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PROJECTS_PW\_ACT_TOOLS\2.DOCS\"/>
    </mc:Choice>
  </mc:AlternateContent>
  <xr:revisionPtr revIDLastSave="0" documentId="13_ncr:1_{5FFD1FC4-D055-4966-9ECC-DE385A7CC5BA}" xr6:coauthVersionLast="45" xr6:coauthVersionMax="45" xr10:uidLastSave="{00000000-0000-0000-0000-000000000000}"/>
  <bookViews>
    <workbookView xWindow="-120" yWindow="-120" windowWidth="20730" windowHeight="11160" activeTab="1" xr2:uid="{A227109E-E862-4F82-B14F-92DD8D39CE10}"/>
  </bookViews>
  <sheets>
    <sheet name="DATA" sheetId="2" r:id="rId1"/>
    <sheet name="Calculation" sheetId="1" r:id="rId2"/>
    <sheet name="Pivot" sheetId="4" r:id="rId3"/>
  </sheets>
  <definedNames>
    <definedName name="_xlnm._FilterDatabase" localSheetId="1" hidden="1">Calculation!$H$7:$J$758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25" i="1" l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Y15" i="1" s="1"/>
  <c r="AX13" i="1"/>
  <c r="AX12" i="1"/>
  <c r="AX11" i="1"/>
  <c r="AX10" i="1"/>
  <c r="AX9" i="1"/>
  <c r="AX8" i="1"/>
  <c r="AX7" i="1"/>
  <c r="AU15" i="1"/>
  <c r="AV15" i="1" s="1"/>
  <c r="AW15" i="1" s="1"/>
  <c r="AU16" i="1"/>
  <c r="AV16" i="1" s="1"/>
  <c r="AW16" i="1" s="1"/>
  <c r="AI127" i="1"/>
  <c r="AJ127" i="1" s="1"/>
  <c r="AK127" i="1" a="1"/>
  <c r="AK127" i="1" s="1"/>
  <c r="AO127" i="1"/>
  <c r="AV14" i="1"/>
  <c r="AV13" i="1"/>
  <c r="AV12" i="1"/>
  <c r="AV11" i="1"/>
  <c r="AV10" i="1"/>
  <c r="AV9" i="1"/>
  <c r="AV8" i="1"/>
  <c r="AV7" i="1"/>
  <c r="AM126" i="1" a="1"/>
  <c r="AM126" i="1" s="1"/>
  <c r="AL126" i="1" a="1"/>
  <c r="AL126" i="1" s="1"/>
  <c r="AK126" i="1" a="1"/>
  <c r="AK126" i="1" s="1"/>
  <c r="AM125" i="1" a="1"/>
  <c r="AM125" i="1" s="1"/>
  <c r="AL125" i="1" a="1"/>
  <c r="AL125" i="1" s="1"/>
  <c r="AK125" i="1" a="1"/>
  <c r="AK125" i="1" s="1"/>
  <c r="AM124" i="1" a="1"/>
  <c r="AM124" i="1" s="1"/>
  <c r="AL124" i="1" a="1"/>
  <c r="AL124" i="1" s="1"/>
  <c r="AK124" i="1" a="1"/>
  <c r="AK124" i="1" s="1"/>
  <c r="AM123" i="1" a="1"/>
  <c r="AM123" i="1" s="1"/>
  <c r="AL123" i="1" a="1"/>
  <c r="AL123" i="1" s="1"/>
  <c r="AK123" i="1" a="1"/>
  <c r="AK123" i="1" s="1"/>
  <c r="AM122" i="1" a="1"/>
  <c r="AM122" i="1" s="1"/>
  <c r="AL122" i="1" a="1"/>
  <c r="AL122" i="1" s="1"/>
  <c r="AK122" i="1" a="1"/>
  <c r="AK122" i="1" s="1"/>
  <c r="AM121" i="1" a="1"/>
  <c r="AM121" i="1" s="1"/>
  <c r="AL121" i="1" a="1"/>
  <c r="AL121" i="1" s="1"/>
  <c r="AK121" i="1" a="1"/>
  <c r="AK121" i="1" s="1"/>
  <c r="AM120" i="1" a="1"/>
  <c r="AM120" i="1" s="1"/>
  <c r="AL120" i="1" a="1"/>
  <c r="AL120" i="1" s="1"/>
  <c r="AK120" i="1" a="1"/>
  <c r="AK120" i="1" s="1"/>
  <c r="AM119" i="1" a="1"/>
  <c r="AM119" i="1" s="1"/>
  <c r="AL119" i="1" a="1"/>
  <c r="AL119" i="1" s="1"/>
  <c r="AK119" i="1" a="1"/>
  <c r="AK119" i="1" s="1"/>
  <c r="AM118" i="1" a="1"/>
  <c r="AM118" i="1" s="1"/>
  <c r="AL118" i="1" a="1"/>
  <c r="AL118" i="1" s="1"/>
  <c r="AK118" i="1" a="1"/>
  <c r="AK118" i="1" s="1"/>
  <c r="AM117" i="1" a="1"/>
  <c r="AM117" i="1" s="1"/>
  <c r="AL117" i="1" a="1"/>
  <c r="AL117" i="1" s="1"/>
  <c r="AK117" i="1" a="1"/>
  <c r="AK117" i="1" s="1"/>
  <c r="AM116" i="1" a="1"/>
  <c r="AM116" i="1" s="1"/>
  <c r="AL116" i="1" a="1"/>
  <c r="AL116" i="1" s="1"/>
  <c r="AK116" i="1" a="1"/>
  <c r="AK116" i="1" s="1"/>
  <c r="AM115" i="1" a="1"/>
  <c r="AM115" i="1" s="1"/>
  <c r="AL115" i="1" a="1"/>
  <c r="AL115" i="1" s="1"/>
  <c r="AK115" i="1" a="1"/>
  <c r="AK115" i="1" s="1"/>
  <c r="AM114" i="1" a="1"/>
  <c r="AM114" i="1" s="1"/>
  <c r="AL114" i="1" a="1"/>
  <c r="AL114" i="1" s="1"/>
  <c r="AK114" i="1" a="1"/>
  <c r="AK114" i="1" s="1"/>
  <c r="AM113" i="1" a="1"/>
  <c r="AM113" i="1" s="1"/>
  <c r="AL113" i="1" a="1"/>
  <c r="AL113" i="1" s="1"/>
  <c r="AK113" i="1" a="1"/>
  <c r="AK113" i="1" s="1"/>
  <c r="AM112" i="1" a="1"/>
  <c r="AM112" i="1" s="1"/>
  <c r="AL112" i="1" a="1"/>
  <c r="AL112" i="1" s="1"/>
  <c r="AK112" i="1" a="1"/>
  <c r="AK112" i="1" s="1"/>
  <c r="AM111" i="1" a="1"/>
  <c r="AM111" i="1" s="1"/>
  <c r="AL111" i="1" a="1"/>
  <c r="AL111" i="1" s="1"/>
  <c r="AK111" i="1" a="1"/>
  <c r="AK111" i="1" s="1"/>
  <c r="AM110" i="1" a="1"/>
  <c r="AM110" i="1" s="1"/>
  <c r="AL110" i="1" a="1"/>
  <c r="AL110" i="1" s="1"/>
  <c r="AK110" i="1" a="1"/>
  <c r="AK110" i="1" s="1"/>
  <c r="AM109" i="1" a="1"/>
  <c r="AM109" i="1" s="1"/>
  <c r="AL109" i="1" a="1"/>
  <c r="AL109" i="1" s="1"/>
  <c r="AK109" i="1" a="1"/>
  <c r="AK109" i="1" s="1"/>
  <c r="AM108" i="1" a="1"/>
  <c r="AM108" i="1" s="1"/>
  <c r="AL108" i="1" a="1"/>
  <c r="AL108" i="1" s="1"/>
  <c r="AK108" i="1" a="1"/>
  <c r="AK108" i="1" s="1"/>
  <c r="AM107" i="1" a="1"/>
  <c r="AM107" i="1" s="1"/>
  <c r="AL107" i="1" a="1"/>
  <c r="AL107" i="1" s="1"/>
  <c r="AK107" i="1" a="1"/>
  <c r="AK107" i="1" s="1"/>
  <c r="AM106" i="1" a="1"/>
  <c r="AM106" i="1" s="1"/>
  <c r="AL106" i="1" a="1"/>
  <c r="AL106" i="1" s="1"/>
  <c r="AK106" i="1" a="1"/>
  <c r="AK106" i="1" s="1"/>
  <c r="AM105" i="1" a="1"/>
  <c r="AM105" i="1" s="1"/>
  <c r="AL105" i="1" a="1"/>
  <c r="AL105" i="1" s="1"/>
  <c r="AK105" i="1" a="1"/>
  <c r="AK105" i="1" s="1"/>
  <c r="AM104" i="1" a="1"/>
  <c r="AM104" i="1" s="1"/>
  <c r="AL104" i="1" a="1"/>
  <c r="AL104" i="1" s="1"/>
  <c r="AK104" i="1" a="1"/>
  <c r="AK104" i="1" s="1"/>
  <c r="AM103" i="1" a="1"/>
  <c r="AM103" i="1" s="1"/>
  <c r="AL103" i="1" a="1"/>
  <c r="AL103" i="1" s="1"/>
  <c r="AK103" i="1" a="1"/>
  <c r="AK103" i="1" s="1"/>
  <c r="AM102" i="1" a="1"/>
  <c r="AM102" i="1" s="1"/>
  <c r="AL102" i="1" a="1"/>
  <c r="AL102" i="1" s="1"/>
  <c r="AK102" i="1" a="1"/>
  <c r="AK102" i="1" s="1"/>
  <c r="AM101" i="1" a="1"/>
  <c r="AM101" i="1" s="1"/>
  <c r="AL101" i="1" a="1"/>
  <c r="AL101" i="1" s="1"/>
  <c r="AK101" i="1" a="1"/>
  <c r="AK101" i="1" s="1"/>
  <c r="AM100" i="1" a="1"/>
  <c r="AM100" i="1" s="1"/>
  <c r="AL100" i="1" a="1"/>
  <c r="AL100" i="1" s="1"/>
  <c r="AK100" i="1" a="1"/>
  <c r="AK100" i="1" s="1"/>
  <c r="AM99" i="1" a="1"/>
  <c r="AM99" i="1" s="1"/>
  <c r="AL99" i="1" a="1"/>
  <c r="AL99" i="1" s="1"/>
  <c r="AK99" i="1" a="1"/>
  <c r="AK99" i="1" s="1"/>
  <c r="AM98" i="1" a="1"/>
  <c r="AM98" i="1" s="1"/>
  <c r="AL98" i="1" a="1"/>
  <c r="AL98" i="1" s="1"/>
  <c r="AK98" i="1" a="1"/>
  <c r="AK98" i="1" s="1"/>
  <c r="AM97" i="1" a="1"/>
  <c r="AM97" i="1" s="1"/>
  <c r="AL97" i="1" a="1"/>
  <c r="AL97" i="1" s="1"/>
  <c r="AK97" i="1" a="1"/>
  <c r="AK97" i="1" s="1"/>
  <c r="AM96" i="1" a="1"/>
  <c r="AM96" i="1" s="1"/>
  <c r="AL96" i="1" a="1"/>
  <c r="AL96" i="1" s="1"/>
  <c r="AK96" i="1" a="1"/>
  <c r="AK96" i="1" s="1"/>
  <c r="AM95" i="1" a="1"/>
  <c r="AM95" i="1" s="1"/>
  <c r="AL95" i="1" a="1"/>
  <c r="AL95" i="1" s="1"/>
  <c r="AK95" i="1" a="1"/>
  <c r="AK95" i="1" s="1"/>
  <c r="AM94" i="1" a="1"/>
  <c r="AM94" i="1" s="1"/>
  <c r="AL94" i="1" a="1"/>
  <c r="AL94" i="1" s="1"/>
  <c r="AK94" i="1" a="1"/>
  <c r="AK94" i="1" s="1"/>
  <c r="AM93" i="1" a="1"/>
  <c r="AM93" i="1" s="1"/>
  <c r="AL93" i="1" a="1"/>
  <c r="AL93" i="1" s="1"/>
  <c r="AK93" i="1" a="1"/>
  <c r="AK93" i="1" s="1"/>
  <c r="AM92" i="1" a="1"/>
  <c r="AM92" i="1" s="1"/>
  <c r="AL92" i="1" a="1"/>
  <c r="AL92" i="1" s="1"/>
  <c r="AK92" i="1" a="1"/>
  <c r="AK92" i="1" s="1"/>
  <c r="AM91" i="1" a="1"/>
  <c r="AM91" i="1" s="1"/>
  <c r="AL91" i="1" a="1"/>
  <c r="AL91" i="1" s="1"/>
  <c r="AK91" i="1" a="1"/>
  <c r="AK91" i="1" s="1"/>
  <c r="AM90" i="1" a="1"/>
  <c r="AM90" i="1" s="1"/>
  <c r="AL90" i="1" a="1"/>
  <c r="AL90" i="1" s="1"/>
  <c r="AK90" i="1" a="1"/>
  <c r="AK90" i="1" s="1"/>
  <c r="AM89" i="1" a="1"/>
  <c r="AM89" i="1" s="1"/>
  <c r="AL89" i="1" a="1"/>
  <c r="AL89" i="1" s="1"/>
  <c r="AK89" i="1" a="1"/>
  <c r="AK89" i="1" s="1"/>
  <c r="AM88" i="1" a="1"/>
  <c r="AM88" i="1" s="1"/>
  <c r="AL88" i="1" a="1"/>
  <c r="AL88" i="1" s="1"/>
  <c r="AK88" i="1" a="1"/>
  <c r="AK88" i="1" s="1"/>
  <c r="AM87" i="1" a="1"/>
  <c r="AM87" i="1" s="1"/>
  <c r="AL87" i="1" a="1"/>
  <c r="AL87" i="1" s="1"/>
  <c r="AK87" i="1" a="1"/>
  <c r="AK87" i="1" s="1"/>
  <c r="AM86" i="1" a="1"/>
  <c r="AM86" i="1" s="1"/>
  <c r="AL86" i="1" a="1"/>
  <c r="AL86" i="1" s="1"/>
  <c r="AK86" i="1" a="1"/>
  <c r="AK86" i="1" s="1"/>
  <c r="AM85" i="1" a="1"/>
  <c r="AM85" i="1" s="1"/>
  <c r="AL85" i="1" a="1"/>
  <c r="AL85" i="1" s="1"/>
  <c r="AK85" i="1" a="1"/>
  <c r="AK85" i="1" s="1"/>
  <c r="AM84" i="1" a="1"/>
  <c r="AM84" i="1" s="1"/>
  <c r="AL84" i="1" a="1"/>
  <c r="AL84" i="1" s="1"/>
  <c r="AK84" i="1" a="1"/>
  <c r="AK84" i="1" s="1"/>
  <c r="AM83" i="1" a="1"/>
  <c r="AM83" i="1" s="1"/>
  <c r="AL83" i="1" a="1"/>
  <c r="AL83" i="1" s="1"/>
  <c r="AK83" i="1" a="1"/>
  <c r="AK83" i="1" s="1"/>
  <c r="AM82" i="1" a="1"/>
  <c r="AM82" i="1" s="1"/>
  <c r="AL82" i="1" a="1"/>
  <c r="AL82" i="1" s="1"/>
  <c r="AK82" i="1" a="1"/>
  <c r="AK82" i="1" s="1"/>
  <c r="AM81" i="1" a="1"/>
  <c r="AM81" i="1" s="1"/>
  <c r="AL81" i="1" a="1"/>
  <c r="AL81" i="1" s="1"/>
  <c r="AK81" i="1" a="1"/>
  <c r="AK81" i="1" s="1"/>
  <c r="AM80" i="1" a="1"/>
  <c r="AM80" i="1" s="1"/>
  <c r="AL80" i="1" a="1"/>
  <c r="AL80" i="1" s="1"/>
  <c r="AK80" i="1" a="1"/>
  <c r="AK80" i="1" s="1"/>
  <c r="AM79" i="1" a="1"/>
  <c r="AM79" i="1" s="1"/>
  <c r="AL79" i="1" a="1"/>
  <c r="AL79" i="1" s="1"/>
  <c r="AK79" i="1" a="1"/>
  <c r="AK79" i="1" s="1"/>
  <c r="AM78" i="1" a="1"/>
  <c r="AM78" i="1" s="1"/>
  <c r="AL78" i="1" a="1"/>
  <c r="AL78" i="1" s="1"/>
  <c r="AK78" i="1" a="1"/>
  <c r="AK78" i="1" s="1"/>
  <c r="AM77" i="1" a="1"/>
  <c r="AM77" i="1" s="1"/>
  <c r="AL77" i="1" a="1"/>
  <c r="AL77" i="1" s="1"/>
  <c r="AK77" i="1" a="1"/>
  <c r="AK77" i="1" s="1"/>
  <c r="AM76" i="1" a="1"/>
  <c r="AM76" i="1" s="1"/>
  <c r="AL76" i="1" a="1"/>
  <c r="AL76" i="1" s="1"/>
  <c r="AK76" i="1" a="1"/>
  <c r="AK76" i="1" s="1"/>
  <c r="AM75" i="1" a="1"/>
  <c r="AM75" i="1" s="1"/>
  <c r="AL75" i="1" a="1"/>
  <c r="AL75" i="1" s="1"/>
  <c r="AK75" i="1" a="1"/>
  <c r="AK75" i="1" s="1"/>
  <c r="AM74" i="1" a="1"/>
  <c r="AM74" i="1" s="1"/>
  <c r="AL74" i="1" a="1"/>
  <c r="AL74" i="1" s="1"/>
  <c r="AK74" i="1" a="1"/>
  <c r="AK74" i="1" s="1"/>
  <c r="AM73" i="1" a="1"/>
  <c r="AM73" i="1" s="1"/>
  <c r="AL73" i="1" a="1"/>
  <c r="AL73" i="1" s="1"/>
  <c r="AK73" i="1" a="1"/>
  <c r="AK73" i="1" s="1"/>
  <c r="AM72" i="1" a="1"/>
  <c r="AM72" i="1" s="1"/>
  <c r="AL72" i="1" a="1"/>
  <c r="AL72" i="1" s="1"/>
  <c r="AK72" i="1" a="1"/>
  <c r="AK72" i="1" s="1"/>
  <c r="AM71" i="1" a="1"/>
  <c r="AM71" i="1" s="1"/>
  <c r="AL71" i="1" a="1"/>
  <c r="AL71" i="1" s="1"/>
  <c r="AK71" i="1" a="1"/>
  <c r="AK71" i="1" s="1"/>
  <c r="AM70" i="1" a="1"/>
  <c r="AM70" i="1" s="1"/>
  <c r="AL70" i="1" a="1"/>
  <c r="AL70" i="1" s="1"/>
  <c r="AK70" i="1" a="1"/>
  <c r="AK70" i="1" s="1"/>
  <c r="AM69" i="1" a="1"/>
  <c r="AM69" i="1" s="1"/>
  <c r="AL69" i="1" a="1"/>
  <c r="AL69" i="1" s="1"/>
  <c r="AK69" i="1" a="1"/>
  <c r="AK69" i="1" s="1"/>
  <c r="AM68" i="1" a="1"/>
  <c r="AM68" i="1" s="1"/>
  <c r="AL68" i="1" a="1"/>
  <c r="AL68" i="1" s="1"/>
  <c r="AK68" i="1" a="1"/>
  <c r="AK68" i="1" s="1"/>
  <c r="AM67" i="1" a="1"/>
  <c r="AM67" i="1" s="1"/>
  <c r="AL67" i="1" a="1"/>
  <c r="AL67" i="1" s="1"/>
  <c r="AK67" i="1" a="1"/>
  <c r="AK67" i="1" s="1"/>
  <c r="AM66" i="1" a="1"/>
  <c r="AM66" i="1" s="1"/>
  <c r="AL66" i="1" a="1"/>
  <c r="AL66" i="1" s="1"/>
  <c r="AK66" i="1" a="1"/>
  <c r="AK66" i="1" s="1"/>
  <c r="AM65" i="1" a="1"/>
  <c r="AM65" i="1" s="1"/>
  <c r="AL65" i="1" a="1"/>
  <c r="AL65" i="1" s="1"/>
  <c r="AK65" i="1" a="1"/>
  <c r="AK65" i="1" s="1"/>
  <c r="AM64" i="1" a="1"/>
  <c r="AM64" i="1" s="1"/>
  <c r="AL64" i="1" a="1"/>
  <c r="AL64" i="1" s="1"/>
  <c r="AK64" i="1" a="1"/>
  <c r="AK64" i="1" s="1"/>
  <c r="AM63" i="1" a="1"/>
  <c r="AM63" i="1" s="1"/>
  <c r="AL63" i="1" a="1"/>
  <c r="AL63" i="1" s="1"/>
  <c r="AK63" i="1" a="1"/>
  <c r="AK63" i="1" s="1"/>
  <c r="AM62" i="1" a="1"/>
  <c r="AM62" i="1" s="1"/>
  <c r="AL62" i="1" a="1"/>
  <c r="AL62" i="1" s="1"/>
  <c r="AK62" i="1" a="1"/>
  <c r="AK62" i="1" s="1"/>
  <c r="AM61" i="1" a="1"/>
  <c r="AM61" i="1" s="1"/>
  <c r="AL61" i="1" a="1"/>
  <c r="AL61" i="1" s="1"/>
  <c r="AK61" i="1" a="1"/>
  <c r="AK61" i="1" s="1"/>
  <c r="AM60" i="1" a="1"/>
  <c r="AM60" i="1" s="1"/>
  <c r="AL60" i="1" a="1"/>
  <c r="AL60" i="1" s="1"/>
  <c r="AK60" i="1" a="1"/>
  <c r="AK60" i="1" s="1"/>
  <c r="AM59" i="1" a="1"/>
  <c r="AM59" i="1" s="1"/>
  <c r="AL59" i="1" a="1"/>
  <c r="AL59" i="1" s="1"/>
  <c r="AK59" i="1" a="1"/>
  <c r="AK59" i="1" s="1"/>
  <c r="AM58" i="1" a="1"/>
  <c r="AM58" i="1" s="1"/>
  <c r="AL58" i="1" a="1"/>
  <c r="AL58" i="1" s="1"/>
  <c r="AK58" i="1" a="1"/>
  <c r="AK58" i="1" s="1"/>
  <c r="AM57" i="1" a="1"/>
  <c r="AM57" i="1" s="1"/>
  <c r="AL57" i="1" a="1"/>
  <c r="AL57" i="1" s="1"/>
  <c r="AK57" i="1" a="1"/>
  <c r="AK57" i="1" s="1"/>
  <c r="AM56" i="1" a="1"/>
  <c r="AM56" i="1" s="1"/>
  <c r="AL56" i="1" a="1"/>
  <c r="AL56" i="1" s="1"/>
  <c r="AK56" i="1" a="1"/>
  <c r="AK56" i="1" s="1"/>
  <c r="AM55" i="1" a="1"/>
  <c r="AM55" i="1" s="1"/>
  <c r="AL55" i="1" a="1"/>
  <c r="AL55" i="1" s="1"/>
  <c r="AK55" i="1" a="1"/>
  <c r="AK55" i="1" s="1"/>
  <c r="AM54" i="1" a="1"/>
  <c r="AM54" i="1" s="1"/>
  <c r="AL54" i="1" a="1"/>
  <c r="AL54" i="1" s="1"/>
  <c r="AK54" i="1" a="1"/>
  <c r="AK54" i="1" s="1"/>
  <c r="AM53" i="1" a="1"/>
  <c r="AM53" i="1" s="1"/>
  <c r="AL53" i="1" a="1"/>
  <c r="AL53" i="1" s="1"/>
  <c r="AK53" i="1" a="1"/>
  <c r="AK53" i="1" s="1"/>
  <c r="AM52" i="1" a="1"/>
  <c r="AM52" i="1" s="1"/>
  <c r="AL52" i="1" a="1"/>
  <c r="AL52" i="1" s="1"/>
  <c r="AK52" i="1" a="1"/>
  <c r="AK52" i="1" s="1"/>
  <c r="AM51" i="1" a="1"/>
  <c r="AM51" i="1" s="1"/>
  <c r="AL51" i="1" a="1"/>
  <c r="AL51" i="1" s="1"/>
  <c r="AK51" i="1" a="1"/>
  <c r="AK51" i="1" s="1"/>
  <c r="AM50" i="1" a="1"/>
  <c r="AM50" i="1" s="1"/>
  <c r="AL50" i="1" a="1"/>
  <c r="AL50" i="1" s="1"/>
  <c r="AK50" i="1" a="1"/>
  <c r="AK50" i="1" s="1"/>
  <c r="AM49" i="1" a="1"/>
  <c r="AM49" i="1" s="1"/>
  <c r="AL49" i="1" a="1"/>
  <c r="AL49" i="1" s="1"/>
  <c r="AK49" i="1" a="1"/>
  <c r="AK49" i="1" s="1"/>
  <c r="AM48" i="1" a="1"/>
  <c r="AM48" i="1" s="1"/>
  <c r="AL48" i="1" a="1"/>
  <c r="AL48" i="1" s="1"/>
  <c r="AK48" i="1" a="1"/>
  <c r="AK48" i="1" s="1"/>
  <c r="AM47" i="1" a="1"/>
  <c r="AM47" i="1" s="1"/>
  <c r="AL47" i="1" a="1"/>
  <c r="AL47" i="1" s="1"/>
  <c r="AK47" i="1" a="1"/>
  <c r="AK47" i="1" s="1"/>
  <c r="AM46" i="1" a="1"/>
  <c r="AM46" i="1" s="1"/>
  <c r="AL46" i="1" a="1"/>
  <c r="AL46" i="1" s="1"/>
  <c r="AK46" i="1" a="1"/>
  <c r="AK46" i="1" s="1"/>
  <c r="AM45" i="1" a="1"/>
  <c r="AM45" i="1" s="1"/>
  <c r="AL45" i="1" a="1"/>
  <c r="AL45" i="1" s="1"/>
  <c r="AK45" i="1" a="1"/>
  <c r="AK45" i="1" s="1"/>
  <c r="AM44" i="1" a="1"/>
  <c r="AM44" i="1" s="1"/>
  <c r="AL44" i="1" a="1"/>
  <c r="AL44" i="1" s="1"/>
  <c r="AK44" i="1" a="1"/>
  <c r="AK44" i="1" s="1"/>
  <c r="AM43" i="1" a="1"/>
  <c r="AM43" i="1" s="1"/>
  <c r="AL43" i="1" a="1"/>
  <c r="AL43" i="1" s="1"/>
  <c r="AK43" i="1" a="1"/>
  <c r="AK43" i="1" s="1"/>
  <c r="AM42" i="1" a="1"/>
  <c r="AM42" i="1" s="1"/>
  <c r="AL42" i="1" a="1"/>
  <c r="AL42" i="1" s="1"/>
  <c r="AK42" i="1" a="1"/>
  <c r="AK42" i="1" s="1"/>
  <c r="AM41" i="1" a="1"/>
  <c r="AM41" i="1" s="1"/>
  <c r="AL41" i="1" a="1"/>
  <c r="AL41" i="1" s="1"/>
  <c r="AK41" i="1" a="1"/>
  <c r="AK41" i="1" s="1"/>
  <c r="AM40" i="1" a="1"/>
  <c r="AM40" i="1" s="1"/>
  <c r="AL40" i="1" a="1"/>
  <c r="AL40" i="1" s="1"/>
  <c r="AK40" i="1" a="1"/>
  <c r="AK40" i="1" s="1"/>
  <c r="AM39" i="1" a="1"/>
  <c r="AM39" i="1" s="1"/>
  <c r="AL39" i="1" a="1"/>
  <c r="AL39" i="1" s="1"/>
  <c r="AK39" i="1" a="1"/>
  <c r="AK39" i="1" s="1"/>
  <c r="AM38" i="1" a="1"/>
  <c r="AM38" i="1" s="1"/>
  <c r="AL38" i="1" a="1"/>
  <c r="AL38" i="1" s="1"/>
  <c r="AK38" i="1" a="1"/>
  <c r="AK38" i="1" s="1"/>
  <c r="AM37" i="1" a="1"/>
  <c r="AM37" i="1" s="1"/>
  <c r="AL37" i="1" a="1"/>
  <c r="AL37" i="1" s="1"/>
  <c r="AK37" i="1" a="1"/>
  <c r="AK37" i="1" s="1"/>
  <c r="AM36" i="1" a="1"/>
  <c r="AM36" i="1" s="1"/>
  <c r="AL36" i="1" a="1"/>
  <c r="AL36" i="1" s="1"/>
  <c r="AK36" i="1" a="1"/>
  <c r="AK36" i="1" s="1"/>
  <c r="AM35" i="1" a="1"/>
  <c r="AM35" i="1" s="1"/>
  <c r="AL35" i="1" a="1"/>
  <c r="AL35" i="1" s="1"/>
  <c r="AK35" i="1" a="1"/>
  <c r="AK35" i="1" s="1"/>
  <c r="AM34" i="1" a="1"/>
  <c r="AM34" i="1" s="1"/>
  <c r="AL34" i="1" a="1"/>
  <c r="AL34" i="1" s="1"/>
  <c r="AK34" i="1" a="1"/>
  <c r="AK34" i="1" s="1"/>
  <c r="AM33" i="1" a="1"/>
  <c r="AM33" i="1" s="1"/>
  <c r="AL33" i="1" a="1"/>
  <c r="AL33" i="1" s="1"/>
  <c r="AK33" i="1" a="1"/>
  <c r="AK33" i="1" s="1"/>
  <c r="AM32" i="1" a="1"/>
  <c r="AM32" i="1" s="1"/>
  <c r="AL32" i="1" a="1"/>
  <c r="AL32" i="1" s="1"/>
  <c r="AK32" i="1" a="1"/>
  <c r="AK32" i="1" s="1"/>
  <c r="AM31" i="1" a="1"/>
  <c r="AM31" i="1" s="1"/>
  <c r="AL31" i="1" a="1"/>
  <c r="AL31" i="1" s="1"/>
  <c r="AK31" i="1" a="1"/>
  <c r="AK31" i="1" s="1"/>
  <c r="AM30" i="1" a="1"/>
  <c r="AM30" i="1" s="1"/>
  <c r="AL30" i="1" a="1"/>
  <c r="AL30" i="1" s="1"/>
  <c r="AK30" i="1" a="1"/>
  <c r="AK30" i="1" s="1"/>
  <c r="AM29" i="1" a="1"/>
  <c r="AM29" i="1" s="1"/>
  <c r="AL29" i="1" a="1"/>
  <c r="AL29" i="1" s="1"/>
  <c r="AK29" i="1" a="1"/>
  <c r="AK29" i="1" s="1"/>
  <c r="AM28" i="1" a="1"/>
  <c r="AM28" i="1" s="1"/>
  <c r="AL28" i="1" a="1"/>
  <c r="AL28" i="1" s="1"/>
  <c r="AK28" i="1" a="1"/>
  <c r="AK28" i="1" s="1"/>
  <c r="AM27" i="1" a="1"/>
  <c r="AM27" i="1" s="1"/>
  <c r="AL27" i="1" a="1"/>
  <c r="AL27" i="1" s="1"/>
  <c r="AK27" i="1" a="1"/>
  <c r="AK27" i="1" s="1"/>
  <c r="AM26" i="1" a="1"/>
  <c r="AM26" i="1" s="1"/>
  <c r="AL26" i="1" a="1"/>
  <c r="AL26" i="1" s="1"/>
  <c r="AK26" i="1" a="1"/>
  <c r="AK26" i="1" s="1"/>
  <c r="AM25" i="1" a="1"/>
  <c r="AM25" i="1" s="1"/>
  <c r="AL25" i="1" a="1"/>
  <c r="AL25" i="1" s="1"/>
  <c r="AK25" i="1" a="1"/>
  <c r="AK25" i="1" s="1"/>
  <c r="AM24" i="1" a="1"/>
  <c r="AM24" i="1" s="1"/>
  <c r="AL24" i="1" a="1"/>
  <c r="AL24" i="1" s="1"/>
  <c r="AK24" i="1" a="1"/>
  <c r="AK24" i="1" s="1"/>
  <c r="AM23" i="1" a="1"/>
  <c r="AM23" i="1" s="1"/>
  <c r="AL23" i="1" a="1"/>
  <c r="AL23" i="1" s="1"/>
  <c r="AK23" i="1" a="1"/>
  <c r="AK23" i="1" s="1"/>
  <c r="AM22" i="1" a="1"/>
  <c r="AM22" i="1" s="1"/>
  <c r="AL22" i="1" a="1"/>
  <c r="AL22" i="1" s="1"/>
  <c r="AK22" i="1" a="1"/>
  <c r="AK22" i="1" s="1"/>
  <c r="AM21" i="1" a="1"/>
  <c r="AM21" i="1" s="1"/>
  <c r="AL21" i="1" a="1"/>
  <c r="AL21" i="1" s="1"/>
  <c r="AK21" i="1" a="1"/>
  <c r="AK21" i="1" s="1"/>
  <c r="AM20" i="1" a="1"/>
  <c r="AM20" i="1" s="1"/>
  <c r="AL20" i="1" a="1"/>
  <c r="AL20" i="1" s="1"/>
  <c r="AK20" i="1" a="1"/>
  <c r="AK20" i="1" s="1"/>
  <c r="AM19" i="1" a="1"/>
  <c r="AM19" i="1" s="1"/>
  <c r="AL19" i="1" a="1"/>
  <c r="AL19" i="1" s="1"/>
  <c r="AK19" i="1" a="1"/>
  <c r="AK19" i="1" s="1"/>
  <c r="AM18" i="1" a="1"/>
  <c r="AM18" i="1" s="1"/>
  <c r="AL18" i="1" a="1"/>
  <c r="AL18" i="1" s="1"/>
  <c r="AK18" i="1" a="1"/>
  <c r="AK18" i="1" s="1"/>
  <c r="AM17" i="1" a="1"/>
  <c r="AM17" i="1" s="1"/>
  <c r="AL17" i="1" a="1"/>
  <c r="AL17" i="1" s="1"/>
  <c r="AK17" i="1" a="1"/>
  <c r="AK17" i="1" s="1"/>
  <c r="AM16" i="1" a="1"/>
  <c r="AM16" i="1" s="1"/>
  <c r="AL16" i="1" a="1"/>
  <c r="AL16" i="1" s="1"/>
  <c r="AK16" i="1" a="1"/>
  <c r="AK16" i="1" s="1"/>
  <c r="AM15" i="1" a="1"/>
  <c r="AM15" i="1" s="1"/>
  <c r="AL15" i="1" a="1"/>
  <c r="AL15" i="1" s="1"/>
  <c r="AK15" i="1" a="1"/>
  <c r="AK15" i="1" s="1"/>
  <c r="AM14" i="1" a="1"/>
  <c r="AM14" i="1" s="1"/>
  <c r="AL14" i="1" a="1"/>
  <c r="AL14" i="1" s="1"/>
  <c r="AK14" i="1" a="1"/>
  <c r="AK14" i="1" s="1"/>
  <c r="AM13" i="1" a="1"/>
  <c r="AM13" i="1" s="1"/>
  <c r="AL13" i="1" a="1"/>
  <c r="AL13" i="1" s="1"/>
  <c r="AK13" i="1" a="1"/>
  <c r="AK13" i="1" s="1"/>
  <c r="AM12" i="1"/>
  <c r="AM12" i="1" a="1"/>
  <c r="AL12" i="1" a="1"/>
  <c r="AL12" i="1" s="1"/>
  <c r="AK12" i="1" a="1"/>
  <c r="AK12" i="1" s="1"/>
  <c r="AM11" i="1" a="1"/>
  <c r="AM11" i="1" s="1"/>
  <c r="AL11" i="1"/>
  <c r="AL11" i="1" a="1"/>
  <c r="AK11" i="1" a="1"/>
  <c r="AK11" i="1" s="1"/>
  <c r="AM10" i="1" a="1"/>
  <c r="AM10" i="1" s="1"/>
  <c r="AL10" i="1" a="1"/>
  <c r="AL10" i="1" s="1"/>
  <c r="AK10" i="1"/>
  <c r="AK10" i="1" a="1"/>
  <c r="AM9" i="1" a="1"/>
  <c r="AM9" i="1" s="1"/>
  <c r="AL9" i="1" a="1"/>
  <c r="AL9" i="1" s="1"/>
  <c r="AK9" i="1" a="1"/>
  <c r="AK9" i="1" s="1"/>
  <c r="AM8" i="1"/>
  <c r="AM8" i="1" a="1"/>
  <c r="AL8" i="1" a="1"/>
  <c r="AL8" i="1" s="1"/>
  <c r="AK8" i="1" a="1"/>
  <c r="AK8" i="1" s="1"/>
  <c r="AM7" i="1" a="1"/>
  <c r="AM7" i="1" s="1"/>
  <c r="AL7" i="1" a="1"/>
  <c r="AL7" i="1" s="1"/>
  <c r="AK7" i="1" a="1"/>
  <c r="AK7" i="1" s="1"/>
  <c r="X20" i="1"/>
  <c r="Y20" i="1" s="1"/>
  <c r="Z20" i="1" a="1"/>
  <c r="Z20" i="1"/>
  <c r="AD20" i="1"/>
  <c r="AD19" i="1"/>
  <c r="Z19" i="1" a="1"/>
  <c r="Z19" i="1" s="1"/>
  <c r="X19" i="1"/>
  <c r="AD18" i="1"/>
  <c r="Z18" i="1" a="1"/>
  <c r="Z18" i="1" s="1"/>
  <c r="X18" i="1"/>
  <c r="AD17" i="1"/>
  <c r="Z17" i="1" a="1"/>
  <c r="Z17" i="1" s="1"/>
  <c r="X17" i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AB16" i="1" a="1"/>
  <c r="AB16" i="1" s="1"/>
  <c r="AB15" i="1" a="1"/>
  <c r="AB15" i="1" s="1"/>
  <c r="AB14" i="1" a="1"/>
  <c r="AB14" i="1" s="1"/>
  <c r="AB13" i="1" a="1"/>
  <c r="AB13" i="1" s="1"/>
  <c r="AB12" i="1" a="1"/>
  <c r="AB12" i="1" s="1"/>
  <c r="AB11" i="1" a="1"/>
  <c r="AB11" i="1" s="1"/>
  <c r="AB10" i="1" a="1"/>
  <c r="AB10" i="1" s="1"/>
  <c r="AB9" i="1" a="1"/>
  <c r="AB9" i="1" s="1"/>
  <c r="AB8" i="1" a="1"/>
  <c r="AB8" i="1" s="1"/>
  <c r="AB7" i="1" a="1"/>
  <c r="AB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Z7" i="1" a="1"/>
  <c r="Z7" i="1" s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P8" i="1"/>
  <c r="O9" i="1" s="1"/>
  <c r="P9" i="1" s="1"/>
  <c r="O10" i="1" s="1"/>
  <c r="P10" i="1" s="1"/>
  <c r="O11" i="1" s="1"/>
  <c r="P11" i="1" s="1"/>
  <c r="O12" i="1" s="1"/>
  <c r="P12" i="1" s="1"/>
  <c r="O13" i="1" s="1"/>
  <c r="P13" i="1" s="1"/>
  <c r="O14" i="1" s="1"/>
  <c r="P14" i="1" s="1"/>
  <c r="O15" i="1" s="1"/>
  <c r="P15" i="1" s="1"/>
  <c r="O16" i="1" s="1"/>
  <c r="P16" i="1" s="1"/>
  <c r="O17" i="1" s="1"/>
  <c r="P17" i="1" s="1"/>
  <c r="O18" i="1" s="1"/>
  <c r="P18" i="1" s="1"/>
  <c r="O19" i="1" s="1"/>
  <c r="P19" i="1" s="1"/>
  <c r="O20" i="1" s="1"/>
  <c r="P20" i="1" s="1"/>
  <c r="O21" i="1" s="1"/>
  <c r="P21" i="1" s="1"/>
  <c r="O22" i="1" s="1"/>
  <c r="P22" i="1" s="1"/>
  <c r="O23" i="1" s="1"/>
  <c r="P23" i="1" s="1"/>
  <c r="O24" i="1" s="1"/>
  <c r="P24" i="1" s="1"/>
  <c r="O25" i="1" s="1"/>
  <c r="P25" i="1" s="1"/>
  <c r="O26" i="1" s="1"/>
  <c r="P26" i="1" s="1"/>
  <c r="O27" i="1" s="1"/>
  <c r="P27" i="1" s="1"/>
  <c r="O28" i="1" s="1"/>
  <c r="P28" i="1" s="1"/>
  <c r="O29" i="1" s="1"/>
  <c r="P29" i="1" s="1"/>
  <c r="O30" i="1" s="1"/>
  <c r="P30" i="1" s="1"/>
  <c r="O31" i="1" s="1"/>
  <c r="P31" i="1" s="1"/>
  <c r="O32" i="1" s="1"/>
  <c r="P32" i="1" s="1"/>
  <c r="O33" i="1" s="1"/>
  <c r="P33" i="1" s="1"/>
  <c r="O34" i="1" s="1"/>
  <c r="P34" i="1" s="1"/>
  <c r="O35" i="1" s="1"/>
  <c r="P35" i="1" s="1"/>
  <c r="O36" i="1" s="1"/>
  <c r="P36" i="1" s="1"/>
  <c r="O37" i="1" s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O49" i="1" s="1"/>
  <c r="P49" i="1" s="1"/>
  <c r="O50" i="1" s="1"/>
  <c r="P50" i="1" s="1"/>
  <c r="O51" i="1" s="1"/>
  <c r="P51" i="1" s="1"/>
  <c r="O52" i="1" s="1"/>
  <c r="P52" i="1" s="1"/>
  <c r="O53" i="1" s="1"/>
  <c r="P53" i="1" s="1"/>
  <c r="O54" i="1" s="1"/>
  <c r="P54" i="1" s="1"/>
  <c r="O55" i="1" s="1"/>
  <c r="P55" i="1" s="1"/>
  <c r="O56" i="1" s="1"/>
  <c r="P56" i="1" s="1"/>
  <c r="O57" i="1" s="1"/>
  <c r="P57" i="1" s="1"/>
  <c r="O58" i="1" s="1"/>
  <c r="P58" i="1" s="1"/>
  <c r="O59" i="1" s="1"/>
  <c r="P59" i="1" s="1"/>
  <c r="O60" i="1" s="1"/>
  <c r="P60" i="1" s="1"/>
  <c r="O61" i="1" s="1"/>
  <c r="P61" i="1" s="1"/>
  <c r="O62" i="1" s="1"/>
  <c r="P62" i="1" s="1"/>
  <c r="O63" i="1" s="1"/>
  <c r="P63" i="1" s="1"/>
  <c r="O64" i="1" s="1"/>
  <c r="P64" i="1" s="1"/>
  <c r="O65" i="1" s="1"/>
  <c r="P65" i="1" s="1"/>
  <c r="O66" i="1" s="1"/>
  <c r="P66" i="1" s="1"/>
  <c r="O67" i="1" s="1"/>
  <c r="P67" i="1" s="1"/>
  <c r="O68" i="1" s="1"/>
  <c r="P68" i="1" s="1"/>
  <c r="O69" i="1" s="1"/>
  <c r="P69" i="1" s="1"/>
  <c r="O70" i="1" s="1"/>
  <c r="P70" i="1" s="1"/>
  <c r="O71" i="1" s="1"/>
  <c r="P71" i="1" s="1"/>
  <c r="O72" i="1" s="1"/>
  <c r="P72" i="1" s="1"/>
  <c r="O73" i="1" s="1"/>
  <c r="P73" i="1" s="1"/>
  <c r="O74" i="1" s="1"/>
  <c r="P74" i="1" s="1"/>
  <c r="O75" i="1" s="1"/>
  <c r="P75" i="1" s="1"/>
  <c r="O76" i="1" s="1"/>
  <c r="P76" i="1" s="1"/>
  <c r="O77" i="1" s="1"/>
  <c r="P77" i="1" s="1"/>
  <c r="O78" i="1" s="1"/>
  <c r="P78" i="1" s="1"/>
  <c r="O79" i="1" s="1"/>
  <c r="P79" i="1" s="1"/>
  <c r="O80" i="1" s="1"/>
  <c r="P80" i="1" s="1"/>
  <c r="O81" i="1" s="1"/>
  <c r="P81" i="1" s="1"/>
  <c r="O82" i="1" s="1"/>
  <c r="P82" i="1" s="1"/>
  <c r="O83" i="1" s="1"/>
  <c r="P83" i="1" s="1"/>
  <c r="O84" i="1" s="1"/>
  <c r="P84" i="1" s="1"/>
  <c r="O85" i="1" s="1"/>
  <c r="P85" i="1" s="1"/>
  <c r="O86" i="1" s="1"/>
  <c r="P86" i="1" s="1"/>
  <c r="O87" i="1" s="1"/>
  <c r="P87" i="1" s="1"/>
  <c r="O88" i="1" s="1"/>
  <c r="P88" i="1" s="1"/>
  <c r="O89" i="1" s="1"/>
  <c r="P89" i="1" s="1"/>
  <c r="O90" i="1" s="1"/>
  <c r="P90" i="1" s="1"/>
  <c r="O91" i="1" s="1"/>
  <c r="P91" i="1" s="1"/>
  <c r="O92" i="1" s="1"/>
  <c r="P92" i="1" s="1"/>
  <c r="O93" i="1" s="1"/>
  <c r="P93" i="1" s="1"/>
  <c r="O94" i="1" s="1"/>
  <c r="P94" i="1" s="1"/>
  <c r="O95" i="1" s="1"/>
  <c r="P95" i="1" s="1"/>
  <c r="O96" i="1" s="1"/>
  <c r="P96" i="1" s="1"/>
  <c r="O97" i="1" s="1"/>
  <c r="P97" i="1" s="1"/>
  <c r="O98" i="1" s="1"/>
  <c r="P98" i="1" s="1"/>
  <c r="O99" i="1" s="1"/>
  <c r="P99" i="1" s="1"/>
  <c r="O100" i="1" s="1"/>
  <c r="P100" i="1" s="1"/>
  <c r="O101" i="1" s="1"/>
  <c r="P101" i="1" s="1"/>
  <c r="O102" i="1" s="1"/>
  <c r="P102" i="1" s="1"/>
  <c r="O103" i="1" s="1"/>
  <c r="P103" i="1" s="1"/>
  <c r="O104" i="1" s="1"/>
  <c r="P104" i="1" s="1"/>
  <c r="O105" i="1" s="1"/>
  <c r="P105" i="1" s="1"/>
  <c r="O106" i="1" s="1"/>
  <c r="P106" i="1" s="1"/>
  <c r="O107" i="1" s="1"/>
  <c r="P107" i="1" s="1"/>
  <c r="O108" i="1" s="1"/>
  <c r="P108" i="1" s="1"/>
  <c r="O109" i="1" s="1"/>
  <c r="P109" i="1" s="1"/>
  <c r="O110" i="1" s="1"/>
  <c r="P110" i="1" s="1"/>
  <c r="O111" i="1" s="1"/>
  <c r="P111" i="1" s="1"/>
  <c r="O112" i="1" s="1"/>
  <c r="P112" i="1" s="1"/>
  <c r="O113" i="1" s="1"/>
  <c r="P113" i="1" s="1"/>
  <c r="O114" i="1" s="1"/>
  <c r="P114" i="1" s="1"/>
  <c r="O115" i="1" s="1"/>
  <c r="P115" i="1" s="1"/>
  <c r="O116" i="1" s="1"/>
  <c r="P116" i="1" s="1"/>
  <c r="O117" i="1" s="1"/>
  <c r="P117" i="1" s="1"/>
  <c r="O118" i="1" s="1"/>
  <c r="P118" i="1" s="1"/>
  <c r="O119" i="1" s="1"/>
  <c r="P119" i="1" s="1"/>
  <c r="O120" i="1" s="1"/>
  <c r="P120" i="1" s="1"/>
  <c r="O121" i="1" s="1"/>
  <c r="P121" i="1" s="1"/>
  <c r="O122" i="1" s="1"/>
  <c r="P122" i="1" s="1"/>
  <c r="O123" i="1" s="1"/>
  <c r="P123" i="1" s="1"/>
  <c r="O124" i="1" s="1"/>
  <c r="P124" i="1" s="1"/>
  <c r="O125" i="1" s="1"/>
  <c r="P125" i="1" s="1"/>
  <c r="O126" i="1" s="1"/>
  <c r="P126" i="1" s="1"/>
  <c r="O127" i="1" s="1"/>
  <c r="P127" i="1" s="1"/>
  <c r="O128" i="1" s="1"/>
  <c r="P128" i="1" s="1"/>
  <c r="O129" i="1" s="1"/>
  <c r="P129" i="1" s="1"/>
  <c r="O130" i="1" s="1"/>
  <c r="P130" i="1" s="1"/>
  <c r="O131" i="1" s="1"/>
  <c r="P131" i="1" s="1"/>
  <c r="O132" i="1" s="1"/>
  <c r="P132" i="1" s="1"/>
  <c r="O133" i="1" s="1"/>
  <c r="P133" i="1" s="1"/>
  <c r="O134" i="1" s="1"/>
  <c r="P134" i="1" s="1"/>
  <c r="O135" i="1" s="1"/>
  <c r="P135" i="1" s="1"/>
  <c r="O136" i="1" s="1"/>
  <c r="P136" i="1" s="1"/>
  <c r="O137" i="1" s="1"/>
  <c r="P137" i="1" s="1"/>
  <c r="O138" i="1" s="1"/>
  <c r="P138" i="1" s="1"/>
  <c r="O139" i="1" s="1"/>
  <c r="P139" i="1" s="1"/>
  <c r="O140" i="1" s="1"/>
  <c r="P140" i="1" s="1"/>
  <c r="O141" i="1" s="1"/>
  <c r="P141" i="1" s="1"/>
  <c r="O142" i="1" s="1"/>
  <c r="P142" i="1" s="1"/>
  <c r="O143" i="1" s="1"/>
  <c r="P143" i="1" s="1"/>
  <c r="O144" i="1" s="1"/>
  <c r="P144" i="1" s="1"/>
  <c r="O145" i="1" s="1"/>
  <c r="P145" i="1" s="1"/>
  <c r="O146" i="1" s="1"/>
  <c r="P146" i="1" s="1"/>
  <c r="O147" i="1" s="1"/>
  <c r="P147" i="1" s="1"/>
  <c r="O148" i="1" s="1"/>
  <c r="P148" i="1" s="1"/>
  <c r="O149" i="1" s="1"/>
  <c r="P149" i="1" s="1"/>
  <c r="O150" i="1" s="1"/>
  <c r="P150" i="1" s="1"/>
  <c r="O151" i="1" s="1"/>
  <c r="P151" i="1" s="1"/>
  <c r="O152" i="1" s="1"/>
  <c r="P152" i="1" s="1"/>
  <c r="O153" i="1" s="1"/>
  <c r="P153" i="1" s="1"/>
  <c r="O154" i="1" s="1"/>
  <c r="P154" i="1" s="1"/>
  <c r="O155" i="1" s="1"/>
  <c r="P155" i="1" s="1"/>
  <c r="O156" i="1" s="1"/>
  <c r="P156" i="1" s="1"/>
  <c r="O157" i="1" s="1"/>
  <c r="P157" i="1" s="1"/>
  <c r="O158" i="1" s="1"/>
  <c r="P158" i="1" s="1"/>
  <c r="O159" i="1" s="1"/>
  <c r="P159" i="1" s="1"/>
  <c r="O160" i="1" s="1"/>
  <c r="P160" i="1" s="1"/>
  <c r="O161" i="1" s="1"/>
  <c r="P161" i="1" s="1"/>
  <c r="O162" i="1" s="1"/>
  <c r="P162" i="1" s="1"/>
  <c r="O163" i="1" s="1"/>
  <c r="P163" i="1" s="1"/>
  <c r="O164" i="1" s="1"/>
  <c r="P164" i="1" s="1"/>
  <c r="O165" i="1" s="1"/>
  <c r="P165" i="1" s="1"/>
  <c r="O166" i="1" s="1"/>
  <c r="P166" i="1" s="1"/>
  <c r="O167" i="1" s="1"/>
  <c r="P167" i="1" s="1"/>
  <c r="O168" i="1" s="1"/>
  <c r="P168" i="1" s="1"/>
  <c r="O169" i="1" s="1"/>
  <c r="P169" i="1" s="1"/>
  <c r="O170" i="1" s="1"/>
  <c r="P170" i="1" s="1"/>
  <c r="O171" i="1" s="1"/>
  <c r="P171" i="1" s="1"/>
  <c r="O172" i="1" s="1"/>
  <c r="P172" i="1" s="1"/>
  <c r="O173" i="1" s="1"/>
  <c r="P173" i="1" s="1"/>
  <c r="O174" i="1" s="1"/>
  <c r="P174" i="1" s="1"/>
  <c r="O175" i="1" s="1"/>
  <c r="P175" i="1" s="1"/>
  <c r="O176" i="1" s="1"/>
  <c r="P176" i="1" s="1"/>
  <c r="O177" i="1" s="1"/>
  <c r="P177" i="1" s="1"/>
  <c r="O178" i="1" s="1"/>
  <c r="P178" i="1" s="1"/>
  <c r="O179" i="1" s="1"/>
  <c r="P179" i="1" s="1"/>
  <c r="O180" i="1" s="1"/>
  <c r="P180" i="1" s="1"/>
  <c r="O181" i="1" s="1"/>
  <c r="P181" i="1" s="1"/>
  <c r="O182" i="1" s="1"/>
  <c r="P182" i="1" s="1"/>
  <c r="O183" i="1" s="1"/>
  <c r="P183" i="1" s="1"/>
  <c r="O184" i="1" s="1"/>
  <c r="P184" i="1" s="1"/>
  <c r="O185" i="1" s="1"/>
  <c r="P185" i="1" s="1"/>
  <c r="O186" i="1" s="1"/>
  <c r="P186" i="1" s="1"/>
  <c r="O187" i="1" s="1"/>
  <c r="P187" i="1" s="1"/>
  <c r="O188" i="1" s="1"/>
  <c r="P188" i="1" s="1"/>
  <c r="O189" i="1" s="1"/>
  <c r="P189" i="1" s="1"/>
  <c r="O190" i="1" s="1"/>
  <c r="P190" i="1" s="1"/>
  <c r="O191" i="1" s="1"/>
  <c r="P191" i="1" s="1"/>
  <c r="O192" i="1" s="1"/>
  <c r="P192" i="1" s="1"/>
  <c r="O193" i="1" s="1"/>
  <c r="P193" i="1" s="1"/>
  <c r="O194" i="1" s="1"/>
  <c r="P194" i="1" s="1"/>
  <c r="O195" i="1" s="1"/>
  <c r="P195" i="1" s="1"/>
  <c r="O196" i="1" s="1"/>
  <c r="P196" i="1" s="1"/>
  <c r="O197" i="1" s="1"/>
  <c r="P197" i="1" s="1"/>
  <c r="O198" i="1" s="1"/>
  <c r="P198" i="1" s="1"/>
  <c r="O199" i="1" s="1"/>
  <c r="P199" i="1" s="1"/>
  <c r="O200" i="1" s="1"/>
  <c r="P200" i="1" s="1"/>
  <c r="O201" i="1" s="1"/>
  <c r="P201" i="1" s="1"/>
  <c r="O202" i="1" s="1"/>
  <c r="P202" i="1" s="1"/>
  <c r="O203" i="1" s="1"/>
  <c r="P203" i="1" s="1"/>
  <c r="O204" i="1" s="1"/>
  <c r="P204" i="1" s="1"/>
  <c r="O205" i="1" s="1"/>
  <c r="P205" i="1" s="1"/>
  <c r="O206" i="1" s="1"/>
  <c r="P206" i="1" s="1"/>
  <c r="O207" i="1" s="1"/>
  <c r="P207" i="1" s="1"/>
  <c r="O208" i="1" s="1"/>
  <c r="P208" i="1" s="1"/>
  <c r="O209" i="1" s="1"/>
  <c r="P209" i="1" s="1"/>
  <c r="O210" i="1" s="1"/>
  <c r="P210" i="1" s="1"/>
  <c r="O211" i="1" s="1"/>
  <c r="P211" i="1" s="1"/>
  <c r="O212" i="1" s="1"/>
  <c r="P212" i="1" s="1"/>
  <c r="O213" i="1" s="1"/>
  <c r="P213" i="1" s="1"/>
  <c r="O214" i="1" s="1"/>
  <c r="P214" i="1" s="1"/>
  <c r="O215" i="1" s="1"/>
  <c r="P215" i="1" s="1"/>
  <c r="O216" i="1" s="1"/>
  <c r="P216" i="1" s="1"/>
  <c r="O217" i="1" s="1"/>
  <c r="P217" i="1" s="1"/>
  <c r="O218" i="1" s="1"/>
  <c r="P218" i="1" s="1"/>
  <c r="O219" i="1" s="1"/>
  <c r="P219" i="1" s="1"/>
  <c r="O220" i="1" s="1"/>
  <c r="P220" i="1" s="1"/>
  <c r="O221" i="1" s="1"/>
  <c r="P221" i="1" s="1"/>
  <c r="O222" i="1" s="1"/>
  <c r="P222" i="1" s="1"/>
  <c r="O223" i="1" s="1"/>
  <c r="P223" i="1" s="1"/>
  <c r="O224" i="1" s="1"/>
  <c r="P224" i="1" s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O230" i="1" s="1"/>
  <c r="P230" i="1" s="1"/>
  <c r="O231" i="1" s="1"/>
  <c r="P231" i="1" s="1"/>
  <c r="O232" i="1" s="1"/>
  <c r="P232" i="1" s="1"/>
  <c r="O233" i="1" s="1"/>
  <c r="P233" i="1" s="1"/>
  <c r="O234" i="1" s="1"/>
  <c r="P234" i="1" s="1"/>
  <c r="O235" i="1" s="1"/>
  <c r="P235" i="1" s="1"/>
  <c r="O236" i="1" s="1"/>
  <c r="P236" i="1" s="1"/>
  <c r="O237" i="1" s="1"/>
  <c r="P237" i="1" s="1"/>
  <c r="O238" i="1" s="1"/>
  <c r="P238" i="1" s="1"/>
  <c r="O239" i="1" s="1"/>
  <c r="P239" i="1" s="1"/>
  <c r="O240" i="1" s="1"/>
  <c r="P240" i="1" s="1"/>
  <c r="O241" i="1" s="1"/>
  <c r="P241" i="1" s="1"/>
  <c r="O242" i="1" s="1"/>
  <c r="P242" i="1" s="1"/>
  <c r="O243" i="1" s="1"/>
  <c r="P243" i="1" s="1"/>
  <c r="O244" i="1" s="1"/>
  <c r="P244" i="1" s="1"/>
  <c r="O245" i="1" s="1"/>
  <c r="P245" i="1" s="1"/>
  <c r="O246" i="1" s="1"/>
  <c r="P246" i="1" s="1"/>
  <c r="O247" i="1" s="1"/>
  <c r="P247" i="1" s="1"/>
  <c r="O248" i="1" s="1"/>
  <c r="P248" i="1" s="1"/>
  <c r="O249" i="1" s="1"/>
  <c r="P249" i="1" s="1"/>
  <c r="O250" i="1" s="1"/>
  <c r="P250" i="1" s="1"/>
  <c r="O251" i="1" s="1"/>
  <c r="P251" i="1" s="1"/>
  <c r="O252" i="1" s="1"/>
  <c r="P252" i="1" s="1"/>
  <c r="O253" i="1" s="1"/>
  <c r="P253" i="1" s="1"/>
  <c r="O254" i="1" s="1"/>
  <c r="P254" i="1" s="1"/>
  <c r="O255" i="1" s="1"/>
  <c r="P255" i="1" s="1"/>
  <c r="O256" i="1" s="1"/>
  <c r="P256" i="1" s="1"/>
  <c r="O257" i="1" s="1"/>
  <c r="P257" i="1" s="1"/>
  <c r="O258" i="1" s="1"/>
  <c r="P258" i="1" s="1"/>
  <c r="O259" i="1" s="1"/>
  <c r="P259" i="1" s="1"/>
  <c r="O260" i="1" s="1"/>
  <c r="P260" i="1" s="1"/>
  <c r="O261" i="1" s="1"/>
  <c r="P261" i="1" s="1"/>
  <c r="O262" i="1" s="1"/>
  <c r="P262" i="1" s="1"/>
  <c r="O263" i="1" s="1"/>
  <c r="P263" i="1" s="1"/>
  <c r="O264" i="1" s="1"/>
  <c r="P264" i="1" s="1"/>
  <c r="O265" i="1" s="1"/>
  <c r="P265" i="1" s="1"/>
  <c r="O266" i="1" s="1"/>
  <c r="P266" i="1" s="1"/>
  <c r="O267" i="1" s="1"/>
  <c r="P267" i="1" s="1"/>
  <c r="O268" i="1" s="1"/>
  <c r="P268" i="1" s="1"/>
  <c r="O269" i="1" s="1"/>
  <c r="P269" i="1" s="1"/>
  <c r="O270" i="1" s="1"/>
  <c r="P270" i="1" s="1"/>
  <c r="O271" i="1" s="1"/>
  <c r="P271" i="1" s="1"/>
  <c r="O272" i="1" s="1"/>
  <c r="P272" i="1" s="1"/>
  <c r="O273" i="1" s="1"/>
  <c r="P273" i="1" s="1"/>
  <c r="O274" i="1" s="1"/>
  <c r="P274" i="1" s="1"/>
  <c r="O275" i="1" s="1"/>
  <c r="P275" i="1" s="1"/>
  <c r="O276" i="1" s="1"/>
  <c r="P276" i="1" s="1"/>
  <c r="O277" i="1" s="1"/>
  <c r="P277" i="1" s="1"/>
  <c r="O278" i="1" s="1"/>
  <c r="P278" i="1" s="1"/>
  <c r="O279" i="1" s="1"/>
  <c r="P279" i="1" s="1"/>
  <c r="O280" i="1" s="1"/>
  <c r="P280" i="1" s="1"/>
  <c r="O281" i="1" s="1"/>
  <c r="P281" i="1" s="1"/>
  <c r="O282" i="1" s="1"/>
  <c r="P282" i="1" s="1"/>
  <c r="O283" i="1" s="1"/>
  <c r="P283" i="1" s="1"/>
  <c r="O284" i="1" s="1"/>
  <c r="P284" i="1" s="1"/>
  <c r="O285" i="1" s="1"/>
  <c r="P285" i="1" s="1"/>
  <c r="O286" i="1" s="1"/>
  <c r="P286" i="1" s="1"/>
  <c r="O287" i="1" s="1"/>
  <c r="P287" i="1" s="1"/>
  <c r="O288" i="1" s="1"/>
  <c r="P288" i="1" s="1"/>
  <c r="O289" i="1" s="1"/>
  <c r="P289" i="1" s="1"/>
  <c r="O290" i="1" s="1"/>
  <c r="P290" i="1" s="1"/>
  <c r="O291" i="1" s="1"/>
  <c r="P291" i="1" s="1"/>
  <c r="O292" i="1" s="1"/>
  <c r="P292" i="1" s="1"/>
  <c r="O293" i="1" s="1"/>
  <c r="P293" i="1" s="1"/>
  <c r="O294" i="1" s="1"/>
  <c r="P294" i="1" s="1"/>
  <c r="O295" i="1" s="1"/>
  <c r="P295" i="1" s="1"/>
  <c r="O296" i="1" s="1"/>
  <c r="P296" i="1" s="1"/>
  <c r="O297" i="1" s="1"/>
  <c r="P297" i="1" s="1"/>
  <c r="O298" i="1" s="1"/>
  <c r="P298" i="1" s="1"/>
  <c r="O299" i="1" s="1"/>
  <c r="P299" i="1" s="1"/>
  <c r="O300" i="1" s="1"/>
  <c r="P300" i="1" s="1"/>
  <c r="O301" i="1" s="1"/>
  <c r="P301" i="1" s="1"/>
  <c r="O302" i="1" s="1"/>
  <c r="P302" i="1" s="1"/>
  <c r="O303" i="1" s="1"/>
  <c r="P303" i="1" s="1"/>
  <c r="O304" i="1" s="1"/>
  <c r="P304" i="1" s="1"/>
  <c r="O305" i="1" s="1"/>
  <c r="P305" i="1" s="1"/>
  <c r="O306" i="1" s="1"/>
  <c r="P306" i="1" s="1"/>
  <c r="O307" i="1" s="1"/>
  <c r="P307" i="1" s="1"/>
  <c r="O308" i="1" s="1"/>
  <c r="P308" i="1" s="1"/>
  <c r="O309" i="1" s="1"/>
  <c r="P309" i="1" s="1"/>
  <c r="O310" i="1" s="1"/>
  <c r="P310" i="1" s="1"/>
  <c r="O311" i="1" s="1"/>
  <c r="P311" i="1" s="1"/>
  <c r="O312" i="1" s="1"/>
  <c r="P312" i="1" s="1"/>
  <c r="O313" i="1" s="1"/>
  <c r="P313" i="1" s="1"/>
  <c r="O314" i="1" s="1"/>
  <c r="P314" i="1" s="1"/>
  <c r="O315" i="1" s="1"/>
  <c r="P315" i="1" s="1"/>
  <c r="O316" i="1" s="1"/>
  <c r="P316" i="1" s="1"/>
  <c r="O317" i="1" s="1"/>
  <c r="P317" i="1" s="1"/>
  <c r="O318" i="1" s="1"/>
  <c r="P318" i="1" s="1"/>
  <c r="O319" i="1" s="1"/>
  <c r="P319" i="1" s="1"/>
  <c r="O320" i="1" s="1"/>
  <c r="P320" i="1" s="1"/>
  <c r="O321" i="1" s="1"/>
  <c r="P321" i="1" s="1"/>
  <c r="O322" i="1" s="1"/>
  <c r="P322" i="1" s="1"/>
  <c r="O323" i="1" s="1"/>
  <c r="P323" i="1" s="1"/>
  <c r="O324" i="1" s="1"/>
  <c r="P324" i="1" s="1"/>
  <c r="O325" i="1" s="1"/>
  <c r="P325" i="1" s="1"/>
  <c r="O326" i="1" s="1"/>
  <c r="P326" i="1" s="1"/>
  <c r="O327" i="1" s="1"/>
  <c r="P327" i="1" s="1"/>
  <c r="O328" i="1" s="1"/>
  <c r="P328" i="1" s="1"/>
  <c r="O329" i="1" s="1"/>
  <c r="P329" i="1" s="1"/>
  <c r="O330" i="1" s="1"/>
  <c r="P330" i="1" s="1"/>
  <c r="O331" i="1" s="1"/>
  <c r="P331" i="1" s="1"/>
  <c r="O332" i="1" s="1"/>
  <c r="P332" i="1" s="1"/>
  <c r="O333" i="1" s="1"/>
  <c r="P333" i="1" s="1"/>
  <c r="O334" i="1" s="1"/>
  <c r="P334" i="1" s="1"/>
  <c r="O335" i="1" s="1"/>
  <c r="P335" i="1" s="1"/>
  <c r="O336" i="1" s="1"/>
  <c r="P336" i="1" s="1"/>
  <c r="O337" i="1" s="1"/>
  <c r="P337" i="1" s="1"/>
  <c r="O338" i="1" s="1"/>
  <c r="P338" i="1" s="1"/>
  <c r="O339" i="1" s="1"/>
  <c r="P339" i="1" s="1"/>
  <c r="O340" i="1" s="1"/>
  <c r="P340" i="1" s="1"/>
  <c r="O341" i="1" s="1"/>
  <c r="P341" i="1" s="1"/>
  <c r="O342" i="1" s="1"/>
  <c r="P342" i="1" s="1"/>
  <c r="O343" i="1" s="1"/>
  <c r="P343" i="1" s="1"/>
  <c r="O344" i="1" s="1"/>
  <c r="P344" i="1" s="1"/>
  <c r="O345" i="1" s="1"/>
  <c r="P345" i="1" s="1"/>
  <c r="O346" i="1" s="1"/>
  <c r="P346" i="1" s="1"/>
  <c r="O347" i="1" s="1"/>
  <c r="P347" i="1" s="1"/>
  <c r="O348" i="1" s="1"/>
  <c r="P348" i="1" s="1"/>
  <c r="O349" i="1" s="1"/>
  <c r="P349" i="1" s="1"/>
  <c r="O350" i="1" s="1"/>
  <c r="P350" i="1" s="1"/>
  <c r="O351" i="1" s="1"/>
  <c r="P351" i="1" s="1"/>
  <c r="O352" i="1" s="1"/>
  <c r="P352" i="1" s="1"/>
  <c r="O353" i="1" s="1"/>
  <c r="P353" i="1" s="1"/>
  <c r="O354" i="1" s="1"/>
  <c r="P354" i="1" s="1"/>
  <c r="O355" i="1" s="1"/>
  <c r="P355" i="1" s="1"/>
  <c r="O356" i="1" s="1"/>
  <c r="P356" i="1" s="1"/>
  <c r="O357" i="1" s="1"/>
  <c r="P357" i="1" s="1"/>
  <c r="O358" i="1" s="1"/>
  <c r="P358" i="1" s="1"/>
  <c r="O359" i="1" s="1"/>
  <c r="P359" i="1" s="1"/>
  <c r="O360" i="1" s="1"/>
  <c r="P360" i="1" s="1"/>
  <c r="O361" i="1" s="1"/>
  <c r="P361" i="1" s="1"/>
  <c r="O362" i="1" s="1"/>
  <c r="P362" i="1" s="1"/>
  <c r="O363" i="1" s="1"/>
  <c r="P363" i="1" s="1"/>
  <c r="O364" i="1" s="1"/>
  <c r="P364" i="1" s="1"/>
  <c r="O365" i="1" s="1"/>
  <c r="P365" i="1" s="1"/>
  <c r="O366" i="1" s="1"/>
  <c r="P366" i="1" s="1"/>
  <c r="O367" i="1" s="1"/>
  <c r="P367" i="1" s="1"/>
  <c r="O368" i="1" s="1"/>
  <c r="P368" i="1" s="1"/>
  <c r="O369" i="1" s="1"/>
  <c r="P369" i="1" s="1"/>
  <c r="O370" i="1" s="1"/>
  <c r="P370" i="1" s="1"/>
  <c r="O371" i="1" s="1"/>
  <c r="P371" i="1" s="1"/>
  <c r="O372" i="1" s="1"/>
  <c r="P372" i="1" s="1"/>
  <c r="O373" i="1" s="1"/>
  <c r="P373" i="1" s="1"/>
  <c r="O374" i="1" s="1"/>
  <c r="P374" i="1" s="1"/>
  <c r="O375" i="1" s="1"/>
  <c r="P375" i="1" s="1"/>
  <c r="O376" i="1" s="1"/>
  <c r="P376" i="1" s="1"/>
  <c r="O377" i="1" s="1"/>
  <c r="P377" i="1" s="1"/>
  <c r="O378" i="1" s="1"/>
  <c r="P378" i="1" s="1"/>
  <c r="O379" i="1" s="1"/>
  <c r="P379" i="1" s="1"/>
  <c r="O380" i="1" s="1"/>
  <c r="P380" i="1" s="1"/>
  <c r="O381" i="1" s="1"/>
  <c r="P381" i="1" s="1"/>
  <c r="O382" i="1" s="1"/>
  <c r="P382" i="1" s="1"/>
  <c r="O383" i="1" s="1"/>
  <c r="P383" i="1" s="1"/>
  <c r="O384" i="1" s="1"/>
  <c r="P384" i="1" s="1"/>
  <c r="O385" i="1" s="1"/>
  <c r="P385" i="1" s="1"/>
  <c r="O386" i="1" s="1"/>
  <c r="P386" i="1" s="1"/>
  <c r="O387" i="1" s="1"/>
  <c r="P387" i="1" s="1"/>
  <c r="O388" i="1" s="1"/>
  <c r="P388" i="1" s="1"/>
  <c r="O389" i="1" s="1"/>
  <c r="P389" i="1" s="1"/>
  <c r="O390" i="1" s="1"/>
  <c r="P390" i="1" s="1"/>
  <c r="O391" i="1" s="1"/>
  <c r="P391" i="1" s="1"/>
  <c r="O392" i="1" s="1"/>
  <c r="P392" i="1" s="1"/>
  <c r="O393" i="1" s="1"/>
  <c r="P393" i="1" s="1"/>
  <c r="O394" i="1" s="1"/>
  <c r="P394" i="1" s="1"/>
  <c r="O395" i="1" s="1"/>
  <c r="P395" i="1" s="1"/>
  <c r="O396" i="1" s="1"/>
  <c r="P396" i="1" s="1"/>
  <c r="O397" i="1" s="1"/>
  <c r="P397" i="1" s="1"/>
  <c r="O398" i="1" s="1"/>
  <c r="P398" i="1" s="1"/>
  <c r="O399" i="1" s="1"/>
  <c r="P399" i="1" s="1"/>
  <c r="O400" i="1" s="1"/>
  <c r="P400" i="1" s="1"/>
  <c r="O401" i="1" s="1"/>
  <c r="P401" i="1" s="1"/>
  <c r="O402" i="1" s="1"/>
  <c r="P402" i="1" s="1"/>
  <c r="O403" i="1" s="1"/>
  <c r="P403" i="1" s="1"/>
  <c r="O404" i="1" s="1"/>
  <c r="P404" i="1" s="1"/>
  <c r="O405" i="1" s="1"/>
  <c r="P405" i="1" s="1"/>
  <c r="O406" i="1" s="1"/>
  <c r="P406" i="1" s="1"/>
  <c r="O407" i="1" s="1"/>
  <c r="P407" i="1" s="1"/>
  <c r="O408" i="1" s="1"/>
  <c r="P408" i="1" s="1"/>
  <c r="O409" i="1" s="1"/>
  <c r="P409" i="1" s="1"/>
  <c r="O410" i="1" s="1"/>
  <c r="P410" i="1" s="1"/>
  <c r="O411" i="1" s="1"/>
  <c r="P411" i="1" s="1"/>
  <c r="O412" i="1" s="1"/>
  <c r="P412" i="1" s="1"/>
  <c r="O413" i="1" s="1"/>
  <c r="P413" i="1" s="1"/>
  <c r="O414" i="1" s="1"/>
  <c r="P414" i="1" s="1"/>
  <c r="O415" i="1" s="1"/>
  <c r="P415" i="1" s="1"/>
  <c r="O416" i="1" s="1"/>
  <c r="P416" i="1" s="1"/>
  <c r="O417" i="1" s="1"/>
  <c r="P417" i="1" s="1"/>
  <c r="O418" i="1" s="1"/>
  <c r="P418" i="1" s="1"/>
  <c r="O419" i="1" s="1"/>
  <c r="P419" i="1" s="1"/>
  <c r="O420" i="1" s="1"/>
  <c r="P420" i="1" s="1"/>
  <c r="O421" i="1" s="1"/>
  <c r="P421" i="1" s="1"/>
  <c r="O422" i="1" s="1"/>
  <c r="P422" i="1" s="1"/>
  <c r="O423" i="1" s="1"/>
  <c r="P423" i="1" s="1"/>
  <c r="O424" i="1" s="1"/>
  <c r="P424" i="1" s="1"/>
  <c r="O425" i="1" s="1"/>
  <c r="P425" i="1" s="1"/>
  <c r="O426" i="1" s="1"/>
  <c r="P426" i="1" s="1"/>
  <c r="O427" i="1" s="1"/>
  <c r="P427" i="1" s="1"/>
  <c r="O428" i="1" s="1"/>
  <c r="P428" i="1" s="1"/>
  <c r="O429" i="1" s="1"/>
  <c r="P429" i="1" s="1"/>
  <c r="O430" i="1" s="1"/>
  <c r="P430" i="1" s="1"/>
  <c r="O431" i="1" s="1"/>
  <c r="P431" i="1" s="1"/>
  <c r="O432" i="1" s="1"/>
  <c r="P432" i="1" s="1"/>
  <c r="O433" i="1" s="1"/>
  <c r="P433" i="1" s="1"/>
  <c r="O434" i="1" s="1"/>
  <c r="P434" i="1" s="1"/>
  <c r="O435" i="1" s="1"/>
  <c r="P435" i="1" s="1"/>
  <c r="O436" i="1" s="1"/>
  <c r="P436" i="1" s="1"/>
  <c r="O437" i="1" s="1"/>
  <c r="P437" i="1" s="1"/>
  <c r="O438" i="1" s="1"/>
  <c r="P438" i="1" s="1"/>
  <c r="O439" i="1" s="1"/>
  <c r="P439" i="1" s="1"/>
  <c r="O440" i="1" s="1"/>
  <c r="P440" i="1" s="1"/>
  <c r="O441" i="1" s="1"/>
  <c r="P441" i="1" s="1"/>
  <c r="O442" i="1" s="1"/>
  <c r="P442" i="1" s="1"/>
  <c r="O443" i="1" s="1"/>
  <c r="P443" i="1" s="1"/>
  <c r="O444" i="1" s="1"/>
  <c r="P444" i="1" s="1"/>
  <c r="O445" i="1" s="1"/>
  <c r="P445" i="1" s="1"/>
  <c r="O446" i="1" s="1"/>
  <c r="P446" i="1" s="1"/>
  <c r="O447" i="1" s="1"/>
  <c r="P447" i="1" s="1"/>
  <c r="O448" i="1" s="1"/>
  <c r="P448" i="1" s="1"/>
  <c r="O449" i="1" s="1"/>
  <c r="P449" i="1" s="1"/>
  <c r="O450" i="1" s="1"/>
  <c r="P450" i="1" s="1"/>
  <c r="O451" i="1" s="1"/>
  <c r="P451" i="1" s="1"/>
  <c r="O452" i="1" s="1"/>
  <c r="P452" i="1" s="1"/>
  <c r="O453" i="1" s="1"/>
  <c r="P453" i="1" s="1"/>
  <c r="O454" i="1" s="1"/>
  <c r="P454" i="1" s="1"/>
  <c r="O455" i="1" s="1"/>
  <c r="P455" i="1" s="1"/>
  <c r="O456" i="1" s="1"/>
  <c r="P456" i="1" s="1"/>
  <c r="O457" i="1" s="1"/>
  <c r="P457" i="1" s="1"/>
  <c r="O458" i="1" s="1"/>
  <c r="P458" i="1" s="1"/>
  <c r="O459" i="1" s="1"/>
  <c r="P459" i="1" s="1"/>
  <c r="O460" i="1" s="1"/>
  <c r="P460" i="1" s="1"/>
  <c r="O461" i="1" s="1"/>
  <c r="P461" i="1" s="1"/>
  <c r="O462" i="1" s="1"/>
  <c r="P462" i="1" s="1"/>
  <c r="O463" i="1" s="1"/>
  <c r="P463" i="1" s="1"/>
  <c r="O464" i="1" s="1"/>
  <c r="P464" i="1" s="1"/>
  <c r="O465" i="1" s="1"/>
  <c r="P465" i="1" s="1"/>
  <c r="O466" i="1" s="1"/>
  <c r="P466" i="1" s="1"/>
  <c r="O467" i="1" s="1"/>
  <c r="P467" i="1" s="1"/>
  <c r="O468" i="1" s="1"/>
  <c r="P468" i="1" s="1"/>
  <c r="O469" i="1" s="1"/>
  <c r="P469" i="1" s="1"/>
  <c r="O470" i="1" s="1"/>
  <c r="P470" i="1" s="1"/>
  <c r="O471" i="1" s="1"/>
  <c r="P471" i="1" s="1"/>
  <c r="O472" i="1" s="1"/>
  <c r="P472" i="1" s="1"/>
  <c r="O473" i="1" s="1"/>
  <c r="P473" i="1" s="1"/>
  <c r="O474" i="1" s="1"/>
  <c r="P474" i="1" s="1"/>
  <c r="O475" i="1" s="1"/>
  <c r="P475" i="1" s="1"/>
  <c r="O476" i="1" s="1"/>
  <c r="P476" i="1" s="1"/>
  <c r="O477" i="1" s="1"/>
  <c r="P477" i="1" s="1"/>
  <c r="O478" i="1" s="1"/>
  <c r="P478" i="1" s="1"/>
  <c r="O479" i="1" s="1"/>
  <c r="P479" i="1" s="1"/>
  <c r="O480" i="1" s="1"/>
  <c r="P480" i="1" s="1"/>
  <c r="O481" i="1" s="1"/>
  <c r="P481" i="1" s="1"/>
  <c r="O482" i="1" s="1"/>
  <c r="P482" i="1" s="1"/>
  <c r="O483" i="1" s="1"/>
  <c r="P483" i="1" s="1"/>
  <c r="O484" i="1" s="1"/>
  <c r="P484" i="1" s="1"/>
  <c r="O485" i="1" s="1"/>
  <c r="P485" i="1" s="1"/>
  <c r="O486" i="1" s="1"/>
  <c r="P486" i="1" s="1"/>
  <c r="O487" i="1" s="1"/>
  <c r="P487" i="1" s="1"/>
  <c r="O488" i="1" s="1"/>
  <c r="P488" i="1" s="1"/>
  <c r="O489" i="1" s="1"/>
  <c r="P489" i="1" s="1"/>
  <c r="O490" i="1" s="1"/>
  <c r="P490" i="1" s="1"/>
  <c r="O491" i="1" s="1"/>
  <c r="P491" i="1" s="1"/>
  <c r="O492" i="1" s="1"/>
  <c r="P492" i="1" s="1"/>
  <c r="O493" i="1" s="1"/>
  <c r="P493" i="1" s="1"/>
  <c r="O494" i="1" s="1"/>
  <c r="P494" i="1" s="1"/>
  <c r="O495" i="1" s="1"/>
  <c r="P495" i="1" s="1"/>
  <c r="O496" i="1" s="1"/>
  <c r="P496" i="1" s="1"/>
  <c r="O497" i="1" s="1"/>
  <c r="P497" i="1" s="1"/>
  <c r="O498" i="1" s="1"/>
  <c r="P498" i="1" s="1"/>
  <c r="O499" i="1" s="1"/>
  <c r="P499" i="1" s="1"/>
  <c r="O500" i="1" s="1"/>
  <c r="P500" i="1" s="1"/>
  <c r="O501" i="1" s="1"/>
  <c r="P501" i="1" s="1"/>
  <c r="O502" i="1" s="1"/>
  <c r="P502" i="1" s="1"/>
  <c r="O503" i="1" s="1"/>
  <c r="P503" i="1" s="1"/>
  <c r="O504" i="1" s="1"/>
  <c r="P504" i="1" s="1"/>
  <c r="O505" i="1" s="1"/>
  <c r="P505" i="1" s="1"/>
  <c r="O506" i="1" s="1"/>
  <c r="P506" i="1" s="1"/>
  <c r="O507" i="1" s="1"/>
  <c r="P507" i="1" s="1"/>
  <c r="O508" i="1" s="1"/>
  <c r="P508" i="1" s="1"/>
  <c r="O509" i="1" s="1"/>
  <c r="P509" i="1" s="1"/>
  <c r="O510" i="1" s="1"/>
  <c r="P510" i="1" s="1"/>
  <c r="O511" i="1" s="1"/>
  <c r="P511" i="1" s="1"/>
  <c r="O512" i="1" s="1"/>
  <c r="P512" i="1" s="1"/>
  <c r="O513" i="1" s="1"/>
  <c r="P513" i="1" s="1"/>
  <c r="O514" i="1" s="1"/>
  <c r="P514" i="1" s="1"/>
  <c r="O515" i="1" s="1"/>
  <c r="P515" i="1" s="1"/>
  <c r="O516" i="1" s="1"/>
  <c r="P516" i="1" s="1"/>
  <c r="O517" i="1" s="1"/>
  <c r="P517" i="1" s="1"/>
  <c r="O518" i="1" s="1"/>
  <c r="P518" i="1" s="1"/>
  <c r="O519" i="1" s="1"/>
  <c r="P519" i="1" s="1"/>
  <c r="O520" i="1" s="1"/>
  <c r="P520" i="1" s="1"/>
  <c r="O521" i="1" s="1"/>
  <c r="P521" i="1" s="1"/>
  <c r="O522" i="1" s="1"/>
  <c r="P522" i="1" s="1"/>
  <c r="O523" i="1" s="1"/>
  <c r="P523" i="1" s="1"/>
  <c r="O524" i="1" s="1"/>
  <c r="P524" i="1" s="1"/>
  <c r="O525" i="1" s="1"/>
  <c r="P525" i="1" s="1"/>
  <c r="O526" i="1" s="1"/>
  <c r="P526" i="1" s="1"/>
  <c r="O527" i="1" s="1"/>
  <c r="P527" i="1" s="1"/>
  <c r="O528" i="1" s="1"/>
  <c r="P528" i="1" s="1"/>
  <c r="O529" i="1" s="1"/>
  <c r="P529" i="1" s="1"/>
  <c r="O530" i="1" s="1"/>
  <c r="P530" i="1" s="1"/>
  <c r="O531" i="1" s="1"/>
  <c r="P531" i="1" s="1"/>
  <c r="O532" i="1" s="1"/>
  <c r="P532" i="1" s="1"/>
  <c r="O533" i="1" s="1"/>
  <c r="P533" i="1" s="1"/>
  <c r="O534" i="1" s="1"/>
  <c r="P534" i="1" s="1"/>
  <c r="O535" i="1" s="1"/>
  <c r="P535" i="1" s="1"/>
  <c r="O536" i="1" s="1"/>
  <c r="P536" i="1" s="1"/>
  <c r="O537" i="1" s="1"/>
  <c r="P537" i="1" s="1"/>
  <c r="O538" i="1" s="1"/>
  <c r="P538" i="1" s="1"/>
  <c r="O539" i="1" s="1"/>
  <c r="P539" i="1" s="1"/>
  <c r="O540" i="1" s="1"/>
  <c r="P540" i="1" s="1"/>
  <c r="O541" i="1" s="1"/>
  <c r="P541" i="1" s="1"/>
  <c r="O542" i="1" s="1"/>
  <c r="P542" i="1" s="1"/>
  <c r="O543" i="1" s="1"/>
  <c r="P543" i="1" s="1"/>
  <c r="O544" i="1" s="1"/>
  <c r="P544" i="1" s="1"/>
  <c r="O545" i="1" s="1"/>
  <c r="P545" i="1" s="1"/>
  <c r="O546" i="1" s="1"/>
  <c r="P546" i="1" s="1"/>
  <c r="O547" i="1" s="1"/>
  <c r="P547" i="1" s="1"/>
  <c r="O548" i="1" s="1"/>
  <c r="P548" i="1" s="1"/>
  <c r="O549" i="1" s="1"/>
  <c r="P549" i="1" s="1"/>
  <c r="O550" i="1" s="1"/>
  <c r="P550" i="1" s="1"/>
  <c r="O551" i="1" s="1"/>
  <c r="P551" i="1" s="1"/>
  <c r="O552" i="1" s="1"/>
  <c r="P552" i="1" s="1"/>
  <c r="O553" i="1" s="1"/>
  <c r="P553" i="1" s="1"/>
  <c r="O554" i="1" s="1"/>
  <c r="P554" i="1" s="1"/>
  <c r="O555" i="1" s="1"/>
  <c r="P555" i="1" s="1"/>
  <c r="O556" i="1" s="1"/>
  <c r="P556" i="1" s="1"/>
  <c r="O557" i="1" s="1"/>
  <c r="P557" i="1" s="1"/>
  <c r="O558" i="1" s="1"/>
  <c r="P558" i="1" s="1"/>
  <c r="O559" i="1" s="1"/>
  <c r="P559" i="1" s="1"/>
  <c r="O560" i="1" s="1"/>
  <c r="P560" i="1" s="1"/>
  <c r="O561" i="1" s="1"/>
  <c r="P561" i="1" s="1"/>
  <c r="O562" i="1" s="1"/>
  <c r="P562" i="1" s="1"/>
  <c r="O563" i="1" s="1"/>
  <c r="P563" i="1" s="1"/>
  <c r="O564" i="1" s="1"/>
  <c r="P564" i="1" s="1"/>
  <c r="O565" i="1" s="1"/>
  <c r="P565" i="1" s="1"/>
  <c r="O566" i="1" s="1"/>
  <c r="P566" i="1" s="1"/>
  <c r="O567" i="1" s="1"/>
  <c r="P567" i="1" s="1"/>
  <c r="O568" i="1" s="1"/>
  <c r="P568" i="1" s="1"/>
  <c r="O569" i="1" s="1"/>
  <c r="P569" i="1" s="1"/>
  <c r="O570" i="1" s="1"/>
  <c r="P570" i="1" s="1"/>
  <c r="O571" i="1" s="1"/>
  <c r="P571" i="1" s="1"/>
  <c r="O572" i="1" s="1"/>
  <c r="P572" i="1" s="1"/>
  <c r="O573" i="1" s="1"/>
  <c r="P573" i="1" s="1"/>
  <c r="O574" i="1" s="1"/>
  <c r="P574" i="1" s="1"/>
  <c r="O575" i="1" s="1"/>
  <c r="P575" i="1" s="1"/>
  <c r="O576" i="1" s="1"/>
  <c r="P576" i="1" s="1"/>
  <c r="O577" i="1" s="1"/>
  <c r="P577" i="1" s="1"/>
  <c r="O578" i="1" s="1"/>
  <c r="P578" i="1" s="1"/>
  <c r="O579" i="1" s="1"/>
  <c r="P579" i="1" s="1"/>
  <c r="O580" i="1" s="1"/>
  <c r="P580" i="1" s="1"/>
  <c r="O581" i="1" s="1"/>
  <c r="P581" i="1" s="1"/>
  <c r="O582" i="1" s="1"/>
  <c r="P582" i="1" s="1"/>
  <c r="O583" i="1" s="1"/>
  <c r="P583" i="1" s="1"/>
  <c r="O584" i="1" s="1"/>
  <c r="P584" i="1" s="1"/>
  <c r="O585" i="1" s="1"/>
  <c r="P585" i="1" s="1"/>
  <c r="O586" i="1" s="1"/>
  <c r="P586" i="1" s="1"/>
  <c r="O587" i="1" s="1"/>
  <c r="P587" i="1" s="1"/>
  <c r="O588" i="1" s="1"/>
  <c r="P588" i="1" s="1"/>
  <c r="O589" i="1" s="1"/>
  <c r="P589" i="1" s="1"/>
  <c r="O590" i="1" s="1"/>
  <c r="P590" i="1" s="1"/>
  <c r="O591" i="1" s="1"/>
  <c r="P591" i="1" s="1"/>
  <c r="O592" i="1" s="1"/>
  <c r="P592" i="1" s="1"/>
  <c r="O593" i="1" s="1"/>
  <c r="P593" i="1" s="1"/>
  <c r="O594" i="1" s="1"/>
  <c r="P594" i="1" s="1"/>
  <c r="O595" i="1" s="1"/>
  <c r="P595" i="1" s="1"/>
  <c r="O596" i="1" s="1"/>
  <c r="P596" i="1" s="1"/>
  <c r="O597" i="1" s="1"/>
  <c r="P597" i="1" s="1"/>
  <c r="O598" i="1" s="1"/>
  <c r="P598" i="1" s="1"/>
  <c r="O599" i="1" s="1"/>
  <c r="P599" i="1" s="1"/>
  <c r="O600" i="1" s="1"/>
  <c r="P600" i="1" s="1"/>
  <c r="O601" i="1" s="1"/>
  <c r="P601" i="1" s="1"/>
  <c r="O602" i="1" s="1"/>
  <c r="P602" i="1" s="1"/>
  <c r="O603" i="1" s="1"/>
  <c r="P603" i="1" s="1"/>
  <c r="O604" i="1" s="1"/>
  <c r="P604" i="1" s="1"/>
  <c r="O605" i="1" s="1"/>
  <c r="P605" i="1" s="1"/>
  <c r="O606" i="1" s="1"/>
  <c r="P606" i="1" s="1"/>
  <c r="O607" i="1" s="1"/>
  <c r="P607" i="1" s="1"/>
  <c r="O608" i="1" s="1"/>
  <c r="P608" i="1" s="1"/>
  <c r="O609" i="1" s="1"/>
  <c r="P609" i="1" s="1"/>
  <c r="O610" i="1" s="1"/>
  <c r="P610" i="1" s="1"/>
  <c r="O611" i="1" s="1"/>
  <c r="P611" i="1" s="1"/>
  <c r="O612" i="1" s="1"/>
  <c r="P612" i="1" s="1"/>
  <c r="O613" i="1" s="1"/>
  <c r="P613" i="1" s="1"/>
  <c r="O614" i="1" s="1"/>
  <c r="P614" i="1" s="1"/>
  <c r="O615" i="1" s="1"/>
  <c r="P615" i="1" s="1"/>
  <c r="O616" i="1" s="1"/>
  <c r="P616" i="1" s="1"/>
  <c r="O617" i="1" s="1"/>
  <c r="P617" i="1" s="1"/>
  <c r="O618" i="1" s="1"/>
  <c r="P618" i="1" s="1"/>
  <c r="O619" i="1" s="1"/>
  <c r="P619" i="1" s="1"/>
  <c r="O620" i="1" s="1"/>
  <c r="P620" i="1" s="1"/>
  <c r="O621" i="1" s="1"/>
  <c r="P621" i="1" s="1"/>
  <c r="O622" i="1" s="1"/>
  <c r="P622" i="1" s="1"/>
  <c r="O623" i="1" s="1"/>
  <c r="P623" i="1" s="1"/>
  <c r="O624" i="1" s="1"/>
  <c r="P624" i="1" s="1"/>
  <c r="O625" i="1" s="1"/>
  <c r="P625" i="1" s="1"/>
  <c r="O626" i="1" s="1"/>
  <c r="P626" i="1" s="1"/>
  <c r="O627" i="1" s="1"/>
  <c r="P627" i="1" s="1"/>
  <c r="O628" i="1" s="1"/>
  <c r="P628" i="1" s="1"/>
  <c r="O629" i="1" s="1"/>
  <c r="P629" i="1" s="1"/>
  <c r="O630" i="1" s="1"/>
  <c r="P630" i="1" s="1"/>
  <c r="O631" i="1" s="1"/>
  <c r="P631" i="1" s="1"/>
  <c r="O632" i="1" s="1"/>
  <c r="P632" i="1" s="1"/>
  <c r="O633" i="1" s="1"/>
  <c r="P633" i="1" s="1"/>
  <c r="O634" i="1" s="1"/>
  <c r="P634" i="1" s="1"/>
  <c r="O635" i="1" s="1"/>
  <c r="P635" i="1" s="1"/>
  <c r="O636" i="1" s="1"/>
  <c r="P636" i="1" s="1"/>
  <c r="O637" i="1" s="1"/>
  <c r="P637" i="1" s="1"/>
  <c r="O638" i="1" s="1"/>
  <c r="P638" i="1" s="1"/>
  <c r="O639" i="1" s="1"/>
  <c r="P639" i="1" s="1"/>
  <c r="O640" i="1" s="1"/>
  <c r="P640" i="1" s="1"/>
  <c r="O641" i="1" s="1"/>
  <c r="P641" i="1" s="1"/>
  <c r="O642" i="1" s="1"/>
  <c r="P642" i="1" s="1"/>
  <c r="O643" i="1" s="1"/>
  <c r="P643" i="1" s="1"/>
  <c r="O644" i="1" s="1"/>
  <c r="P644" i="1" s="1"/>
  <c r="O645" i="1" s="1"/>
  <c r="P645" i="1" s="1"/>
  <c r="O646" i="1" s="1"/>
  <c r="P646" i="1" s="1"/>
  <c r="O647" i="1" s="1"/>
  <c r="P647" i="1" s="1"/>
  <c r="O648" i="1" s="1"/>
  <c r="P648" i="1" s="1"/>
  <c r="O649" i="1" s="1"/>
  <c r="P649" i="1" s="1"/>
  <c r="O650" i="1" s="1"/>
  <c r="P650" i="1" s="1"/>
  <c r="O651" i="1" s="1"/>
  <c r="P651" i="1" s="1"/>
  <c r="O652" i="1" s="1"/>
  <c r="P652" i="1" s="1"/>
  <c r="O653" i="1" s="1"/>
  <c r="P653" i="1" s="1"/>
  <c r="O654" i="1" s="1"/>
  <c r="P654" i="1" s="1"/>
  <c r="O655" i="1" s="1"/>
  <c r="P655" i="1" s="1"/>
  <c r="O656" i="1" s="1"/>
  <c r="P656" i="1" s="1"/>
  <c r="O657" i="1" s="1"/>
  <c r="P657" i="1" s="1"/>
  <c r="O658" i="1" s="1"/>
  <c r="P658" i="1" s="1"/>
  <c r="O659" i="1" s="1"/>
  <c r="P659" i="1" s="1"/>
  <c r="O660" i="1" s="1"/>
  <c r="P660" i="1" s="1"/>
  <c r="O661" i="1" s="1"/>
  <c r="P661" i="1" s="1"/>
  <c r="O662" i="1" s="1"/>
  <c r="P662" i="1" s="1"/>
  <c r="O663" i="1" s="1"/>
  <c r="P663" i="1" s="1"/>
  <c r="O664" i="1" s="1"/>
  <c r="P664" i="1" s="1"/>
  <c r="O665" i="1" s="1"/>
  <c r="P665" i="1" s="1"/>
  <c r="O666" i="1" s="1"/>
  <c r="P666" i="1" s="1"/>
  <c r="O667" i="1" s="1"/>
  <c r="P667" i="1" s="1"/>
  <c r="O668" i="1" s="1"/>
  <c r="P668" i="1" s="1"/>
  <c r="O669" i="1" s="1"/>
  <c r="P669" i="1" s="1"/>
  <c r="O670" i="1" s="1"/>
  <c r="P670" i="1" s="1"/>
  <c r="O671" i="1" s="1"/>
  <c r="P671" i="1" s="1"/>
  <c r="O672" i="1" s="1"/>
  <c r="P672" i="1" s="1"/>
  <c r="O673" i="1" s="1"/>
  <c r="P673" i="1" s="1"/>
  <c r="O674" i="1" s="1"/>
  <c r="P674" i="1" s="1"/>
  <c r="O675" i="1" s="1"/>
  <c r="P675" i="1" s="1"/>
  <c r="O676" i="1" s="1"/>
  <c r="P676" i="1" s="1"/>
  <c r="O677" i="1" s="1"/>
  <c r="P677" i="1" s="1"/>
  <c r="O678" i="1" s="1"/>
  <c r="P678" i="1" s="1"/>
  <c r="O679" i="1" s="1"/>
  <c r="P679" i="1" s="1"/>
  <c r="O680" i="1" s="1"/>
  <c r="P680" i="1" s="1"/>
  <c r="O681" i="1" s="1"/>
  <c r="P681" i="1" s="1"/>
  <c r="O682" i="1" s="1"/>
  <c r="P682" i="1" s="1"/>
  <c r="O683" i="1" s="1"/>
  <c r="P683" i="1" s="1"/>
  <c r="O684" i="1" s="1"/>
  <c r="P684" i="1" s="1"/>
  <c r="O685" i="1" s="1"/>
  <c r="P685" i="1" s="1"/>
  <c r="O686" i="1" s="1"/>
  <c r="P686" i="1" s="1"/>
  <c r="O687" i="1" s="1"/>
  <c r="P687" i="1" s="1"/>
  <c r="O688" i="1" s="1"/>
  <c r="P688" i="1" s="1"/>
  <c r="O689" i="1" s="1"/>
  <c r="P689" i="1" s="1"/>
  <c r="O690" i="1" s="1"/>
  <c r="P690" i="1" s="1"/>
  <c r="O691" i="1" s="1"/>
  <c r="P691" i="1" s="1"/>
  <c r="O692" i="1" s="1"/>
  <c r="P692" i="1" s="1"/>
  <c r="O693" i="1" s="1"/>
  <c r="P693" i="1" s="1"/>
  <c r="O694" i="1" s="1"/>
  <c r="P694" i="1" s="1"/>
  <c r="O695" i="1" s="1"/>
  <c r="P695" i="1" s="1"/>
  <c r="O696" i="1" s="1"/>
  <c r="P696" i="1" s="1"/>
  <c r="O697" i="1" s="1"/>
  <c r="P697" i="1" s="1"/>
  <c r="O698" i="1" s="1"/>
  <c r="P698" i="1" s="1"/>
  <c r="O699" i="1" s="1"/>
  <c r="P699" i="1" s="1"/>
  <c r="O700" i="1" s="1"/>
  <c r="P700" i="1" s="1"/>
  <c r="O701" i="1" s="1"/>
  <c r="P701" i="1" s="1"/>
  <c r="O702" i="1" s="1"/>
  <c r="P702" i="1" s="1"/>
  <c r="O703" i="1" s="1"/>
  <c r="P703" i="1" s="1"/>
  <c r="O704" i="1" s="1"/>
  <c r="P704" i="1" s="1"/>
  <c r="O705" i="1" s="1"/>
  <c r="P705" i="1" s="1"/>
  <c r="O706" i="1" s="1"/>
  <c r="P706" i="1" s="1"/>
  <c r="O707" i="1" s="1"/>
  <c r="P707" i="1" s="1"/>
  <c r="O708" i="1" s="1"/>
  <c r="P708" i="1" s="1"/>
  <c r="O709" i="1" s="1"/>
  <c r="P709" i="1" s="1"/>
  <c r="O710" i="1" s="1"/>
  <c r="P710" i="1" s="1"/>
  <c r="O711" i="1" s="1"/>
  <c r="P711" i="1" s="1"/>
  <c r="O712" i="1" s="1"/>
  <c r="P712" i="1" s="1"/>
  <c r="O713" i="1" s="1"/>
  <c r="P713" i="1" s="1"/>
  <c r="O714" i="1" s="1"/>
  <c r="P714" i="1" s="1"/>
  <c r="O715" i="1" s="1"/>
  <c r="P715" i="1" s="1"/>
  <c r="O716" i="1" s="1"/>
  <c r="P716" i="1" s="1"/>
  <c r="O717" i="1" s="1"/>
  <c r="P717" i="1" s="1"/>
  <c r="O718" i="1" s="1"/>
  <c r="P718" i="1" s="1"/>
  <c r="O719" i="1" s="1"/>
  <c r="P719" i="1" s="1"/>
  <c r="O720" i="1" s="1"/>
  <c r="P720" i="1" s="1"/>
  <c r="O721" i="1" s="1"/>
  <c r="P721" i="1" s="1"/>
  <c r="O722" i="1" s="1"/>
  <c r="P722" i="1" s="1"/>
  <c r="O723" i="1" s="1"/>
  <c r="P723" i="1" s="1"/>
  <c r="O724" i="1" s="1"/>
  <c r="P724" i="1" s="1"/>
  <c r="O725" i="1" s="1"/>
  <c r="P725" i="1" s="1"/>
  <c r="O726" i="1" s="1"/>
  <c r="P726" i="1" s="1"/>
  <c r="O727" i="1" s="1"/>
  <c r="P727" i="1" s="1"/>
  <c r="O728" i="1" s="1"/>
  <c r="P728" i="1" s="1"/>
  <c r="O729" i="1" s="1"/>
  <c r="P729" i="1" s="1"/>
  <c r="O730" i="1" s="1"/>
  <c r="P730" i="1" s="1"/>
  <c r="O731" i="1" s="1"/>
  <c r="P731" i="1" s="1"/>
  <c r="O732" i="1" s="1"/>
  <c r="P732" i="1" s="1"/>
  <c r="O733" i="1" s="1"/>
  <c r="P733" i="1" s="1"/>
  <c r="O734" i="1" s="1"/>
  <c r="P734" i="1" s="1"/>
  <c r="O735" i="1" s="1"/>
  <c r="P735" i="1" s="1"/>
  <c r="O736" i="1" s="1"/>
  <c r="P736" i="1" s="1"/>
  <c r="O737" i="1" s="1"/>
  <c r="P737" i="1" s="1"/>
  <c r="O738" i="1" s="1"/>
  <c r="P738" i="1" s="1"/>
  <c r="O739" i="1" s="1"/>
  <c r="P739" i="1" s="1"/>
  <c r="O740" i="1" s="1"/>
  <c r="P740" i="1" s="1"/>
  <c r="O741" i="1" s="1"/>
  <c r="P741" i="1" s="1"/>
  <c r="O742" i="1" s="1"/>
  <c r="P742" i="1" s="1"/>
  <c r="O743" i="1" s="1"/>
  <c r="P743" i="1" s="1"/>
  <c r="O744" i="1" s="1"/>
  <c r="P744" i="1" s="1"/>
  <c r="O745" i="1" s="1"/>
  <c r="P745" i="1" s="1"/>
  <c r="O746" i="1" s="1"/>
  <c r="P746" i="1" s="1"/>
  <c r="O747" i="1" s="1"/>
  <c r="P747" i="1" s="1"/>
  <c r="O748" i="1" s="1"/>
  <c r="P748" i="1" s="1"/>
  <c r="O749" i="1" s="1"/>
  <c r="P749" i="1" s="1"/>
  <c r="O750" i="1" s="1"/>
  <c r="P750" i="1" s="1"/>
  <c r="O751" i="1" s="1"/>
  <c r="P751" i="1" s="1"/>
  <c r="O752" i="1" s="1"/>
  <c r="P752" i="1" s="1"/>
  <c r="O753" i="1" s="1"/>
  <c r="P753" i="1" s="1"/>
  <c r="O754" i="1" s="1"/>
  <c r="P754" i="1" s="1"/>
  <c r="O755" i="1" s="1"/>
  <c r="P755" i="1" s="1"/>
  <c r="O756" i="1" s="1"/>
  <c r="P756" i="1" s="1"/>
  <c r="O757" i="1" s="1"/>
  <c r="P757" i="1" s="1"/>
  <c r="O758" i="1" s="1"/>
  <c r="P758" i="1" s="1"/>
  <c r="O8" i="1"/>
  <c r="P7" i="1"/>
  <c r="O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AU8" i="1"/>
  <c r="AU9" i="1" s="1"/>
  <c r="AU10" i="1" s="1"/>
  <c r="AU11" i="1" s="1"/>
  <c r="AU12" i="1" s="1"/>
  <c r="AU13" i="1" s="1"/>
  <c r="AU14" i="1" s="1"/>
  <c r="AU17" i="1" l="1"/>
  <c r="AY16" i="1"/>
  <c r="BA15" i="1"/>
  <c r="BA16" i="1"/>
  <c r="AL127" i="1" a="1"/>
  <c r="AL127" i="1" s="1"/>
  <c r="AM127" i="1" a="1"/>
  <c r="AM127" i="1" s="1"/>
  <c r="AN127" i="1" s="1"/>
  <c r="AI128" i="1"/>
  <c r="AA20" i="1" a="1"/>
  <c r="AA20" i="1" s="1"/>
  <c r="X21" i="1"/>
  <c r="AB20" i="1" a="1"/>
  <c r="AB20" i="1" s="1"/>
  <c r="AC20" i="1" s="1"/>
  <c r="AB19" i="1" a="1"/>
  <c r="AB19" i="1" s="1"/>
  <c r="AC19" i="1" s="1"/>
  <c r="AE19" i="1" s="1"/>
  <c r="AA19" i="1" a="1"/>
  <c r="AA19" i="1" s="1"/>
  <c r="Y19" i="1"/>
  <c r="AB18" i="1" a="1"/>
  <c r="AB18" i="1" s="1"/>
  <c r="AC18" i="1" s="1"/>
  <c r="AE18" i="1" s="1"/>
  <c r="AA18" i="1" a="1"/>
  <c r="AA18" i="1" s="1"/>
  <c r="Y18" i="1"/>
  <c r="AB17" i="1" a="1"/>
  <c r="AB17" i="1" s="1"/>
  <c r="AC17" i="1" s="1"/>
  <c r="AE17" i="1" s="1"/>
  <c r="AA17" i="1" a="1"/>
  <c r="AA17" i="1" s="1"/>
  <c r="Y17" i="1"/>
  <c r="R388" i="1"/>
  <c r="R309" i="1"/>
  <c r="R311" i="1"/>
  <c r="R321" i="1"/>
  <c r="R325" i="1"/>
  <c r="R327" i="1"/>
  <c r="R475" i="1"/>
  <c r="R283" i="1"/>
  <c r="R348" i="1"/>
  <c r="R368" i="1"/>
  <c r="R374" i="1"/>
  <c r="R709" i="1"/>
  <c r="R753" i="1"/>
  <c r="R755" i="1"/>
  <c r="R95" i="1"/>
  <c r="R233" i="1"/>
  <c r="R421" i="1"/>
  <c r="R423" i="1"/>
  <c r="R604" i="1"/>
  <c r="R606" i="1"/>
  <c r="R75" i="1"/>
  <c r="R93" i="1"/>
  <c r="R154" i="1"/>
  <c r="R201" i="1"/>
  <c r="R192" i="1"/>
  <c r="R194" i="1"/>
  <c r="R17" i="1"/>
  <c r="R66" i="1"/>
  <c r="R130" i="1"/>
  <c r="R157" i="1"/>
  <c r="R159" i="1"/>
  <c r="R163" i="1"/>
  <c r="R203" i="1"/>
  <c r="R240" i="1"/>
  <c r="R252" i="1"/>
  <c r="R266" i="1"/>
  <c r="R278" i="1"/>
  <c r="R379" i="1"/>
  <c r="R440" i="1"/>
  <c r="R464" i="1"/>
  <c r="R470" i="1"/>
  <c r="R481" i="1"/>
  <c r="R525" i="1"/>
  <c r="R531" i="1"/>
  <c r="R668" i="1"/>
  <c r="R670" i="1"/>
  <c r="R49" i="1"/>
  <c r="R180" i="1"/>
  <c r="R221" i="1"/>
  <c r="R32" i="1"/>
  <c r="R177" i="1"/>
  <c r="R292" i="1"/>
  <c r="R304" i="1"/>
  <c r="R339" i="1"/>
  <c r="R343" i="1"/>
  <c r="R345" i="1"/>
  <c r="R556" i="1"/>
  <c r="R592" i="1"/>
  <c r="R594" i="1"/>
  <c r="R611" i="1"/>
  <c r="R613" i="1"/>
  <c r="R615" i="1"/>
  <c r="R627" i="1"/>
  <c r="R629" i="1"/>
  <c r="R631" i="1"/>
  <c r="R697" i="1"/>
  <c r="R699" i="1"/>
  <c r="R705" i="1"/>
  <c r="R707" i="1"/>
  <c r="R25" i="1"/>
  <c r="R57" i="1"/>
  <c r="R80" i="1"/>
  <c r="R90" i="1"/>
  <c r="R101" i="1"/>
  <c r="R116" i="1"/>
  <c r="R139" i="1"/>
  <c r="R168" i="1"/>
  <c r="R245" i="1"/>
  <c r="R247" i="1"/>
  <c r="R257" i="1"/>
  <c r="R259" i="1"/>
  <c r="R269" i="1"/>
  <c r="R280" i="1"/>
  <c r="R297" i="1"/>
  <c r="R316" i="1"/>
  <c r="R330" i="1"/>
  <c r="R347" i="1"/>
  <c r="R357" i="1"/>
  <c r="R359" i="1"/>
  <c r="R376" i="1"/>
  <c r="R412" i="1"/>
  <c r="R429" i="1"/>
  <c r="R435" i="1"/>
  <c r="R449" i="1"/>
  <c r="R453" i="1"/>
  <c r="R455" i="1"/>
  <c r="R472" i="1"/>
  <c r="R505" i="1"/>
  <c r="R636" i="1"/>
  <c r="R638" i="1"/>
  <c r="R675" i="1"/>
  <c r="R757" i="1"/>
  <c r="R20" i="1"/>
  <c r="R22" i="1"/>
  <c r="R35" i="1"/>
  <c r="R52" i="1"/>
  <c r="R92" i="1"/>
  <c r="R113" i="1"/>
  <c r="R397" i="1"/>
  <c r="R403" i="1"/>
  <c r="R409" i="1"/>
  <c r="R484" i="1"/>
  <c r="R490" i="1"/>
  <c r="R496" i="1"/>
  <c r="R502" i="1"/>
  <c r="R507" i="1"/>
  <c r="R516" i="1"/>
  <c r="R522" i="1"/>
  <c r="R540" i="1"/>
  <c r="R552" i="1"/>
  <c r="R554" i="1"/>
  <c r="R640" i="1"/>
  <c r="R677" i="1"/>
  <c r="R716" i="1"/>
  <c r="R730" i="1"/>
  <c r="R732" i="1"/>
  <c r="R83" i="1"/>
  <c r="R104" i="1"/>
  <c r="R44" i="1"/>
  <c r="R46" i="1"/>
  <c r="R12" i="1"/>
  <c r="R14" i="1"/>
  <c r="R87" i="1"/>
  <c r="R149" i="1"/>
  <c r="R151" i="1"/>
  <c r="R172" i="1"/>
  <c r="R198" i="1"/>
  <c r="R210" i="1"/>
  <c r="R230" i="1"/>
  <c r="R263" i="1"/>
  <c r="R282" i="1"/>
  <c r="R294" i="1"/>
  <c r="R581" i="1"/>
  <c r="R9" i="1"/>
  <c r="R36" i="1"/>
  <c r="R38" i="1"/>
  <c r="R41" i="1"/>
  <c r="R48" i="1"/>
  <c r="R51" i="1"/>
  <c r="R58" i="1"/>
  <c r="R61" i="1"/>
  <c r="R63" i="1"/>
  <c r="R72" i="1"/>
  <c r="R89" i="1"/>
  <c r="R98" i="1"/>
  <c r="R122" i="1"/>
  <c r="AW7" i="1" s="1"/>
  <c r="R125" i="1"/>
  <c r="R127" i="1"/>
  <c r="R136" i="1"/>
  <c r="R160" i="1"/>
  <c r="R162" i="1"/>
  <c r="R169" i="1"/>
  <c r="R186" i="1"/>
  <c r="R189" i="1"/>
  <c r="R191" i="1"/>
  <c r="R195" i="1"/>
  <c r="R200" i="1"/>
  <c r="R213" i="1"/>
  <c r="R215" i="1"/>
  <c r="R227" i="1"/>
  <c r="R232" i="1"/>
  <c r="R234" i="1"/>
  <c r="R237" i="1"/>
  <c r="R246" i="1"/>
  <c r="R251" i="1"/>
  <c r="R265" i="1"/>
  <c r="R272" i="1"/>
  <c r="R277" i="1"/>
  <c r="R279" i="1"/>
  <c r="R284" i="1"/>
  <c r="R289" i="1"/>
  <c r="R291" i="1"/>
  <c r="R298" i="1"/>
  <c r="R301" i="1"/>
  <c r="R378" i="1"/>
  <c r="R537" i="1"/>
  <c r="R568" i="1"/>
  <c r="R570" i="1"/>
  <c r="R110" i="1"/>
  <c r="R134" i="1"/>
  <c r="R174" i="1"/>
  <c r="R207" i="1"/>
  <c r="R218" i="1"/>
  <c r="R223" i="1"/>
  <c r="R394" i="1"/>
  <c r="R444" i="1"/>
  <c r="R579" i="1"/>
  <c r="R583" i="1"/>
  <c r="R28" i="1"/>
  <c r="R30" i="1"/>
  <c r="R33" i="1"/>
  <c r="R40" i="1"/>
  <c r="R43" i="1"/>
  <c r="R55" i="1"/>
  <c r="R60" i="1"/>
  <c r="R69" i="1"/>
  <c r="R78" i="1"/>
  <c r="R81" i="1"/>
  <c r="R84" i="1"/>
  <c r="R107" i="1"/>
  <c r="R119" i="1"/>
  <c r="R140" i="1"/>
  <c r="R142" i="1"/>
  <c r="R145" i="1"/>
  <c r="R148" i="1"/>
  <c r="R166" i="1"/>
  <c r="R171" i="1"/>
  <c r="R181" i="1"/>
  <c r="R183" i="1"/>
  <c r="R204" i="1"/>
  <c r="R206" i="1"/>
  <c r="R209" i="1"/>
  <c r="R212" i="1"/>
  <c r="R224" i="1"/>
  <c r="R226" i="1"/>
  <c r="R236" i="1"/>
  <c r="R243" i="1"/>
  <c r="R248" i="1"/>
  <c r="R250" i="1"/>
  <c r="R260" i="1"/>
  <c r="R262" i="1"/>
  <c r="R281" i="1"/>
  <c r="R288" i="1"/>
  <c r="R293" i="1"/>
  <c r="R295" i="1"/>
  <c r="R300" i="1"/>
  <c r="R313" i="1"/>
  <c r="R336" i="1"/>
  <c r="R342" i="1"/>
  <c r="R659" i="1"/>
  <c r="R661" i="1"/>
  <c r="R663" i="1"/>
  <c r="R688" i="1"/>
  <c r="R690" i="1"/>
  <c r="R692" i="1"/>
  <c r="R721" i="1"/>
  <c r="R723" i="1"/>
  <c r="R746" i="1"/>
  <c r="R748" i="1"/>
  <c r="R310" i="1"/>
  <c r="R315" i="1"/>
  <c r="R344" i="1"/>
  <c r="R346" i="1"/>
  <c r="R356" i="1"/>
  <c r="R362" i="1"/>
  <c r="R365" i="1"/>
  <c r="R371" i="1"/>
  <c r="R375" i="1"/>
  <c r="R380" i="1"/>
  <c r="R385" i="1"/>
  <c r="R400" i="1"/>
  <c r="R406" i="1"/>
  <c r="R411" i="1"/>
  <c r="R420" i="1"/>
  <c r="R426" i="1"/>
  <c r="R441" i="1"/>
  <c r="R461" i="1"/>
  <c r="R467" i="1"/>
  <c r="R476" i="1"/>
  <c r="R485" i="1"/>
  <c r="R487" i="1"/>
  <c r="R504" i="1"/>
  <c r="R513" i="1"/>
  <c r="R528" i="1"/>
  <c r="R534" i="1"/>
  <c r="R539" i="1"/>
  <c r="R545" i="1"/>
  <c r="R547" i="1"/>
  <c r="R572" i="1"/>
  <c r="R574" i="1"/>
  <c r="R595" i="1"/>
  <c r="R608" i="1"/>
  <c r="R620" i="1"/>
  <c r="R622" i="1"/>
  <c r="R652" i="1"/>
  <c r="R654" i="1"/>
  <c r="R678" i="1"/>
  <c r="R680" i="1"/>
  <c r="R682" i="1"/>
  <c r="R685" i="1"/>
  <c r="R702" i="1"/>
  <c r="R725" i="1"/>
  <c r="R737" i="1"/>
  <c r="R739" i="1"/>
  <c r="R307" i="1"/>
  <c r="R312" i="1"/>
  <c r="R314" i="1"/>
  <c r="R324" i="1"/>
  <c r="R333" i="1"/>
  <c r="R353" i="1"/>
  <c r="R377" i="1"/>
  <c r="R389" i="1"/>
  <c r="R391" i="1"/>
  <c r="R408" i="1"/>
  <c r="R417" i="1"/>
  <c r="R432" i="1"/>
  <c r="R438" i="1"/>
  <c r="R443" i="1"/>
  <c r="R452" i="1"/>
  <c r="R458" i="1"/>
  <c r="R473" i="1"/>
  <c r="R493" i="1"/>
  <c r="R499" i="1"/>
  <c r="R508" i="1"/>
  <c r="R517" i="1"/>
  <c r="R519" i="1"/>
  <c r="R536" i="1"/>
  <c r="R561" i="1"/>
  <c r="R563" i="1"/>
  <c r="R576" i="1"/>
  <c r="R588" i="1"/>
  <c r="R590" i="1"/>
  <c r="R597" i="1"/>
  <c r="R599" i="1"/>
  <c r="R624" i="1"/>
  <c r="R643" i="1"/>
  <c r="R645" i="1"/>
  <c r="R647" i="1"/>
  <c r="R656" i="1"/>
  <c r="R673" i="1"/>
  <c r="R684" i="1"/>
  <c r="R687" i="1"/>
  <c r="R714" i="1"/>
  <c r="R741" i="1"/>
  <c r="R11" i="1"/>
  <c r="R19" i="1"/>
  <c r="R24" i="1"/>
  <c r="R27" i="1"/>
  <c r="R54" i="1"/>
  <c r="R71" i="1"/>
  <c r="R74" i="1"/>
  <c r="R86" i="1"/>
  <c r="R103" i="1"/>
  <c r="R106" i="1"/>
  <c r="R112" i="1"/>
  <c r="R115" i="1"/>
  <c r="R118" i="1"/>
  <c r="R121" i="1"/>
  <c r="R124" i="1"/>
  <c r="R133" i="1"/>
  <c r="R135" i="1"/>
  <c r="R138" i="1"/>
  <c r="R144" i="1"/>
  <c r="R147" i="1"/>
  <c r="R150" i="1"/>
  <c r="R153" i="1"/>
  <c r="R156" i="1"/>
  <c r="R165" i="1"/>
  <c r="R167" i="1"/>
  <c r="R170" i="1"/>
  <c r="R176" i="1"/>
  <c r="R179" i="1"/>
  <c r="R182" i="1"/>
  <c r="R185" i="1"/>
  <c r="R188" i="1"/>
  <c r="R197" i="1"/>
  <c r="R199" i="1"/>
  <c r="R202" i="1"/>
  <c r="R208" i="1"/>
  <c r="R211" i="1"/>
  <c r="R214" i="1"/>
  <c r="R217" i="1"/>
  <c r="R220" i="1"/>
  <c r="R229" i="1"/>
  <c r="R231" i="1"/>
  <c r="R249" i="1"/>
  <c r="R256" i="1"/>
  <c r="R261" i="1"/>
  <c r="R268" i="1"/>
  <c r="R275" i="1"/>
  <c r="R7" i="1"/>
  <c r="T7" i="1" s="1"/>
  <c r="R8" i="1"/>
  <c r="R16" i="1"/>
  <c r="R10" i="1"/>
  <c r="R13" i="1"/>
  <c r="R15" i="1"/>
  <c r="R18" i="1"/>
  <c r="R21" i="1"/>
  <c r="R23" i="1"/>
  <c r="R26" i="1"/>
  <c r="R29" i="1"/>
  <c r="R31" i="1"/>
  <c r="R34" i="1"/>
  <c r="R37" i="1"/>
  <c r="R39" i="1"/>
  <c r="R42" i="1"/>
  <c r="R45" i="1"/>
  <c r="R47" i="1"/>
  <c r="R50" i="1"/>
  <c r="R56" i="1"/>
  <c r="R59" i="1"/>
  <c r="R62" i="1"/>
  <c r="R65" i="1"/>
  <c r="R68" i="1"/>
  <c r="R77" i="1"/>
  <c r="R79" i="1"/>
  <c r="R82" i="1"/>
  <c r="R88" i="1"/>
  <c r="R91" i="1"/>
  <c r="R94" i="1"/>
  <c r="R97" i="1"/>
  <c r="R100" i="1"/>
  <c r="R109" i="1"/>
  <c r="R111" i="1"/>
  <c r="R114" i="1"/>
  <c r="R120" i="1"/>
  <c r="R123" i="1"/>
  <c r="R126" i="1"/>
  <c r="R129" i="1"/>
  <c r="R132" i="1"/>
  <c r="R141" i="1"/>
  <c r="R143" i="1"/>
  <c r="R146" i="1"/>
  <c r="R152" i="1"/>
  <c r="R155" i="1"/>
  <c r="R158" i="1"/>
  <c r="R161" i="1"/>
  <c r="R164" i="1"/>
  <c r="R173" i="1"/>
  <c r="R175" i="1"/>
  <c r="R178" i="1"/>
  <c r="R184" i="1"/>
  <c r="R187" i="1"/>
  <c r="R190" i="1"/>
  <c r="R193" i="1"/>
  <c r="R196" i="1"/>
  <c r="R205" i="1"/>
  <c r="R216" i="1"/>
  <c r="R219" i="1"/>
  <c r="R222" i="1"/>
  <c r="R225" i="1"/>
  <c r="R228" i="1"/>
  <c r="R53" i="1"/>
  <c r="R64" i="1"/>
  <c r="R67" i="1"/>
  <c r="R70" i="1"/>
  <c r="R73" i="1"/>
  <c r="R76" i="1"/>
  <c r="R85" i="1"/>
  <c r="R96" i="1"/>
  <c r="R99" i="1"/>
  <c r="R102" i="1"/>
  <c r="R105" i="1"/>
  <c r="R108" i="1"/>
  <c r="R117" i="1"/>
  <c r="R128" i="1"/>
  <c r="R131" i="1"/>
  <c r="R137" i="1"/>
  <c r="R239" i="1"/>
  <c r="R242" i="1"/>
  <c r="R254" i="1"/>
  <c r="R271" i="1"/>
  <c r="R274" i="1"/>
  <c r="R286" i="1"/>
  <c r="R303" i="1"/>
  <c r="R306" i="1"/>
  <c r="R318" i="1"/>
  <c r="R335" i="1"/>
  <c r="R338" i="1"/>
  <c r="R350" i="1"/>
  <c r="R367" i="1"/>
  <c r="R370" i="1"/>
  <c r="R382" i="1"/>
  <c r="R399" i="1"/>
  <c r="R402" i="1"/>
  <c r="R414" i="1"/>
  <c r="R431" i="1"/>
  <c r="R434" i="1"/>
  <c r="R446" i="1"/>
  <c r="R463" i="1"/>
  <c r="R466" i="1"/>
  <c r="R478" i="1"/>
  <c r="R495" i="1"/>
  <c r="R498" i="1"/>
  <c r="R510" i="1"/>
  <c r="R527" i="1"/>
  <c r="R530" i="1"/>
  <c r="R542" i="1"/>
  <c r="R549" i="1"/>
  <c r="R551" i="1"/>
  <c r="R558" i="1"/>
  <c r="R565" i="1"/>
  <c r="R567" i="1"/>
  <c r="R585" i="1"/>
  <c r="R587" i="1"/>
  <c r="R320" i="1"/>
  <c r="R323" i="1"/>
  <c r="R326" i="1"/>
  <c r="R329" i="1"/>
  <c r="R332" i="1"/>
  <c r="R341" i="1"/>
  <c r="R352" i="1"/>
  <c r="R355" i="1"/>
  <c r="R358" i="1"/>
  <c r="R361" i="1"/>
  <c r="R364" i="1"/>
  <c r="R373" i="1"/>
  <c r="R384" i="1"/>
  <c r="R387" i="1"/>
  <c r="R390" i="1"/>
  <c r="R393" i="1"/>
  <c r="R396" i="1"/>
  <c r="R405" i="1"/>
  <c r="R407" i="1"/>
  <c r="R410" i="1"/>
  <c r="R416" i="1"/>
  <c r="R419" i="1"/>
  <c r="R422" i="1"/>
  <c r="R425" i="1"/>
  <c r="R428" i="1"/>
  <c r="R437" i="1"/>
  <c r="R439" i="1"/>
  <c r="R442" i="1"/>
  <c r="R448" i="1"/>
  <c r="R451" i="1"/>
  <c r="R454" i="1"/>
  <c r="R457" i="1"/>
  <c r="R460" i="1"/>
  <c r="R469" i="1"/>
  <c r="R471" i="1"/>
  <c r="R474" i="1"/>
  <c r="R480" i="1"/>
  <c r="R483" i="1"/>
  <c r="R486" i="1"/>
  <c r="R489" i="1"/>
  <c r="R492" i="1"/>
  <c r="R501" i="1"/>
  <c r="R503" i="1"/>
  <c r="R506" i="1"/>
  <c r="R512" i="1"/>
  <c r="R515" i="1"/>
  <c r="R518" i="1"/>
  <c r="R521" i="1"/>
  <c r="R524" i="1"/>
  <c r="R533" i="1"/>
  <c r="R535" i="1"/>
  <c r="R538" i="1"/>
  <c r="R544" i="1"/>
  <c r="R546" i="1"/>
  <c r="R553" i="1"/>
  <c r="R555" i="1"/>
  <c r="R560" i="1"/>
  <c r="R562" i="1"/>
  <c r="R569" i="1"/>
  <c r="R571" i="1"/>
  <c r="R578" i="1"/>
  <c r="R235" i="1"/>
  <c r="R238" i="1"/>
  <c r="R241" i="1"/>
  <c r="R244" i="1"/>
  <c r="R253" i="1"/>
  <c r="R255" i="1"/>
  <c r="R258" i="1"/>
  <c r="R264" i="1"/>
  <c r="R267" i="1"/>
  <c r="R270" i="1"/>
  <c r="R273" i="1"/>
  <c r="R276" i="1"/>
  <c r="R285" i="1"/>
  <c r="R287" i="1"/>
  <c r="R290" i="1"/>
  <c r="R296" i="1"/>
  <c r="R299" i="1"/>
  <c r="R302" i="1"/>
  <c r="R305" i="1"/>
  <c r="R308" i="1"/>
  <c r="R317" i="1"/>
  <c r="R319" i="1"/>
  <c r="R322" i="1"/>
  <c r="R328" i="1"/>
  <c r="R331" i="1"/>
  <c r="R334" i="1"/>
  <c r="R337" i="1"/>
  <c r="R340" i="1"/>
  <c r="R349" i="1"/>
  <c r="R351" i="1"/>
  <c r="R354" i="1"/>
  <c r="R360" i="1"/>
  <c r="R363" i="1"/>
  <c r="R366" i="1"/>
  <c r="R369" i="1"/>
  <c r="R372" i="1"/>
  <c r="R381" i="1"/>
  <c r="R383" i="1"/>
  <c r="R386" i="1"/>
  <c r="R392" i="1"/>
  <c r="R395" i="1"/>
  <c r="R398" i="1"/>
  <c r="R401" i="1"/>
  <c r="R404" i="1"/>
  <c r="R413" i="1"/>
  <c r="R415" i="1"/>
  <c r="R418" i="1"/>
  <c r="R424" i="1"/>
  <c r="R427" i="1"/>
  <c r="R430" i="1"/>
  <c r="R433" i="1"/>
  <c r="R436" i="1"/>
  <c r="R445" i="1"/>
  <c r="R447" i="1"/>
  <c r="R450" i="1"/>
  <c r="R456" i="1"/>
  <c r="R459" i="1"/>
  <c r="R462" i="1"/>
  <c r="R465" i="1"/>
  <c r="R468" i="1"/>
  <c r="R477" i="1"/>
  <c r="R479" i="1"/>
  <c r="R482" i="1"/>
  <c r="R488" i="1"/>
  <c r="R491" i="1"/>
  <c r="R494" i="1"/>
  <c r="R497" i="1"/>
  <c r="R500" i="1"/>
  <c r="R509" i="1"/>
  <c r="R511" i="1"/>
  <c r="R514" i="1"/>
  <c r="R520" i="1"/>
  <c r="R523" i="1"/>
  <c r="R526" i="1"/>
  <c r="R529" i="1"/>
  <c r="R532" i="1"/>
  <c r="R541" i="1"/>
  <c r="R543" i="1"/>
  <c r="R548" i="1"/>
  <c r="R550" i="1"/>
  <c r="R557" i="1"/>
  <c r="R559" i="1"/>
  <c r="R564" i="1"/>
  <c r="R566" i="1"/>
  <c r="R601" i="1"/>
  <c r="R603" i="1"/>
  <c r="R610" i="1"/>
  <c r="R617" i="1"/>
  <c r="R619" i="1"/>
  <c r="R626" i="1"/>
  <c r="R633" i="1"/>
  <c r="R635" i="1"/>
  <c r="R642" i="1"/>
  <c r="R649" i="1"/>
  <c r="R651" i="1"/>
  <c r="R658" i="1"/>
  <c r="R665" i="1"/>
  <c r="R667" i="1"/>
  <c r="R672" i="1"/>
  <c r="R679" i="1"/>
  <c r="R694" i="1"/>
  <c r="R696" i="1"/>
  <c r="R704" i="1"/>
  <c r="R711" i="1"/>
  <c r="R718" i="1"/>
  <c r="R720" i="1"/>
  <c r="R727" i="1"/>
  <c r="R734" i="1"/>
  <c r="R736" i="1"/>
  <c r="R743" i="1"/>
  <c r="R750" i="1"/>
  <c r="R752" i="1"/>
  <c r="R573" i="1"/>
  <c r="R575" i="1"/>
  <c r="R580" i="1"/>
  <c r="R582" i="1"/>
  <c r="R589" i="1"/>
  <c r="R591" i="1"/>
  <c r="R596" i="1"/>
  <c r="R598" i="1"/>
  <c r="R605" i="1"/>
  <c r="R607" i="1"/>
  <c r="R612" i="1"/>
  <c r="R614" i="1"/>
  <c r="R621" i="1"/>
  <c r="R623" i="1"/>
  <c r="R628" i="1"/>
  <c r="R630" i="1"/>
  <c r="R637" i="1"/>
  <c r="R639" i="1"/>
  <c r="R644" i="1"/>
  <c r="R646" i="1"/>
  <c r="R653" i="1"/>
  <c r="R655" i="1"/>
  <c r="R660" i="1"/>
  <c r="R662" i="1"/>
  <c r="R669" i="1"/>
  <c r="R674" i="1"/>
  <c r="R676" i="1"/>
  <c r="R681" i="1"/>
  <c r="R683" i="1"/>
  <c r="R686" i="1"/>
  <c r="R689" i="1"/>
  <c r="R691" i="1"/>
  <c r="R698" i="1"/>
  <c r="R701" i="1"/>
  <c r="R706" i="1"/>
  <c r="R708" i="1"/>
  <c r="R713" i="1"/>
  <c r="R715" i="1"/>
  <c r="R722" i="1"/>
  <c r="R724" i="1"/>
  <c r="R729" i="1"/>
  <c r="R731" i="1"/>
  <c r="R738" i="1"/>
  <c r="R740" i="1"/>
  <c r="R745" i="1"/>
  <c r="R747" i="1"/>
  <c r="R754" i="1"/>
  <c r="R756" i="1"/>
  <c r="R577" i="1"/>
  <c r="R584" i="1"/>
  <c r="R586" i="1"/>
  <c r="R593" i="1"/>
  <c r="R600" i="1"/>
  <c r="R602" i="1"/>
  <c r="R609" i="1"/>
  <c r="R616" i="1"/>
  <c r="R618" i="1"/>
  <c r="R625" i="1"/>
  <c r="R632" i="1"/>
  <c r="R634" i="1"/>
  <c r="R641" i="1"/>
  <c r="R648" i="1"/>
  <c r="R650" i="1"/>
  <c r="R657" i="1"/>
  <c r="R664" i="1"/>
  <c r="R666" i="1"/>
  <c r="R671" i="1"/>
  <c r="R693" i="1"/>
  <c r="R695" i="1"/>
  <c r="R700" i="1"/>
  <c r="R703" i="1"/>
  <c r="R710" i="1"/>
  <c r="R712" i="1"/>
  <c r="R717" i="1"/>
  <c r="R719" i="1"/>
  <c r="R726" i="1"/>
  <c r="R728" i="1"/>
  <c r="R733" i="1"/>
  <c r="R735" i="1"/>
  <c r="R742" i="1"/>
  <c r="R744" i="1"/>
  <c r="R749" i="1"/>
  <c r="R751" i="1"/>
  <c r="R758" i="1"/>
  <c r="AJ7" i="1"/>
  <c r="Y7" i="1"/>
  <c r="X8" i="1" s="1"/>
  <c r="AV17" i="1" l="1"/>
  <c r="AW17" i="1" s="1"/>
  <c r="BA17" i="1"/>
  <c r="AY17" i="1"/>
  <c r="AU18" i="1"/>
  <c r="AJ128" i="1"/>
  <c r="AI129" i="1" s="1"/>
  <c r="AK128" i="1" a="1"/>
  <c r="AK128" i="1" s="1"/>
  <c r="AM128" i="1" a="1"/>
  <c r="AM128" i="1" s="1"/>
  <c r="AN128" i="1" s="1"/>
  <c r="AL128" i="1" a="1"/>
  <c r="AL128" i="1" s="1"/>
  <c r="AO128" i="1"/>
  <c r="AP127" i="1"/>
  <c r="Y21" i="1"/>
  <c r="X22" i="1" s="1"/>
  <c r="Z21" i="1" a="1"/>
  <c r="Z21" i="1" s="1"/>
  <c r="AB21" i="1" a="1"/>
  <c r="AB21" i="1" s="1"/>
  <c r="AC21" i="1" s="1"/>
  <c r="AA21" i="1" a="1"/>
  <c r="AA21" i="1" s="1"/>
  <c r="AD21" i="1"/>
  <c r="AE20" i="1"/>
  <c r="AI8" i="1"/>
  <c r="AN7" i="1"/>
  <c r="AO8" i="1" s="1"/>
  <c r="AC7" i="1"/>
  <c r="AJ8" i="1"/>
  <c r="Y8" i="1"/>
  <c r="AY18" i="1" l="1"/>
  <c r="AU19" i="1"/>
  <c r="AV18" i="1"/>
  <c r="AW18" i="1" s="1"/>
  <c r="BA18" i="1"/>
  <c r="AP128" i="1"/>
  <c r="AO129" i="1"/>
  <c r="AK129" i="1" a="1"/>
  <c r="AK129" i="1" s="1"/>
  <c r="AM129" i="1" a="1"/>
  <c r="AM129" i="1" s="1"/>
  <c r="AN129" i="1" s="1"/>
  <c r="AL129" i="1" a="1"/>
  <c r="AL129" i="1" s="1"/>
  <c r="AJ129" i="1"/>
  <c r="AI130" i="1" s="1"/>
  <c r="AE21" i="1"/>
  <c r="AD22" i="1"/>
  <c r="Z22" i="1" a="1"/>
  <c r="Z22" i="1" s="1"/>
  <c r="AB22" i="1" a="1"/>
  <c r="AB22" i="1" s="1"/>
  <c r="AC22" i="1" s="1"/>
  <c r="AA22" i="1" a="1"/>
  <c r="AA22" i="1" s="1"/>
  <c r="Y22" i="1"/>
  <c r="X23" i="1" s="1"/>
  <c r="AP7" i="1"/>
  <c r="AN8" i="1"/>
  <c r="X9" i="1"/>
  <c r="AE7" i="1"/>
  <c r="AD8" i="1"/>
  <c r="AI9" i="1"/>
  <c r="AY19" i="1" l="1"/>
  <c r="AU20" i="1"/>
  <c r="AV19" i="1"/>
  <c r="AW19" i="1" s="1"/>
  <c r="BA19" i="1"/>
  <c r="AL130" i="1" a="1"/>
  <c r="AL130" i="1" s="1"/>
  <c r="AJ130" i="1"/>
  <c r="AI131" i="1" s="1"/>
  <c r="AK130" i="1" a="1"/>
  <c r="AK130" i="1" s="1"/>
  <c r="AM130" i="1" a="1"/>
  <c r="AM130" i="1" s="1"/>
  <c r="AN130" i="1" s="1"/>
  <c r="AP129" i="1"/>
  <c r="AO130" i="1"/>
  <c r="AB23" i="1" a="1"/>
  <c r="AB23" i="1" s="1"/>
  <c r="AC23" i="1" s="1"/>
  <c r="AA23" i="1" a="1"/>
  <c r="AA23" i="1" s="1"/>
  <c r="Y23" i="1"/>
  <c r="X24" i="1" s="1"/>
  <c r="Z23" i="1" a="1"/>
  <c r="Z23" i="1" s="1"/>
  <c r="AE22" i="1"/>
  <c r="AD23" i="1"/>
  <c r="Y9" i="1"/>
  <c r="AC8" i="1"/>
  <c r="AE8" i="1" s="1"/>
  <c r="AP8" i="1"/>
  <c r="AO9" i="1"/>
  <c r="AJ9" i="1"/>
  <c r="AI10" i="1" s="1"/>
  <c r="AV20" i="1" l="1"/>
  <c r="AW20" i="1" s="1"/>
  <c r="BA20" i="1"/>
  <c r="AY20" i="1"/>
  <c r="AU21" i="1"/>
  <c r="AO131" i="1"/>
  <c r="AP130" i="1"/>
  <c r="AL131" i="1" a="1"/>
  <c r="AL131" i="1" s="1"/>
  <c r="AJ131" i="1"/>
  <c r="AI132" i="1" s="1"/>
  <c r="AK131" i="1" a="1"/>
  <c r="AK131" i="1" s="1"/>
  <c r="AD24" i="1"/>
  <c r="AE23" i="1"/>
  <c r="AA24" i="1" a="1"/>
  <c r="AA24" i="1" s="1"/>
  <c r="Y24" i="1"/>
  <c r="X25" i="1" s="1"/>
  <c r="Z24" i="1" a="1"/>
  <c r="Z24" i="1" s="1"/>
  <c r="AC9" i="1"/>
  <c r="X10" i="1"/>
  <c r="AN9" i="1"/>
  <c r="AO10" i="1" s="1"/>
  <c r="AD9" i="1"/>
  <c r="AD10" i="1" s="1"/>
  <c r="AJ10" i="1"/>
  <c r="AI11" i="1" s="1"/>
  <c r="AV21" i="1" l="1"/>
  <c r="AW21" i="1" s="1"/>
  <c r="BA21" i="1"/>
  <c r="AY21" i="1"/>
  <c r="AU22" i="1"/>
  <c r="AJ132" i="1"/>
  <c r="AI133" i="1" s="1"/>
  <c r="AK132" i="1" a="1"/>
  <c r="AK132" i="1" s="1"/>
  <c r="AM132" i="1" a="1"/>
  <c r="AM132" i="1" s="1"/>
  <c r="AN132" i="1" s="1"/>
  <c r="AL132" i="1" a="1"/>
  <c r="AL132" i="1" s="1"/>
  <c r="AM131" i="1" a="1"/>
  <c r="AM131" i="1" s="1"/>
  <c r="AN131" i="1" s="1"/>
  <c r="AO132" i="1" s="1"/>
  <c r="Y25" i="1"/>
  <c r="X26" i="1" s="1"/>
  <c r="Z25" i="1" a="1"/>
  <c r="Z25" i="1" s="1"/>
  <c r="AB25" i="1" a="1"/>
  <c r="AB25" i="1" s="1"/>
  <c r="AC25" i="1" s="1"/>
  <c r="AA25" i="1" a="1"/>
  <c r="AA25" i="1" s="1"/>
  <c r="AB24" i="1" a="1"/>
  <c r="AB24" i="1" s="1"/>
  <c r="AC24" i="1" s="1"/>
  <c r="AD25" i="1" s="1"/>
  <c r="AN10" i="1"/>
  <c r="AO11" i="1" s="1"/>
  <c r="Y10" i="1"/>
  <c r="AP9" i="1"/>
  <c r="AE9" i="1"/>
  <c r="AJ11" i="1"/>
  <c r="AI12" i="1" s="1"/>
  <c r="AY22" i="1" l="1"/>
  <c r="AU23" i="1"/>
  <c r="AV22" i="1"/>
  <c r="AW22" i="1" s="1"/>
  <c r="BA22" i="1"/>
  <c r="AP132" i="1"/>
  <c r="AO133" i="1"/>
  <c r="AP131" i="1"/>
  <c r="AK133" i="1" a="1"/>
  <c r="AK133" i="1" s="1"/>
  <c r="AM133" i="1" a="1"/>
  <c r="AM133" i="1" s="1"/>
  <c r="AN133" i="1" s="1"/>
  <c r="AL133" i="1" a="1"/>
  <c r="AL133" i="1" s="1"/>
  <c r="AJ133" i="1"/>
  <c r="AI134" i="1" s="1"/>
  <c r="AD26" i="1"/>
  <c r="AE25" i="1"/>
  <c r="AE24" i="1"/>
  <c r="Z26" i="1" a="1"/>
  <c r="Z26" i="1" s="1"/>
  <c r="AB26" i="1" a="1"/>
  <c r="AB26" i="1" s="1"/>
  <c r="AC26" i="1" s="1"/>
  <c r="Y26" i="1"/>
  <c r="AA26" i="1" a="1"/>
  <c r="AA26" i="1" s="1"/>
  <c r="X11" i="1"/>
  <c r="AP10" i="1"/>
  <c r="AN11" i="1"/>
  <c r="AO12" i="1" s="1"/>
  <c r="AJ12" i="1"/>
  <c r="AI13" i="1" s="1"/>
  <c r="AY23" i="1" l="1"/>
  <c r="AU24" i="1"/>
  <c r="AV23" i="1"/>
  <c r="AW23" i="1" s="1"/>
  <c r="BA23" i="1"/>
  <c r="AL134" i="1" a="1"/>
  <c r="AL134" i="1" s="1"/>
  <c r="AJ134" i="1"/>
  <c r="AI135" i="1" s="1"/>
  <c r="AK134" i="1" a="1"/>
  <c r="AK134" i="1" s="1"/>
  <c r="AM134" i="1" a="1"/>
  <c r="AM134" i="1" s="1"/>
  <c r="AN134" i="1" s="1"/>
  <c r="AP133" i="1"/>
  <c r="AO134" i="1"/>
  <c r="AE26" i="1"/>
  <c r="AC10" i="1"/>
  <c r="Y11" i="1"/>
  <c r="AN12" i="1"/>
  <c r="AO13" i="1" s="1"/>
  <c r="AP11" i="1"/>
  <c r="AJ13" i="1"/>
  <c r="AV24" i="1" l="1"/>
  <c r="AW24" i="1" s="1"/>
  <c r="BA24" i="1"/>
  <c r="AY24" i="1"/>
  <c r="AU25" i="1"/>
  <c r="AO135" i="1"/>
  <c r="AP134" i="1"/>
  <c r="AJ135" i="1"/>
  <c r="AI136" i="1" s="1"/>
  <c r="AK135" i="1" a="1"/>
  <c r="AK135" i="1" s="1"/>
  <c r="X12" i="1"/>
  <c r="AY7" i="1"/>
  <c r="Y12" i="1"/>
  <c r="X13" i="1" s="1"/>
  <c r="AD11" i="1"/>
  <c r="AE10" i="1"/>
  <c r="AN13" i="1"/>
  <c r="AO14" i="1" s="1"/>
  <c r="AP12" i="1"/>
  <c r="AI14" i="1"/>
  <c r="BA25" i="1" l="1"/>
  <c r="AY25" i="1"/>
  <c r="AV25" i="1"/>
  <c r="AW25" i="1" s="1"/>
  <c r="AJ136" i="1"/>
  <c r="AI137" i="1" s="1"/>
  <c r="AK136" i="1" a="1"/>
  <c r="AK136" i="1" s="1"/>
  <c r="AM136" i="1" a="1"/>
  <c r="AM136" i="1" s="1"/>
  <c r="AN136" i="1" s="1"/>
  <c r="AL136" i="1" a="1"/>
  <c r="AL136" i="1" s="1"/>
  <c r="AL135" i="1" a="1"/>
  <c r="AL135" i="1" s="1"/>
  <c r="AM135" i="1" a="1"/>
  <c r="AM135" i="1" s="1"/>
  <c r="AN135" i="1" s="1"/>
  <c r="AP135" i="1" s="1"/>
  <c r="AY9" i="1"/>
  <c r="AY10" i="1"/>
  <c r="AY8" i="1"/>
  <c r="AC12" i="1"/>
  <c r="Y13" i="1"/>
  <c r="X14" i="1" s="1"/>
  <c r="AC11" i="1"/>
  <c r="AD12" i="1" s="1"/>
  <c r="AP13" i="1"/>
  <c r="AJ14" i="1"/>
  <c r="AN14" i="1" s="1"/>
  <c r="AO15" i="1" s="1"/>
  <c r="AO136" i="1" l="1"/>
  <c r="AK137" i="1" a="1"/>
  <c r="AK137" i="1" s="1"/>
  <c r="AM137" i="1" a="1"/>
  <c r="AM137" i="1" s="1"/>
  <c r="AN137" i="1" s="1"/>
  <c r="AL137" i="1" a="1"/>
  <c r="AL137" i="1" s="1"/>
  <c r="AJ137" i="1"/>
  <c r="AI138" i="1" s="1"/>
  <c r="AE12" i="1"/>
  <c r="AE11" i="1"/>
  <c r="AY11" i="1" s="1"/>
  <c r="Y14" i="1"/>
  <c r="X15" i="1" s="1"/>
  <c r="AC13" i="1"/>
  <c r="AD13" i="1"/>
  <c r="AI15" i="1"/>
  <c r="AP14" i="1"/>
  <c r="AL138" i="1" l="1" a="1"/>
  <c r="AL138" i="1" s="1"/>
  <c r="AJ138" i="1"/>
  <c r="AI139" i="1" s="1"/>
  <c r="AK138" i="1" a="1"/>
  <c r="AK138" i="1" s="1"/>
  <c r="AM138" i="1" a="1"/>
  <c r="AM138" i="1" s="1"/>
  <c r="AN138" i="1" s="1"/>
  <c r="AP136" i="1"/>
  <c r="AO137" i="1"/>
  <c r="AC14" i="1"/>
  <c r="AY12" i="1"/>
  <c r="AE13" i="1"/>
  <c r="AD14" i="1"/>
  <c r="Y15" i="1"/>
  <c r="X16" i="1" s="1"/>
  <c r="AJ15" i="1"/>
  <c r="AP137" i="1" l="1"/>
  <c r="AO138" i="1"/>
  <c r="AL139" i="1" a="1"/>
  <c r="AL139" i="1" s="1"/>
  <c r="AJ139" i="1"/>
  <c r="AI140" i="1" s="1"/>
  <c r="AK139" i="1" a="1"/>
  <c r="AK139" i="1" s="1"/>
  <c r="AY13" i="1"/>
  <c r="AC15" i="1"/>
  <c r="AD15" i="1"/>
  <c r="AE14" i="1"/>
  <c r="AY14" i="1" s="1"/>
  <c r="Y16" i="1"/>
  <c r="AI16" i="1"/>
  <c r="AN15" i="1"/>
  <c r="AJ140" i="1" l="1"/>
  <c r="AI141" i="1" s="1"/>
  <c r="AK140" i="1" a="1"/>
  <c r="AK140" i="1" s="1"/>
  <c r="AM140" i="1" a="1"/>
  <c r="AM140" i="1" s="1"/>
  <c r="AN140" i="1" s="1"/>
  <c r="AL140" i="1" a="1"/>
  <c r="AL140" i="1" s="1"/>
  <c r="AM139" i="1" a="1"/>
  <c r="AM139" i="1" s="1"/>
  <c r="AN139" i="1" s="1"/>
  <c r="AO139" i="1"/>
  <c r="AP138" i="1"/>
  <c r="AE15" i="1"/>
  <c r="AD16" i="1"/>
  <c r="AC16" i="1"/>
  <c r="AO16" i="1"/>
  <c r="AP15" i="1"/>
  <c r="AJ16" i="1"/>
  <c r="AO140" i="1" l="1"/>
  <c r="AP139" i="1"/>
  <c r="AK141" i="1" a="1"/>
  <c r="AK141" i="1" s="1"/>
  <c r="AM141" i="1" a="1"/>
  <c r="AM141" i="1" s="1"/>
  <c r="AN141" i="1" s="1"/>
  <c r="AL141" i="1" a="1"/>
  <c r="AL141" i="1" s="1"/>
  <c r="AJ141" i="1"/>
  <c r="AI142" i="1" s="1"/>
  <c r="AE16" i="1"/>
  <c r="AN16" i="1"/>
  <c r="AO17" i="1" s="1"/>
  <c r="AI17" i="1"/>
  <c r="AL142" i="1" l="1" a="1"/>
  <c r="AL142" i="1" s="1"/>
  <c r="AJ142" i="1"/>
  <c r="AI143" i="1" s="1"/>
  <c r="AK142" i="1" a="1"/>
  <c r="AK142" i="1" s="1"/>
  <c r="AM142" i="1" a="1"/>
  <c r="AM142" i="1" s="1"/>
  <c r="AN142" i="1" s="1"/>
  <c r="AP140" i="1"/>
  <c r="AO141" i="1"/>
  <c r="AP16" i="1"/>
  <c r="AJ17" i="1"/>
  <c r="AI18" i="1" s="1"/>
  <c r="AP141" i="1" l="1"/>
  <c r="AO142" i="1"/>
  <c r="AL143" i="1" a="1"/>
  <c r="AL143" i="1" s="1"/>
  <c r="AJ143" i="1"/>
  <c r="AI144" i="1" s="1"/>
  <c r="AK143" i="1" a="1"/>
  <c r="AK143" i="1" s="1"/>
  <c r="AN17" i="1"/>
  <c r="AP17" i="1" s="1"/>
  <c r="AJ18" i="1"/>
  <c r="AI19" i="1" s="1"/>
  <c r="AN18" i="1"/>
  <c r="AM143" i="1" l="1" a="1"/>
  <c r="AM143" i="1" s="1"/>
  <c r="AN143" i="1" s="1"/>
  <c r="AO143" i="1"/>
  <c r="AP142" i="1"/>
  <c r="AJ144" i="1"/>
  <c r="AI145" i="1" s="1"/>
  <c r="AK144" i="1" a="1"/>
  <c r="AK144" i="1" s="1"/>
  <c r="AL144" i="1" a="1"/>
  <c r="AL144" i="1" s="1"/>
  <c r="AO18" i="1"/>
  <c r="AO19" i="1" s="1"/>
  <c r="AJ19" i="1"/>
  <c r="AI20" i="1" s="1"/>
  <c r="AK145" i="1" l="1" a="1"/>
  <c r="AK145" i="1" s="1"/>
  <c r="AJ145" i="1"/>
  <c r="AI146" i="1" s="1"/>
  <c r="AM144" i="1" a="1"/>
  <c r="AM144" i="1" s="1"/>
  <c r="AN144" i="1" s="1"/>
  <c r="AO144" i="1"/>
  <c r="AP143" i="1"/>
  <c r="AN19" i="1"/>
  <c r="AP18" i="1"/>
  <c r="AJ20" i="1"/>
  <c r="AI21" i="1" s="1"/>
  <c r="AL145" i="1" l="1" a="1"/>
  <c r="AL145" i="1" s="1"/>
  <c r="AK146" i="1" a="1"/>
  <c r="AK146" i="1" s="1"/>
  <c r="AM146" i="1" a="1"/>
  <c r="AM146" i="1" s="1"/>
  <c r="AN146" i="1" s="1"/>
  <c r="AJ146" i="1"/>
  <c r="AI147" i="1" s="1"/>
  <c r="AP144" i="1"/>
  <c r="AO145" i="1"/>
  <c r="AM145" i="1" a="1"/>
  <c r="AM145" i="1" s="1"/>
  <c r="AN145" i="1" s="1"/>
  <c r="AN20" i="1"/>
  <c r="AP19" i="1"/>
  <c r="AO20" i="1"/>
  <c r="AJ21" i="1"/>
  <c r="AI22" i="1" s="1"/>
  <c r="AL147" i="1" l="1" a="1"/>
  <c r="AL147" i="1" s="1"/>
  <c r="AJ147" i="1"/>
  <c r="AI148" i="1" s="1"/>
  <c r="AK147" i="1" a="1"/>
  <c r="AK147" i="1" s="1"/>
  <c r="AM147" i="1" a="1"/>
  <c r="AM147" i="1" s="1"/>
  <c r="AN147" i="1" s="1"/>
  <c r="AP145" i="1"/>
  <c r="AO146" i="1"/>
  <c r="AL146" i="1" a="1"/>
  <c r="AL146" i="1" s="1"/>
  <c r="AN21" i="1"/>
  <c r="AP20" i="1"/>
  <c r="AO21" i="1"/>
  <c r="AJ22" i="1"/>
  <c r="AI23" i="1" s="1"/>
  <c r="AO147" i="1" l="1"/>
  <c r="AP146" i="1"/>
  <c r="AJ148" i="1"/>
  <c r="AI149" i="1" s="1"/>
  <c r="AK148" i="1" a="1"/>
  <c r="AK148" i="1" s="1"/>
  <c r="AM148" i="1" a="1"/>
  <c r="AM148" i="1" s="1"/>
  <c r="AN148" i="1" s="1"/>
  <c r="AL148" i="1" a="1"/>
  <c r="AL148" i="1" s="1"/>
  <c r="AO22" i="1"/>
  <c r="AP21" i="1"/>
  <c r="AN22" i="1"/>
  <c r="AO23" i="1" s="1"/>
  <c r="AJ23" i="1"/>
  <c r="AI24" i="1" s="1"/>
  <c r="AK149" i="1" l="1" a="1"/>
  <c r="AK149" i="1" s="1"/>
  <c r="AM149" i="1" a="1"/>
  <c r="AM149" i="1" s="1"/>
  <c r="AN149" i="1" s="1"/>
  <c r="AJ149" i="1"/>
  <c r="AI150" i="1" s="1"/>
  <c r="AL149" i="1" a="1"/>
  <c r="AL149" i="1" s="1"/>
  <c r="AO148" i="1"/>
  <c r="AP147" i="1"/>
  <c r="AN23" i="1"/>
  <c r="AP23" i="1" s="1"/>
  <c r="AP22" i="1"/>
  <c r="AJ24" i="1"/>
  <c r="AI25" i="1" s="1"/>
  <c r="AN24" i="1"/>
  <c r="AP148" i="1" l="1"/>
  <c r="AO149" i="1"/>
  <c r="AL150" i="1" a="1"/>
  <c r="AL150" i="1" s="1"/>
  <c r="AK150" i="1" a="1"/>
  <c r="AK150" i="1" s="1"/>
  <c r="AM150" i="1" a="1"/>
  <c r="AM150" i="1" s="1"/>
  <c r="AN150" i="1" s="1"/>
  <c r="AJ150" i="1"/>
  <c r="AI151" i="1" s="1"/>
  <c r="AO24" i="1"/>
  <c r="AO25" i="1" s="1"/>
  <c r="AP24" i="1"/>
  <c r="AJ25" i="1"/>
  <c r="AL151" i="1" l="1" a="1"/>
  <c r="AL151" i="1" s="1"/>
  <c r="AM151" i="1" a="1"/>
  <c r="AM151" i="1" s="1"/>
  <c r="AN151" i="1" s="1"/>
  <c r="AJ151" i="1"/>
  <c r="AI152" i="1" s="1"/>
  <c r="AK151" i="1" a="1"/>
  <c r="AK151" i="1" s="1"/>
  <c r="AP149" i="1"/>
  <c r="AO150" i="1"/>
  <c r="AI26" i="1"/>
  <c r="AN25" i="1"/>
  <c r="AP25" i="1" s="1"/>
  <c r="AP150" i="1" l="1"/>
  <c r="AO151" i="1"/>
  <c r="AJ152" i="1"/>
  <c r="AI153" i="1" s="1"/>
  <c r="AL152" i="1" a="1"/>
  <c r="AL152" i="1" s="1"/>
  <c r="AM152" i="1" a="1"/>
  <c r="AM152" i="1" s="1"/>
  <c r="AN152" i="1" s="1"/>
  <c r="AK152" i="1" a="1"/>
  <c r="AK152" i="1" s="1"/>
  <c r="AO26" i="1"/>
  <c r="AJ26" i="1"/>
  <c r="AI27" i="1" s="1"/>
  <c r="AK153" i="1" l="1" a="1"/>
  <c r="AK153" i="1" s="1"/>
  <c r="AJ153" i="1"/>
  <c r="AI154" i="1" s="1"/>
  <c r="AL153" i="1" a="1"/>
  <c r="AL153" i="1" s="1"/>
  <c r="AM153" i="1" a="1"/>
  <c r="AM153" i="1" s="1"/>
  <c r="AN153" i="1" s="1"/>
  <c r="AO152" i="1"/>
  <c r="AP151" i="1"/>
  <c r="AN26" i="1"/>
  <c r="AO27" i="1" s="1"/>
  <c r="AJ27" i="1"/>
  <c r="AI28" i="1" s="1"/>
  <c r="AN27" i="1"/>
  <c r="AO153" i="1" l="1"/>
  <c r="AP152" i="1"/>
  <c r="AK154" i="1" a="1"/>
  <c r="AK154" i="1" s="1"/>
  <c r="AM154" i="1" a="1"/>
  <c r="AM154" i="1" s="1"/>
  <c r="AN154" i="1" s="1"/>
  <c r="AJ154" i="1"/>
  <c r="AI155" i="1" s="1"/>
  <c r="AL154" i="1" a="1"/>
  <c r="AL154" i="1" s="1"/>
  <c r="AO28" i="1"/>
  <c r="AP26" i="1"/>
  <c r="AN28" i="1"/>
  <c r="AO29" i="1" s="1"/>
  <c r="AJ28" i="1"/>
  <c r="AI29" i="1" s="1"/>
  <c r="AP27" i="1"/>
  <c r="AJ155" i="1" l="1"/>
  <c r="AI156" i="1" s="1"/>
  <c r="AM155" i="1" a="1"/>
  <c r="AM155" i="1" s="1"/>
  <c r="AN155" i="1" s="1"/>
  <c r="AK155" i="1" a="1"/>
  <c r="AK155" i="1" s="1"/>
  <c r="AL155" i="1" a="1"/>
  <c r="AL155" i="1" s="1"/>
  <c r="AP153" i="1"/>
  <c r="AO154" i="1"/>
  <c r="AP28" i="1"/>
  <c r="AJ29" i="1"/>
  <c r="AI30" i="1" s="1"/>
  <c r="AP154" i="1" l="1"/>
  <c r="AO155" i="1"/>
  <c r="AJ156" i="1"/>
  <c r="AI157" i="1" s="1"/>
  <c r="AK156" i="1" a="1"/>
  <c r="AK156" i="1" s="1"/>
  <c r="AN29" i="1"/>
  <c r="AP29" i="1" s="1"/>
  <c r="AJ30" i="1"/>
  <c r="AI31" i="1" s="1"/>
  <c r="AN30" i="1"/>
  <c r="AJ157" i="1" l="1"/>
  <c r="AI158" i="1" s="1"/>
  <c r="AM157" i="1" a="1"/>
  <c r="AM157" i="1" s="1"/>
  <c r="AN157" i="1" s="1"/>
  <c r="AK157" i="1" a="1"/>
  <c r="AK157" i="1" s="1"/>
  <c r="AL157" i="1" a="1"/>
  <c r="AL157" i="1" s="1"/>
  <c r="AL156" i="1" a="1"/>
  <c r="AL156" i="1" s="1"/>
  <c r="AO156" i="1"/>
  <c r="AP155" i="1"/>
  <c r="AM156" i="1" a="1"/>
  <c r="AM156" i="1" s="1"/>
  <c r="AN156" i="1" s="1"/>
  <c r="AO30" i="1"/>
  <c r="AO31" i="1" s="1"/>
  <c r="AN31" i="1"/>
  <c r="AJ31" i="1"/>
  <c r="AI32" i="1" s="1"/>
  <c r="AO157" i="1" l="1"/>
  <c r="AP156" i="1"/>
  <c r="AL158" i="1" a="1"/>
  <c r="AL158" i="1" s="1"/>
  <c r="AJ158" i="1"/>
  <c r="AI159" i="1" s="1"/>
  <c r="AK158" i="1" a="1"/>
  <c r="AK158" i="1" s="1"/>
  <c r="AP30" i="1"/>
  <c r="AO32" i="1"/>
  <c r="AP31" i="1"/>
  <c r="AJ32" i="1"/>
  <c r="AI33" i="1" s="1"/>
  <c r="AJ159" i="1" l="1"/>
  <c r="AI160" i="1" s="1"/>
  <c r="AK159" i="1" a="1"/>
  <c r="AK159" i="1" s="1"/>
  <c r="AM159" i="1" a="1"/>
  <c r="AM159" i="1" s="1"/>
  <c r="AN159" i="1" s="1"/>
  <c r="AL159" i="1" a="1"/>
  <c r="AL159" i="1" s="1"/>
  <c r="AM158" i="1" a="1"/>
  <c r="AM158" i="1" s="1"/>
  <c r="AN158" i="1" s="1"/>
  <c r="AO158" i="1"/>
  <c r="AP157" i="1"/>
  <c r="AN32" i="1"/>
  <c r="AO33" i="1" s="1"/>
  <c r="AJ33" i="1"/>
  <c r="AI34" i="1" s="1"/>
  <c r="AN33" i="1"/>
  <c r="AO159" i="1" l="1"/>
  <c r="AP158" i="1"/>
  <c r="AK160" i="1" a="1"/>
  <c r="AK160" i="1" s="1"/>
  <c r="AM160" i="1" a="1"/>
  <c r="AM160" i="1" s="1"/>
  <c r="AN160" i="1" s="1"/>
  <c r="AL160" i="1" a="1"/>
  <c r="AL160" i="1" s="1"/>
  <c r="AJ160" i="1"/>
  <c r="AI161" i="1" s="1"/>
  <c r="AP33" i="1"/>
  <c r="AP32" i="1"/>
  <c r="AO34" i="1"/>
  <c r="AJ34" i="1"/>
  <c r="AI35" i="1" s="1"/>
  <c r="AN34" i="1"/>
  <c r="AL161" i="1" l="1" a="1"/>
  <c r="AL161" i="1" s="1"/>
  <c r="AJ161" i="1"/>
  <c r="AI162" i="1" s="1"/>
  <c r="AK161" i="1" a="1"/>
  <c r="AK161" i="1" s="1"/>
  <c r="AM161" i="1" a="1"/>
  <c r="AM161" i="1" s="1"/>
  <c r="AN161" i="1" s="1"/>
  <c r="AP159" i="1"/>
  <c r="AO160" i="1"/>
  <c r="AO35" i="1"/>
  <c r="AJ35" i="1"/>
  <c r="AI36" i="1" s="1"/>
  <c r="AP34" i="1"/>
  <c r="AP160" i="1" l="1"/>
  <c r="AO161" i="1"/>
  <c r="AJ162" i="1"/>
  <c r="AI163" i="1" s="1"/>
  <c r="AK162" i="1" a="1"/>
  <c r="AK162" i="1" s="1"/>
  <c r="AN35" i="1"/>
  <c r="AP35" i="1" s="1"/>
  <c r="AJ36" i="1"/>
  <c r="AI37" i="1" s="1"/>
  <c r="AL162" i="1" l="1" a="1"/>
  <c r="AL162" i="1" s="1"/>
  <c r="AJ163" i="1"/>
  <c r="AI164" i="1" s="1"/>
  <c r="AK163" i="1" a="1"/>
  <c r="AK163" i="1" s="1"/>
  <c r="AM163" i="1" a="1"/>
  <c r="AM163" i="1" s="1"/>
  <c r="AN163" i="1" s="1"/>
  <c r="AL163" i="1" a="1"/>
  <c r="AL163" i="1" s="1"/>
  <c r="AM162" i="1" a="1"/>
  <c r="AM162" i="1" s="1"/>
  <c r="AN162" i="1" s="1"/>
  <c r="AO162" i="1"/>
  <c r="AP161" i="1"/>
  <c r="AO36" i="1"/>
  <c r="AN36" i="1"/>
  <c r="AJ37" i="1"/>
  <c r="AI38" i="1" s="1"/>
  <c r="AO163" i="1" l="1"/>
  <c r="AP162" i="1"/>
  <c r="AK164" i="1" a="1"/>
  <c r="AK164" i="1" s="1"/>
  <c r="AM164" i="1" a="1"/>
  <c r="AM164" i="1" s="1"/>
  <c r="AN164" i="1" s="1"/>
  <c r="AL164" i="1" a="1"/>
  <c r="AL164" i="1" s="1"/>
  <c r="AJ164" i="1"/>
  <c r="AI165" i="1" s="1"/>
  <c r="AP36" i="1"/>
  <c r="AN37" i="1"/>
  <c r="AO37" i="1"/>
  <c r="AJ38" i="1"/>
  <c r="AI39" i="1" s="1"/>
  <c r="AL165" i="1" l="1" a="1"/>
  <c r="AL165" i="1" s="1"/>
  <c r="AJ165" i="1"/>
  <c r="AI166" i="1" s="1"/>
  <c r="AK165" i="1" a="1"/>
  <c r="AK165" i="1" s="1"/>
  <c r="AM165" i="1" a="1"/>
  <c r="AM165" i="1" s="1"/>
  <c r="AN165" i="1" s="1"/>
  <c r="AP163" i="1"/>
  <c r="AO164" i="1"/>
  <c r="AO38" i="1"/>
  <c r="AP37" i="1"/>
  <c r="AN38" i="1"/>
  <c r="AP38" i="1" s="1"/>
  <c r="AJ39" i="1"/>
  <c r="AI40" i="1" s="1"/>
  <c r="AP164" i="1" l="1"/>
  <c r="AO165" i="1"/>
  <c r="AL166" i="1" a="1"/>
  <c r="AL166" i="1" s="1"/>
  <c r="AJ166" i="1"/>
  <c r="AI167" i="1" s="1"/>
  <c r="AK166" i="1" a="1"/>
  <c r="AK166" i="1" s="1"/>
  <c r="AM166" i="1" a="1"/>
  <c r="AM166" i="1" s="1"/>
  <c r="AN166" i="1" s="1"/>
  <c r="AN39" i="1"/>
  <c r="AO39" i="1"/>
  <c r="AJ40" i="1"/>
  <c r="AI41" i="1" s="1"/>
  <c r="AN40" i="1"/>
  <c r="AJ167" i="1" l="1"/>
  <c r="AI168" i="1" s="1"/>
  <c r="AK167" i="1" a="1"/>
  <c r="AK167" i="1" s="1"/>
  <c r="AM167" i="1" a="1"/>
  <c r="AM167" i="1" s="1"/>
  <c r="AN167" i="1" s="1"/>
  <c r="AL167" i="1" a="1"/>
  <c r="AL167" i="1" s="1"/>
  <c r="AO166" i="1"/>
  <c r="AP165" i="1"/>
  <c r="AP39" i="1"/>
  <c r="AO40" i="1"/>
  <c r="AP40" i="1" s="1"/>
  <c r="AJ41" i="1"/>
  <c r="AI42" i="1" s="1"/>
  <c r="AO167" i="1" l="1"/>
  <c r="AP166" i="1"/>
  <c r="AK168" i="1" a="1"/>
  <c r="AK168" i="1" s="1"/>
  <c r="AM168" i="1" a="1"/>
  <c r="AM168" i="1" s="1"/>
  <c r="AN168" i="1" s="1"/>
  <c r="AL168" i="1" a="1"/>
  <c r="AL168" i="1" s="1"/>
  <c r="AJ168" i="1"/>
  <c r="AI169" i="1" s="1"/>
  <c r="AO41" i="1"/>
  <c r="AN41" i="1"/>
  <c r="AO42" i="1" s="1"/>
  <c r="AJ42" i="1"/>
  <c r="AI43" i="1" s="1"/>
  <c r="AL169" i="1" l="1" a="1"/>
  <c r="AL169" i="1" s="1"/>
  <c r="AJ169" i="1"/>
  <c r="AI170" i="1" s="1"/>
  <c r="AK169" i="1" a="1"/>
  <c r="AK169" i="1" s="1"/>
  <c r="AM169" i="1" a="1"/>
  <c r="AM169" i="1" s="1"/>
  <c r="AN169" i="1" s="1"/>
  <c r="AP167" i="1"/>
  <c r="AO168" i="1"/>
  <c r="AN42" i="1"/>
  <c r="AP41" i="1"/>
  <c r="AJ43" i="1"/>
  <c r="AI44" i="1" s="1"/>
  <c r="AO43" i="1"/>
  <c r="AP42" i="1"/>
  <c r="AP168" i="1" l="1"/>
  <c r="AO169" i="1"/>
  <c r="AJ170" i="1"/>
  <c r="AI171" i="1" s="1"/>
  <c r="AK170" i="1" a="1"/>
  <c r="AK170" i="1" s="1"/>
  <c r="AM170" i="1" a="1"/>
  <c r="AM170" i="1" s="1"/>
  <c r="AN170" i="1" s="1"/>
  <c r="AN43" i="1"/>
  <c r="AO44" i="1" s="1"/>
  <c r="AN44" i="1"/>
  <c r="AJ44" i="1"/>
  <c r="AI45" i="1" s="1"/>
  <c r="AJ171" i="1" l="1"/>
  <c r="AI172" i="1" s="1"/>
  <c r="AK171" i="1" a="1"/>
  <c r="AK171" i="1" s="1"/>
  <c r="AM171" i="1" a="1"/>
  <c r="AM171" i="1" s="1"/>
  <c r="AN171" i="1" s="1"/>
  <c r="AL171" i="1" a="1"/>
  <c r="AL171" i="1" s="1"/>
  <c r="AL170" i="1" a="1"/>
  <c r="AL170" i="1" s="1"/>
  <c r="AO170" i="1"/>
  <c r="AP169" i="1"/>
  <c r="AO45" i="1"/>
  <c r="AP43" i="1"/>
  <c r="AJ45" i="1"/>
  <c r="AI46" i="1" s="1"/>
  <c r="AN45" i="1"/>
  <c r="AP44" i="1"/>
  <c r="AO171" i="1" l="1"/>
  <c r="AP170" i="1"/>
  <c r="AK172" i="1" a="1"/>
  <c r="AK172" i="1" s="1"/>
  <c r="AM172" i="1" a="1"/>
  <c r="AM172" i="1" s="1"/>
  <c r="AN172" i="1" s="1"/>
  <c r="AL172" i="1" a="1"/>
  <c r="AL172" i="1" s="1"/>
  <c r="AJ172" i="1"/>
  <c r="AI173" i="1" s="1"/>
  <c r="AO46" i="1"/>
  <c r="AP45" i="1"/>
  <c r="AJ46" i="1"/>
  <c r="AI47" i="1" s="1"/>
  <c r="AN46" i="1"/>
  <c r="AO47" i="1" s="1"/>
  <c r="AL173" i="1" l="1" a="1"/>
  <c r="AL173" i="1" s="1"/>
  <c r="AJ173" i="1"/>
  <c r="AI174" i="1" s="1"/>
  <c r="AK173" i="1" a="1"/>
  <c r="AK173" i="1" s="1"/>
  <c r="AM173" i="1" a="1"/>
  <c r="AM173" i="1" s="1"/>
  <c r="AN173" i="1" s="1"/>
  <c r="AP171" i="1"/>
  <c r="AO172" i="1"/>
  <c r="AP46" i="1"/>
  <c r="AJ47" i="1"/>
  <c r="AI48" i="1" s="1"/>
  <c r="AP172" i="1" l="1"/>
  <c r="AO173" i="1"/>
  <c r="AL174" i="1" a="1"/>
  <c r="AL174" i="1" s="1"/>
  <c r="AJ174" i="1"/>
  <c r="AI175" i="1" s="1"/>
  <c r="AK174" i="1" a="1"/>
  <c r="AK174" i="1" s="1"/>
  <c r="AM174" i="1" a="1"/>
  <c r="AM174" i="1" s="1"/>
  <c r="AN174" i="1" s="1"/>
  <c r="AN47" i="1"/>
  <c r="AO48" i="1" s="1"/>
  <c r="AJ48" i="1"/>
  <c r="AI49" i="1" s="1"/>
  <c r="AN48" i="1"/>
  <c r="AJ175" i="1" l="1"/>
  <c r="AI176" i="1" s="1"/>
  <c r="AK175" i="1" a="1"/>
  <c r="AK175" i="1" s="1"/>
  <c r="AL175" i="1" a="1"/>
  <c r="AL175" i="1" s="1"/>
  <c r="AM175" i="1" a="1"/>
  <c r="AM175" i="1" s="1"/>
  <c r="AN175" i="1" s="1"/>
  <c r="AO174" i="1"/>
  <c r="AP173" i="1"/>
  <c r="AP48" i="1"/>
  <c r="AP47" i="1"/>
  <c r="AJ49" i="1"/>
  <c r="AI50" i="1" s="1"/>
  <c r="AO49" i="1"/>
  <c r="AO175" i="1" l="1"/>
  <c r="AP174" i="1"/>
  <c r="AK176" i="1" a="1"/>
  <c r="AK176" i="1" s="1"/>
  <c r="AM176" i="1" a="1"/>
  <c r="AM176" i="1" s="1"/>
  <c r="AN176" i="1" s="1"/>
  <c r="AL176" i="1" a="1"/>
  <c r="AL176" i="1" s="1"/>
  <c r="AJ176" i="1"/>
  <c r="AI177" i="1" s="1"/>
  <c r="AJ50" i="1"/>
  <c r="AI51" i="1" s="1"/>
  <c r="AN50" i="1"/>
  <c r="AN49" i="1"/>
  <c r="AO50" i="1" s="1"/>
  <c r="AJ177" i="1" l="1"/>
  <c r="AI178" i="1" s="1"/>
  <c r="AK177" i="1" a="1"/>
  <c r="AK177" i="1" s="1"/>
  <c r="AM177" i="1" a="1"/>
  <c r="AM177" i="1" s="1"/>
  <c r="AN177" i="1" s="1"/>
  <c r="AL177" i="1" a="1"/>
  <c r="AL177" i="1" s="1"/>
  <c r="AO176" i="1"/>
  <c r="AP175" i="1"/>
  <c r="AO51" i="1"/>
  <c r="AP50" i="1"/>
  <c r="AP49" i="1"/>
  <c r="AJ51" i="1"/>
  <c r="AI52" i="1" s="1"/>
  <c r="AN51" i="1"/>
  <c r="AP176" i="1" l="1"/>
  <c r="AO177" i="1"/>
  <c r="AL178" i="1" a="1"/>
  <c r="AL178" i="1" s="1"/>
  <c r="AK178" i="1" a="1"/>
  <c r="AK178" i="1" s="1"/>
  <c r="AM178" i="1" a="1"/>
  <c r="AM178" i="1" s="1"/>
  <c r="AN178" i="1" s="1"/>
  <c r="AJ178" i="1"/>
  <c r="AI179" i="1" s="1"/>
  <c r="AN52" i="1"/>
  <c r="AJ52" i="1"/>
  <c r="AI53" i="1" s="1"/>
  <c r="AO52" i="1"/>
  <c r="AP51" i="1"/>
  <c r="AJ179" i="1" l="1"/>
  <c r="AI180" i="1" s="1"/>
  <c r="AL179" i="1" a="1"/>
  <c r="AL179" i="1" s="1"/>
  <c r="AM179" i="1" a="1"/>
  <c r="AM179" i="1" s="1"/>
  <c r="AN179" i="1" s="1"/>
  <c r="AK179" i="1" a="1"/>
  <c r="AK179" i="1" s="1"/>
  <c r="AP177" i="1"/>
  <c r="AO178" i="1"/>
  <c r="AO53" i="1"/>
  <c r="AP52" i="1"/>
  <c r="AJ53" i="1"/>
  <c r="AI54" i="1" s="1"/>
  <c r="AO179" i="1" l="1"/>
  <c r="AP178" i="1"/>
  <c r="AK180" i="1" a="1"/>
  <c r="AK180" i="1" s="1"/>
  <c r="AM180" i="1" a="1"/>
  <c r="AM180" i="1" s="1"/>
  <c r="AN180" i="1" s="1"/>
  <c r="AJ180" i="1"/>
  <c r="AI181" i="1" s="1"/>
  <c r="AL180" i="1" a="1"/>
  <c r="AL180" i="1" s="1"/>
  <c r="AN53" i="1"/>
  <c r="AJ54" i="1"/>
  <c r="AI55" i="1" s="1"/>
  <c r="AN54" i="1"/>
  <c r="AP53" i="1"/>
  <c r="AO54" i="1"/>
  <c r="AK181" i="1" l="1" a="1"/>
  <c r="AK181" i="1" s="1"/>
  <c r="AM181" i="1" a="1"/>
  <c r="AM181" i="1" s="1"/>
  <c r="AN181" i="1" s="1"/>
  <c r="AJ181" i="1"/>
  <c r="AI182" i="1" s="1"/>
  <c r="AL181" i="1" a="1"/>
  <c r="AL181" i="1" s="1"/>
  <c r="AO180" i="1"/>
  <c r="AP179" i="1"/>
  <c r="AO55" i="1"/>
  <c r="AP54" i="1"/>
  <c r="AJ55" i="1"/>
  <c r="AI56" i="1" s="1"/>
  <c r="AN55" i="1"/>
  <c r="AK182" i="1" l="1" a="1"/>
  <c r="AK182" i="1" s="1"/>
  <c r="AL182" i="1" a="1"/>
  <c r="AL182" i="1" s="1"/>
  <c r="AJ182" i="1"/>
  <c r="AI183" i="1" s="1"/>
  <c r="AM182" i="1" a="1"/>
  <c r="AM182" i="1" s="1"/>
  <c r="AN182" i="1" s="1"/>
  <c r="AP180" i="1"/>
  <c r="AO181" i="1"/>
  <c r="AJ56" i="1"/>
  <c r="AI57" i="1" s="1"/>
  <c r="AO56" i="1"/>
  <c r="AP55" i="1"/>
  <c r="AP181" i="1" l="1"/>
  <c r="AO182" i="1"/>
  <c r="AL183" i="1" a="1"/>
  <c r="AL183" i="1" s="1"/>
  <c r="AK183" i="1" a="1"/>
  <c r="AK183" i="1" s="1"/>
  <c r="AJ183" i="1"/>
  <c r="AI184" i="1" s="1"/>
  <c r="AM183" i="1" a="1"/>
  <c r="AM183" i="1" s="1"/>
  <c r="AN183" i="1" s="1"/>
  <c r="AN56" i="1"/>
  <c r="AO57" i="1" s="1"/>
  <c r="AJ57" i="1"/>
  <c r="AI58" i="1" s="1"/>
  <c r="AP182" i="1" l="1"/>
  <c r="AO183" i="1"/>
  <c r="AL184" i="1" a="1"/>
  <c r="AL184" i="1" s="1"/>
  <c r="AJ184" i="1"/>
  <c r="AI185" i="1" s="1"/>
  <c r="AK184" i="1" a="1"/>
  <c r="AK184" i="1" s="1"/>
  <c r="AM184" i="1" a="1"/>
  <c r="AM184" i="1" s="1"/>
  <c r="AN184" i="1" s="1"/>
  <c r="AN57" i="1"/>
  <c r="AO58" i="1" s="1"/>
  <c r="AP56" i="1"/>
  <c r="AJ58" i="1"/>
  <c r="AI59" i="1" s="1"/>
  <c r="AJ185" i="1" l="1"/>
  <c r="AI186" i="1" s="1"/>
  <c r="AK185" i="1" a="1"/>
  <c r="AK185" i="1" s="1"/>
  <c r="AM185" i="1" a="1"/>
  <c r="AM185" i="1" s="1"/>
  <c r="AN185" i="1" s="1"/>
  <c r="AL185" i="1" a="1"/>
  <c r="AL185" i="1" s="1"/>
  <c r="AO184" i="1"/>
  <c r="AP183" i="1"/>
  <c r="AP57" i="1"/>
  <c r="AN58" i="1"/>
  <c r="AO59" i="1" s="1"/>
  <c r="AJ59" i="1"/>
  <c r="AI60" i="1" s="1"/>
  <c r="AO185" i="1" l="1"/>
  <c r="AP184" i="1"/>
  <c r="AK186" i="1" a="1"/>
  <c r="AK186" i="1" s="1"/>
  <c r="AM186" i="1" a="1"/>
  <c r="AM186" i="1" s="1"/>
  <c r="AN186" i="1" s="1"/>
  <c r="AL186" i="1" a="1"/>
  <c r="AL186" i="1" s="1"/>
  <c r="AJ186" i="1"/>
  <c r="AI187" i="1" s="1"/>
  <c r="AN59" i="1"/>
  <c r="AO60" i="1" s="1"/>
  <c r="AP58" i="1"/>
  <c r="AN60" i="1"/>
  <c r="AJ60" i="1"/>
  <c r="AI61" i="1" s="1"/>
  <c r="AL187" i="1" l="1" a="1"/>
  <c r="AL187" i="1" s="1"/>
  <c r="AJ187" i="1"/>
  <c r="AI188" i="1" s="1"/>
  <c r="AK187" i="1" a="1"/>
  <c r="AK187" i="1" s="1"/>
  <c r="AM187" i="1" a="1"/>
  <c r="AM187" i="1" s="1"/>
  <c r="AN187" i="1" s="1"/>
  <c r="AP185" i="1"/>
  <c r="AO186" i="1"/>
  <c r="AP60" i="1"/>
  <c r="AP59" i="1"/>
  <c r="AO61" i="1"/>
  <c r="AJ61" i="1"/>
  <c r="AI62" i="1" s="1"/>
  <c r="AN61" i="1"/>
  <c r="AP186" i="1" l="1"/>
  <c r="AO187" i="1"/>
  <c r="AL188" i="1" a="1"/>
  <c r="AL188" i="1" s="1"/>
  <c r="AJ188" i="1"/>
  <c r="AI189" i="1" s="1"/>
  <c r="AK188" i="1" a="1"/>
  <c r="AK188" i="1" s="1"/>
  <c r="AM188" i="1" a="1"/>
  <c r="AM188" i="1" s="1"/>
  <c r="AN188" i="1" s="1"/>
  <c r="AJ62" i="1"/>
  <c r="AI63" i="1" s="1"/>
  <c r="AN62" i="1"/>
  <c r="AO62" i="1"/>
  <c r="AP61" i="1"/>
  <c r="AJ189" i="1" l="1"/>
  <c r="AI190" i="1" s="1"/>
  <c r="AK189" i="1" a="1"/>
  <c r="AK189" i="1" s="1"/>
  <c r="AM189" i="1" a="1"/>
  <c r="AM189" i="1" s="1"/>
  <c r="AN189" i="1" s="1"/>
  <c r="AL189" i="1" a="1"/>
  <c r="AL189" i="1" s="1"/>
  <c r="AO188" i="1"/>
  <c r="AP187" i="1"/>
  <c r="AO63" i="1"/>
  <c r="AP62" i="1"/>
  <c r="AJ63" i="1"/>
  <c r="AI64" i="1" s="1"/>
  <c r="AO189" i="1" l="1"/>
  <c r="AP188" i="1"/>
  <c r="AK190" i="1" a="1"/>
  <c r="AK190" i="1" s="1"/>
  <c r="AM190" i="1" a="1"/>
  <c r="AM190" i="1" s="1"/>
  <c r="AN190" i="1" s="1"/>
  <c r="AL190" i="1" a="1"/>
  <c r="AL190" i="1" s="1"/>
  <c r="AJ190" i="1"/>
  <c r="AI191" i="1" s="1"/>
  <c r="AN63" i="1"/>
  <c r="AP63" i="1" s="1"/>
  <c r="AJ64" i="1"/>
  <c r="AI65" i="1" s="1"/>
  <c r="AN64" i="1"/>
  <c r="AL191" i="1" l="1" a="1"/>
  <c r="AL191" i="1" s="1"/>
  <c r="AJ191" i="1"/>
  <c r="AI192" i="1" s="1"/>
  <c r="AK191" i="1" a="1"/>
  <c r="AK191" i="1" s="1"/>
  <c r="AM191" i="1" a="1"/>
  <c r="AM191" i="1" s="1"/>
  <c r="AN191" i="1" s="1"/>
  <c r="AP189" i="1"/>
  <c r="AO190" i="1"/>
  <c r="AO64" i="1"/>
  <c r="AO65" i="1" s="1"/>
  <c r="AJ65" i="1"/>
  <c r="AI66" i="1" s="1"/>
  <c r="AN65" i="1"/>
  <c r="AP190" i="1" l="1"/>
  <c r="AO191" i="1"/>
  <c r="AL192" i="1" a="1"/>
  <c r="AL192" i="1" s="1"/>
  <c r="AJ192" i="1"/>
  <c r="AI193" i="1" s="1"/>
  <c r="AK192" i="1" a="1"/>
  <c r="AK192" i="1" s="1"/>
  <c r="AM192" i="1" a="1"/>
  <c r="AM192" i="1" s="1"/>
  <c r="AN192" i="1" s="1"/>
  <c r="AP64" i="1"/>
  <c r="AO66" i="1"/>
  <c r="AJ66" i="1"/>
  <c r="AN66" i="1"/>
  <c r="AO67" i="1" s="1"/>
  <c r="AP65" i="1"/>
  <c r="AJ193" i="1" l="1"/>
  <c r="AI194" i="1" s="1"/>
  <c r="AK193" i="1" a="1"/>
  <c r="AK193" i="1" s="1"/>
  <c r="AM193" i="1" a="1"/>
  <c r="AM193" i="1" s="1"/>
  <c r="AN193" i="1" s="1"/>
  <c r="AL193" i="1" a="1"/>
  <c r="AL193" i="1" s="1"/>
  <c r="AO192" i="1"/>
  <c r="AP191" i="1"/>
  <c r="AI67" i="1"/>
  <c r="BA7" i="1"/>
  <c r="BA9" i="1"/>
  <c r="AJ67" i="1"/>
  <c r="AI68" i="1" s="1"/>
  <c r="AN67" i="1"/>
  <c r="AO68" i="1" s="1"/>
  <c r="AP66" i="1"/>
  <c r="AO193" i="1" l="1"/>
  <c r="AP192" i="1"/>
  <c r="AK194" i="1" a="1"/>
  <c r="AK194" i="1" s="1"/>
  <c r="AM194" i="1" a="1"/>
  <c r="AM194" i="1" s="1"/>
  <c r="AN194" i="1" s="1"/>
  <c r="AL194" i="1" a="1"/>
  <c r="AL194" i="1" s="1"/>
  <c r="AJ194" i="1"/>
  <c r="AI195" i="1" s="1"/>
  <c r="BA8" i="1"/>
  <c r="BA10" i="1"/>
  <c r="AJ68" i="1"/>
  <c r="AI69" i="1" s="1"/>
  <c r="AN68" i="1"/>
  <c r="AO69" i="1" s="1"/>
  <c r="AP67" i="1"/>
  <c r="AL195" i="1" l="1" a="1"/>
  <c r="AL195" i="1" s="1"/>
  <c r="AJ195" i="1"/>
  <c r="AI196" i="1" s="1"/>
  <c r="AM195" i="1" a="1"/>
  <c r="AM195" i="1" s="1"/>
  <c r="AN195" i="1" s="1"/>
  <c r="AK195" i="1" a="1"/>
  <c r="AK195" i="1" s="1"/>
  <c r="AP193" i="1"/>
  <c r="AO194" i="1"/>
  <c r="AN69" i="1"/>
  <c r="AO70" i="1" s="1"/>
  <c r="AJ69" i="1"/>
  <c r="AI70" i="1" s="1"/>
  <c r="AP68" i="1"/>
  <c r="AP194" i="1" l="1"/>
  <c r="AO195" i="1"/>
  <c r="AL196" i="1" a="1"/>
  <c r="AL196" i="1" s="1"/>
  <c r="AJ196" i="1"/>
  <c r="AI197" i="1" s="1"/>
  <c r="AK196" i="1" a="1"/>
  <c r="AK196" i="1" s="1"/>
  <c r="AP69" i="1"/>
  <c r="AJ70" i="1"/>
  <c r="AI71" i="1" s="1"/>
  <c r="AN70" i="1"/>
  <c r="AO71" i="1" s="1"/>
  <c r="AJ197" i="1" l="1"/>
  <c r="AI198" i="1" s="1"/>
  <c r="AK197" i="1" a="1"/>
  <c r="AK197" i="1" s="1"/>
  <c r="AM197" i="1" a="1"/>
  <c r="AM197" i="1" s="1"/>
  <c r="AN197" i="1" s="1"/>
  <c r="AL197" i="1" a="1"/>
  <c r="AL197" i="1" s="1"/>
  <c r="AM196" i="1" a="1"/>
  <c r="AM196" i="1" s="1"/>
  <c r="AN196" i="1" s="1"/>
  <c r="AO196" i="1"/>
  <c r="AP195" i="1"/>
  <c r="AP70" i="1"/>
  <c r="AJ71" i="1"/>
  <c r="AI72" i="1" s="1"/>
  <c r="AO197" i="1" l="1"/>
  <c r="AP196" i="1"/>
  <c r="AK198" i="1" a="1"/>
  <c r="AK198" i="1" s="1"/>
  <c r="AM198" i="1" a="1"/>
  <c r="AM198" i="1" s="1"/>
  <c r="AN198" i="1" s="1"/>
  <c r="AL198" i="1" a="1"/>
  <c r="AL198" i="1" s="1"/>
  <c r="AJ198" i="1"/>
  <c r="AI199" i="1" s="1"/>
  <c r="AN71" i="1"/>
  <c r="AO72" i="1" s="1"/>
  <c r="AJ72" i="1"/>
  <c r="AI73" i="1" s="1"/>
  <c r="AL199" i="1" l="1" a="1"/>
  <c r="AL199" i="1" s="1"/>
  <c r="AJ199" i="1"/>
  <c r="AI200" i="1" s="1"/>
  <c r="AK199" i="1" a="1"/>
  <c r="AK199" i="1" s="1"/>
  <c r="AM199" i="1" a="1"/>
  <c r="AM199" i="1" s="1"/>
  <c r="AN199" i="1" s="1"/>
  <c r="AP197" i="1"/>
  <c r="AO198" i="1"/>
  <c r="AP71" i="1"/>
  <c r="AJ73" i="1"/>
  <c r="AI74" i="1" s="1"/>
  <c r="AN72" i="1"/>
  <c r="AP198" i="1" l="1"/>
  <c r="AO199" i="1"/>
  <c r="AL200" i="1" a="1"/>
  <c r="AL200" i="1" s="1"/>
  <c r="AJ200" i="1"/>
  <c r="AI201" i="1" s="1"/>
  <c r="AK200" i="1" a="1"/>
  <c r="AK200" i="1" s="1"/>
  <c r="AM200" i="1" a="1"/>
  <c r="AM200" i="1" s="1"/>
  <c r="AN200" i="1" s="1"/>
  <c r="AN73" i="1"/>
  <c r="AO73" i="1"/>
  <c r="AP72" i="1"/>
  <c r="AJ74" i="1"/>
  <c r="AI75" i="1" s="1"/>
  <c r="AJ201" i="1" l="1"/>
  <c r="AI202" i="1" s="1"/>
  <c r="AK201" i="1" a="1"/>
  <c r="AK201" i="1" s="1"/>
  <c r="AM201" i="1" a="1"/>
  <c r="AM201" i="1" s="1"/>
  <c r="AN201" i="1" s="1"/>
  <c r="AL201" i="1" a="1"/>
  <c r="AL201" i="1" s="1"/>
  <c r="AO200" i="1"/>
  <c r="AP199" i="1"/>
  <c r="AN74" i="1"/>
  <c r="AJ75" i="1"/>
  <c r="AI76" i="1" s="1"/>
  <c r="AO74" i="1"/>
  <c r="AP73" i="1"/>
  <c r="AO201" i="1" l="1"/>
  <c r="AP200" i="1"/>
  <c r="AK202" i="1" a="1"/>
  <c r="AK202" i="1" s="1"/>
  <c r="AM202" i="1" a="1"/>
  <c r="AM202" i="1" s="1"/>
  <c r="AN202" i="1" s="1"/>
  <c r="AL202" i="1" a="1"/>
  <c r="AL202" i="1" s="1"/>
  <c r="AJ202" i="1"/>
  <c r="AI203" i="1" s="1"/>
  <c r="AN75" i="1"/>
  <c r="AP74" i="1"/>
  <c r="AO75" i="1"/>
  <c r="AJ76" i="1"/>
  <c r="AI77" i="1" s="1"/>
  <c r="AN76" i="1"/>
  <c r="AL203" i="1" l="1" a="1"/>
  <c r="AL203" i="1" s="1"/>
  <c r="AJ203" i="1"/>
  <c r="AI204" i="1" s="1"/>
  <c r="AK203" i="1" a="1"/>
  <c r="AK203" i="1" s="1"/>
  <c r="AM203" i="1" a="1"/>
  <c r="AM203" i="1" s="1"/>
  <c r="AN203" i="1" s="1"/>
  <c r="AP201" i="1"/>
  <c r="AO202" i="1"/>
  <c r="AP75" i="1"/>
  <c r="AJ77" i="1"/>
  <c r="AI78" i="1" s="1"/>
  <c r="AN77" i="1"/>
  <c r="AO76" i="1"/>
  <c r="AP76" i="1" s="1"/>
  <c r="AP202" i="1" l="1"/>
  <c r="AO203" i="1"/>
  <c r="AL204" i="1" a="1"/>
  <c r="AL204" i="1" s="1"/>
  <c r="AJ204" i="1"/>
  <c r="AI205" i="1" s="1"/>
  <c r="AK204" i="1" a="1"/>
  <c r="AK204" i="1" s="1"/>
  <c r="AM204" i="1" a="1"/>
  <c r="AM204" i="1" s="1"/>
  <c r="AN204" i="1" s="1"/>
  <c r="AO77" i="1"/>
  <c r="AP77" i="1" s="1"/>
  <c r="AJ78" i="1"/>
  <c r="AI79" i="1" s="1"/>
  <c r="AN78" i="1"/>
  <c r="AJ205" i="1" l="1"/>
  <c r="AI206" i="1" s="1"/>
  <c r="AK205" i="1" a="1"/>
  <c r="AK205" i="1" s="1"/>
  <c r="AM205" i="1" a="1"/>
  <c r="AM205" i="1" s="1"/>
  <c r="AN205" i="1" s="1"/>
  <c r="AL205" i="1" a="1"/>
  <c r="AL205" i="1" s="1"/>
  <c r="AO204" i="1"/>
  <c r="AP203" i="1"/>
  <c r="AJ79" i="1"/>
  <c r="AI80" i="1" s="1"/>
  <c r="AN79" i="1"/>
  <c r="AO78" i="1"/>
  <c r="AP78" i="1" s="1"/>
  <c r="AO205" i="1" l="1"/>
  <c r="AP204" i="1"/>
  <c r="AK206" i="1" a="1"/>
  <c r="AK206" i="1" s="1"/>
  <c r="AM206" i="1" a="1"/>
  <c r="AM206" i="1" s="1"/>
  <c r="AN206" i="1" s="1"/>
  <c r="AL206" i="1" a="1"/>
  <c r="AL206" i="1" s="1"/>
  <c r="AJ206" i="1"/>
  <c r="AI207" i="1" s="1"/>
  <c r="AN80" i="1"/>
  <c r="AJ80" i="1"/>
  <c r="AI81" i="1" s="1"/>
  <c r="AO79" i="1"/>
  <c r="AP79" i="1" s="1"/>
  <c r="AJ207" i="1" l="1"/>
  <c r="AI208" i="1" s="1"/>
  <c r="AK207" i="1" a="1"/>
  <c r="AK207" i="1" s="1"/>
  <c r="AL207" i="1" a="1"/>
  <c r="AL207" i="1" s="1"/>
  <c r="AM207" i="1" a="1"/>
  <c r="AM207" i="1" s="1"/>
  <c r="AN207" i="1" s="1"/>
  <c r="AP205" i="1"/>
  <c r="AO206" i="1"/>
  <c r="AJ81" i="1"/>
  <c r="AI82" i="1" s="1"/>
  <c r="AO80" i="1"/>
  <c r="AP80" i="1" s="1"/>
  <c r="AP206" i="1" l="1"/>
  <c r="AO207" i="1"/>
  <c r="AK208" i="1" a="1"/>
  <c r="AK208" i="1" s="1"/>
  <c r="AM208" i="1" a="1"/>
  <c r="AM208" i="1" s="1"/>
  <c r="AN208" i="1" s="1"/>
  <c r="AJ208" i="1"/>
  <c r="AI209" i="1" s="1"/>
  <c r="AL208" i="1" a="1"/>
  <c r="AL208" i="1" s="1"/>
  <c r="AN81" i="1"/>
  <c r="AO81" i="1"/>
  <c r="AJ82" i="1"/>
  <c r="AI83" i="1" s="1"/>
  <c r="AP207" i="1" l="1"/>
  <c r="AO208" i="1"/>
  <c r="AJ209" i="1"/>
  <c r="AI210" i="1" s="1"/>
  <c r="AM209" i="1" a="1"/>
  <c r="AM209" i="1" s="1"/>
  <c r="AN209" i="1" s="1"/>
  <c r="AK209" i="1" a="1"/>
  <c r="AK209" i="1" s="1"/>
  <c r="AL209" i="1" a="1"/>
  <c r="AL209" i="1" s="1"/>
  <c r="AP81" i="1"/>
  <c r="AN82" i="1"/>
  <c r="AJ83" i="1"/>
  <c r="AI84" i="1" s="1"/>
  <c r="AO82" i="1"/>
  <c r="AL210" i="1" l="1" a="1"/>
  <c r="AL210" i="1" s="1"/>
  <c r="AJ210" i="1"/>
  <c r="AI211" i="1" s="1"/>
  <c r="AM210" i="1" a="1"/>
  <c r="AM210" i="1" s="1"/>
  <c r="AN210" i="1" s="1"/>
  <c r="AK210" i="1" a="1"/>
  <c r="AK210" i="1" s="1"/>
  <c r="AP208" i="1"/>
  <c r="AO209" i="1"/>
  <c r="AN83" i="1"/>
  <c r="AP82" i="1"/>
  <c r="AJ84" i="1"/>
  <c r="AI85" i="1" s="1"/>
  <c r="AO83" i="1"/>
  <c r="AO210" i="1" l="1"/>
  <c r="AP209" i="1"/>
  <c r="AL211" i="1" a="1"/>
  <c r="AL211" i="1" s="1"/>
  <c r="AJ211" i="1"/>
  <c r="AI212" i="1" s="1"/>
  <c r="AK211" i="1" a="1"/>
  <c r="AK211" i="1" s="1"/>
  <c r="AM211" i="1" a="1"/>
  <c r="AM211" i="1" s="1"/>
  <c r="AN211" i="1" s="1"/>
  <c r="AN84" i="1"/>
  <c r="AP83" i="1"/>
  <c r="AN85" i="1"/>
  <c r="AJ85" i="1"/>
  <c r="AI86" i="1" s="1"/>
  <c r="AO84" i="1"/>
  <c r="AO211" i="1" l="1"/>
  <c r="AP210" i="1"/>
  <c r="AJ212" i="1"/>
  <c r="AI213" i="1" s="1"/>
  <c r="AK212" i="1" a="1"/>
  <c r="AK212" i="1" s="1"/>
  <c r="AM212" i="1" a="1"/>
  <c r="AM212" i="1" s="1"/>
  <c r="AN212" i="1" s="1"/>
  <c r="AL212" i="1" a="1"/>
  <c r="AL212" i="1" s="1"/>
  <c r="AP84" i="1"/>
  <c r="AN86" i="1"/>
  <c r="AJ86" i="1"/>
  <c r="AI87" i="1" s="1"/>
  <c r="AO85" i="1"/>
  <c r="AP85" i="1" s="1"/>
  <c r="AO212" i="1" l="1"/>
  <c r="AP211" i="1"/>
  <c r="AK213" i="1" a="1"/>
  <c r="AK213" i="1" s="1"/>
  <c r="AM213" i="1" a="1"/>
  <c r="AM213" i="1" s="1"/>
  <c r="AN213" i="1" s="1"/>
  <c r="AL213" i="1" a="1"/>
  <c r="AL213" i="1" s="1"/>
  <c r="AJ213" i="1"/>
  <c r="AI214" i="1" s="1"/>
  <c r="AJ87" i="1"/>
  <c r="AI88" i="1" s="1"/>
  <c r="AN87" i="1"/>
  <c r="AO86" i="1"/>
  <c r="AP86" i="1" s="1"/>
  <c r="AL214" i="1" l="1" a="1"/>
  <c r="AL214" i="1" s="1"/>
  <c r="AJ214" i="1"/>
  <c r="AI215" i="1" s="1"/>
  <c r="AK214" i="1" a="1"/>
  <c r="AK214" i="1" s="1"/>
  <c r="AM214" i="1" a="1"/>
  <c r="AM214" i="1" s="1"/>
  <c r="AN214" i="1" s="1"/>
  <c r="AP212" i="1"/>
  <c r="AO213" i="1"/>
  <c r="AJ88" i="1"/>
  <c r="AI89" i="1" s="1"/>
  <c r="AN88" i="1"/>
  <c r="AO87" i="1"/>
  <c r="AP213" i="1" l="1"/>
  <c r="AO214" i="1"/>
  <c r="AL215" i="1" a="1"/>
  <c r="AL215" i="1" s="1"/>
  <c r="AJ215" i="1"/>
  <c r="AI216" i="1" s="1"/>
  <c r="AK215" i="1" a="1"/>
  <c r="AK215" i="1" s="1"/>
  <c r="AM215" i="1" a="1"/>
  <c r="AM215" i="1" s="1"/>
  <c r="AN215" i="1" s="1"/>
  <c r="AO88" i="1"/>
  <c r="AP87" i="1"/>
  <c r="AN89" i="1"/>
  <c r="AJ89" i="1"/>
  <c r="AI90" i="1" s="1"/>
  <c r="AJ216" i="1" l="1"/>
  <c r="AI217" i="1" s="1"/>
  <c r="AK216" i="1" a="1"/>
  <c r="AK216" i="1" s="1"/>
  <c r="AM216" i="1" a="1"/>
  <c r="AM216" i="1" s="1"/>
  <c r="AN216" i="1" s="1"/>
  <c r="AL216" i="1" a="1"/>
  <c r="AL216" i="1" s="1"/>
  <c r="AO215" i="1"/>
  <c r="AP214" i="1"/>
  <c r="AJ90" i="1"/>
  <c r="AI91" i="1" s="1"/>
  <c r="AN90" i="1"/>
  <c r="AP88" i="1"/>
  <c r="AO89" i="1"/>
  <c r="AO216" i="1" l="1"/>
  <c r="AP215" i="1"/>
  <c r="AK217" i="1" a="1"/>
  <c r="AK217" i="1" s="1"/>
  <c r="AM217" i="1" a="1"/>
  <c r="AM217" i="1" s="1"/>
  <c r="AN217" i="1" s="1"/>
  <c r="AL217" i="1" a="1"/>
  <c r="AL217" i="1" s="1"/>
  <c r="AJ217" i="1"/>
  <c r="AI218" i="1" s="1"/>
  <c r="AP89" i="1"/>
  <c r="AO90" i="1"/>
  <c r="AN91" i="1"/>
  <c r="AJ91" i="1"/>
  <c r="AI92" i="1" s="1"/>
  <c r="AL218" i="1" l="1" a="1"/>
  <c r="AL218" i="1" s="1"/>
  <c r="AJ218" i="1"/>
  <c r="AI219" i="1" s="1"/>
  <c r="AK218" i="1" a="1"/>
  <c r="AK218" i="1" s="1"/>
  <c r="AM218" i="1" a="1"/>
  <c r="AM218" i="1" s="1"/>
  <c r="AN218" i="1" s="1"/>
  <c r="AP216" i="1"/>
  <c r="AO217" i="1"/>
  <c r="AP90" i="1"/>
  <c r="AO91" i="1"/>
  <c r="AN92" i="1"/>
  <c r="AJ92" i="1"/>
  <c r="AI93" i="1" s="1"/>
  <c r="AP217" i="1" l="1"/>
  <c r="AO218" i="1"/>
  <c r="AL219" i="1" a="1"/>
  <c r="AL219" i="1" s="1"/>
  <c r="AJ219" i="1"/>
  <c r="AI220" i="1" s="1"/>
  <c r="AK219" i="1" a="1"/>
  <c r="AK219" i="1" s="1"/>
  <c r="AM219" i="1" a="1"/>
  <c r="AM219" i="1" s="1"/>
  <c r="AN219" i="1" s="1"/>
  <c r="AP91" i="1"/>
  <c r="AO92" i="1"/>
  <c r="AJ93" i="1"/>
  <c r="AI94" i="1" s="1"/>
  <c r="AN93" i="1"/>
  <c r="AJ220" i="1" l="1"/>
  <c r="AI221" i="1" s="1"/>
  <c r="AK220" i="1" a="1"/>
  <c r="AK220" i="1" s="1"/>
  <c r="AM220" i="1" a="1"/>
  <c r="AM220" i="1" s="1"/>
  <c r="AN220" i="1" s="1"/>
  <c r="AL220" i="1" a="1"/>
  <c r="AL220" i="1" s="1"/>
  <c r="AO219" i="1"/>
  <c r="AP218" i="1"/>
  <c r="AJ94" i="1"/>
  <c r="AI95" i="1" s="1"/>
  <c r="AN94" i="1"/>
  <c r="AP92" i="1"/>
  <c r="AO93" i="1"/>
  <c r="AO220" i="1" l="1"/>
  <c r="AP219" i="1"/>
  <c r="AK221" i="1" a="1"/>
  <c r="AK221" i="1" s="1"/>
  <c r="AM221" i="1" a="1"/>
  <c r="AM221" i="1" s="1"/>
  <c r="AN221" i="1" s="1"/>
  <c r="AL221" i="1" a="1"/>
  <c r="AL221" i="1" s="1"/>
  <c r="AJ221" i="1"/>
  <c r="AI222" i="1" s="1"/>
  <c r="AO94" i="1"/>
  <c r="AP94" i="1" s="1"/>
  <c r="AP93" i="1"/>
  <c r="AJ95" i="1"/>
  <c r="AI96" i="1" s="1"/>
  <c r="AL222" i="1" l="1" a="1"/>
  <c r="AL222" i="1" s="1"/>
  <c r="AJ222" i="1"/>
  <c r="AI223" i="1" s="1"/>
  <c r="AK222" i="1" a="1"/>
  <c r="AK222" i="1" s="1"/>
  <c r="AM222" i="1" a="1"/>
  <c r="AM222" i="1" s="1"/>
  <c r="AN222" i="1" s="1"/>
  <c r="AP220" i="1"/>
  <c r="AO221" i="1"/>
  <c r="AN95" i="1"/>
  <c r="AJ96" i="1"/>
  <c r="AO95" i="1"/>
  <c r="AP221" i="1" l="1"/>
  <c r="AO222" i="1"/>
  <c r="AL223" i="1" a="1"/>
  <c r="AL223" i="1" s="1"/>
  <c r="AJ223" i="1"/>
  <c r="AI224" i="1" s="1"/>
  <c r="AK223" i="1" a="1"/>
  <c r="AK223" i="1" s="1"/>
  <c r="AM223" i="1" a="1"/>
  <c r="AM223" i="1" s="1"/>
  <c r="AN223" i="1" s="1"/>
  <c r="AI97" i="1"/>
  <c r="BA11" i="1"/>
  <c r="BA12" i="1"/>
  <c r="AO96" i="1"/>
  <c r="AN96" i="1"/>
  <c r="AP96" i="1" s="1"/>
  <c r="AP95" i="1"/>
  <c r="AJ97" i="1"/>
  <c r="AI98" i="1" s="1"/>
  <c r="AK224" i="1" l="1" a="1"/>
  <c r="AK224" i="1" s="1"/>
  <c r="AM224" i="1" a="1"/>
  <c r="AM224" i="1" s="1"/>
  <c r="AN224" i="1" s="1"/>
  <c r="AL224" i="1" a="1"/>
  <c r="AL224" i="1" s="1"/>
  <c r="AJ224" i="1"/>
  <c r="AI225" i="1" s="1"/>
  <c r="AO223" i="1"/>
  <c r="AP222" i="1"/>
  <c r="BA13" i="1"/>
  <c r="AO97" i="1"/>
  <c r="AN97" i="1"/>
  <c r="AJ98" i="1"/>
  <c r="AI99" i="1" s="1"/>
  <c r="AL225" i="1" l="1" a="1"/>
  <c r="AL225" i="1" s="1"/>
  <c r="AJ225" i="1"/>
  <c r="AI226" i="1" s="1"/>
  <c r="AK225" i="1" a="1"/>
  <c r="AK225" i="1" s="1"/>
  <c r="AM225" i="1" a="1"/>
  <c r="AM225" i="1" s="1"/>
  <c r="AN225" i="1" s="1"/>
  <c r="AP223" i="1"/>
  <c r="AO224" i="1"/>
  <c r="AP97" i="1"/>
  <c r="AN98" i="1"/>
  <c r="AO98" i="1"/>
  <c r="AJ99" i="1"/>
  <c r="AI100" i="1" s="1"/>
  <c r="AP224" i="1" l="1"/>
  <c r="AO225" i="1"/>
  <c r="AL226" i="1" a="1"/>
  <c r="AL226" i="1" s="1"/>
  <c r="AJ226" i="1"/>
  <c r="AI227" i="1" s="1"/>
  <c r="AM226" i="1" a="1"/>
  <c r="AM226" i="1" s="1"/>
  <c r="AN226" i="1" s="1"/>
  <c r="AK226" i="1" a="1"/>
  <c r="AK226" i="1" s="1"/>
  <c r="AO99" i="1"/>
  <c r="AN99" i="1"/>
  <c r="AP98" i="1"/>
  <c r="AJ100" i="1"/>
  <c r="AI101" i="1" s="1"/>
  <c r="AJ227" i="1" l="1"/>
  <c r="AI228" i="1" s="1"/>
  <c r="AK227" i="1" a="1"/>
  <c r="AK227" i="1" s="1"/>
  <c r="AM227" i="1" a="1"/>
  <c r="AM227" i="1" s="1"/>
  <c r="AN227" i="1" s="1"/>
  <c r="AL227" i="1" a="1"/>
  <c r="AL227" i="1" s="1"/>
  <c r="AO226" i="1"/>
  <c r="AP225" i="1"/>
  <c r="AP99" i="1"/>
  <c r="AO100" i="1"/>
  <c r="AN100" i="1"/>
  <c r="AJ101" i="1"/>
  <c r="AI102" i="1" s="1"/>
  <c r="AO227" i="1" l="1"/>
  <c r="AP226" i="1"/>
  <c r="AK228" i="1" a="1"/>
  <c r="AK228" i="1" s="1"/>
  <c r="AM228" i="1" a="1"/>
  <c r="AM228" i="1" s="1"/>
  <c r="AN228" i="1" s="1"/>
  <c r="AJ228" i="1"/>
  <c r="AI229" i="1" s="1"/>
  <c r="AL228" i="1" a="1"/>
  <c r="AL228" i="1" s="1"/>
  <c r="AO101" i="1"/>
  <c r="AP100" i="1"/>
  <c r="AN101" i="1"/>
  <c r="AO102" i="1" s="1"/>
  <c r="AJ102" i="1"/>
  <c r="AI103" i="1" s="1"/>
  <c r="AL229" i="1" l="1" a="1"/>
  <c r="AL229" i="1" s="1"/>
  <c r="AM229" i="1" a="1"/>
  <c r="AM229" i="1" s="1"/>
  <c r="AN229" i="1" s="1"/>
  <c r="AJ229" i="1"/>
  <c r="AI230" i="1" s="1"/>
  <c r="AK229" i="1" a="1"/>
  <c r="AK229" i="1" s="1"/>
  <c r="AP227" i="1"/>
  <c r="AO228" i="1"/>
  <c r="AN102" i="1"/>
  <c r="AP102" i="1" s="1"/>
  <c r="AP101" i="1"/>
  <c r="AN103" i="1"/>
  <c r="AJ103" i="1"/>
  <c r="AI104" i="1" s="1"/>
  <c r="AL230" i="1" l="1" a="1"/>
  <c r="AL230" i="1" s="1"/>
  <c r="AJ230" i="1"/>
  <c r="AI231" i="1" s="1"/>
  <c r="AK230" i="1" a="1"/>
  <c r="AK230" i="1" s="1"/>
  <c r="AM230" i="1" a="1"/>
  <c r="AM230" i="1" s="1"/>
  <c r="AN230" i="1" s="1"/>
  <c r="AP228" i="1"/>
  <c r="AO229" i="1"/>
  <c r="AO103" i="1"/>
  <c r="AO104" i="1" s="1"/>
  <c r="AJ104" i="1"/>
  <c r="AI105" i="1" s="1"/>
  <c r="AP103" i="1"/>
  <c r="AO230" i="1" l="1"/>
  <c r="AP229" i="1"/>
  <c r="AJ231" i="1"/>
  <c r="AI232" i="1" s="1"/>
  <c r="AK231" i="1" a="1"/>
  <c r="AK231" i="1" s="1"/>
  <c r="AM231" i="1" a="1"/>
  <c r="AM231" i="1" s="1"/>
  <c r="AN231" i="1" s="1"/>
  <c r="AL231" i="1" a="1"/>
  <c r="AL231" i="1" s="1"/>
  <c r="AN104" i="1"/>
  <c r="AO105" i="1" s="1"/>
  <c r="AJ105" i="1"/>
  <c r="AI106" i="1" s="1"/>
  <c r="AO231" i="1" l="1"/>
  <c r="AP230" i="1"/>
  <c r="AK232" i="1" a="1"/>
  <c r="AK232" i="1" s="1"/>
  <c r="AM232" i="1" a="1"/>
  <c r="AM232" i="1" s="1"/>
  <c r="AN232" i="1" s="1"/>
  <c r="AL232" i="1" a="1"/>
  <c r="AL232" i="1" s="1"/>
  <c r="AJ232" i="1"/>
  <c r="AI233" i="1" s="1"/>
  <c r="AP104" i="1"/>
  <c r="AN105" i="1"/>
  <c r="AP105" i="1" s="1"/>
  <c r="AJ106" i="1"/>
  <c r="AI107" i="1" s="1"/>
  <c r="AN106" i="1"/>
  <c r="AL233" i="1" l="1" a="1"/>
  <c r="AL233" i="1" s="1"/>
  <c r="AJ233" i="1"/>
  <c r="AI234" i="1" s="1"/>
  <c r="AK233" i="1" a="1"/>
  <c r="AK233" i="1" s="1"/>
  <c r="AM233" i="1" a="1"/>
  <c r="AM233" i="1" s="1"/>
  <c r="AN233" i="1" s="1"/>
  <c r="AP231" i="1"/>
  <c r="AO232" i="1"/>
  <c r="AO106" i="1"/>
  <c r="AO107" i="1" s="1"/>
  <c r="AJ107" i="1"/>
  <c r="AI108" i="1" s="1"/>
  <c r="AN107" i="1"/>
  <c r="AP232" i="1" l="1"/>
  <c r="AO233" i="1"/>
  <c r="AL234" i="1" a="1"/>
  <c r="AL234" i="1" s="1"/>
  <c r="AJ234" i="1"/>
  <c r="AI235" i="1" s="1"/>
  <c r="AM234" i="1" a="1"/>
  <c r="AM234" i="1" s="1"/>
  <c r="AN234" i="1" s="1"/>
  <c r="AK234" i="1" a="1"/>
  <c r="AK234" i="1" s="1"/>
  <c r="AP106" i="1"/>
  <c r="AN108" i="1"/>
  <c r="AJ108" i="1"/>
  <c r="AI109" i="1" s="1"/>
  <c r="AO108" i="1"/>
  <c r="AP107" i="1"/>
  <c r="AJ235" i="1" l="1"/>
  <c r="AI236" i="1" s="1"/>
  <c r="AK235" i="1" a="1"/>
  <c r="AK235" i="1" s="1"/>
  <c r="AM235" i="1" a="1"/>
  <c r="AM235" i="1" s="1"/>
  <c r="AN235" i="1" s="1"/>
  <c r="AL235" i="1" a="1"/>
  <c r="AL235" i="1" s="1"/>
  <c r="AO234" i="1"/>
  <c r="AP233" i="1"/>
  <c r="AP108" i="1"/>
  <c r="AO109" i="1"/>
  <c r="AJ109" i="1"/>
  <c r="AI110" i="1" s="1"/>
  <c r="AN109" i="1"/>
  <c r="AP234" i="1" l="1"/>
  <c r="AO235" i="1"/>
  <c r="AL236" i="1" a="1"/>
  <c r="AL236" i="1" s="1"/>
  <c r="AJ236" i="1"/>
  <c r="AI237" i="1" s="1"/>
  <c r="AK236" i="1" a="1"/>
  <c r="AK236" i="1" s="1"/>
  <c r="AM236" i="1" a="1"/>
  <c r="AM236" i="1" s="1"/>
  <c r="AN236" i="1" s="1"/>
  <c r="AP109" i="1"/>
  <c r="AO110" i="1"/>
  <c r="AJ110" i="1"/>
  <c r="AI111" i="1" s="1"/>
  <c r="AN110" i="1"/>
  <c r="AL237" i="1" l="1" a="1"/>
  <c r="AL237" i="1" s="1"/>
  <c r="AJ237" i="1"/>
  <c r="AI238" i="1" s="1"/>
  <c r="AK237" i="1" a="1"/>
  <c r="AK237" i="1" s="1"/>
  <c r="AM237" i="1" a="1"/>
  <c r="AM237" i="1" s="1"/>
  <c r="AN237" i="1" s="1"/>
  <c r="AP235" i="1"/>
  <c r="AO236" i="1"/>
  <c r="AP110" i="1"/>
  <c r="AO111" i="1"/>
  <c r="AN111" i="1"/>
  <c r="AJ111" i="1"/>
  <c r="AO237" i="1" l="1"/>
  <c r="AP236" i="1"/>
  <c r="AJ238" i="1"/>
  <c r="AI239" i="1" s="1"/>
  <c r="AK238" i="1" a="1"/>
  <c r="AK238" i="1" s="1"/>
  <c r="AM238" i="1" a="1"/>
  <c r="AM238" i="1" s="1"/>
  <c r="AN238" i="1" s="1"/>
  <c r="AL238" i="1" a="1"/>
  <c r="AL238" i="1" s="1"/>
  <c r="AI112" i="1"/>
  <c r="BA14" i="1"/>
  <c r="AP111" i="1"/>
  <c r="AO112" i="1"/>
  <c r="AJ112" i="1"/>
  <c r="AI113" i="1" s="1"/>
  <c r="AK239" i="1" l="1" a="1"/>
  <c r="AK239" i="1" s="1"/>
  <c r="AM239" i="1" a="1"/>
  <c r="AM239" i="1" s="1"/>
  <c r="AN239" i="1" s="1"/>
  <c r="AL239" i="1" a="1"/>
  <c r="AL239" i="1" s="1"/>
  <c r="AJ239" i="1"/>
  <c r="AI240" i="1" s="1"/>
  <c r="AO238" i="1"/>
  <c r="AP237" i="1"/>
  <c r="AJ113" i="1"/>
  <c r="AI114" i="1" s="1"/>
  <c r="AN113" i="1"/>
  <c r="AN112" i="1"/>
  <c r="AO113" i="1" s="1"/>
  <c r="AL240" i="1" l="1" a="1"/>
  <c r="AL240" i="1" s="1"/>
  <c r="AJ240" i="1"/>
  <c r="AI241" i="1" s="1"/>
  <c r="AK240" i="1" a="1"/>
  <c r="AK240" i="1" s="1"/>
  <c r="AM240" i="1" a="1"/>
  <c r="AM240" i="1" s="1"/>
  <c r="AN240" i="1" s="1"/>
  <c r="AP238" i="1"/>
  <c r="AO239" i="1"/>
  <c r="AP113" i="1"/>
  <c r="AO114" i="1"/>
  <c r="AP112" i="1"/>
  <c r="AN114" i="1"/>
  <c r="AJ114" i="1"/>
  <c r="AI115" i="1" s="1"/>
  <c r="AP239" i="1" l="1"/>
  <c r="AO240" i="1"/>
  <c r="AL241" i="1" a="1"/>
  <c r="AL241" i="1" s="1"/>
  <c r="AJ241" i="1"/>
  <c r="AI242" i="1" s="1"/>
  <c r="AK241" i="1" a="1"/>
  <c r="AK241" i="1" s="1"/>
  <c r="AM241" i="1" a="1"/>
  <c r="AM241" i="1" s="1"/>
  <c r="AN241" i="1" s="1"/>
  <c r="AJ115" i="1"/>
  <c r="AI116" i="1" s="1"/>
  <c r="AN115" i="1"/>
  <c r="AO115" i="1"/>
  <c r="AP114" i="1"/>
  <c r="AJ242" i="1" l="1"/>
  <c r="AI243" i="1" s="1"/>
  <c r="AK242" i="1" a="1"/>
  <c r="AK242" i="1" s="1"/>
  <c r="AM242" i="1" a="1"/>
  <c r="AM242" i="1" s="1"/>
  <c r="AN242" i="1" s="1"/>
  <c r="AL242" i="1" a="1"/>
  <c r="AL242" i="1" s="1"/>
  <c r="AO241" i="1"/>
  <c r="AP240" i="1"/>
  <c r="AO116" i="1"/>
  <c r="AP115" i="1"/>
  <c r="AJ116" i="1"/>
  <c r="AI117" i="1" s="1"/>
  <c r="AO242" i="1" l="1"/>
  <c r="AP241" i="1"/>
  <c r="AK243" i="1" a="1"/>
  <c r="AK243" i="1" s="1"/>
  <c r="AM243" i="1" a="1"/>
  <c r="AM243" i="1" s="1"/>
  <c r="AN243" i="1" s="1"/>
  <c r="AL243" i="1" a="1"/>
  <c r="AL243" i="1" s="1"/>
  <c r="AJ243" i="1"/>
  <c r="AN116" i="1"/>
  <c r="AP116" i="1" s="1"/>
  <c r="AJ117" i="1"/>
  <c r="AI118" i="1" s="1"/>
  <c r="AN117" i="1"/>
  <c r="AP242" i="1" l="1"/>
  <c r="AO243" i="1"/>
  <c r="AO117" i="1"/>
  <c r="AP117" i="1" s="1"/>
  <c r="AN118" i="1"/>
  <c r="AJ118" i="1"/>
  <c r="AI119" i="1" s="1"/>
  <c r="AP243" i="1" l="1"/>
  <c r="AO118" i="1"/>
  <c r="AO119" i="1" s="1"/>
  <c r="AJ119" i="1"/>
  <c r="AN119" i="1"/>
  <c r="AI120" i="1" l="1"/>
  <c r="AP118" i="1"/>
  <c r="AN120" i="1"/>
  <c r="AJ120" i="1"/>
  <c r="AI121" i="1" s="1"/>
  <c r="AP119" i="1"/>
  <c r="AO120" i="1"/>
  <c r="AO121" i="1" l="1"/>
  <c r="AP120" i="1"/>
  <c r="AN121" i="1"/>
  <c r="AJ121" i="1"/>
  <c r="AI122" i="1" s="1"/>
  <c r="AJ122" i="1" l="1"/>
  <c r="AI123" i="1" s="1"/>
  <c r="AN122" i="1"/>
  <c r="AO122" i="1"/>
  <c r="AP121" i="1"/>
  <c r="AO123" i="1" l="1"/>
  <c r="AP122" i="1"/>
  <c r="AJ123" i="1"/>
  <c r="AI124" i="1" s="1"/>
  <c r="AN123" i="1"/>
  <c r="AN124" i="1" l="1"/>
  <c r="AJ124" i="1"/>
  <c r="AI125" i="1" s="1"/>
  <c r="AO124" i="1"/>
  <c r="AP123" i="1"/>
  <c r="AP124" i="1" l="1"/>
  <c r="AO125" i="1"/>
  <c r="AN125" i="1"/>
  <c r="AJ125" i="1"/>
  <c r="AI126" i="1" s="1"/>
  <c r="AP125" i="1" l="1"/>
  <c r="AO126" i="1"/>
  <c r="AJ126" i="1"/>
  <c r="AN126" i="1" s="1"/>
  <c r="AP126" i="1" l="1"/>
  <c r="S8" i="1"/>
  <c r="T8" i="1" s="1"/>
  <c r="S9" i="1" s="1"/>
  <c r="T9" i="1" s="1"/>
  <c r="S10" i="1" s="1"/>
  <c r="T10" i="1" s="1"/>
  <c r="S11" i="1" s="1"/>
  <c r="T11" i="1" s="1"/>
  <c r="S12" i="1" s="1"/>
  <c r="T12" i="1" s="1"/>
  <c r="S13" i="1" s="1"/>
  <c r="T13" i="1" s="1"/>
  <c r="S14" i="1" s="1"/>
  <c r="T14" i="1" s="1"/>
  <c r="S15" i="1" s="1"/>
  <c r="T15" i="1" s="1"/>
  <c r="S16" i="1" s="1"/>
  <c r="T16" i="1" s="1"/>
  <c r="S17" i="1" s="1"/>
  <c r="T17" i="1" s="1"/>
  <c r="S18" i="1" s="1"/>
  <c r="T18" i="1" s="1"/>
  <c r="S19" i="1" s="1"/>
  <c r="T19" i="1" s="1"/>
  <c r="S20" i="1" s="1"/>
  <c r="T20" i="1" s="1"/>
  <c r="S21" i="1" s="1"/>
  <c r="T21" i="1" s="1"/>
  <c r="S22" i="1" s="1"/>
  <c r="T22" i="1" s="1"/>
  <c r="S23" i="1" s="1"/>
  <c r="T23" i="1" s="1"/>
  <c r="S24" i="1" s="1"/>
  <c r="T24" i="1" s="1"/>
  <c r="S25" i="1" s="1"/>
  <c r="T25" i="1" s="1"/>
  <c r="S26" i="1" s="1"/>
  <c r="T26" i="1" s="1"/>
  <c r="S27" i="1" s="1"/>
  <c r="T27" i="1" s="1"/>
  <c r="S28" i="1" s="1"/>
  <c r="T28" i="1" s="1"/>
  <c r="S29" i="1" s="1"/>
  <c r="T29" i="1" s="1"/>
  <c r="S30" i="1" s="1"/>
  <c r="T30" i="1" s="1"/>
  <c r="S31" i="1" s="1"/>
  <c r="T31" i="1" s="1"/>
  <c r="S32" i="1" s="1"/>
  <c r="T32" i="1" s="1"/>
  <c r="S33" i="1" s="1"/>
  <c r="T33" i="1" s="1"/>
  <c r="S34" i="1" s="1"/>
  <c r="T34" i="1" s="1"/>
  <c r="S35" i="1" s="1"/>
  <c r="T35" i="1" s="1"/>
  <c r="S36" i="1" s="1"/>
  <c r="T36" i="1" s="1"/>
  <c r="S37" i="1" s="1"/>
  <c r="T37" i="1" s="1"/>
  <c r="S38" i="1" s="1"/>
  <c r="T38" i="1" s="1"/>
  <c r="S39" i="1" s="1"/>
  <c r="T39" i="1" s="1"/>
  <c r="S40" i="1" s="1"/>
  <c r="T40" i="1" s="1"/>
  <c r="S41" i="1" s="1"/>
  <c r="T41" i="1" s="1"/>
  <c r="S42" i="1" s="1"/>
  <c r="AW8" i="1" l="1"/>
  <c r="T42" i="1"/>
  <c r="S43" i="1" s="1"/>
  <c r="T43" i="1" s="1"/>
  <c r="S44" i="1" s="1"/>
  <c r="T44" i="1" s="1"/>
  <c r="S45" i="1" s="1"/>
  <c r="T45" i="1" s="1"/>
  <c r="S46" i="1" s="1"/>
  <c r="T46" i="1" s="1"/>
  <c r="S47" i="1" s="1"/>
  <c r="T47" i="1" s="1"/>
  <c r="S48" i="1" s="1"/>
  <c r="T48" i="1" s="1"/>
  <c r="S49" i="1" s="1"/>
  <c r="T49" i="1" s="1"/>
  <c r="S50" i="1" s="1"/>
  <c r="T50" i="1" s="1"/>
  <c r="S51" i="1" s="1"/>
  <c r="T51" i="1" s="1"/>
  <c r="S52" i="1" s="1"/>
  <c r="T52" i="1" s="1"/>
  <c r="S53" i="1" s="1"/>
  <c r="T53" i="1" s="1"/>
  <c r="S54" i="1" s="1"/>
  <c r="T54" i="1" s="1"/>
  <c r="S55" i="1" s="1"/>
  <c r="T55" i="1" s="1"/>
  <c r="S56" i="1" s="1"/>
  <c r="T56" i="1" s="1"/>
  <c r="S57" i="1" s="1"/>
  <c r="T57" i="1" s="1"/>
  <c r="S58" i="1" s="1"/>
  <c r="T58" i="1" s="1"/>
  <c r="S59" i="1" s="1"/>
  <c r="T59" i="1" s="1"/>
  <c r="S60" i="1" s="1"/>
  <c r="T60" i="1" s="1"/>
  <c r="S61" i="1" s="1"/>
  <c r="T61" i="1" s="1"/>
  <c r="S62" i="1" s="1"/>
  <c r="T62" i="1" s="1"/>
  <c r="S63" i="1" s="1"/>
  <c r="T63" i="1" s="1"/>
  <c r="S64" i="1" s="1"/>
  <c r="T64" i="1" s="1"/>
  <c r="S65" i="1" s="1"/>
  <c r="T65" i="1" s="1"/>
  <c r="S66" i="1" s="1"/>
  <c r="T66" i="1" s="1"/>
  <c r="S67" i="1" s="1"/>
  <c r="T67" i="1" s="1"/>
  <c r="S68" i="1" s="1"/>
  <c r="T68" i="1" s="1"/>
  <c r="S69" i="1" s="1"/>
  <c r="T69" i="1" s="1"/>
  <c r="S70" i="1" s="1"/>
  <c r="T70" i="1" s="1"/>
  <c r="S71" i="1" s="1"/>
  <c r="T71" i="1" s="1"/>
  <c r="S72" i="1" s="1"/>
  <c r="T72" i="1" s="1"/>
  <c r="S73" i="1" s="1"/>
  <c r="T73" i="1" s="1"/>
  <c r="S74" i="1" s="1"/>
  <c r="T74" i="1" s="1"/>
  <c r="S75" i="1" s="1"/>
  <c r="T75" i="1" s="1"/>
  <c r="S76" i="1" s="1"/>
  <c r="T76" i="1" s="1"/>
  <c r="S77" i="1" s="1"/>
  <c r="T77" i="1" s="1"/>
  <c r="S78" i="1" s="1"/>
  <c r="T78" i="1" s="1"/>
  <c r="S79" i="1" s="1"/>
  <c r="T79" i="1" s="1"/>
  <c r="S80" i="1" s="1"/>
  <c r="T80" i="1" s="1"/>
  <c r="S81" i="1" s="1"/>
  <c r="T81" i="1" s="1"/>
  <c r="S82" i="1" s="1"/>
  <c r="T82" i="1" s="1"/>
  <c r="S83" i="1" s="1"/>
  <c r="T83" i="1" s="1"/>
  <c r="S84" i="1" s="1"/>
  <c r="T84" i="1" s="1"/>
  <c r="S85" i="1" s="1"/>
  <c r="T85" i="1" s="1"/>
  <c r="S86" i="1" s="1"/>
  <c r="T86" i="1" s="1"/>
  <c r="S87" i="1" s="1"/>
  <c r="T87" i="1" s="1"/>
  <c r="S88" i="1" s="1"/>
  <c r="T88" i="1" s="1"/>
  <c r="S89" i="1" s="1"/>
  <c r="T89" i="1" s="1"/>
  <c r="S90" i="1" s="1"/>
  <c r="T90" i="1" s="1"/>
  <c r="S91" i="1" s="1"/>
  <c r="T91" i="1" s="1"/>
  <c r="S92" i="1" s="1"/>
  <c r="T92" i="1" s="1"/>
  <c r="S93" i="1" s="1"/>
  <c r="T93" i="1" s="1"/>
  <c r="S94" i="1" s="1"/>
  <c r="T94" i="1" s="1"/>
  <c r="S95" i="1" s="1"/>
  <c r="T95" i="1" s="1"/>
  <c r="S96" i="1" s="1"/>
  <c r="T96" i="1" s="1"/>
  <c r="S97" i="1" s="1"/>
  <c r="T97" i="1" s="1"/>
  <c r="S98" i="1" s="1"/>
  <c r="T98" i="1" s="1"/>
  <c r="S99" i="1" s="1"/>
  <c r="T99" i="1" s="1"/>
  <c r="S100" i="1" s="1"/>
  <c r="T100" i="1" s="1"/>
  <c r="S101" i="1" s="1"/>
  <c r="T101" i="1" s="1"/>
  <c r="S102" i="1" s="1"/>
  <c r="T102" i="1" s="1"/>
  <c r="S103" i="1" s="1"/>
  <c r="T103" i="1" s="1"/>
  <c r="S104" i="1" s="1"/>
  <c r="T104" i="1" s="1"/>
  <c r="S105" i="1" s="1"/>
  <c r="T105" i="1" s="1"/>
  <c r="S106" i="1" s="1"/>
  <c r="T106" i="1" s="1"/>
  <c r="S107" i="1" s="1"/>
  <c r="T107" i="1" s="1"/>
  <c r="S108" i="1" s="1"/>
  <c r="T108" i="1" s="1"/>
  <c r="S109" i="1" s="1"/>
  <c r="T109" i="1" s="1"/>
  <c r="S110" i="1" s="1"/>
  <c r="T110" i="1" s="1"/>
  <c r="S111" i="1" s="1"/>
  <c r="T111" i="1" s="1"/>
  <c r="S112" i="1" s="1"/>
  <c r="T112" i="1" s="1"/>
  <c r="S113" i="1" s="1"/>
  <c r="T113" i="1" s="1"/>
  <c r="S114" i="1" s="1"/>
  <c r="T114" i="1" s="1"/>
  <c r="S115" i="1" s="1"/>
  <c r="T115" i="1" s="1"/>
  <c r="S116" i="1" s="1"/>
  <c r="T116" i="1" s="1"/>
  <c r="S117" i="1" s="1"/>
  <c r="T117" i="1" s="1"/>
  <c r="S118" i="1" s="1"/>
  <c r="T118" i="1" s="1"/>
  <c r="S119" i="1" s="1"/>
  <c r="T119" i="1" s="1"/>
  <c r="S120" i="1" s="1"/>
  <c r="T120" i="1" s="1"/>
  <c r="S121" i="1" s="1"/>
  <c r="T121" i="1" s="1"/>
  <c r="S122" i="1" s="1"/>
  <c r="T122" i="1" s="1"/>
  <c r="S123" i="1" s="1"/>
  <c r="T123" i="1" s="1"/>
  <c r="S124" i="1" s="1"/>
  <c r="T124" i="1" s="1"/>
  <c r="S125" i="1" s="1"/>
  <c r="T125" i="1" s="1"/>
  <c r="S126" i="1" s="1"/>
  <c r="T126" i="1" s="1"/>
  <c r="S127" i="1" s="1"/>
  <c r="T127" i="1" s="1"/>
  <c r="S128" i="1" s="1"/>
  <c r="T128" i="1" s="1"/>
  <c r="S129" i="1" s="1"/>
  <c r="T129" i="1" s="1"/>
  <c r="S130" i="1" s="1"/>
  <c r="T130" i="1" s="1"/>
  <c r="S131" i="1" s="1"/>
  <c r="T131" i="1" s="1"/>
  <c r="S132" i="1" s="1"/>
  <c r="T132" i="1" s="1"/>
  <c r="S133" i="1" s="1"/>
  <c r="T133" i="1" s="1"/>
  <c r="S134" i="1" s="1"/>
  <c r="T134" i="1" s="1"/>
  <c r="S135" i="1" s="1"/>
  <c r="T135" i="1" s="1"/>
  <c r="S136" i="1" s="1"/>
  <c r="T136" i="1" s="1"/>
  <c r="S137" i="1" s="1"/>
  <c r="T137" i="1" s="1"/>
  <c r="S138" i="1" s="1"/>
  <c r="T138" i="1" s="1"/>
  <c r="S139" i="1" s="1"/>
  <c r="T139" i="1" s="1"/>
  <c r="S140" i="1" s="1"/>
  <c r="T140" i="1" s="1"/>
  <c r="S141" i="1" s="1"/>
  <c r="T141" i="1" s="1"/>
  <c r="S142" i="1" s="1"/>
  <c r="T142" i="1" s="1"/>
  <c r="S143" i="1" s="1"/>
  <c r="T143" i="1" s="1"/>
  <c r="S144" i="1" s="1"/>
  <c r="T144" i="1" s="1"/>
  <c r="S145" i="1" s="1"/>
  <c r="T145" i="1" s="1"/>
  <c r="S146" i="1" s="1"/>
  <c r="T146" i="1" s="1"/>
  <c r="S147" i="1" s="1"/>
  <c r="T147" i="1" s="1"/>
  <c r="S148" i="1" s="1"/>
  <c r="T148" i="1" s="1"/>
  <c r="S149" i="1" s="1"/>
  <c r="T149" i="1" s="1"/>
  <c r="S150" i="1" s="1"/>
  <c r="T150" i="1" s="1"/>
  <c r="S151" i="1" s="1"/>
  <c r="T151" i="1" s="1"/>
  <c r="S152" i="1" s="1"/>
  <c r="T152" i="1" s="1"/>
  <c r="S153" i="1" s="1"/>
  <c r="T153" i="1" s="1"/>
  <c r="S154" i="1" s="1"/>
  <c r="T154" i="1" s="1"/>
  <c r="S155" i="1" s="1"/>
  <c r="T155" i="1" s="1"/>
  <c r="S156" i="1" s="1"/>
  <c r="T156" i="1" s="1"/>
  <c r="S157" i="1" s="1"/>
  <c r="T157" i="1" s="1"/>
  <c r="S158" i="1" s="1"/>
  <c r="T158" i="1" s="1"/>
  <c r="S159" i="1" s="1"/>
  <c r="T159" i="1" s="1"/>
  <c r="S160" i="1" s="1"/>
  <c r="T160" i="1" s="1"/>
  <c r="S161" i="1" s="1"/>
  <c r="T161" i="1" s="1"/>
  <c r="S162" i="1" s="1"/>
  <c r="T162" i="1" s="1"/>
  <c r="S163" i="1" s="1"/>
  <c r="T163" i="1" s="1"/>
  <c r="S164" i="1" s="1"/>
  <c r="T164" i="1" s="1"/>
  <c r="S165" i="1" s="1"/>
  <c r="T165" i="1" s="1"/>
  <c r="S166" i="1" s="1"/>
  <c r="T166" i="1" s="1"/>
  <c r="S167" i="1" s="1"/>
  <c r="T167" i="1" s="1"/>
  <c r="S168" i="1" s="1"/>
  <c r="T168" i="1" s="1"/>
  <c r="S169" i="1" s="1"/>
  <c r="T169" i="1" s="1"/>
  <c r="S170" i="1" s="1"/>
  <c r="T170" i="1" s="1"/>
  <c r="S171" i="1" s="1"/>
  <c r="T171" i="1" s="1"/>
  <c r="S172" i="1" s="1"/>
  <c r="T172" i="1" s="1"/>
  <c r="S173" i="1" s="1"/>
  <c r="T173" i="1" s="1"/>
  <c r="S174" i="1" s="1"/>
  <c r="T174" i="1" s="1"/>
  <c r="S175" i="1" s="1"/>
  <c r="T175" i="1" s="1"/>
  <c r="S176" i="1" s="1"/>
  <c r="T176" i="1" s="1"/>
  <c r="S177" i="1" s="1"/>
  <c r="T177" i="1" s="1"/>
  <c r="S178" i="1" s="1"/>
  <c r="T178" i="1" s="1"/>
  <c r="S179" i="1" s="1"/>
  <c r="T179" i="1" s="1"/>
  <c r="S180" i="1" s="1"/>
  <c r="T180" i="1" s="1"/>
  <c r="S181" i="1" s="1"/>
  <c r="T181" i="1" s="1"/>
  <c r="S182" i="1" s="1"/>
  <c r="T182" i="1" s="1"/>
  <c r="S183" i="1" s="1"/>
  <c r="T183" i="1" s="1"/>
  <c r="S184" i="1" s="1"/>
  <c r="T184" i="1" s="1"/>
  <c r="S185" i="1" s="1"/>
  <c r="T185" i="1" s="1"/>
  <c r="S186" i="1" s="1"/>
  <c r="T186" i="1" s="1"/>
  <c r="S187" i="1" s="1"/>
  <c r="T187" i="1" s="1"/>
  <c r="S188" i="1" s="1"/>
  <c r="T188" i="1" s="1"/>
  <c r="S189" i="1" s="1"/>
  <c r="T189" i="1" s="1"/>
  <c r="S190" i="1" s="1"/>
  <c r="T190" i="1" s="1"/>
  <c r="S191" i="1" s="1"/>
  <c r="T191" i="1" s="1"/>
  <c r="S192" i="1" s="1"/>
  <c r="T192" i="1" s="1"/>
  <c r="S193" i="1" s="1"/>
  <c r="T193" i="1" s="1"/>
  <c r="S194" i="1" s="1"/>
  <c r="T194" i="1" s="1"/>
  <c r="S195" i="1" s="1"/>
  <c r="T195" i="1" s="1"/>
  <c r="S196" i="1" s="1"/>
  <c r="T196" i="1" s="1"/>
  <c r="S197" i="1" s="1"/>
  <c r="T197" i="1" s="1"/>
  <c r="S198" i="1" s="1"/>
  <c r="T198" i="1" s="1"/>
  <c r="S199" i="1" s="1"/>
  <c r="T199" i="1" s="1"/>
  <c r="S200" i="1" s="1"/>
  <c r="T200" i="1" s="1"/>
  <c r="S201" i="1" s="1"/>
  <c r="T201" i="1" s="1"/>
  <c r="S202" i="1" s="1"/>
  <c r="T202" i="1" s="1"/>
  <c r="S203" i="1" s="1"/>
  <c r="T203" i="1" s="1"/>
  <c r="S204" i="1" s="1"/>
  <c r="T204" i="1" s="1"/>
  <c r="S205" i="1" s="1"/>
  <c r="T205" i="1" s="1"/>
  <c r="S206" i="1" s="1"/>
  <c r="T206" i="1" s="1"/>
  <c r="S207" i="1" s="1"/>
  <c r="T207" i="1" s="1"/>
  <c r="S208" i="1" s="1"/>
  <c r="T208" i="1" s="1"/>
  <c r="S209" i="1" s="1"/>
  <c r="T209" i="1" s="1"/>
  <c r="S210" i="1" s="1"/>
  <c r="T210" i="1" s="1"/>
  <c r="S211" i="1" s="1"/>
  <c r="T211" i="1" s="1"/>
  <c r="S212" i="1" s="1"/>
  <c r="T212" i="1" s="1"/>
  <c r="S213" i="1" s="1"/>
  <c r="T213" i="1" s="1"/>
  <c r="S214" i="1" s="1"/>
  <c r="T214" i="1" s="1"/>
  <c r="S215" i="1" s="1"/>
  <c r="T215" i="1" s="1"/>
  <c r="S216" i="1" s="1"/>
  <c r="T216" i="1" s="1"/>
  <c r="S217" i="1" s="1"/>
  <c r="T217" i="1" s="1"/>
  <c r="S218" i="1" s="1"/>
  <c r="T218" i="1" s="1"/>
  <c r="S219" i="1" s="1"/>
  <c r="T219" i="1" s="1"/>
  <c r="S220" i="1" s="1"/>
  <c r="T220" i="1" s="1"/>
  <c r="S221" i="1" s="1"/>
  <c r="T221" i="1" s="1"/>
  <c r="S222" i="1" s="1"/>
  <c r="T222" i="1" s="1"/>
  <c r="S223" i="1" s="1"/>
  <c r="T223" i="1" s="1"/>
  <c r="S224" i="1" s="1"/>
  <c r="T224" i="1" s="1"/>
  <c r="S225" i="1" s="1"/>
  <c r="T225" i="1" s="1"/>
  <c r="S226" i="1" s="1"/>
  <c r="T226" i="1" s="1"/>
  <c r="S227" i="1" s="1"/>
  <c r="T227" i="1" s="1"/>
  <c r="S228" i="1" s="1"/>
  <c r="T228" i="1" s="1"/>
  <c r="S229" i="1" s="1"/>
  <c r="T229" i="1" s="1"/>
  <c r="S230" i="1" s="1"/>
  <c r="T230" i="1" s="1"/>
  <c r="S231" i="1" s="1"/>
  <c r="T231" i="1" s="1"/>
  <c r="S232" i="1" s="1"/>
  <c r="T232" i="1" s="1"/>
  <c r="S233" i="1" s="1"/>
  <c r="T233" i="1" s="1"/>
  <c r="S234" i="1" s="1"/>
  <c r="T234" i="1" s="1"/>
  <c r="S235" i="1" s="1"/>
  <c r="T235" i="1" s="1"/>
  <c r="S236" i="1" s="1"/>
  <c r="T236" i="1" s="1"/>
  <c r="S237" i="1" s="1"/>
  <c r="T237" i="1" s="1"/>
  <c r="S238" i="1" s="1"/>
  <c r="T238" i="1" s="1"/>
  <c r="S239" i="1" s="1"/>
  <c r="T239" i="1" s="1"/>
  <c r="S240" i="1" s="1"/>
  <c r="T240" i="1" s="1"/>
  <c r="S241" i="1" s="1"/>
  <c r="T241" i="1" s="1"/>
  <c r="S242" i="1" s="1"/>
  <c r="T242" i="1" s="1"/>
  <c r="S243" i="1" s="1"/>
  <c r="T243" i="1" s="1"/>
  <c r="S244" i="1" s="1"/>
  <c r="T244" i="1" s="1"/>
  <c r="S245" i="1" s="1"/>
  <c r="T245" i="1" s="1"/>
  <c r="S246" i="1" s="1"/>
  <c r="T246" i="1" s="1"/>
  <c r="S247" i="1" s="1"/>
  <c r="T247" i="1" s="1"/>
  <c r="S248" i="1" s="1"/>
  <c r="T248" i="1" s="1"/>
  <c r="S249" i="1" s="1"/>
  <c r="T249" i="1" s="1"/>
  <c r="S250" i="1" s="1"/>
  <c r="T250" i="1" s="1"/>
  <c r="S251" i="1" s="1"/>
  <c r="T251" i="1" s="1"/>
  <c r="S252" i="1" s="1"/>
  <c r="T252" i="1" s="1"/>
  <c r="S253" i="1" s="1"/>
  <c r="T253" i="1" s="1"/>
  <c r="S254" i="1" s="1"/>
  <c r="T254" i="1" s="1"/>
  <c r="S255" i="1" s="1"/>
  <c r="T255" i="1" s="1"/>
  <c r="S256" i="1" s="1"/>
  <c r="T256" i="1" s="1"/>
  <c r="S257" i="1" s="1"/>
  <c r="T257" i="1" s="1"/>
  <c r="S258" i="1" s="1"/>
  <c r="T258" i="1" s="1"/>
  <c r="S259" i="1" s="1"/>
  <c r="T259" i="1" s="1"/>
  <c r="S260" i="1" s="1"/>
  <c r="T260" i="1" s="1"/>
  <c r="S261" i="1" s="1"/>
  <c r="T261" i="1" s="1"/>
  <c r="S262" i="1" s="1"/>
  <c r="T262" i="1" s="1"/>
  <c r="S263" i="1" s="1"/>
  <c r="T263" i="1" s="1"/>
  <c r="S264" i="1" s="1"/>
  <c r="T264" i="1" s="1"/>
  <c r="S265" i="1" s="1"/>
  <c r="T265" i="1" s="1"/>
  <c r="S266" i="1" s="1"/>
  <c r="T266" i="1" s="1"/>
  <c r="S267" i="1" s="1"/>
  <c r="T267" i="1" s="1"/>
  <c r="S268" i="1" s="1"/>
  <c r="T268" i="1" s="1"/>
  <c r="S269" i="1" s="1"/>
  <c r="T269" i="1" s="1"/>
  <c r="S270" i="1" s="1"/>
  <c r="T270" i="1" s="1"/>
  <c r="S271" i="1" s="1"/>
  <c r="T271" i="1" s="1"/>
  <c r="S272" i="1" s="1"/>
  <c r="T272" i="1" s="1"/>
  <c r="S273" i="1" s="1"/>
  <c r="T273" i="1" s="1"/>
  <c r="S274" i="1" s="1"/>
  <c r="T274" i="1" s="1"/>
  <c r="S275" i="1" s="1"/>
  <c r="T275" i="1" s="1"/>
  <c r="S276" i="1" s="1"/>
  <c r="T276" i="1" s="1"/>
  <c r="S277" i="1" s="1"/>
  <c r="T277" i="1" s="1"/>
  <c r="S278" i="1" s="1"/>
  <c r="T278" i="1" s="1"/>
  <c r="S279" i="1" s="1"/>
  <c r="T279" i="1" s="1"/>
  <c r="S280" i="1" s="1"/>
  <c r="T280" i="1" s="1"/>
  <c r="S281" i="1" s="1"/>
  <c r="T281" i="1" s="1"/>
  <c r="S282" i="1" s="1"/>
  <c r="T282" i="1" s="1"/>
  <c r="S283" i="1" s="1"/>
  <c r="T283" i="1" s="1"/>
  <c r="S284" i="1" s="1"/>
  <c r="T284" i="1" s="1"/>
  <c r="S285" i="1" s="1"/>
  <c r="T285" i="1" s="1"/>
  <c r="S286" i="1" s="1"/>
  <c r="T286" i="1" s="1"/>
  <c r="S287" i="1" s="1"/>
  <c r="T287" i="1" s="1"/>
  <c r="S288" i="1" s="1"/>
  <c r="T288" i="1" s="1"/>
  <c r="S289" i="1" s="1"/>
  <c r="T289" i="1" s="1"/>
  <c r="S290" i="1" s="1"/>
  <c r="T290" i="1" s="1"/>
  <c r="S291" i="1" s="1"/>
  <c r="T291" i="1" s="1"/>
  <c r="S292" i="1" s="1"/>
  <c r="T292" i="1" s="1"/>
  <c r="S293" i="1" s="1"/>
  <c r="T293" i="1" s="1"/>
  <c r="S294" i="1" s="1"/>
  <c r="T294" i="1" s="1"/>
  <c r="S295" i="1" s="1"/>
  <c r="T295" i="1" s="1"/>
  <c r="S296" i="1" s="1"/>
  <c r="T296" i="1" s="1"/>
  <c r="S297" i="1" s="1"/>
  <c r="T297" i="1" s="1"/>
  <c r="S298" i="1" s="1"/>
  <c r="T298" i="1" s="1"/>
  <c r="S299" i="1" s="1"/>
  <c r="T299" i="1" s="1"/>
  <c r="S300" i="1" s="1"/>
  <c r="T300" i="1" s="1"/>
  <c r="S301" i="1" s="1"/>
  <c r="T301" i="1" s="1"/>
  <c r="S302" i="1" s="1"/>
  <c r="T302" i="1" s="1"/>
  <c r="S303" i="1" s="1"/>
  <c r="T303" i="1" s="1"/>
  <c r="S304" i="1" s="1"/>
  <c r="T304" i="1" s="1"/>
  <c r="S305" i="1" s="1"/>
  <c r="T305" i="1" s="1"/>
  <c r="S306" i="1" s="1"/>
  <c r="T306" i="1" s="1"/>
  <c r="S307" i="1" s="1"/>
  <c r="T307" i="1" s="1"/>
  <c r="S308" i="1" s="1"/>
  <c r="T308" i="1" s="1"/>
  <c r="S309" i="1" s="1"/>
  <c r="T309" i="1" s="1"/>
  <c r="S310" i="1" s="1"/>
  <c r="T310" i="1" s="1"/>
  <c r="S311" i="1" s="1"/>
  <c r="T311" i="1" s="1"/>
  <c r="S312" i="1" s="1"/>
  <c r="T312" i="1" s="1"/>
  <c r="S313" i="1" s="1"/>
  <c r="T313" i="1" s="1"/>
  <c r="S314" i="1" s="1"/>
  <c r="T314" i="1" s="1"/>
  <c r="S315" i="1" s="1"/>
  <c r="T315" i="1" s="1"/>
  <c r="S316" i="1" s="1"/>
  <c r="T316" i="1" s="1"/>
  <c r="S317" i="1" s="1"/>
  <c r="T317" i="1" s="1"/>
  <c r="S318" i="1" s="1"/>
  <c r="T318" i="1" s="1"/>
  <c r="S319" i="1" s="1"/>
  <c r="T319" i="1" s="1"/>
  <c r="S320" i="1" s="1"/>
  <c r="T320" i="1" s="1"/>
  <c r="S321" i="1" s="1"/>
  <c r="T321" i="1" s="1"/>
  <c r="S322" i="1" s="1"/>
  <c r="T322" i="1" s="1"/>
  <c r="S323" i="1" s="1"/>
  <c r="T323" i="1" s="1"/>
  <c r="S324" i="1" s="1"/>
  <c r="T324" i="1" s="1"/>
  <c r="S325" i="1" s="1"/>
  <c r="T325" i="1" s="1"/>
  <c r="S326" i="1" s="1"/>
  <c r="T326" i="1" s="1"/>
  <c r="S327" i="1" s="1"/>
  <c r="T327" i="1" s="1"/>
  <c r="S328" i="1" s="1"/>
  <c r="T328" i="1" s="1"/>
  <c r="S329" i="1" s="1"/>
  <c r="T329" i="1" s="1"/>
  <c r="S330" i="1" s="1"/>
  <c r="T330" i="1" s="1"/>
  <c r="S331" i="1" s="1"/>
  <c r="T331" i="1" s="1"/>
  <c r="S332" i="1" s="1"/>
  <c r="T332" i="1" s="1"/>
  <c r="S333" i="1" s="1"/>
  <c r="T333" i="1" s="1"/>
  <c r="S334" i="1" s="1"/>
  <c r="T334" i="1" s="1"/>
  <c r="S335" i="1" s="1"/>
  <c r="T335" i="1" s="1"/>
  <c r="S336" i="1" s="1"/>
  <c r="T336" i="1" s="1"/>
  <c r="S337" i="1" s="1"/>
  <c r="T337" i="1" s="1"/>
  <c r="S338" i="1" s="1"/>
  <c r="T338" i="1" s="1"/>
  <c r="S339" i="1" s="1"/>
  <c r="T339" i="1" s="1"/>
  <c r="S340" i="1" s="1"/>
  <c r="T340" i="1" s="1"/>
  <c r="S341" i="1" s="1"/>
  <c r="T341" i="1" s="1"/>
  <c r="S342" i="1" s="1"/>
  <c r="T342" i="1" s="1"/>
  <c r="S343" i="1" s="1"/>
  <c r="T343" i="1" s="1"/>
  <c r="S344" i="1" s="1"/>
  <c r="T344" i="1" s="1"/>
  <c r="S345" i="1" s="1"/>
  <c r="T345" i="1" s="1"/>
  <c r="S346" i="1" s="1"/>
  <c r="T346" i="1" s="1"/>
  <c r="S347" i="1" s="1"/>
  <c r="T347" i="1" s="1"/>
  <c r="S348" i="1" s="1"/>
  <c r="T348" i="1" s="1"/>
  <c r="S349" i="1" s="1"/>
  <c r="T349" i="1" s="1"/>
  <c r="S350" i="1" s="1"/>
  <c r="T350" i="1" s="1"/>
  <c r="S351" i="1" s="1"/>
  <c r="T351" i="1" s="1"/>
  <c r="S352" i="1" s="1"/>
  <c r="T352" i="1" s="1"/>
  <c r="S353" i="1" s="1"/>
  <c r="T353" i="1" s="1"/>
  <c r="S354" i="1" s="1"/>
  <c r="T354" i="1" s="1"/>
  <c r="S355" i="1" s="1"/>
  <c r="T355" i="1" s="1"/>
  <c r="S356" i="1" s="1"/>
  <c r="T356" i="1" s="1"/>
  <c r="S357" i="1" s="1"/>
  <c r="T357" i="1" s="1"/>
  <c r="S358" i="1" s="1"/>
  <c r="T358" i="1" s="1"/>
  <c r="S359" i="1" s="1"/>
  <c r="T359" i="1" s="1"/>
  <c r="S360" i="1" s="1"/>
  <c r="T360" i="1" s="1"/>
  <c r="S361" i="1" s="1"/>
  <c r="T361" i="1" s="1"/>
  <c r="S362" i="1" s="1"/>
  <c r="T362" i="1" s="1"/>
  <c r="S363" i="1" s="1"/>
  <c r="T363" i="1" s="1"/>
  <c r="S364" i="1" s="1"/>
  <c r="T364" i="1" s="1"/>
  <c r="S365" i="1" s="1"/>
  <c r="T365" i="1" s="1"/>
  <c r="S366" i="1" s="1"/>
  <c r="T366" i="1" s="1"/>
  <c r="S367" i="1" s="1"/>
  <c r="T367" i="1" s="1"/>
  <c r="S368" i="1" s="1"/>
  <c r="T368" i="1" s="1"/>
  <c r="S369" i="1" s="1"/>
  <c r="T369" i="1" s="1"/>
  <c r="S370" i="1" s="1"/>
  <c r="T370" i="1" s="1"/>
  <c r="S371" i="1" s="1"/>
  <c r="T371" i="1" s="1"/>
  <c r="S372" i="1" s="1"/>
  <c r="T372" i="1" s="1"/>
  <c r="S373" i="1" s="1"/>
  <c r="T373" i="1" s="1"/>
  <c r="S374" i="1" s="1"/>
  <c r="T374" i="1" s="1"/>
  <c r="S375" i="1" s="1"/>
  <c r="T375" i="1" s="1"/>
  <c r="S376" i="1" s="1"/>
  <c r="T376" i="1" s="1"/>
  <c r="S377" i="1" s="1"/>
  <c r="T377" i="1" s="1"/>
  <c r="S378" i="1" s="1"/>
  <c r="T378" i="1" s="1"/>
  <c r="S379" i="1" s="1"/>
  <c r="T379" i="1" s="1"/>
  <c r="S380" i="1" s="1"/>
  <c r="T380" i="1" s="1"/>
  <c r="S381" i="1" s="1"/>
  <c r="T381" i="1" s="1"/>
  <c r="S382" i="1" s="1"/>
  <c r="T382" i="1" s="1"/>
  <c r="S383" i="1" s="1"/>
  <c r="T383" i="1" s="1"/>
  <c r="S384" i="1" s="1"/>
  <c r="T384" i="1" s="1"/>
  <c r="S385" i="1" s="1"/>
  <c r="T385" i="1" s="1"/>
  <c r="S386" i="1" s="1"/>
  <c r="T386" i="1" s="1"/>
  <c r="S387" i="1" s="1"/>
  <c r="T387" i="1" s="1"/>
  <c r="S388" i="1" s="1"/>
  <c r="T388" i="1" s="1"/>
  <c r="S389" i="1" s="1"/>
  <c r="T389" i="1" s="1"/>
  <c r="S390" i="1" s="1"/>
  <c r="T390" i="1" s="1"/>
  <c r="S391" i="1" s="1"/>
  <c r="T391" i="1" s="1"/>
  <c r="S392" i="1" s="1"/>
  <c r="T392" i="1" s="1"/>
  <c r="S393" i="1" s="1"/>
  <c r="T393" i="1" s="1"/>
  <c r="S394" i="1" s="1"/>
  <c r="T394" i="1" s="1"/>
  <c r="S395" i="1" s="1"/>
  <c r="T395" i="1" s="1"/>
  <c r="S396" i="1" s="1"/>
  <c r="T396" i="1" s="1"/>
  <c r="S397" i="1" s="1"/>
  <c r="T397" i="1" s="1"/>
  <c r="S398" i="1" s="1"/>
  <c r="T398" i="1" s="1"/>
  <c r="S399" i="1" s="1"/>
  <c r="T399" i="1" s="1"/>
  <c r="S400" i="1" s="1"/>
  <c r="T400" i="1" s="1"/>
  <c r="S401" i="1" s="1"/>
  <c r="T401" i="1" s="1"/>
  <c r="S402" i="1" s="1"/>
  <c r="T402" i="1" s="1"/>
  <c r="S403" i="1" s="1"/>
  <c r="T403" i="1" s="1"/>
  <c r="S404" i="1" s="1"/>
  <c r="T404" i="1" s="1"/>
  <c r="S405" i="1" s="1"/>
  <c r="T405" i="1" s="1"/>
  <c r="S406" i="1" s="1"/>
  <c r="T406" i="1" s="1"/>
  <c r="S407" i="1" s="1"/>
  <c r="T407" i="1" s="1"/>
  <c r="S408" i="1" s="1"/>
  <c r="T408" i="1" s="1"/>
  <c r="S409" i="1" s="1"/>
  <c r="T409" i="1" s="1"/>
  <c r="S410" i="1" s="1"/>
  <c r="T410" i="1" s="1"/>
  <c r="S411" i="1" s="1"/>
  <c r="T411" i="1" s="1"/>
  <c r="S412" i="1" s="1"/>
  <c r="T412" i="1" s="1"/>
  <c r="S413" i="1" s="1"/>
  <c r="T413" i="1" s="1"/>
  <c r="S414" i="1" s="1"/>
  <c r="T414" i="1" s="1"/>
  <c r="S415" i="1" s="1"/>
  <c r="T415" i="1" s="1"/>
  <c r="S416" i="1" s="1"/>
  <c r="T416" i="1" s="1"/>
  <c r="S417" i="1" s="1"/>
  <c r="T417" i="1" s="1"/>
  <c r="S418" i="1" s="1"/>
  <c r="T418" i="1" s="1"/>
  <c r="S419" i="1" s="1"/>
  <c r="T419" i="1" s="1"/>
  <c r="S420" i="1" s="1"/>
  <c r="T420" i="1" s="1"/>
  <c r="S421" i="1" s="1"/>
  <c r="T421" i="1" s="1"/>
  <c r="S422" i="1" s="1"/>
  <c r="T422" i="1" s="1"/>
  <c r="S423" i="1" s="1"/>
  <c r="T423" i="1" s="1"/>
  <c r="S424" i="1" s="1"/>
  <c r="T424" i="1" s="1"/>
  <c r="S425" i="1" s="1"/>
  <c r="T425" i="1" s="1"/>
  <c r="S426" i="1" s="1"/>
  <c r="T426" i="1" s="1"/>
  <c r="S427" i="1" s="1"/>
  <c r="T427" i="1" s="1"/>
  <c r="S428" i="1" s="1"/>
  <c r="T428" i="1" s="1"/>
  <c r="S429" i="1" s="1"/>
  <c r="T429" i="1" s="1"/>
  <c r="S430" i="1" s="1"/>
  <c r="T430" i="1" s="1"/>
  <c r="S431" i="1" s="1"/>
  <c r="T431" i="1" s="1"/>
  <c r="S432" i="1" s="1"/>
  <c r="T432" i="1" s="1"/>
  <c r="S433" i="1" s="1"/>
  <c r="T433" i="1" s="1"/>
  <c r="S434" i="1" s="1"/>
  <c r="T434" i="1" s="1"/>
  <c r="S435" i="1" s="1"/>
  <c r="T435" i="1" s="1"/>
  <c r="S436" i="1" s="1"/>
  <c r="T436" i="1" s="1"/>
  <c r="S437" i="1" s="1"/>
  <c r="T437" i="1" s="1"/>
  <c r="S438" i="1" s="1"/>
  <c r="T438" i="1" s="1"/>
  <c r="S439" i="1" s="1"/>
  <c r="T439" i="1" s="1"/>
  <c r="S440" i="1" s="1"/>
  <c r="T440" i="1" s="1"/>
  <c r="S441" i="1" s="1"/>
  <c r="T441" i="1" s="1"/>
  <c r="S442" i="1" s="1"/>
  <c r="T442" i="1" s="1"/>
  <c r="S443" i="1" s="1"/>
  <c r="T443" i="1" s="1"/>
  <c r="S444" i="1" s="1"/>
  <c r="T444" i="1" s="1"/>
  <c r="S445" i="1" s="1"/>
  <c r="T445" i="1" s="1"/>
  <c r="S446" i="1" s="1"/>
  <c r="T446" i="1" s="1"/>
  <c r="S447" i="1" s="1"/>
  <c r="T447" i="1" s="1"/>
  <c r="S448" i="1" s="1"/>
  <c r="T448" i="1" s="1"/>
  <c r="S449" i="1" s="1"/>
  <c r="T449" i="1" s="1"/>
  <c r="S450" i="1" s="1"/>
  <c r="T450" i="1" s="1"/>
  <c r="S451" i="1" s="1"/>
  <c r="T451" i="1" s="1"/>
  <c r="S452" i="1" s="1"/>
  <c r="T452" i="1" s="1"/>
  <c r="S453" i="1" s="1"/>
  <c r="T453" i="1" s="1"/>
  <c r="S454" i="1" s="1"/>
  <c r="T454" i="1" s="1"/>
  <c r="S455" i="1" s="1"/>
  <c r="T455" i="1" s="1"/>
  <c r="S456" i="1" s="1"/>
  <c r="T456" i="1" s="1"/>
  <c r="S457" i="1" s="1"/>
  <c r="T457" i="1" s="1"/>
  <c r="S458" i="1" s="1"/>
  <c r="T458" i="1" s="1"/>
  <c r="S459" i="1" s="1"/>
  <c r="T459" i="1" s="1"/>
  <c r="S460" i="1" s="1"/>
  <c r="T460" i="1" s="1"/>
  <c r="S461" i="1" s="1"/>
  <c r="T461" i="1" s="1"/>
  <c r="S462" i="1" s="1"/>
  <c r="T462" i="1" s="1"/>
  <c r="S463" i="1" s="1"/>
  <c r="T463" i="1" s="1"/>
  <c r="S464" i="1" s="1"/>
  <c r="T464" i="1" s="1"/>
  <c r="S465" i="1" s="1"/>
  <c r="T465" i="1" s="1"/>
  <c r="S466" i="1" s="1"/>
  <c r="T466" i="1" s="1"/>
  <c r="S467" i="1" s="1"/>
  <c r="T467" i="1" s="1"/>
  <c r="S468" i="1" s="1"/>
  <c r="T468" i="1" s="1"/>
  <c r="S469" i="1" s="1"/>
  <c r="T469" i="1" s="1"/>
  <c r="S470" i="1" s="1"/>
  <c r="T470" i="1" s="1"/>
  <c r="S471" i="1" s="1"/>
  <c r="T471" i="1" s="1"/>
  <c r="S472" i="1" s="1"/>
  <c r="T472" i="1" s="1"/>
  <c r="S473" i="1" s="1"/>
  <c r="T473" i="1" s="1"/>
  <c r="S474" i="1" s="1"/>
  <c r="T474" i="1" s="1"/>
  <c r="S475" i="1" s="1"/>
  <c r="T475" i="1" s="1"/>
  <c r="S476" i="1" s="1"/>
  <c r="T476" i="1" s="1"/>
  <c r="S477" i="1" s="1"/>
  <c r="T477" i="1" s="1"/>
  <c r="S478" i="1" s="1"/>
  <c r="T478" i="1" s="1"/>
  <c r="S479" i="1" s="1"/>
  <c r="T479" i="1" s="1"/>
  <c r="S480" i="1" s="1"/>
  <c r="T480" i="1" s="1"/>
  <c r="S481" i="1" s="1"/>
  <c r="T481" i="1" s="1"/>
  <c r="S482" i="1" s="1"/>
  <c r="T482" i="1" s="1"/>
  <c r="S483" i="1" s="1"/>
  <c r="T483" i="1" s="1"/>
  <c r="S484" i="1" s="1"/>
  <c r="T484" i="1" s="1"/>
  <c r="S485" i="1" s="1"/>
  <c r="T485" i="1" s="1"/>
  <c r="S486" i="1" s="1"/>
  <c r="T486" i="1" s="1"/>
  <c r="S487" i="1" s="1"/>
  <c r="T487" i="1" s="1"/>
  <c r="S488" i="1" s="1"/>
  <c r="T488" i="1" s="1"/>
  <c r="S489" i="1" s="1"/>
  <c r="T489" i="1" s="1"/>
  <c r="S490" i="1" s="1"/>
  <c r="T490" i="1" s="1"/>
  <c r="S491" i="1" s="1"/>
  <c r="T491" i="1" s="1"/>
  <c r="S492" i="1" s="1"/>
  <c r="T492" i="1" s="1"/>
  <c r="S493" i="1" s="1"/>
  <c r="T493" i="1" s="1"/>
  <c r="S494" i="1" s="1"/>
  <c r="T494" i="1" s="1"/>
  <c r="S495" i="1" s="1"/>
  <c r="T495" i="1" s="1"/>
  <c r="S496" i="1" s="1"/>
  <c r="T496" i="1" s="1"/>
  <c r="S497" i="1" s="1"/>
  <c r="T497" i="1" s="1"/>
  <c r="S498" i="1" s="1"/>
  <c r="T498" i="1" s="1"/>
  <c r="S499" i="1" s="1"/>
  <c r="T499" i="1" s="1"/>
  <c r="S500" i="1" s="1"/>
  <c r="T500" i="1" s="1"/>
  <c r="S501" i="1" s="1"/>
  <c r="T501" i="1" s="1"/>
  <c r="S502" i="1" s="1"/>
  <c r="T502" i="1" s="1"/>
  <c r="S503" i="1" s="1"/>
  <c r="T503" i="1" s="1"/>
  <c r="S504" i="1" s="1"/>
  <c r="T504" i="1" s="1"/>
  <c r="S505" i="1" s="1"/>
  <c r="T505" i="1" s="1"/>
  <c r="S506" i="1" s="1"/>
  <c r="T506" i="1" s="1"/>
  <c r="S507" i="1" s="1"/>
  <c r="T507" i="1" s="1"/>
  <c r="S508" i="1" s="1"/>
  <c r="T508" i="1" s="1"/>
  <c r="S509" i="1" s="1"/>
  <c r="T509" i="1" s="1"/>
  <c r="S510" i="1" s="1"/>
  <c r="T510" i="1" s="1"/>
  <c r="S511" i="1" s="1"/>
  <c r="T511" i="1" s="1"/>
  <c r="S512" i="1" s="1"/>
  <c r="T512" i="1" s="1"/>
  <c r="S513" i="1" s="1"/>
  <c r="T513" i="1" s="1"/>
  <c r="S514" i="1" s="1"/>
  <c r="T514" i="1" s="1"/>
  <c r="S515" i="1" s="1"/>
  <c r="T515" i="1" s="1"/>
  <c r="S516" i="1" s="1"/>
  <c r="T516" i="1" s="1"/>
  <c r="S517" i="1" s="1"/>
  <c r="T517" i="1" s="1"/>
  <c r="S518" i="1" s="1"/>
  <c r="T518" i="1" s="1"/>
  <c r="S519" i="1" s="1"/>
  <c r="T519" i="1" s="1"/>
  <c r="S520" i="1" s="1"/>
  <c r="T520" i="1" s="1"/>
  <c r="S521" i="1" s="1"/>
  <c r="T521" i="1" s="1"/>
  <c r="S522" i="1" s="1"/>
  <c r="T522" i="1" s="1"/>
  <c r="S523" i="1" s="1"/>
  <c r="T523" i="1" s="1"/>
  <c r="S524" i="1" s="1"/>
  <c r="T524" i="1" s="1"/>
  <c r="S525" i="1" s="1"/>
  <c r="T525" i="1" s="1"/>
  <c r="S526" i="1" s="1"/>
  <c r="T526" i="1" s="1"/>
  <c r="S527" i="1" s="1"/>
  <c r="T527" i="1" s="1"/>
  <c r="S528" i="1" s="1"/>
  <c r="T528" i="1" s="1"/>
  <c r="S529" i="1" s="1"/>
  <c r="T529" i="1" s="1"/>
  <c r="S530" i="1" s="1"/>
  <c r="T530" i="1" s="1"/>
  <c r="S531" i="1" s="1"/>
  <c r="T531" i="1" s="1"/>
  <c r="S532" i="1" s="1"/>
  <c r="T532" i="1" s="1"/>
  <c r="S533" i="1" s="1"/>
  <c r="T533" i="1" s="1"/>
  <c r="S534" i="1" s="1"/>
  <c r="T534" i="1" s="1"/>
  <c r="S535" i="1" s="1"/>
  <c r="T535" i="1" s="1"/>
  <c r="S536" i="1" s="1"/>
  <c r="T536" i="1" s="1"/>
  <c r="S537" i="1" s="1"/>
  <c r="T537" i="1" s="1"/>
  <c r="S538" i="1" s="1"/>
  <c r="T538" i="1" s="1"/>
  <c r="S539" i="1" s="1"/>
  <c r="T539" i="1" s="1"/>
  <c r="S540" i="1" s="1"/>
  <c r="T540" i="1" s="1"/>
  <c r="S541" i="1" s="1"/>
  <c r="T541" i="1" s="1"/>
  <c r="S542" i="1" s="1"/>
  <c r="T542" i="1" s="1"/>
  <c r="S543" i="1" s="1"/>
  <c r="T543" i="1" s="1"/>
  <c r="S544" i="1" s="1"/>
  <c r="T544" i="1" s="1"/>
  <c r="S545" i="1" s="1"/>
  <c r="T545" i="1" s="1"/>
  <c r="S546" i="1" s="1"/>
  <c r="T546" i="1" s="1"/>
  <c r="S547" i="1" s="1"/>
  <c r="T547" i="1" s="1"/>
  <c r="S548" i="1" s="1"/>
  <c r="T548" i="1" s="1"/>
  <c r="S549" i="1" s="1"/>
  <c r="T549" i="1" s="1"/>
  <c r="S550" i="1" s="1"/>
  <c r="T550" i="1" s="1"/>
  <c r="S551" i="1" s="1"/>
  <c r="T551" i="1" s="1"/>
  <c r="S552" i="1" s="1"/>
  <c r="T552" i="1" s="1"/>
  <c r="S553" i="1" s="1"/>
  <c r="T553" i="1" s="1"/>
  <c r="S554" i="1" s="1"/>
  <c r="T554" i="1" s="1"/>
  <c r="S555" i="1" s="1"/>
  <c r="T555" i="1" s="1"/>
  <c r="S556" i="1" s="1"/>
  <c r="T556" i="1" s="1"/>
  <c r="S557" i="1" s="1"/>
  <c r="T557" i="1" s="1"/>
  <c r="S558" i="1" s="1"/>
  <c r="T558" i="1" s="1"/>
  <c r="S559" i="1" s="1"/>
  <c r="T559" i="1" s="1"/>
  <c r="S560" i="1" s="1"/>
  <c r="T560" i="1" s="1"/>
  <c r="S561" i="1" s="1"/>
  <c r="T561" i="1" s="1"/>
  <c r="S562" i="1" s="1"/>
  <c r="T562" i="1" s="1"/>
  <c r="S563" i="1" s="1"/>
  <c r="T563" i="1" s="1"/>
  <c r="S564" i="1" s="1"/>
  <c r="T564" i="1" s="1"/>
  <c r="S565" i="1" s="1"/>
  <c r="T565" i="1" s="1"/>
  <c r="S566" i="1" s="1"/>
  <c r="T566" i="1" s="1"/>
  <c r="S567" i="1" s="1"/>
  <c r="T567" i="1" s="1"/>
  <c r="S568" i="1" s="1"/>
  <c r="T568" i="1" s="1"/>
  <c r="S569" i="1" s="1"/>
  <c r="T569" i="1" s="1"/>
  <c r="S570" i="1" s="1"/>
  <c r="T570" i="1" s="1"/>
  <c r="S571" i="1" s="1"/>
  <c r="T571" i="1" s="1"/>
  <c r="S572" i="1" s="1"/>
  <c r="T572" i="1" s="1"/>
  <c r="S573" i="1" s="1"/>
  <c r="T573" i="1" s="1"/>
  <c r="S574" i="1" s="1"/>
  <c r="T574" i="1" s="1"/>
  <c r="S575" i="1" s="1"/>
  <c r="T575" i="1" s="1"/>
  <c r="S576" i="1" s="1"/>
  <c r="T576" i="1" s="1"/>
  <c r="S577" i="1" s="1"/>
  <c r="T577" i="1" s="1"/>
  <c r="S578" i="1" s="1"/>
  <c r="T578" i="1" s="1"/>
  <c r="S579" i="1" s="1"/>
  <c r="T579" i="1" s="1"/>
  <c r="S580" i="1" s="1"/>
  <c r="T580" i="1" s="1"/>
  <c r="S581" i="1" s="1"/>
  <c r="T581" i="1" s="1"/>
  <c r="S582" i="1" s="1"/>
  <c r="T582" i="1" s="1"/>
  <c r="S583" i="1" s="1"/>
  <c r="T583" i="1" s="1"/>
  <c r="S584" i="1" s="1"/>
  <c r="T584" i="1" s="1"/>
  <c r="S585" i="1" s="1"/>
  <c r="T585" i="1" s="1"/>
  <c r="S586" i="1" s="1"/>
  <c r="T586" i="1" s="1"/>
  <c r="S587" i="1" s="1"/>
  <c r="T587" i="1" s="1"/>
  <c r="S588" i="1" s="1"/>
  <c r="T588" i="1" s="1"/>
  <c r="S589" i="1" s="1"/>
  <c r="T589" i="1" s="1"/>
  <c r="S590" i="1" s="1"/>
  <c r="T590" i="1" s="1"/>
  <c r="S591" i="1" s="1"/>
  <c r="T591" i="1" s="1"/>
  <c r="S592" i="1" s="1"/>
  <c r="T592" i="1" s="1"/>
  <c r="S593" i="1" s="1"/>
  <c r="T593" i="1" s="1"/>
  <c r="S594" i="1" s="1"/>
  <c r="T594" i="1" s="1"/>
  <c r="S595" i="1" s="1"/>
  <c r="T595" i="1" s="1"/>
  <c r="S596" i="1" s="1"/>
  <c r="T596" i="1" s="1"/>
  <c r="S597" i="1" s="1"/>
  <c r="T597" i="1" s="1"/>
  <c r="S598" i="1" s="1"/>
  <c r="T598" i="1" s="1"/>
  <c r="S599" i="1" s="1"/>
  <c r="T599" i="1" s="1"/>
  <c r="S600" i="1" s="1"/>
  <c r="T600" i="1" s="1"/>
  <c r="S601" i="1" s="1"/>
  <c r="T601" i="1" s="1"/>
  <c r="S602" i="1" s="1"/>
  <c r="T602" i="1" s="1"/>
  <c r="S603" i="1" s="1"/>
  <c r="T603" i="1" s="1"/>
  <c r="S604" i="1" s="1"/>
  <c r="T604" i="1" s="1"/>
  <c r="S605" i="1" s="1"/>
  <c r="T605" i="1" s="1"/>
  <c r="S606" i="1" s="1"/>
  <c r="T606" i="1" s="1"/>
  <c r="S607" i="1" s="1"/>
  <c r="T607" i="1" s="1"/>
  <c r="S608" i="1" s="1"/>
  <c r="T608" i="1" s="1"/>
  <c r="S609" i="1" s="1"/>
  <c r="T609" i="1" s="1"/>
  <c r="S610" i="1" s="1"/>
  <c r="T610" i="1" s="1"/>
  <c r="S611" i="1" s="1"/>
  <c r="T611" i="1" s="1"/>
  <c r="S612" i="1" s="1"/>
  <c r="T612" i="1" s="1"/>
  <c r="S613" i="1" s="1"/>
  <c r="T613" i="1" s="1"/>
  <c r="S614" i="1" s="1"/>
  <c r="T614" i="1" s="1"/>
  <c r="S615" i="1" s="1"/>
  <c r="T615" i="1" s="1"/>
  <c r="S616" i="1" s="1"/>
  <c r="T616" i="1" s="1"/>
  <c r="S617" i="1" s="1"/>
  <c r="T617" i="1" s="1"/>
  <c r="S618" i="1" s="1"/>
  <c r="T618" i="1" s="1"/>
  <c r="S619" i="1" s="1"/>
  <c r="T619" i="1" s="1"/>
  <c r="S620" i="1" s="1"/>
  <c r="T620" i="1" s="1"/>
  <c r="S621" i="1" s="1"/>
  <c r="T621" i="1" s="1"/>
  <c r="S622" i="1" s="1"/>
  <c r="T622" i="1" s="1"/>
  <c r="S623" i="1" s="1"/>
  <c r="T623" i="1" s="1"/>
  <c r="S624" i="1" s="1"/>
  <c r="T624" i="1" s="1"/>
  <c r="S625" i="1" s="1"/>
  <c r="T625" i="1" s="1"/>
  <c r="S626" i="1" s="1"/>
  <c r="T626" i="1" s="1"/>
  <c r="S627" i="1" s="1"/>
  <c r="T627" i="1" s="1"/>
  <c r="S628" i="1" s="1"/>
  <c r="T628" i="1" s="1"/>
  <c r="S629" i="1" s="1"/>
  <c r="T629" i="1" s="1"/>
  <c r="S630" i="1" s="1"/>
  <c r="T630" i="1" s="1"/>
  <c r="S631" i="1" s="1"/>
  <c r="T631" i="1" s="1"/>
  <c r="S632" i="1" s="1"/>
  <c r="T632" i="1" s="1"/>
  <c r="S633" i="1" s="1"/>
  <c r="T633" i="1" s="1"/>
  <c r="S634" i="1" s="1"/>
  <c r="T634" i="1" s="1"/>
  <c r="S635" i="1" s="1"/>
  <c r="T635" i="1" s="1"/>
  <c r="S636" i="1" s="1"/>
  <c r="T636" i="1" s="1"/>
  <c r="S637" i="1" s="1"/>
  <c r="T637" i="1" s="1"/>
  <c r="S638" i="1" s="1"/>
  <c r="T638" i="1" s="1"/>
  <c r="S639" i="1" s="1"/>
  <c r="T639" i="1" s="1"/>
  <c r="S640" i="1" s="1"/>
  <c r="T640" i="1" s="1"/>
  <c r="S641" i="1" s="1"/>
  <c r="T641" i="1" s="1"/>
  <c r="S642" i="1" s="1"/>
  <c r="T642" i="1" s="1"/>
  <c r="S643" i="1" s="1"/>
  <c r="T643" i="1" s="1"/>
  <c r="S644" i="1" s="1"/>
  <c r="T644" i="1" s="1"/>
  <c r="S645" i="1" s="1"/>
  <c r="T645" i="1" s="1"/>
  <c r="S646" i="1" s="1"/>
  <c r="T646" i="1" s="1"/>
  <c r="S647" i="1" s="1"/>
  <c r="T647" i="1" s="1"/>
  <c r="S648" i="1" s="1"/>
  <c r="T648" i="1" s="1"/>
  <c r="S649" i="1" s="1"/>
  <c r="T649" i="1" s="1"/>
  <c r="S650" i="1" s="1"/>
  <c r="T650" i="1" s="1"/>
  <c r="S651" i="1" s="1"/>
  <c r="T651" i="1" s="1"/>
  <c r="S652" i="1" s="1"/>
  <c r="T652" i="1" s="1"/>
  <c r="S653" i="1" s="1"/>
  <c r="T653" i="1" s="1"/>
  <c r="S654" i="1" s="1"/>
  <c r="T654" i="1" s="1"/>
  <c r="S655" i="1" s="1"/>
  <c r="T655" i="1" s="1"/>
  <c r="S656" i="1" s="1"/>
  <c r="T656" i="1" s="1"/>
  <c r="S657" i="1" s="1"/>
  <c r="T657" i="1" s="1"/>
  <c r="S658" i="1" s="1"/>
  <c r="T658" i="1" s="1"/>
  <c r="S659" i="1" s="1"/>
  <c r="T659" i="1" s="1"/>
  <c r="S660" i="1" s="1"/>
  <c r="T660" i="1" s="1"/>
  <c r="S661" i="1" s="1"/>
  <c r="T661" i="1" s="1"/>
  <c r="S662" i="1" s="1"/>
  <c r="T662" i="1" s="1"/>
  <c r="S663" i="1" s="1"/>
  <c r="T663" i="1" s="1"/>
  <c r="S664" i="1" s="1"/>
  <c r="T664" i="1" s="1"/>
  <c r="S665" i="1" s="1"/>
  <c r="T665" i="1" s="1"/>
  <c r="S666" i="1" s="1"/>
  <c r="T666" i="1" s="1"/>
  <c r="S667" i="1" s="1"/>
  <c r="T667" i="1" s="1"/>
  <c r="S668" i="1" s="1"/>
  <c r="T668" i="1" s="1"/>
  <c r="S669" i="1" s="1"/>
  <c r="T669" i="1" s="1"/>
  <c r="S670" i="1" s="1"/>
  <c r="T670" i="1" s="1"/>
  <c r="S671" i="1" s="1"/>
  <c r="T671" i="1" s="1"/>
  <c r="S672" i="1" s="1"/>
  <c r="T672" i="1" s="1"/>
  <c r="S673" i="1" s="1"/>
  <c r="T673" i="1" s="1"/>
  <c r="S674" i="1" s="1"/>
  <c r="T674" i="1" s="1"/>
  <c r="S675" i="1" s="1"/>
  <c r="T675" i="1" s="1"/>
  <c r="S676" i="1" s="1"/>
  <c r="T676" i="1" s="1"/>
  <c r="S677" i="1" s="1"/>
  <c r="T677" i="1" s="1"/>
  <c r="S678" i="1" s="1"/>
  <c r="T678" i="1" s="1"/>
  <c r="S679" i="1" s="1"/>
  <c r="T679" i="1" s="1"/>
  <c r="S680" i="1" s="1"/>
  <c r="T680" i="1" s="1"/>
  <c r="S681" i="1" s="1"/>
  <c r="T681" i="1" s="1"/>
  <c r="S682" i="1" s="1"/>
  <c r="T682" i="1" s="1"/>
  <c r="S683" i="1" s="1"/>
  <c r="T683" i="1" s="1"/>
  <c r="S684" i="1" s="1"/>
  <c r="T684" i="1" s="1"/>
  <c r="S685" i="1" s="1"/>
  <c r="T685" i="1" s="1"/>
  <c r="S686" i="1" s="1"/>
  <c r="T686" i="1" s="1"/>
  <c r="S687" i="1" s="1"/>
  <c r="T687" i="1" s="1"/>
  <c r="S688" i="1" s="1"/>
  <c r="T688" i="1" s="1"/>
  <c r="S689" i="1" s="1"/>
  <c r="T689" i="1" s="1"/>
  <c r="S690" i="1" s="1"/>
  <c r="T690" i="1" s="1"/>
  <c r="S691" i="1" s="1"/>
  <c r="T691" i="1" s="1"/>
  <c r="S692" i="1" s="1"/>
  <c r="T692" i="1" s="1"/>
  <c r="S693" i="1" s="1"/>
  <c r="AW9" i="1" l="1"/>
  <c r="T693" i="1"/>
  <c r="S694" i="1" s="1"/>
  <c r="T694" i="1" s="1"/>
  <c r="S695" i="1" s="1"/>
  <c r="T695" i="1" s="1"/>
  <c r="S696" i="1" s="1"/>
  <c r="T696" i="1" s="1"/>
  <c r="S697" i="1" s="1"/>
  <c r="T697" i="1" s="1"/>
  <c r="S698" i="1" s="1"/>
  <c r="T698" i="1" s="1"/>
  <c r="S699" i="1" s="1"/>
  <c r="T699" i="1" s="1"/>
  <c r="S700" i="1" s="1"/>
  <c r="AW10" i="1" l="1"/>
  <c r="T700" i="1"/>
  <c r="S701" i="1" s="1"/>
  <c r="T701" i="1" s="1"/>
  <c r="S702" i="1" s="1"/>
  <c r="T702" i="1" s="1"/>
  <c r="S703" i="1" s="1"/>
  <c r="T703" i="1" s="1"/>
  <c r="S704" i="1" s="1"/>
  <c r="T704" i="1" l="1"/>
  <c r="S705" i="1" s="1"/>
  <c r="T705" i="1" s="1"/>
  <c r="S706" i="1" s="1"/>
  <c r="AW11" i="1"/>
  <c r="T706" i="1" l="1"/>
  <c r="S707" i="1" s="1"/>
  <c r="T707" i="1" s="1"/>
  <c r="S708" i="1" s="1"/>
  <c r="T708" i="1" s="1"/>
  <c r="S709" i="1" s="1"/>
  <c r="T709" i="1" s="1"/>
  <c r="S710" i="1" s="1"/>
  <c r="T710" i="1" s="1"/>
  <c r="S711" i="1" s="1"/>
  <c r="T711" i="1" s="1"/>
  <c r="S712" i="1" s="1"/>
  <c r="T712" i="1" s="1"/>
  <c r="S713" i="1" s="1"/>
  <c r="T713" i="1" s="1"/>
  <c r="S714" i="1" s="1"/>
  <c r="T714" i="1" s="1"/>
  <c r="S715" i="1" s="1"/>
  <c r="T715" i="1" s="1"/>
  <c r="S716" i="1" s="1"/>
  <c r="T716" i="1" s="1"/>
  <c r="S717" i="1" s="1"/>
  <c r="AW12" i="1"/>
  <c r="T717" i="1" l="1"/>
  <c r="S718" i="1" s="1"/>
  <c r="T718" i="1" s="1"/>
  <c r="S719" i="1" s="1"/>
  <c r="T719" i="1" s="1"/>
  <c r="S720" i="1" s="1"/>
  <c r="T720" i="1" s="1"/>
  <c r="S721" i="1" s="1"/>
  <c r="T721" i="1" s="1"/>
  <c r="S722" i="1" s="1"/>
  <c r="T722" i="1" s="1"/>
  <c r="S723" i="1" s="1"/>
  <c r="T723" i="1" s="1"/>
  <c r="S724" i="1" s="1"/>
  <c r="T724" i="1" s="1"/>
  <c r="S725" i="1" s="1"/>
  <c r="T725" i="1" s="1"/>
  <c r="S726" i="1" s="1"/>
  <c r="T726" i="1" s="1"/>
  <c r="S727" i="1" s="1"/>
  <c r="T727" i="1" s="1"/>
  <c r="S728" i="1" s="1"/>
  <c r="T728" i="1" s="1"/>
  <c r="S729" i="1" s="1"/>
  <c r="T729" i="1" s="1"/>
  <c r="S730" i="1" s="1"/>
  <c r="T730" i="1" s="1"/>
  <c r="S731" i="1" s="1"/>
  <c r="T731" i="1" s="1"/>
  <c r="S732" i="1" s="1"/>
  <c r="T732" i="1" s="1"/>
  <c r="S733" i="1" s="1"/>
  <c r="T733" i="1" s="1"/>
  <c r="S734" i="1" s="1"/>
  <c r="T734" i="1" s="1"/>
  <c r="S735" i="1" s="1"/>
  <c r="T735" i="1" s="1"/>
  <c r="S736" i="1" s="1"/>
  <c r="T736" i="1" s="1"/>
  <c r="S737" i="1" s="1"/>
  <c r="T737" i="1" s="1"/>
  <c r="S738" i="1" s="1"/>
  <c r="T738" i="1" s="1"/>
  <c r="S739" i="1" s="1"/>
  <c r="T739" i="1" s="1"/>
  <c r="S740" i="1" s="1"/>
  <c r="T740" i="1" s="1"/>
  <c r="S741" i="1" s="1"/>
  <c r="T741" i="1" s="1"/>
  <c r="S742" i="1" s="1"/>
  <c r="T742" i="1" s="1"/>
  <c r="S743" i="1" s="1"/>
  <c r="T743" i="1" s="1"/>
  <c r="S744" i="1" s="1"/>
  <c r="T744" i="1" s="1"/>
  <c r="S745" i="1" s="1"/>
  <c r="T745" i="1" s="1"/>
  <c r="S746" i="1" s="1"/>
  <c r="T746" i="1" s="1"/>
  <c r="S747" i="1" s="1"/>
  <c r="T747" i="1" s="1"/>
  <c r="S748" i="1" s="1"/>
  <c r="T748" i="1" s="1"/>
  <c r="S749" i="1" s="1"/>
  <c r="T749" i="1" s="1"/>
  <c r="S750" i="1" s="1"/>
  <c r="T750" i="1" s="1"/>
  <c r="S751" i="1" s="1"/>
  <c r="T751" i="1" s="1"/>
  <c r="S752" i="1" s="1"/>
  <c r="T752" i="1" s="1"/>
  <c r="S753" i="1" s="1"/>
  <c r="T753" i="1" s="1"/>
  <c r="S754" i="1" s="1"/>
  <c r="T754" i="1" s="1"/>
  <c r="S755" i="1" s="1"/>
  <c r="T755" i="1" s="1"/>
  <c r="S756" i="1" s="1"/>
  <c r="T756" i="1" s="1"/>
  <c r="S757" i="1" s="1"/>
  <c r="T757" i="1" s="1"/>
  <c r="S758" i="1" s="1"/>
  <c r="T758" i="1" s="1"/>
  <c r="AW13" i="1"/>
  <c r="AW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<sst xmlns="http://schemas.openxmlformats.org/spreadsheetml/2006/main" count="6074" uniqueCount="71">
  <si>
    <t>Length</t>
  </si>
  <si>
    <t>Censored</t>
  </si>
  <si>
    <t>bop</t>
  </si>
  <si>
    <t>eop</t>
  </si>
  <si>
    <t>Observed bop</t>
  </si>
  <si>
    <t>Uncensored</t>
  </si>
  <si>
    <t>Qx</t>
  </si>
  <si>
    <t>Sx_bop</t>
  </si>
  <si>
    <t>Sx_eop</t>
  </si>
  <si>
    <t>ID</t>
  </si>
  <si>
    <t>Data</t>
  </si>
  <si>
    <t>No_Pol_bop</t>
  </si>
  <si>
    <t>No_Pol_eop</t>
  </si>
  <si>
    <t>Dx</t>
  </si>
  <si>
    <t>Sxbop</t>
  </si>
  <si>
    <t>qx</t>
  </si>
  <si>
    <t>Sxeop</t>
  </si>
  <si>
    <t>Length (year)</t>
  </si>
  <si>
    <t>Sort by length and Calculate</t>
  </si>
  <si>
    <t>Kaplan Meier Estimator</t>
  </si>
  <si>
    <t>Approximate - Yearly Step</t>
  </si>
  <si>
    <t>Approximate - Monthly Step</t>
  </si>
  <si>
    <t>Comparison</t>
  </si>
  <si>
    <t>Year</t>
  </si>
  <si>
    <t>Kaplan-Meier</t>
  </si>
  <si>
    <t>ProtecPlus</t>
  </si>
  <si>
    <t>M</t>
  </si>
  <si>
    <t>Broker</t>
  </si>
  <si>
    <t>Frost</t>
  </si>
  <si>
    <t>Surrendered</t>
  </si>
  <si>
    <t>[50, 60)</t>
  </si>
  <si>
    <t>SuperSavings</t>
  </si>
  <si>
    <t>F</t>
  </si>
  <si>
    <t>DMTM</t>
  </si>
  <si>
    <t>Sylva</t>
  </si>
  <si>
    <t>Matured</t>
  </si>
  <si>
    <t>[40, 50)</t>
  </si>
  <si>
    <t>[30, 40)</t>
  </si>
  <si>
    <t>Agency</t>
  </si>
  <si>
    <t>Lilut</t>
  </si>
  <si>
    <t>Oz</t>
  </si>
  <si>
    <t>[60, 70)</t>
  </si>
  <si>
    <t>Equida</t>
  </si>
  <si>
    <t>[20, 30)</t>
  </si>
  <si>
    <t>[70, 80)</t>
  </si>
  <si>
    <t>Bank</t>
  </si>
  <si>
    <t>Group</t>
  </si>
  <si>
    <t>Death</t>
  </si>
  <si>
    <t>Inforce</t>
  </si>
  <si>
    <t>Product</t>
  </si>
  <si>
    <t>Gender</t>
  </si>
  <si>
    <t>SA</t>
  </si>
  <si>
    <t>OC</t>
  </si>
  <si>
    <t>Channel</t>
  </si>
  <si>
    <t>Region</t>
  </si>
  <si>
    <t>Term</t>
  </si>
  <si>
    <t>EntryAge</t>
  </si>
  <si>
    <t>StartDate</t>
  </si>
  <si>
    <t>BirthDate</t>
  </si>
  <si>
    <t>ValDate</t>
  </si>
  <si>
    <t>EndDate</t>
  </si>
  <si>
    <t>Status</t>
  </si>
  <si>
    <t>EntryAgeBin</t>
  </si>
  <si>
    <t>IssueYear</t>
  </si>
  <si>
    <t>Grand Total</t>
  </si>
  <si>
    <t>Count of ID</t>
  </si>
  <si>
    <t>Total</t>
  </si>
  <si>
    <t>Count</t>
  </si>
  <si>
    <t>Yearly Approx</t>
  </si>
  <si>
    <t>Monthly approx</t>
  </si>
  <si>
    <t>Agg (see Pivot)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</si>
</sst>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%"/>
    <numFmt numFmtId="167" formatCode="0.000%"/>
    <numFmt numFmtId="170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u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3" borderId="0" xfId="0" applyFont="1" applyFill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6" fontId="2" fillId="5" borderId="0" xfId="1" applyNumberFormat="1" applyFont="1" applyFill="1" applyAlignment="1">
      <alignment horizontal="center"/>
    </xf>
    <xf numFmtId="166" fontId="2" fillId="6" borderId="0" xfId="1" applyNumberFormat="1" applyFont="1" applyFill="1" applyAlignment="1">
      <alignment horizontal="center"/>
    </xf>
    <xf numFmtId="167" fontId="2" fillId="5" borderId="0" xfId="1" applyNumberFormat="1" applyFont="1" applyFill="1" applyAlignment="1">
      <alignment horizontal="center"/>
    </xf>
    <xf numFmtId="166" fontId="2" fillId="3" borderId="0" xfId="1" applyNumberFormat="1" applyFont="1" applyFill="1" applyAlignment="1">
      <alignment horizontal="center"/>
    </xf>
    <xf numFmtId="10" fontId="2" fillId="3" borderId="0" xfId="1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0" fontId="2" fillId="3" borderId="5" xfId="1" applyNumberFormat="1" applyFont="1" applyFill="1" applyBorder="1" applyAlignment="1">
      <alignment horizontal="center"/>
    </xf>
    <xf numFmtId="166" fontId="2" fillId="3" borderId="6" xfId="0" applyNumberFormat="1" applyFont="1" applyFill="1" applyBorder="1" applyAlignment="1">
      <alignment horizontal="center"/>
    </xf>
    <xf numFmtId="166" fontId="2" fillId="3" borderId="6" xfId="1" applyNumberFormat="1" applyFont="1" applyFill="1" applyBorder="1" applyAlignment="1">
      <alignment horizontal="center"/>
    </xf>
    <xf numFmtId="3" fontId="2" fillId="3" borderId="0" xfId="0" applyNumberFormat="1" applyFont="1" applyFill="1"/>
    <xf numFmtId="14" fontId="2" fillId="3" borderId="0" xfId="0" applyNumberFormat="1" applyFont="1" applyFill="1"/>
    <xf numFmtId="170" fontId="2" fillId="3" borderId="0" xfId="0" applyNumberFormat="1" applyFont="1" applyFill="1"/>
    <xf numFmtId="0" fontId="2" fillId="3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10" fontId="2" fillId="5" borderId="5" xfId="1" applyNumberFormat="1" applyFont="1" applyFill="1" applyBorder="1" applyAlignment="1">
      <alignment horizontal="center"/>
    </xf>
    <xf numFmtId="166" fontId="2" fillId="5" borderId="6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Calculation!$AV$6</c:f>
              <c:strCache>
                <c:ptCount val="1"/>
                <c:pt idx="0">
                  <c:v>Sxeop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Calculation!$AV$7:$AV$25</c:f>
              <c:numCache>
                <c:formatCode>0.00%</c:formatCode>
                <c:ptCount val="19"/>
                <c:pt idx="0">
                  <c:v>0.79759862871085563</c:v>
                </c:pt>
                <c:pt idx="1">
                  <c:v>0.65341214935717207</c:v>
                </c:pt>
                <c:pt idx="2">
                  <c:v>0.51573019286448696</c:v>
                </c:pt>
                <c:pt idx="3">
                  <c:v>0.41007577236592196</c:v>
                </c:pt>
                <c:pt idx="4">
                  <c:v>0.33595557387889163</c:v>
                </c:pt>
                <c:pt idx="5">
                  <c:v>0.26582892496242427</c:v>
                </c:pt>
                <c:pt idx="6">
                  <c:v>0.21683244932917947</c:v>
                </c:pt>
                <c:pt idx="7">
                  <c:v>0.17740836763296511</c:v>
                </c:pt>
                <c:pt idx="8">
                  <c:v>0.1491409180303446</c:v>
                </c:pt>
                <c:pt idx="9">
                  <c:v>0.107247401729686</c:v>
                </c:pt>
                <c:pt idx="10">
                  <c:v>8.7942869418342492E-2</c:v>
                </c:pt>
                <c:pt idx="11">
                  <c:v>7.4751439005591114E-2</c:v>
                </c:pt>
                <c:pt idx="12">
                  <c:v>6.5957152063756852E-2</c:v>
                </c:pt>
                <c:pt idx="13">
                  <c:v>5.2765721651005487E-2</c:v>
                </c:pt>
                <c:pt idx="14">
                  <c:v>3.0083624108718062E-2</c:v>
                </c:pt>
                <c:pt idx="15">
                  <c:v>1.6713124504843368E-2</c:v>
                </c:pt>
                <c:pt idx="16">
                  <c:v>1.0027874702906021E-2</c:v>
                </c:pt>
                <c:pt idx="17">
                  <c:v>1.0027874702906021E-2</c:v>
                </c:pt>
                <c:pt idx="18">
                  <c:v>6.685249801937348E-3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5-4188-A9B0-D62F7546771F}"/>
            </c:ext>
          </c:extLst>
        </c:ser>
        <c:ser>
          <c:idx val="2"/>
          <c:order val="1"/>
          <c:tx>
            <c:strRef>
              <c:f>Calculation!$AX$6</c:f>
              <c:strCache>
                <c:ptCount val="1"/>
                <c:pt idx="0">
                  <c:v>Sxeop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Calculation!$AX$7:$AX$25</c:f>
              <c:numCache>
                <c:formatCode>0.00%</c:formatCode>
                <c:ptCount val="19"/>
                <c:pt idx="0">
                  <c:v>0.79800000000000004</c:v>
                </c:pt>
                <c:pt idx="1">
                  <c:v>0.6540101180438449</c:v>
                </c:pt>
                <c:pt idx="2">
                  <c:v>0.51661303442118844</c:v>
                </c:pt>
                <c:pt idx="3">
                  <c:v>0.41106843599105314</c:v>
                </c:pt>
                <c:pt idx="4">
                  <c:v>0.33811431083223142</c:v>
                </c:pt>
                <c:pt idx="5">
                  <c:v>0.26589572016903634</c:v>
                </c:pt>
                <c:pt idx="6">
                  <c:v>0.21665577198958519</c:v>
                </c:pt>
                <c:pt idx="7">
                  <c:v>0.17696311147240928</c:v>
                </c:pt>
                <c:pt idx="8">
                  <c:v>0.14884747693940967</c:v>
                </c:pt>
                <c:pt idx="9">
                  <c:v>0.10825271050138885</c:v>
                </c:pt>
                <c:pt idx="10">
                  <c:v>8.6602168401111082E-2</c:v>
                </c:pt>
                <c:pt idx="11">
                  <c:v>7.3278757877863226E-2</c:v>
                </c:pt>
                <c:pt idx="12">
                  <c:v>6.4396484195697989E-2</c:v>
                </c:pt>
                <c:pt idx="13">
                  <c:v>5.1073073672450134E-2</c:v>
                </c:pt>
                <c:pt idx="14">
                  <c:v>3.1087957887578344E-2</c:v>
                </c:pt>
                <c:pt idx="15">
                  <c:v>1.381687017225704E-2</c:v>
                </c:pt>
                <c:pt idx="16">
                  <c:v>6.9084350861285202E-3</c:v>
                </c:pt>
                <c:pt idx="17">
                  <c:v>6.9084350861285202E-3</c:v>
                </c:pt>
                <c:pt idx="18">
                  <c:v>3.4542175430642601E-3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5-4188-A9B0-D62F7546771F}"/>
            </c:ext>
          </c:extLst>
        </c:ser>
        <c:ser>
          <c:idx val="4"/>
          <c:order val="2"/>
          <c:tx>
            <c:strRef>
              <c:f>Calculation!$AZ$6</c:f>
              <c:strCache>
                <c:ptCount val="1"/>
                <c:pt idx="0">
                  <c:v>Sxeop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Calculation!$AZ$7:$AZ$25</c:f>
              <c:numCache>
                <c:formatCode>0.00%</c:formatCode>
                <c:ptCount val="19"/>
                <c:pt idx="0">
                  <c:v>0.79763772794798293</c:v>
                </c:pt>
                <c:pt idx="1">
                  <c:v>0.65214599320578737</c:v>
                </c:pt>
                <c:pt idx="2">
                  <c:v>0.52833234087416669</c:v>
                </c:pt>
                <c:pt idx="3">
                  <c:v>0.41581926187673557</c:v>
                </c:pt>
                <c:pt idx="4">
                  <c:v>0.33608831154069707</c:v>
                </c:pt>
                <c:pt idx="5">
                  <c:v>0.26430245859025697</c:v>
                </c:pt>
                <c:pt idx="6">
                  <c:v>0.21529757735654242</c:v>
                </c:pt>
                <c:pt idx="7">
                  <c:v>0.17585374639045834</c:v>
                </c:pt>
                <c:pt idx="8">
                  <c:v>0.14753904922159564</c:v>
                </c:pt>
                <c:pt idx="9">
                  <c:v>0.10897770681140589</c:v>
                </c:pt>
                <c:pt idx="10">
                  <c:v>8.7986923899424335E-2</c:v>
                </c:pt>
                <c:pt idx="11">
                  <c:v>7.4788885314510681E-2</c:v>
                </c:pt>
                <c:pt idx="12">
                  <c:v>6.3790519827082656E-2</c:v>
                </c:pt>
                <c:pt idx="13">
                  <c:v>5.0592481242169009E-2</c:v>
                </c:pt>
                <c:pt idx="14">
                  <c:v>3.2720137325098438E-2</c:v>
                </c:pt>
                <c:pt idx="15">
                  <c:v>1.350354873734221E-2</c:v>
                </c:pt>
                <c:pt idx="16">
                  <c:v>6.7517743686711061E-3</c:v>
                </c:pt>
                <c:pt idx="17">
                  <c:v>6.7517743686711061E-3</c:v>
                </c:pt>
                <c:pt idx="18">
                  <c:v>3.3758871843355531E-3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5-4188-A9B0-D62F7546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241192"/>
        <c:axId val="676243488"/>
      </c:lineChart>
      <c:catAx>
        <c:axId val="676241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43488"/>
        <c:crosses val="autoZero"/>
        <c:auto val="1"/>
        <c:lblAlgn val="ctr"/>
        <c:lblOffset val="100"/>
        <c:noMultiLvlLbl val="0"/>
      </c:catAx>
      <c:valAx>
        <c:axId val="6762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4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Calculation!$AW$6</c:f>
              <c:strCache>
                <c:ptCount val="1"/>
                <c:pt idx="0">
                  <c:v>qx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Calculation!$AW$7:$AW$25</c:f>
              <c:numCache>
                <c:formatCode>0.0%</c:formatCode>
                <c:ptCount val="19"/>
                <c:pt idx="0">
                  <c:v>0.20240137128914437</c:v>
                </c:pt>
                <c:pt idx="1">
                  <c:v>0.18077573627067234</c:v>
                </c:pt>
                <c:pt idx="2">
                  <c:v>0.21071226886144812</c:v>
                </c:pt>
                <c:pt idx="3">
                  <c:v>0.20486374844903976</c:v>
                </c:pt>
                <c:pt idx="4">
                  <c:v>0.18074756784434176</c:v>
                </c:pt>
                <c:pt idx="5">
                  <c:v>0.20873786407766892</c:v>
                </c:pt>
                <c:pt idx="6">
                  <c:v>0.18431581755134663</c:v>
                </c:pt>
                <c:pt idx="7">
                  <c:v>0.18181818181818143</c:v>
                </c:pt>
                <c:pt idx="8">
                  <c:v>0.1593354923433048</c:v>
                </c:pt>
                <c:pt idx="9">
                  <c:v>0.2808988764044944</c:v>
                </c:pt>
                <c:pt idx="10">
                  <c:v>0.18000000000000027</c:v>
                </c:pt>
                <c:pt idx="11">
                  <c:v>0.15000000000000002</c:v>
                </c:pt>
                <c:pt idx="12">
                  <c:v>0.11764705882352955</c:v>
                </c:pt>
                <c:pt idx="13">
                  <c:v>0.19999999999999996</c:v>
                </c:pt>
                <c:pt idx="14">
                  <c:v>0.42986425339366507</c:v>
                </c:pt>
                <c:pt idx="15">
                  <c:v>0.44444444444444442</c:v>
                </c:pt>
                <c:pt idx="16">
                  <c:v>0.4</c:v>
                </c:pt>
                <c:pt idx="17">
                  <c:v>0</c:v>
                </c:pt>
                <c:pt idx="18">
                  <c:v>0.33333333333333326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C-42BA-B231-AD942C95D059}"/>
            </c:ext>
          </c:extLst>
        </c:ser>
        <c:ser>
          <c:idx val="3"/>
          <c:order val="1"/>
          <c:tx>
            <c:strRef>
              <c:f>Calculation!$AY$6</c:f>
              <c:strCache>
                <c:ptCount val="1"/>
                <c:pt idx="0">
                  <c:v>qx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Calculation!$AY$7:$AY$25</c:f>
              <c:numCache>
                <c:formatCode>0.0%</c:formatCode>
                <c:ptCount val="19"/>
                <c:pt idx="0">
                  <c:v>0.20199999999999996</c:v>
                </c:pt>
                <c:pt idx="1">
                  <c:v>0.1804384485666104</c:v>
                </c:pt>
                <c:pt idx="2">
                  <c:v>0.2100840336134453</c:v>
                </c:pt>
                <c:pt idx="3">
                  <c:v>0.20430107526881724</c:v>
                </c:pt>
                <c:pt idx="4">
                  <c:v>0.1774744027303754</c:v>
                </c:pt>
                <c:pt idx="5">
                  <c:v>0.21359223300970875</c:v>
                </c:pt>
                <c:pt idx="6">
                  <c:v>0.18518518518518512</c:v>
                </c:pt>
                <c:pt idx="7">
                  <c:v>0.18320610687022898</c:v>
                </c:pt>
                <c:pt idx="8">
                  <c:v>0.15887850467289721</c:v>
                </c:pt>
                <c:pt idx="9">
                  <c:v>0.27272727272727271</c:v>
                </c:pt>
                <c:pt idx="10">
                  <c:v>0.19999999999999996</c:v>
                </c:pt>
                <c:pt idx="11">
                  <c:v>0.15384615384615385</c:v>
                </c:pt>
                <c:pt idx="12">
                  <c:v>0.12121212121212122</c:v>
                </c:pt>
                <c:pt idx="13">
                  <c:v>0.2068965517241379</c:v>
                </c:pt>
                <c:pt idx="14">
                  <c:v>0.39130434782608692</c:v>
                </c:pt>
                <c:pt idx="15">
                  <c:v>0.55555555555555558</c:v>
                </c:pt>
                <c:pt idx="16">
                  <c:v>0.5</c:v>
                </c:pt>
                <c:pt idx="17">
                  <c:v>0</c:v>
                </c:pt>
                <c:pt idx="1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C-42BA-B231-AD942C95D059}"/>
            </c:ext>
          </c:extLst>
        </c:ser>
        <c:ser>
          <c:idx val="5"/>
          <c:order val="2"/>
          <c:tx>
            <c:strRef>
              <c:f>Calculation!$BA$6</c:f>
              <c:strCache>
                <c:ptCount val="1"/>
                <c:pt idx="0">
                  <c:v>qx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Calculation!$BA$7:$BA$25</c:f>
              <c:numCache>
                <c:formatCode>0.0%</c:formatCode>
                <c:ptCount val="19"/>
                <c:pt idx="0">
                  <c:v>0.20236227205201707</c:v>
                </c:pt>
                <c:pt idx="1">
                  <c:v>0.18240327612949081</c:v>
                </c:pt>
                <c:pt idx="2">
                  <c:v>0.18985572804485629</c:v>
                </c:pt>
                <c:pt idx="3">
                  <c:v>0.21295890918066751</c:v>
                </c:pt>
                <c:pt idx="4">
                  <c:v>0.19174424478602858</c:v>
                </c:pt>
                <c:pt idx="5">
                  <c:v>0.21359223300970853</c:v>
                </c:pt>
                <c:pt idx="6">
                  <c:v>0.18541212781408845</c:v>
                </c:pt>
                <c:pt idx="7">
                  <c:v>0.18320610687022887</c:v>
                </c:pt>
                <c:pt idx="8">
                  <c:v>0.16101276060388237</c:v>
                </c:pt>
                <c:pt idx="9">
                  <c:v>0.26136363636363613</c:v>
                </c:pt>
                <c:pt idx="10">
                  <c:v>0.19261538461538452</c:v>
                </c:pt>
                <c:pt idx="11">
                  <c:v>0.15000000000000002</c:v>
                </c:pt>
                <c:pt idx="12">
                  <c:v>0.14705882352941158</c:v>
                </c:pt>
                <c:pt idx="13">
                  <c:v>0.20689655172413779</c:v>
                </c:pt>
                <c:pt idx="14">
                  <c:v>0.35326086956521729</c:v>
                </c:pt>
                <c:pt idx="15">
                  <c:v>0.58730158730158744</c:v>
                </c:pt>
                <c:pt idx="16">
                  <c:v>0.49999999999999989</c:v>
                </c:pt>
                <c:pt idx="17">
                  <c:v>0</c:v>
                </c:pt>
                <c:pt idx="1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AC-42BA-B231-AD942C95D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241192"/>
        <c:axId val="676243488"/>
      </c:lineChart>
      <c:catAx>
        <c:axId val="676241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43488"/>
        <c:crosses val="autoZero"/>
        <c:auto val="1"/>
        <c:lblAlgn val="ctr"/>
        <c:lblOffset val="100"/>
        <c:noMultiLvlLbl val="0"/>
      </c:catAx>
      <c:valAx>
        <c:axId val="6762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4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228600</xdr:rowOff>
    </xdr:from>
    <xdr:to>
      <xdr:col>4</xdr:col>
      <xdr:colOff>152400</xdr:colOff>
      <xdr:row>1</xdr:row>
      <xdr:rowOff>447675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9AA9F1-801E-4774-A55A-EBC57552A6C9}"/>
            </a:ext>
          </a:extLst>
        </xdr:cNvPr>
        <xdr:cNvSpPr/>
      </xdr:nvSpPr>
      <xdr:spPr>
        <a:xfrm>
          <a:off x="390525" y="228600"/>
          <a:ext cx="2009775" cy="7334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Censored: </a:t>
          </a:r>
        </a:p>
        <a:p>
          <a:pPr algn="l"/>
          <a:r>
            <a:rPr lang="en-US" sz="1100"/>
            <a:t>=&gt; 0: actual</a:t>
          </a:r>
          <a:r>
            <a:rPr lang="en-US" sz="1100" baseline="0"/>
            <a:t> surrender</a:t>
          </a:r>
        </a:p>
        <a:p>
          <a:pPr algn="l"/>
          <a:r>
            <a:rPr lang="en-US" sz="1100" baseline="0"/>
            <a:t>=&gt; 1: not observed (Maturity, Inforce, Death...)</a:t>
          </a:r>
          <a:endParaRPr lang="en-US" sz="1100"/>
        </a:p>
      </xdr:txBody>
    </xdr:sp>
    <xdr:clientData/>
  </xdr:twoCellAnchor>
  <xdr:twoCellAnchor>
    <xdr:from>
      <xdr:col>14</xdr:col>
      <xdr:colOff>152400</xdr:colOff>
      <xdr:row>0</xdr:row>
      <xdr:rowOff>142875</xdr:rowOff>
    </xdr:from>
    <xdr:to>
      <xdr:col>21</xdr:col>
      <xdr:colOff>9525</xdr:colOff>
      <xdr:row>1</xdr:row>
      <xdr:rowOff>523875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63242F0-56EF-4972-8C4D-FCAC07C7FD7F}"/>
            </a:ext>
          </a:extLst>
        </xdr:cNvPr>
        <xdr:cNvSpPr/>
      </xdr:nvSpPr>
      <xdr:spPr>
        <a:xfrm>
          <a:off x="5619750" y="142875"/>
          <a:ext cx="3886200" cy="895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Calculation: </a:t>
          </a:r>
        </a:p>
        <a:p>
          <a:pPr algn="l"/>
          <a:r>
            <a:rPr lang="en-US" sz="1100"/>
            <a:t>=&gt; Dx: decrement</a:t>
          </a:r>
          <a:r>
            <a:rPr lang="en-US" sz="1100" baseline="0"/>
            <a:t> for surrenders</a:t>
          </a:r>
        </a:p>
        <a:p>
          <a:pPr algn="l"/>
          <a:r>
            <a:rPr lang="en-US" sz="1100" baseline="0"/>
            <a:t>=&gt; qx: decrement rate</a:t>
          </a:r>
        </a:p>
        <a:p>
          <a:pPr algn="l"/>
          <a:r>
            <a:rPr lang="en-US" sz="1100" baseline="0"/>
            <a:t>=&gt; Sx: survival function</a:t>
          </a:r>
        </a:p>
      </xdr:txBody>
    </xdr:sp>
    <xdr:clientData/>
  </xdr:twoCellAnchor>
  <xdr:twoCellAnchor>
    <xdr:from>
      <xdr:col>43</xdr:col>
      <xdr:colOff>47625</xdr:colOff>
      <xdr:row>23</xdr:row>
      <xdr:rowOff>128587</xdr:rowOff>
    </xdr:from>
    <xdr:to>
      <xdr:col>51</xdr:col>
      <xdr:colOff>152400</xdr:colOff>
      <xdr:row>43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0287F7-48F9-40AC-B674-EB99BB684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238125</xdr:colOff>
      <xdr:row>23</xdr:row>
      <xdr:rowOff>57150</xdr:rowOff>
    </xdr:from>
    <xdr:to>
      <xdr:col>58</xdr:col>
      <xdr:colOff>542925</xdr:colOff>
      <xdr:row>42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AADB66-2DA5-40E5-A26A-132D0F0EA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841.757654513887" createdVersion="6" refreshedVersion="6" minRefreshableVersion="3" recordCount="1000" xr:uid="{EB8244E5-A16F-4627-9C93-6D622E315275}">
  <cacheSource type="worksheet">
    <worksheetSource ref="B6:D1006" sheet="Calculation"/>
  </cacheSource>
  <cacheFields count="3">
    <cacheField name="ID" numFmtId="0">
      <sharedItems containsSemiMixedTypes="0" containsString="0" containsNumber="1" containsInteger="1" minValue="0" maxValue="999"/>
    </cacheField>
    <cacheField name="Length (year)" numFmtId="0">
      <sharedItems containsSemiMixedTypes="0" containsString="0" containsNumber="1" minValue="1.5034099999999999E-3" maxValue="19.669247943362301" count="752">
        <n v="3.1314672039999998"/>
        <n v="1"/>
        <n v="5"/>
        <n v="5.2806094589999999"/>
        <n v="9.3198722359999895"/>
        <n v="3.4464349460000001"/>
        <n v="0.117294607"/>
        <n v="15"/>
        <n v="2.7615654639999998"/>
        <n v="0.94238972399999998"/>
        <n v="5.6079253470000001"/>
        <n v="2.4590793340000001"/>
        <n v="6.9341095929999996"/>
        <n v="3.5023336860000001"/>
        <n v="15.5013376599999"/>
        <n v="0.547066469"/>
        <n v="0.58656437100000003"/>
        <n v="5.5619620320000003"/>
        <n v="0.72594158799999997"/>
        <n v="9.3965349049999993"/>
        <n v="3.4898508989999999"/>
        <n v="1.306754084"/>
        <n v="3.3074572679999998"/>
        <n v="0.247293596"/>
        <n v="5.9895588169999998"/>
        <n v="0.99435069899999995"/>
        <n v="2.597261145"/>
        <n v="2.189232804"/>
        <n v="1.243234591"/>
        <n v="4.8002240479999996"/>
        <n v="12.881855387"/>
        <n v="0.55102913499999995"/>
        <n v="0.61127751299999999"/>
        <n v="9.1822447910000005"/>
        <n v="7.978655227"/>
        <n v="10.950925487999999"/>
        <n v="2.3331252820000001"/>
        <n v="5.568420615"/>
        <n v="2.2360177409999999"/>
        <n v="3.0151893940000001"/>
        <n v="7.7933478589999998"/>
        <n v="1.8099590729999999"/>
        <n v="7.4893870199999997"/>
        <n v="5.6956637040000002"/>
        <n v="7.225856737"/>
        <n v="3.5605288700000002"/>
        <n v="0.95681679600000002"/>
        <n v="1.2030914399999999"/>
        <n v="1.3866194570000001"/>
        <n v="2.8502498080000001"/>
        <n v="13.584833294999999"/>
        <n v="3.2299706129999999"/>
        <n v="3.532279822"/>
        <n v="2.565777771"/>
        <n v="4.1669287989999999"/>
        <n v="10"/>
        <n v="5.389862677"/>
        <n v="0.84740126199999999"/>
        <n v="9.4428290029999999"/>
        <n v="2.8877918600000001"/>
        <n v="0.28600796499999998"/>
        <n v="0.75047277099999998"/>
        <n v="4.6477501889999999"/>
        <n v="3.3609313520000001"/>
        <n v="5.8149055589999996"/>
        <n v="2.1209278829999998"/>
        <n v="0.81334123300000005"/>
        <n v="4.4224265960000002"/>
        <n v="4.2277353619999998"/>
        <n v="0.1546479"/>
        <n v="5.4100662970000002"/>
        <n v="4.9079321819999997"/>
        <n v="11.226177594999999"/>
        <n v="0.77039935400000004"/>
        <n v="19.669247943362301"/>
        <n v="3.0347360559999998"/>
        <n v="0.52686483200000001"/>
        <n v="2.340339765"/>
        <n v="4.4479897380000004"/>
        <n v="2.7818754060000002"/>
        <n v="2.0592935749999999"/>
        <n v="2.7299818199999999"/>
        <n v="1.1946595339999999"/>
        <n v="1.1879637489999999"/>
        <n v="1.6663260879999999"/>
        <n v="3.1231111340000002"/>
        <n v="0.77021408300000005"/>
        <n v="4.075696293"/>
        <n v="2.1494719440000001"/>
        <n v="3.0991290789999999"/>
        <n v="4.8349091789999896"/>
        <n v="16.238457407999999"/>
        <n v="2.2884737149999999"/>
        <n v="0.74880505100000005"/>
        <n v="6.5883785140000004"/>
        <n v="0.77994788900000001"/>
        <n v="3.5113326329999999"/>
        <n v="5.3006766750000001"/>
        <n v="0.66339820900000002"/>
        <n v="1.054077631"/>
        <n v="1.2421826300000001"/>
        <n v="5.1952995609999997"/>
        <n v="4.854692257"/>
        <n v="3.7583499229999999"/>
        <n v="1.9097621819999999"/>
        <n v="0.94070047999999995"/>
        <n v="8.3018621459999995"/>
        <n v="0.26421445199999999"/>
        <n v="0.55104503800000004"/>
        <n v="12.38567106"/>
        <n v="0.413507766"/>
        <n v="1.1792279889999999"/>
        <n v="0.65138470299999995"/>
        <n v="0.29310007500000002"/>
        <n v="1.7389144729999999"/>
        <n v="3.6007150239999999"/>
        <n v="2.294939576"/>
        <n v="0.169187318"/>
        <n v="3.6514235570000002"/>
        <n v="2.077656787"/>
        <n v="5.276624065"/>
        <n v="0.45231805400000002"/>
        <n v="11.929165671"/>
        <n v="3.479964812"/>
        <n v="0.15670152200000001"/>
        <n v="3.2255616109999998"/>
        <n v="0.22559680500000001"/>
        <n v="2.7550882209999998"/>
        <n v="0.52358115000000005"/>
        <n v="0.81019428500000001"/>
        <n v="3.4394014290000001"/>
        <n v="0.82044153500000006"/>
        <n v="8.6222809890000001"/>
        <n v="4.2299301680000001"/>
        <n v="1.889225572"/>
        <n v="3.6588477989999899"/>
        <n v="9.7217848599999996"/>
        <n v="4.2316185040000001"/>
        <n v="1.048449475"/>
        <n v="8.2423280680000008"/>
        <n v="8.7823355450000005"/>
        <n v="1.5512848859999999"/>
        <n v="0.93109088299999998"/>
        <n v="1.936031533"/>
        <n v="0.97574855500000002"/>
        <n v="5.3277590269999999"/>
        <n v="0.241729526"/>
        <n v="1.974014717"/>
        <n v="0.72261533899999997"/>
        <n v="6.0859742810000004"/>
        <n v="4.2584089399999998"/>
        <n v="1.6251334999999902E-2"/>
        <n v="2.206519685"/>
        <n v="0.27235961199999997"/>
        <n v="2.36643895"/>
        <n v="5.3348595440000004"/>
        <n v="14.73915373"/>
        <n v="7.0772956789999997"/>
        <n v="0.47678946799999999"/>
        <n v="3.8913687659999998"/>
        <n v="2.5947539650000002"/>
        <n v="7.3413396149999999"/>
        <n v="0.48956546499999998"/>
        <n v="2.4478294840000001"/>
        <n v="6.3651281839999996"/>
        <n v="2.2482749430000002"/>
        <n v="7.1748159000000006E-2"/>
        <n v="3.2583788359999999"/>
        <n v="1.9379988450000001"/>
        <n v="4.762643744"/>
        <n v="0.29350137599999998"/>
        <n v="4.1502409570000003"/>
        <n v="1.8429729669999999"/>
        <n v="15.506395072"/>
        <n v="3.178292516"/>
        <n v="4.4980386059999997"/>
        <n v="10.059086307999999"/>
        <n v="2.2585314209999998"/>
        <n v="4.8080450000000004E-3"/>
        <n v="13.834696154"/>
        <n v="2.3690599069999898"/>
        <n v="0.79428978400000005"/>
        <n v="0.42846817799999998"/>
        <n v="1.1134893969999999"/>
        <n v="0.88594256599999999"/>
        <n v="2.7919127709999998"/>
        <n v="12.872191458"/>
        <n v="14.547702999"/>
        <n v="1.2606163749999999"/>
        <n v="9.1429534239999999"/>
        <n v="0.99765090999999995"/>
        <n v="6.9000270290000003"/>
        <n v="1.1418666689999999"/>
        <n v="6.7273094630000001"/>
        <n v="3.0322063300000002"/>
        <n v="1.3539611789999999"/>
        <n v="11.417012971"/>
        <n v="0.225258548"/>
        <n v="4.7045801530000002"/>
        <n v="4.9775051689999996"/>
        <n v="0.282088485"/>
        <n v="3.2972323779999999"/>
        <n v="1.3354164909999999"/>
        <n v="3.2863057219999998"/>
        <n v="2.3688696589999898"/>
        <n v="1.89762057"/>
        <n v="0.76905182000000005"/>
        <n v="1.009919182"/>
        <n v="2.4664088820000001"/>
        <n v="3.2188230899999999"/>
        <n v="3.8745413210000001"/>
        <n v="6.6694099050000002"/>
        <n v="4.5870592319999997"/>
        <n v="2.6455568820000002"/>
        <n v="0.65297791800000005"/>
        <n v="0.34471584"/>
        <n v="8.748385034"/>
        <n v="14.880871994"/>
        <n v="2.7356273889999998"/>
        <n v="1.032664936"/>
        <n v="0.172750554"/>
        <n v="1.637262365"/>
        <n v="0.938901922"/>
        <n v="1.9471076839999999"/>
        <n v="0.40086202599999998"/>
        <n v="5.9341734389999896"/>
        <n v="4.6662925899999896"/>
        <n v="2.2458344170000002"/>
        <n v="0.53887637499999996"/>
        <n v="0.70718528800000002"/>
        <n v="1.4620969070000001"/>
        <n v="10.302525229"/>
        <n v="7.8934488779999903"/>
        <n v="5.6291120539999904"/>
        <n v="14.162644918"/>
        <n v="1.8882641529999999"/>
        <n v="10.6848777369999"/>
        <n v="0.85994831500000002"/>
        <n v="5.6301618920000003"/>
        <n v="11.571999041"/>
        <n v="4.1895549770000002"/>
        <n v="3.4088190509999898"/>
        <n v="0.162934409"/>
        <n v="9.0757296099999998"/>
        <n v="0.961598077"/>
        <n v="1.538752047"/>
        <n v="9.5726849000000005"/>
        <n v="2.5236772599999999"/>
        <n v="2.7039499869999899"/>
        <n v="1.7271726060000001"/>
        <n v="2.6455063320000001"/>
        <n v="1.1783965380000001"/>
        <n v="8.5026674179999997"/>
        <n v="0.74704986900000003"/>
        <n v="3.398361934"/>
        <n v="4.2707896060000001"/>
        <n v="3.9996306050000001"/>
        <n v="4.8423698609999999"/>
        <n v="4.0569033279999998"/>
        <n v="0.372967461"/>
        <n v="0.21714797"/>
        <n v="0.88298440199999995"/>
        <n v="9.6595409929999896"/>
        <n v="7.2350602459999998"/>
        <n v="4.5971751999999997"/>
        <n v="2.1819728399999998"/>
        <n v="5.4321580960000002"/>
        <n v="1.9969791560000001"/>
        <n v="3.7302715360000001"/>
        <n v="10.20451379"/>
        <n v="2.7290763689999999"/>
        <n v="0.65967417699999997"/>
        <n v="0.62188451899999997"/>
        <n v="2.7485741250000002"/>
        <n v="4.2725369899999999"/>
        <n v="3.5134725900000001"/>
        <n v="18.199860600999902"/>
        <n v="3.4709862500000002"/>
        <n v="1.7542692"/>
        <n v="2.9080118469999898"/>
        <n v="1.804651185"/>
        <n v="3.6386384269999898"/>
        <n v="0.38629217900000001"/>
        <n v="0.49030380400000001"/>
        <n v="14.403596090000001"/>
        <n v="2.3132299449999998"/>
        <n v="8.0379507629999996"/>
        <n v="1.70721824"/>
        <n v="3.3991425469999998"/>
        <n v="9.5010150959999997"/>
        <n v="3.4864954799999999"/>
        <n v="1.9074013860000001"/>
        <n v="5.3403461800000001"/>
        <n v="1.039703E-2"/>
        <n v="1.422246503"/>
        <n v="5.4633694229999996"/>
        <n v="2.0996387919999999"/>
        <n v="1.141067764"/>
        <n v="4.71292898"/>
        <n v="0.99731013099999999"/>
        <n v="0.433327348"/>
        <n v="13.884741824000001"/>
        <n v="1.0766696929999999"/>
        <n v="3.9410635169999999"/>
        <n v="1.8977761479999999"/>
        <n v="1.961659917"/>
        <n v="11.474823098"/>
        <n v="1.7035018639999999"/>
        <n v="1.1942854190000001"/>
        <n v="6.2584352179999998"/>
        <n v="0.98035197200000002"/>
        <n v="0.41738109699999998"/>
        <n v="8.4738431290000005"/>
        <n v="4.5586646870000003"/>
        <n v="15.397986976"/>
        <n v="0.39895092999999998"/>
        <n v="1.968827726"/>
        <n v="3.4154758410000001"/>
        <n v="0.75648191799999998"/>
        <n v="0.428773187"/>
        <n v="1.911972155"/>
        <n v="15.132088397"/>
        <n v="1.3087059649999999"/>
        <n v="0.65448016399999998"/>
        <n v="8.7989370359999999"/>
        <n v="6.2334280909999897"/>
        <n v="0.44439835500000002"/>
        <n v="0.49187285600000002"/>
        <n v="0.50643570699999996"/>
        <n v="0.71625438299999999"/>
        <n v="5.4032598600000004"/>
        <n v="6.3788035579999898"/>
        <n v="9.8123299999999997E-2"/>
        <n v="3.6959504939999999"/>
        <n v="3.972426112"/>
        <n v="1.3735504970000001"/>
        <n v="2.9300287159999998"/>
        <n v="0.28896056599999997"/>
        <n v="1.114949497"/>
        <n v="0.83209912600000002"/>
        <n v="6.6333961769999998"/>
        <n v="3.5513948740000001"/>
        <n v="6.7396486629999997"/>
        <n v="3.8886284099999999"/>
        <n v="3.5995857509999998"/>
        <n v="15.508910137999999"/>
        <n v="2.3393461090000001"/>
        <n v="0.87881118999999996"/>
        <n v="1.741568904"/>
        <n v="1.629284921"/>
        <n v="0.39935498699999999"/>
        <n v="2.7990941180000002"/>
        <n v="1.708845457"/>
        <n v="0.36172536799999999"/>
        <n v="0.92239595500000005"/>
        <n v="0.19681188099999999"/>
        <n v="7.4265128770000004"/>
        <n v="6.5331580239999996"/>
        <n v="4.174657872"/>
        <n v="0.372376708"/>
        <n v="1.640056542"/>
        <n v="0.83620599699999998"/>
        <n v="1.6408865109999999"/>
        <n v="3.2390088469999898"/>
        <n v="2.699505126"/>
        <n v="5.5209559319999997"/>
        <n v="0.27562750200000002"/>
        <n v="5.3076777890000004"/>
        <n v="6.1109271E-2"/>
        <n v="10.168540333999999"/>
        <n v="0.47738056400000001"/>
        <n v="0.45934277099999998"/>
        <n v="0.93201302900000005"/>
        <n v="0.49577311299999999"/>
        <n v="0.41171640999999998"/>
        <n v="2.679336003"/>
        <n v="1.070380305"/>
        <n v="5.8911316149999999"/>
        <n v="1.824989207"/>
        <n v="4.6598860029999898"/>
        <n v="6.2625712709999997"/>
        <n v="6.8405949220000002"/>
        <n v="0.84409412299999997"/>
        <n v="4.6445669349999896"/>
        <n v="0.21826211700000001"/>
        <n v="1.8977010999999999"/>
        <n v="2.2600432029999999"/>
        <n v="1.0873238649999999"/>
        <n v="0.75633388099999999"/>
        <n v="2.2082702840000001"/>
        <n v="7.563396569"/>
        <n v="1.7357456689999999"/>
        <n v="0.100047554"/>
        <n v="4.5334863389999898"/>
        <n v="5.2100514779999996"/>
        <n v="0.74674755500000001"/>
        <n v="6.6677674000000006E-2"/>
        <n v="0.32855037500000001"/>
        <n v="6.6546325029999904"/>
        <n v="4.3416795099999996"/>
        <n v="0.17029507799999999"/>
        <n v="1.8235202100000001"/>
        <n v="3.5044240629999899"/>
        <n v="2.8422719029999999"/>
        <n v="8.4890564000000002E-2"/>
        <n v="9.6850696789999997"/>
        <n v="0.32329914599999998"/>
        <n v="3.6925126239999999"/>
        <n v="2.0563587769999998"/>
        <n v="8.3929451000000002E-2"/>
        <n v="3.041054462"/>
        <n v="9.1123724030000002"/>
        <n v="1.733544513"/>
        <n v="2.2146476609999999"/>
        <n v="5.491715449"/>
        <n v="6.3692727499999897"/>
        <n v="13.390454237"/>
        <n v="0.70445824499999998"/>
        <n v="3.34990813499999"/>
        <n v="4.1914158730000004"/>
        <n v="2.184990677"/>
        <n v="5.1031550829999999"/>
        <n v="0.96672247899999997"/>
        <n v="0.27399510399999999"/>
        <n v="2.420375028"/>
        <n v="0.44948747300000003"/>
        <n v="3.6919831400000001"/>
        <n v="6.7638867280000001"/>
        <n v="1.2173730789999999"/>
        <n v="9.1519631439999998"/>
        <n v="2.1682525990000001"/>
        <n v="6.6218675979999997"/>
        <n v="0.92832308500000005"/>
        <n v="3.9282716940000002"/>
        <n v="0.66056506000000004"/>
        <n v="2.0867684629999999"/>
        <n v="1.817641093"/>
        <n v="8.5921951940000003"/>
        <n v="3.8834370009999999"/>
        <n v="14.408628387"/>
        <n v="5.2901353000000002"/>
        <n v="1.192284965"/>
        <n v="6.3656284660000004"/>
        <n v="0.786625464"/>
        <n v="2.8137741690000002"/>
        <n v="3.411445085"/>
        <n v="7.4935021000000004E-2"/>
        <n v="2.6989003429999898"/>
        <n v="5.7144674069999999"/>
        <n v="1.926691132"/>
        <n v="2.5796733459999999"/>
        <n v="7.0518639089999997"/>
        <n v="9.4487608709999993"/>
        <n v="4.533398923"/>
        <n v="1.6568346460000001"/>
        <n v="4.160234902"/>
        <n v="5.6122793149999897"/>
        <n v="1.1540213500000001"/>
        <n v="10.0557314859999"/>
        <n v="0.413543153"/>
        <n v="0.35463304400000001"/>
        <n v="2.9048785100000001"/>
        <n v="7.9056001199999999"/>
        <n v="1.985462523"/>
        <n v="0.72749631599999998"/>
        <n v="8.8306377630000004"/>
        <n v="0.17913201200000001"/>
        <n v="0.46105442800000002"/>
        <n v="0.36461944800000001"/>
        <n v="1.742511996"/>
        <n v="4.6769543359999997"/>
        <n v="2.6309750410000001"/>
        <n v="2.8152209749999999"/>
        <n v="1.359637132"/>
        <n v="1.1025849599999999"/>
        <n v="9.9116646559999992"/>
        <n v="7.6179723939999997"/>
        <n v="2.0655592280000001"/>
        <n v="1.8848567089999999"/>
        <n v="14.973684333"/>
        <n v="2.9618731469999999"/>
        <n v="1.7634074319999999"/>
        <n v="3.248367424"/>
        <n v="2.2718712289999998"/>
        <n v="0.88774063800000003"/>
        <n v="4.1355763010000004"/>
        <n v="7.4514175160000002"/>
        <n v="7.7602452810000004"/>
        <n v="1.6245602429999999"/>
        <n v="0.426485226"/>
        <n v="3.1222680469999999"/>
        <n v="8.8704982680000004"/>
        <n v="3.0430870159999999"/>
        <n v="0.68092180800000002"/>
        <n v="0.83165368100000003"/>
        <n v="2.9107270820000002"/>
        <n v="1.1403426910000001"/>
        <n v="0.69264089500000003"/>
        <n v="2.71252423099999"/>
        <n v="1.221240025"/>
        <n v="1.179123672"/>
        <n v="6.1345520200000001"/>
        <n v="2.4135621340000002"/>
        <n v="1.507374647"/>
        <n v="0.140669828"/>
        <n v="0.25130708699999998"/>
        <n v="14.044465019999899"/>
        <n v="3.474444053"/>
        <n v="3.180994541"/>
        <n v="10.175563288999999"/>
        <n v="1.417702722"/>
        <n v="7.0302724059999999"/>
        <n v="1.4476033559999999"/>
        <n v="0.21044591300000001"/>
        <n v="9.0028589080000003"/>
        <n v="0.72595459799999995"/>
        <n v="2.8814348700000001"/>
        <n v="9.7815782129999995"/>
        <n v="8.7240838390000004"/>
        <n v="2.227093123"/>
        <n v="7.4737163090000003"/>
        <n v="2.3944585869999999"/>
        <n v="1.710409506"/>
        <n v="0.17148238800000001"/>
        <n v="1.071925561"/>
        <n v="0.60668468099999995"/>
        <n v="2.1070712060000001"/>
        <n v="4.6008627149999999"/>
        <n v="5.1870472000000001E-2"/>
        <n v="4.6156908970000003"/>
        <n v="5.6431913819999897"/>
        <n v="1.2160908E-2"/>
        <n v="0.44962701999999999"/>
        <n v="0.229293199"/>
        <n v="7.9904908999999996E-2"/>
        <n v="1.8717239210000001"/>
        <n v="6.8342947000000001E-2"/>
        <n v="0.31390586399999998"/>
        <n v="2.6101649720000002"/>
        <n v="1.0895206390000001"/>
        <n v="0.85229186700000004"/>
        <n v="2.5872669529999999"/>
        <n v="8.6340136469999997"/>
        <n v="5.431833396"/>
        <n v="0.34466602600000001"/>
        <n v="10.2793950409999"/>
        <n v="9.0842288040000003"/>
        <n v="2.6747098249999999"/>
        <n v="2.4292359609999998"/>
        <n v="0.73533225000000002"/>
        <n v="0.171003869"/>
        <n v="0.18855865099999999"/>
        <n v="2.9873500970000002"/>
        <n v="0.91360269800000005"/>
        <n v="1.537790795"/>
        <n v="2.9304657239999998"/>
        <n v="1.8475254800000001"/>
        <n v="0.46061131799999999"/>
        <n v="2.9586522959999999"/>
        <n v="2.6092091100000001"/>
        <n v="8.5622216059999996"/>
        <n v="3.6895272589999899"/>
        <n v="4.3055951300000004"/>
        <n v="2.9384882330000002"/>
        <n v="1.3652115440000001"/>
        <n v="0.36762735800000002"/>
        <n v="0.99929868099999997"/>
        <n v="0.184961444"/>
        <n v="3.0998879719999999"/>
        <n v="0.17136814"/>
        <n v="1.6996998999999999"/>
        <n v="0.15491869999999999"/>
        <n v="8.9626756689999993"/>
        <n v="7.5215603349999904"/>
        <n v="1.381771954"/>
        <n v="3.5293266719999998"/>
        <n v="5.1826440839999997"/>
        <n v="0.24252903200000001"/>
        <n v="0.81570502499999997"/>
        <n v="6.0411898539999997"/>
        <n v="9.0627093000000006E-2"/>
        <n v="0.50612908300000004"/>
        <n v="9.0726288000000002E-2"/>
        <n v="0.107487659"/>
        <n v="4.3595763639999996"/>
        <n v="0.30772672099999998"/>
        <n v="3.433184228"/>
        <n v="5.0740609179999998"/>
        <n v="4.8093926800000002"/>
        <n v="1.8577332390000001"/>
        <n v="2.9054975980000002"/>
        <n v="9.6985793230000006"/>
        <n v="0.84377541099999998"/>
        <n v="0.67153302800000003"/>
        <n v="2.6313781589999898"/>
        <n v="0.32886428099999998"/>
        <n v="0.99611812700000002"/>
        <n v="1.848614194"/>
        <n v="10.066638165000001"/>
        <n v="6.583896449"/>
        <n v="0.105164201"/>
        <n v="6.6902716120000001"/>
        <n v="0.73923255200000004"/>
        <n v="16.888743723000001"/>
        <n v="5.8752673259999897"/>
        <n v="6.7446541160000004"/>
        <n v="2.7664451069999898"/>
        <n v="8.6661673700000001"/>
        <n v="3.7705201069999998"/>
        <n v="14.510876831999999"/>
        <n v="9.9716437169999992"/>
        <n v="0.14852230499999999"/>
        <n v="1.0978014970000001"/>
        <n v="0.27000054099999998"/>
        <n v="9.4431053239999994"/>
        <n v="13.111536576000001"/>
        <n v="7.8240569339999997"/>
        <n v="5.2818413000000002E-2"/>
        <n v="3.181241472"/>
        <n v="2.3072090090000001"/>
        <n v="5.2593964199999998"/>
        <n v="7.2777280820000003"/>
        <n v="1.9700173480000001"/>
        <n v="1.1961986490000001"/>
        <n v="3.6906494209999998"/>
        <n v="5.9759990500000004"/>
        <n v="4.6279124429999996"/>
        <n v="1.5376396990000001"/>
        <n v="6.0415819060000002"/>
        <n v="3.1178514800000001"/>
        <n v="1.6639186180000001"/>
        <n v="0.75956061699999999"/>
        <n v="4.9939835160000001"/>
        <n v="4.3861192820000001"/>
        <n v="0.29794780999999998"/>
        <n v="0.455237326"/>
        <n v="3.9714906970000001"/>
        <n v="2.6706347689999999"/>
        <n v="4.655083866"/>
        <n v="0.70551313599999999"/>
        <n v="3.8108438819999999"/>
        <n v="6.7349616479999996"/>
        <n v="1.0900357789999999"/>
        <n v="1.3670396140000001"/>
        <n v="9.0078624989999998"/>
        <n v="2.9542604149999998"/>
        <n v="5.2304626089999999"/>
        <n v="0.71870298700000002"/>
        <n v="1.1029369449999999"/>
        <n v="0.53577173300000003"/>
        <n v="1.798900741"/>
        <n v="0.51349398899999998"/>
        <n v="0.851236934"/>
        <n v="3.7653783569999999"/>
        <n v="1.867162738"/>
        <n v="1.8018257799999999"/>
        <n v="0.69670070500000003"/>
        <n v="2.7717078960000001"/>
        <n v="0.98528207099999998"/>
        <n v="1.3491170109999999"/>
        <n v="7.1744903429999898"/>
        <n v="0.78680053100000003"/>
        <n v="4.9608045259999898"/>
        <n v="10.219832338"/>
        <n v="0.13646507299999999"/>
        <n v="5.6535347160000002"/>
        <n v="2.8185917730000001"/>
        <n v="2.5820824280000001"/>
        <n v="6.5539556799999996"/>
        <n v="0.938453706"/>
        <n v="2.154955851"/>
        <n v="14.926057044"/>
        <n v="0.70082172700000001"/>
        <n v="2.9712017259999999"/>
        <n v="1.0057680870000001"/>
        <n v="12.208425592999999"/>
        <n v="0.14503582000000001"/>
        <n v="0.96799784"/>
        <n v="3.3000522939999999"/>
        <n v="3.5826685309999999"/>
        <n v="2.9198535989999899"/>
        <n v="1.481003252"/>
        <n v="1.5575510969999999"/>
        <n v="2.5901319999999999E-2"/>
        <n v="5.6993865809999997"/>
        <n v="2.338514998"/>
        <n v="6.6614946440000002"/>
        <n v="0.274297768"/>
        <n v="1.4775179860000001"/>
        <n v="2.9170905189999998"/>
        <n v="1.0900364"/>
        <n v="0.27420545299999999"/>
        <n v="0.90477160300000004"/>
        <n v="1.7122863770000001"/>
        <n v="4.9233834569999999"/>
        <n v="1.5034099999999999E-3"/>
        <n v="3.0630681540000002"/>
        <n v="2.6236359109999898"/>
        <n v="5.531329436"/>
        <n v="11.676349614999999"/>
        <n v="2.732358826"/>
        <n v="5.4263002509999998"/>
        <n v="3.4984228909999899"/>
        <n v="2.325245561"/>
        <n v="2.461223977"/>
        <n v="1.6528874730000001"/>
        <n v="3.8031460349999899"/>
        <n v="0.62793011200000004"/>
        <n v="5.1681531629999897"/>
        <n v="0.32290749000000002"/>
        <n v="1.188911753"/>
        <n v="14.251376574"/>
        <n v="8.5226835570000006"/>
        <n v="5.7911551860000001"/>
        <n v="4.0434872930000001"/>
        <n v="4.3039350499999998"/>
        <n v="0.74241260200000003"/>
        <n v="7.6968800709999998"/>
        <n v="0.72550795499999998"/>
        <n v="3.2744485719999998"/>
        <n v="3.2649707800000001"/>
        <n v="0.11606246000000001"/>
        <n v="0.97328630900000002"/>
        <n v="0.68774945200000004"/>
        <n v="0.57578522700000001"/>
        <n v="0.59258193999999997"/>
        <n v="0.32010722800000002"/>
        <n v="0.90365755199999998"/>
        <n v="2.7470316440000002"/>
        <n v="1.74003701"/>
        <n v="9.6254702190000003"/>
        <n v="1.0526707529999999"/>
        <n v="0.77204885999999995"/>
        <n v="2.4316944020000002"/>
        <n v="2.3013558380000001"/>
        <n v="7.9810047600000003"/>
        <n v="13.55876741"/>
        <n v="2.9149827020000001"/>
        <n v="6.7734016339999998"/>
        <n v="6.1329479309999897"/>
        <n v="8.8462008660000002"/>
        <n v="9.6834894059999996"/>
        <n v="1.624905072"/>
        <n v="5.6500277000000002E-2"/>
        <n v="0.54140001100000001"/>
        <n v="7.2675408240000001"/>
        <n v="4.2808907019999998"/>
        <n v="4.2291310050000002"/>
        <n v="2.552039921"/>
        <n v="3.8851800719999998"/>
        <n v="2.513882503"/>
        <n v="3.2595167599999999"/>
      </sharedItems>
    </cacheField>
    <cacheField name="Censore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</r>
  <r>
    <n v="1"/>
    <x v="1"/>
    <x v="1"/>
  </r>
  <r>
    <n v="2"/>
    <x v="2"/>
    <x v="1"/>
  </r>
  <r>
    <n v="3"/>
    <x v="3"/>
    <x v="0"/>
  </r>
  <r>
    <n v="4"/>
    <x v="4"/>
    <x v="0"/>
  </r>
  <r>
    <n v="5"/>
    <x v="2"/>
    <x v="1"/>
  </r>
  <r>
    <n v="6"/>
    <x v="5"/>
    <x v="0"/>
  </r>
  <r>
    <n v="7"/>
    <x v="6"/>
    <x v="0"/>
  </r>
  <r>
    <n v="8"/>
    <x v="7"/>
    <x v="1"/>
  </r>
  <r>
    <n v="9"/>
    <x v="8"/>
    <x v="0"/>
  </r>
  <r>
    <n v="10"/>
    <x v="1"/>
    <x v="1"/>
  </r>
  <r>
    <n v="11"/>
    <x v="9"/>
    <x v="0"/>
  </r>
  <r>
    <n v="12"/>
    <x v="1"/>
    <x v="1"/>
  </r>
  <r>
    <n v="13"/>
    <x v="1"/>
    <x v="1"/>
  </r>
  <r>
    <n v="14"/>
    <x v="10"/>
    <x v="0"/>
  </r>
  <r>
    <n v="15"/>
    <x v="11"/>
    <x v="0"/>
  </r>
  <r>
    <n v="16"/>
    <x v="12"/>
    <x v="0"/>
  </r>
  <r>
    <n v="17"/>
    <x v="1"/>
    <x v="1"/>
  </r>
  <r>
    <n v="18"/>
    <x v="13"/>
    <x v="0"/>
  </r>
  <r>
    <n v="19"/>
    <x v="14"/>
    <x v="0"/>
  </r>
  <r>
    <n v="20"/>
    <x v="15"/>
    <x v="0"/>
  </r>
  <r>
    <n v="21"/>
    <x v="1"/>
    <x v="1"/>
  </r>
  <r>
    <n v="22"/>
    <x v="16"/>
    <x v="0"/>
  </r>
  <r>
    <n v="23"/>
    <x v="17"/>
    <x v="0"/>
  </r>
  <r>
    <n v="24"/>
    <x v="18"/>
    <x v="0"/>
  </r>
  <r>
    <n v="25"/>
    <x v="19"/>
    <x v="0"/>
  </r>
  <r>
    <n v="26"/>
    <x v="20"/>
    <x v="0"/>
  </r>
  <r>
    <n v="27"/>
    <x v="21"/>
    <x v="0"/>
  </r>
  <r>
    <n v="28"/>
    <x v="22"/>
    <x v="0"/>
  </r>
  <r>
    <n v="29"/>
    <x v="23"/>
    <x v="0"/>
  </r>
  <r>
    <n v="30"/>
    <x v="24"/>
    <x v="0"/>
  </r>
  <r>
    <n v="31"/>
    <x v="2"/>
    <x v="1"/>
  </r>
  <r>
    <n v="32"/>
    <x v="1"/>
    <x v="1"/>
  </r>
  <r>
    <n v="33"/>
    <x v="1"/>
    <x v="1"/>
  </r>
  <r>
    <n v="34"/>
    <x v="25"/>
    <x v="0"/>
  </r>
  <r>
    <n v="35"/>
    <x v="26"/>
    <x v="0"/>
  </r>
  <r>
    <n v="36"/>
    <x v="1"/>
    <x v="1"/>
  </r>
  <r>
    <n v="37"/>
    <x v="1"/>
    <x v="1"/>
  </r>
  <r>
    <n v="38"/>
    <x v="1"/>
    <x v="1"/>
  </r>
  <r>
    <n v="39"/>
    <x v="1"/>
    <x v="1"/>
  </r>
  <r>
    <n v="40"/>
    <x v="27"/>
    <x v="0"/>
  </r>
  <r>
    <n v="41"/>
    <x v="28"/>
    <x v="0"/>
  </r>
  <r>
    <n v="42"/>
    <x v="29"/>
    <x v="0"/>
  </r>
  <r>
    <n v="43"/>
    <x v="30"/>
    <x v="0"/>
  </r>
  <r>
    <n v="44"/>
    <x v="31"/>
    <x v="0"/>
  </r>
  <r>
    <n v="45"/>
    <x v="2"/>
    <x v="1"/>
  </r>
  <r>
    <n v="46"/>
    <x v="1"/>
    <x v="1"/>
  </r>
  <r>
    <n v="47"/>
    <x v="1"/>
    <x v="1"/>
  </r>
  <r>
    <n v="48"/>
    <x v="32"/>
    <x v="0"/>
  </r>
  <r>
    <n v="49"/>
    <x v="33"/>
    <x v="0"/>
  </r>
  <r>
    <n v="50"/>
    <x v="34"/>
    <x v="0"/>
  </r>
  <r>
    <n v="51"/>
    <x v="2"/>
    <x v="1"/>
  </r>
  <r>
    <n v="52"/>
    <x v="35"/>
    <x v="0"/>
  </r>
  <r>
    <n v="53"/>
    <x v="36"/>
    <x v="0"/>
  </r>
  <r>
    <n v="54"/>
    <x v="2"/>
    <x v="1"/>
  </r>
  <r>
    <n v="55"/>
    <x v="37"/>
    <x v="0"/>
  </r>
  <r>
    <n v="56"/>
    <x v="38"/>
    <x v="0"/>
  </r>
  <r>
    <n v="57"/>
    <x v="1"/>
    <x v="1"/>
  </r>
  <r>
    <n v="58"/>
    <x v="2"/>
    <x v="1"/>
  </r>
  <r>
    <n v="59"/>
    <x v="1"/>
    <x v="1"/>
  </r>
  <r>
    <n v="60"/>
    <x v="39"/>
    <x v="0"/>
  </r>
  <r>
    <n v="61"/>
    <x v="2"/>
    <x v="1"/>
  </r>
  <r>
    <n v="62"/>
    <x v="40"/>
    <x v="0"/>
  </r>
  <r>
    <n v="63"/>
    <x v="41"/>
    <x v="0"/>
  </r>
  <r>
    <n v="64"/>
    <x v="42"/>
    <x v="0"/>
  </r>
  <r>
    <n v="65"/>
    <x v="43"/>
    <x v="0"/>
  </r>
  <r>
    <n v="66"/>
    <x v="44"/>
    <x v="0"/>
  </r>
  <r>
    <n v="67"/>
    <x v="45"/>
    <x v="0"/>
  </r>
  <r>
    <n v="68"/>
    <x v="46"/>
    <x v="0"/>
  </r>
  <r>
    <n v="69"/>
    <x v="1"/>
    <x v="1"/>
  </r>
  <r>
    <n v="70"/>
    <x v="47"/>
    <x v="0"/>
  </r>
  <r>
    <n v="71"/>
    <x v="48"/>
    <x v="0"/>
  </r>
  <r>
    <n v="72"/>
    <x v="1"/>
    <x v="1"/>
  </r>
  <r>
    <n v="73"/>
    <x v="49"/>
    <x v="0"/>
  </r>
  <r>
    <n v="74"/>
    <x v="50"/>
    <x v="0"/>
  </r>
  <r>
    <n v="75"/>
    <x v="51"/>
    <x v="1"/>
  </r>
  <r>
    <n v="76"/>
    <x v="1"/>
    <x v="1"/>
  </r>
  <r>
    <n v="77"/>
    <x v="52"/>
    <x v="0"/>
  </r>
  <r>
    <n v="78"/>
    <x v="53"/>
    <x v="0"/>
  </r>
  <r>
    <n v="79"/>
    <x v="54"/>
    <x v="0"/>
  </r>
  <r>
    <n v="80"/>
    <x v="55"/>
    <x v="1"/>
  </r>
  <r>
    <n v="81"/>
    <x v="56"/>
    <x v="0"/>
  </r>
  <r>
    <n v="82"/>
    <x v="57"/>
    <x v="0"/>
  </r>
  <r>
    <n v="83"/>
    <x v="58"/>
    <x v="0"/>
  </r>
  <r>
    <n v="84"/>
    <x v="59"/>
    <x v="0"/>
  </r>
  <r>
    <n v="85"/>
    <x v="1"/>
    <x v="1"/>
  </r>
  <r>
    <n v="86"/>
    <x v="60"/>
    <x v="0"/>
  </r>
  <r>
    <n v="87"/>
    <x v="61"/>
    <x v="0"/>
  </r>
  <r>
    <n v="88"/>
    <x v="62"/>
    <x v="0"/>
  </r>
  <r>
    <n v="89"/>
    <x v="1"/>
    <x v="1"/>
  </r>
  <r>
    <n v="90"/>
    <x v="63"/>
    <x v="0"/>
  </r>
  <r>
    <n v="91"/>
    <x v="1"/>
    <x v="1"/>
  </r>
  <r>
    <n v="92"/>
    <x v="64"/>
    <x v="0"/>
  </r>
  <r>
    <n v="93"/>
    <x v="65"/>
    <x v="0"/>
  </r>
  <r>
    <n v="94"/>
    <x v="66"/>
    <x v="0"/>
  </r>
  <r>
    <n v="95"/>
    <x v="67"/>
    <x v="0"/>
  </r>
  <r>
    <n v="96"/>
    <x v="68"/>
    <x v="0"/>
  </r>
  <r>
    <n v="97"/>
    <x v="69"/>
    <x v="0"/>
  </r>
  <r>
    <n v="98"/>
    <x v="70"/>
    <x v="0"/>
  </r>
  <r>
    <n v="99"/>
    <x v="2"/>
    <x v="1"/>
  </r>
  <r>
    <n v="100"/>
    <x v="1"/>
    <x v="1"/>
  </r>
  <r>
    <n v="101"/>
    <x v="71"/>
    <x v="0"/>
  </r>
  <r>
    <n v="102"/>
    <x v="55"/>
    <x v="1"/>
  </r>
  <r>
    <n v="103"/>
    <x v="72"/>
    <x v="0"/>
  </r>
  <r>
    <n v="104"/>
    <x v="73"/>
    <x v="0"/>
  </r>
  <r>
    <n v="105"/>
    <x v="1"/>
    <x v="1"/>
  </r>
  <r>
    <n v="106"/>
    <x v="74"/>
    <x v="1"/>
  </r>
  <r>
    <n v="107"/>
    <x v="75"/>
    <x v="0"/>
  </r>
  <r>
    <n v="108"/>
    <x v="76"/>
    <x v="0"/>
  </r>
  <r>
    <n v="109"/>
    <x v="1"/>
    <x v="1"/>
  </r>
  <r>
    <n v="110"/>
    <x v="1"/>
    <x v="1"/>
  </r>
  <r>
    <n v="111"/>
    <x v="77"/>
    <x v="0"/>
  </r>
  <r>
    <n v="112"/>
    <x v="78"/>
    <x v="0"/>
  </r>
  <r>
    <n v="113"/>
    <x v="79"/>
    <x v="0"/>
  </r>
  <r>
    <n v="114"/>
    <x v="80"/>
    <x v="0"/>
  </r>
  <r>
    <n v="115"/>
    <x v="1"/>
    <x v="1"/>
  </r>
  <r>
    <n v="116"/>
    <x v="81"/>
    <x v="0"/>
  </r>
  <r>
    <n v="117"/>
    <x v="82"/>
    <x v="0"/>
  </r>
  <r>
    <n v="118"/>
    <x v="83"/>
    <x v="0"/>
  </r>
  <r>
    <n v="119"/>
    <x v="84"/>
    <x v="0"/>
  </r>
  <r>
    <n v="120"/>
    <x v="85"/>
    <x v="0"/>
  </r>
  <r>
    <n v="121"/>
    <x v="2"/>
    <x v="1"/>
  </r>
  <r>
    <n v="122"/>
    <x v="86"/>
    <x v="0"/>
  </r>
  <r>
    <n v="123"/>
    <x v="87"/>
    <x v="0"/>
  </r>
  <r>
    <n v="124"/>
    <x v="1"/>
    <x v="1"/>
  </r>
  <r>
    <n v="125"/>
    <x v="88"/>
    <x v="0"/>
  </r>
  <r>
    <n v="126"/>
    <x v="89"/>
    <x v="1"/>
  </r>
  <r>
    <n v="127"/>
    <x v="90"/>
    <x v="0"/>
  </r>
  <r>
    <n v="128"/>
    <x v="91"/>
    <x v="0"/>
  </r>
  <r>
    <n v="129"/>
    <x v="1"/>
    <x v="1"/>
  </r>
  <r>
    <n v="130"/>
    <x v="92"/>
    <x v="0"/>
  </r>
  <r>
    <n v="131"/>
    <x v="93"/>
    <x v="0"/>
  </r>
  <r>
    <n v="132"/>
    <x v="1"/>
    <x v="1"/>
  </r>
  <r>
    <n v="133"/>
    <x v="94"/>
    <x v="0"/>
  </r>
  <r>
    <n v="134"/>
    <x v="95"/>
    <x v="0"/>
  </r>
  <r>
    <n v="135"/>
    <x v="1"/>
    <x v="1"/>
  </r>
  <r>
    <n v="136"/>
    <x v="1"/>
    <x v="1"/>
  </r>
  <r>
    <n v="137"/>
    <x v="1"/>
    <x v="1"/>
  </r>
  <r>
    <n v="138"/>
    <x v="96"/>
    <x v="0"/>
  </r>
  <r>
    <n v="139"/>
    <x v="97"/>
    <x v="0"/>
  </r>
  <r>
    <n v="140"/>
    <x v="98"/>
    <x v="0"/>
  </r>
  <r>
    <n v="141"/>
    <x v="99"/>
    <x v="0"/>
  </r>
  <r>
    <n v="142"/>
    <x v="100"/>
    <x v="0"/>
  </r>
  <r>
    <n v="143"/>
    <x v="2"/>
    <x v="1"/>
  </r>
  <r>
    <n v="144"/>
    <x v="101"/>
    <x v="0"/>
  </r>
  <r>
    <n v="145"/>
    <x v="102"/>
    <x v="0"/>
  </r>
  <r>
    <n v="146"/>
    <x v="103"/>
    <x v="0"/>
  </r>
  <r>
    <n v="147"/>
    <x v="104"/>
    <x v="0"/>
  </r>
  <r>
    <n v="148"/>
    <x v="105"/>
    <x v="0"/>
  </r>
  <r>
    <n v="149"/>
    <x v="106"/>
    <x v="1"/>
  </r>
  <r>
    <n v="150"/>
    <x v="107"/>
    <x v="0"/>
  </r>
  <r>
    <n v="151"/>
    <x v="108"/>
    <x v="0"/>
  </r>
  <r>
    <n v="152"/>
    <x v="1"/>
    <x v="1"/>
  </r>
  <r>
    <n v="153"/>
    <x v="109"/>
    <x v="0"/>
  </r>
  <r>
    <n v="154"/>
    <x v="110"/>
    <x v="0"/>
  </r>
  <r>
    <n v="155"/>
    <x v="111"/>
    <x v="0"/>
  </r>
  <r>
    <n v="156"/>
    <x v="112"/>
    <x v="0"/>
  </r>
  <r>
    <n v="157"/>
    <x v="113"/>
    <x v="0"/>
  </r>
  <r>
    <n v="158"/>
    <x v="114"/>
    <x v="0"/>
  </r>
  <r>
    <n v="159"/>
    <x v="115"/>
    <x v="0"/>
  </r>
  <r>
    <n v="160"/>
    <x v="1"/>
    <x v="1"/>
  </r>
  <r>
    <n v="161"/>
    <x v="116"/>
    <x v="0"/>
  </r>
  <r>
    <n v="162"/>
    <x v="117"/>
    <x v="0"/>
  </r>
  <r>
    <n v="163"/>
    <x v="118"/>
    <x v="0"/>
  </r>
  <r>
    <n v="164"/>
    <x v="119"/>
    <x v="0"/>
  </r>
  <r>
    <n v="165"/>
    <x v="120"/>
    <x v="0"/>
  </r>
  <r>
    <n v="166"/>
    <x v="121"/>
    <x v="0"/>
  </r>
  <r>
    <n v="167"/>
    <x v="122"/>
    <x v="0"/>
  </r>
  <r>
    <n v="168"/>
    <x v="123"/>
    <x v="0"/>
  </r>
  <r>
    <n v="169"/>
    <x v="124"/>
    <x v="0"/>
  </r>
  <r>
    <n v="170"/>
    <x v="125"/>
    <x v="0"/>
  </r>
  <r>
    <n v="171"/>
    <x v="55"/>
    <x v="1"/>
  </r>
  <r>
    <n v="172"/>
    <x v="126"/>
    <x v="0"/>
  </r>
  <r>
    <n v="173"/>
    <x v="1"/>
    <x v="1"/>
  </r>
  <r>
    <n v="174"/>
    <x v="127"/>
    <x v="0"/>
  </r>
  <r>
    <n v="175"/>
    <x v="2"/>
    <x v="1"/>
  </r>
  <r>
    <n v="176"/>
    <x v="128"/>
    <x v="0"/>
  </r>
  <r>
    <n v="177"/>
    <x v="129"/>
    <x v="0"/>
  </r>
  <r>
    <n v="178"/>
    <x v="130"/>
    <x v="0"/>
  </r>
  <r>
    <n v="179"/>
    <x v="131"/>
    <x v="0"/>
  </r>
  <r>
    <n v="180"/>
    <x v="1"/>
    <x v="1"/>
  </r>
  <r>
    <n v="181"/>
    <x v="1"/>
    <x v="1"/>
  </r>
  <r>
    <n v="182"/>
    <x v="132"/>
    <x v="0"/>
  </r>
  <r>
    <n v="183"/>
    <x v="1"/>
    <x v="1"/>
  </r>
  <r>
    <n v="184"/>
    <x v="133"/>
    <x v="0"/>
  </r>
  <r>
    <n v="185"/>
    <x v="134"/>
    <x v="0"/>
  </r>
  <r>
    <n v="186"/>
    <x v="135"/>
    <x v="0"/>
  </r>
  <r>
    <n v="187"/>
    <x v="1"/>
    <x v="1"/>
  </r>
  <r>
    <n v="188"/>
    <x v="136"/>
    <x v="0"/>
  </r>
  <r>
    <n v="189"/>
    <x v="137"/>
    <x v="1"/>
  </r>
  <r>
    <n v="190"/>
    <x v="1"/>
    <x v="1"/>
  </r>
  <r>
    <n v="191"/>
    <x v="2"/>
    <x v="1"/>
  </r>
  <r>
    <n v="192"/>
    <x v="1"/>
    <x v="1"/>
  </r>
  <r>
    <n v="193"/>
    <x v="138"/>
    <x v="0"/>
  </r>
  <r>
    <n v="194"/>
    <x v="139"/>
    <x v="0"/>
  </r>
  <r>
    <n v="195"/>
    <x v="1"/>
    <x v="1"/>
  </r>
  <r>
    <n v="196"/>
    <x v="140"/>
    <x v="0"/>
  </r>
  <r>
    <n v="197"/>
    <x v="141"/>
    <x v="0"/>
  </r>
  <r>
    <n v="198"/>
    <x v="142"/>
    <x v="0"/>
  </r>
  <r>
    <n v="199"/>
    <x v="143"/>
    <x v="0"/>
  </r>
  <r>
    <n v="200"/>
    <x v="1"/>
    <x v="1"/>
  </r>
  <r>
    <n v="201"/>
    <x v="2"/>
    <x v="1"/>
  </r>
  <r>
    <n v="202"/>
    <x v="55"/>
    <x v="1"/>
  </r>
  <r>
    <n v="203"/>
    <x v="1"/>
    <x v="1"/>
  </r>
  <r>
    <n v="204"/>
    <x v="144"/>
    <x v="0"/>
  </r>
  <r>
    <n v="205"/>
    <x v="145"/>
    <x v="0"/>
  </r>
  <r>
    <n v="206"/>
    <x v="146"/>
    <x v="0"/>
  </r>
  <r>
    <n v="207"/>
    <x v="147"/>
    <x v="0"/>
  </r>
  <r>
    <n v="208"/>
    <x v="148"/>
    <x v="0"/>
  </r>
  <r>
    <n v="209"/>
    <x v="149"/>
    <x v="0"/>
  </r>
  <r>
    <n v="210"/>
    <x v="150"/>
    <x v="0"/>
  </r>
  <r>
    <n v="211"/>
    <x v="151"/>
    <x v="0"/>
  </r>
  <r>
    <n v="212"/>
    <x v="152"/>
    <x v="0"/>
  </r>
  <r>
    <n v="213"/>
    <x v="1"/>
    <x v="1"/>
  </r>
  <r>
    <n v="214"/>
    <x v="153"/>
    <x v="0"/>
  </r>
  <r>
    <n v="215"/>
    <x v="154"/>
    <x v="0"/>
  </r>
  <r>
    <n v="216"/>
    <x v="1"/>
    <x v="1"/>
  </r>
  <r>
    <n v="217"/>
    <x v="155"/>
    <x v="0"/>
  </r>
  <r>
    <n v="218"/>
    <x v="156"/>
    <x v="0"/>
  </r>
  <r>
    <n v="219"/>
    <x v="157"/>
    <x v="0"/>
  </r>
  <r>
    <n v="220"/>
    <x v="1"/>
    <x v="1"/>
  </r>
  <r>
    <n v="221"/>
    <x v="158"/>
    <x v="0"/>
  </r>
  <r>
    <n v="222"/>
    <x v="159"/>
    <x v="0"/>
  </r>
  <r>
    <n v="223"/>
    <x v="160"/>
    <x v="0"/>
  </r>
  <r>
    <n v="224"/>
    <x v="161"/>
    <x v="0"/>
  </r>
  <r>
    <n v="225"/>
    <x v="1"/>
    <x v="1"/>
  </r>
  <r>
    <n v="226"/>
    <x v="162"/>
    <x v="0"/>
  </r>
  <r>
    <n v="227"/>
    <x v="163"/>
    <x v="0"/>
  </r>
  <r>
    <n v="228"/>
    <x v="1"/>
    <x v="1"/>
  </r>
  <r>
    <n v="229"/>
    <x v="164"/>
    <x v="0"/>
  </r>
  <r>
    <n v="230"/>
    <x v="165"/>
    <x v="0"/>
  </r>
  <r>
    <n v="231"/>
    <x v="166"/>
    <x v="0"/>
  </r>
  <r>
    <n v="232"/>
    <x v="167"/>
    <x v="0"/>
  </r>
  <r>
    <n v="233"/>
    <x v="168"/>
    <x v="0"/>
  </r>
  <r>
    <n v="234"/>
    <x v="169"/>
    <x v="0"/>
  </r>
  <r>
    <n v="235"/>
    <x v="7"/>
    <x v="1"/>
  </r>
  <r>
    <n v="236"/>
    <x v="170"/>
    <x v="0"/>
  </r>
  <r>
    <n v="237"/>
    <x v="2"/>
    <x v="1"/>
  </r>
  <r>
    <n v="238"/>
    <x v="171"/>
    <x v="0"/>
  </r>
  <r>
    <n v="239"/>
    <x v="172"/>
    <x v="0"/>
  </r>
  <r>
    <n v="240"/>
    <x v="173"/>
    <x v="0"/>
  </r>
  <r>
    <n v="241"/>
    <x v="1"/>
    <x v="1"/>
  </r>
  <r>
    <n v="242"/>
    <x v="174"/>
    <x v="0"/>
  </r>
  <r>
    <n v="243"/>
    <x v="175"/>
    <x v="0"/>
  </r>
  <r>
    <n v="244"/>
    <x v="176"/>
    <x v="0"/>
  </r>
  <r>
    <n v="245"/>
    <x v="177"/>
    <x v="0"/>
  </r>
  <r>
    <n v="246"/>
    <x v="178"/>
    <x v="0"/>
  </r>
  <r>
    <n v="247"/>
    <x v="179"/>
    <x v="0"/>
  </r>
  <r>
    <n v="248"/>
    <x v="1"/>
    <x v="1"/>
  </r>
  <r>
    <n v="249"/>
    <x v="180"/>
    <x v="0"/>
  </r>
  <r>
    <n v="250"/>
    <x v="181"/>
    <x v="0"/>
  </r>
  <r>
    <n v="251"/>
    <x v="182"/>
    <x v="0"/>
  </r>
  <r>
    <n v="252"/>
    <x v="183"/>
    <x v="1"/>
  </r>
  <r>
    <n v="253"/>
    <x v="184"/>
    <x v="0"/>
  </r>
  <r>
    <n v="254"/>
    <x v="1"/>
    <x v="1"/>
  </r>
  <r>
    <n v="255"/>
    <x v="185"/>
    <x v="0"/>
  </r>
  <r>
    <n v="256"/>
    <x v="186"/>
    <x v="0"/>
  </r>
  <r>
    <n v="257"/>
    <x v="1"/>
    <x v="1"/>
  </r>
  <r>
    <n v="258"/>
    <x v="187"/>
    <x v="0"/>
  </r>
  <r>
    <n v="259"/>
    <x v="1"/>
    <x v="1"/>
  </r>
  <r>
    <n v="260"/>
    <x v="1"/>
    <x v="1"/>
  </r>
  <r>
    <n v="261"/>
    <x v="188"/>
    <x v="0"/>
  </r>
  <r>
    <n v="262"/>
    <x v="1"/>
    <x v="1"/>
  </r>
  <r>
    <n v="263"/>
    <x v="189"/>
    <x v="0"/>
  </r>
  <r>
    <n v="264"/>
    <x v="190"/>
    <x v="0"/>
  </r>
  <r>
    <n v="265"/>
    <x v="191"/>
    <x v="0"/>
  </r>
  <r>
    <n v="266"/>
    <x v="192"/>
    <x v="0"/>
  </r>
  <r>
    <n v="267"/>
    <x v="193"/>
    <x v="0"/>
  </r>
  <r>
    <n v="268"/>
    <x v="194"/>
    <x v="0"/>
  </r>
  <r>
    <n v="269"/>
    <x v="195"/>
    <x v="0"/>
  </r>
  <r>
    <n v="270"/>
    <x v="1"/>
    <x v="1"/>
  </r>
  <r>
    <n v="271"/>
    <x v="196"/>
    <x v="0"/>
  </r>
  <r>
    <n v="272"/>
    <x v="1"/>
    <x v="1"/>
  </r>
  <r>
    <n v="273"/>
    <x v="1"/>
    <x v="1"/>
  </r>
  <r>
    <n v="274"/>
    <x v="1"/>
    <x v="1"/>
  </r>
  <r>
    <n v="275"/>
    <x v="1"/>
    <x v="1"/>
  </r>
  <r>
    <n v="276"/>
    <x v="197"/>
    <x v="0"/>
  </r>
  <r>
    <n v="277"/>
    <x v="198"/>
    <x v="0"/>
  </r>
  <r>
    <n v="278"/>
    <x v="2"/>
    <x v="1"/>
  </r>
  <r>
    <n v="279"/>
    <x v="2"/>
    <x v="1"/>
  </r>
  <r>
    <n v="280"/>
    <x v="199"/>
    <x v="0"/>
  </r>
  <r>
    <n v="281"/>
    <x v="1"/>
    <x v="1"/>
  </r>
  <r>
    <n v="282"/>
    <x v="200"/>
    <x v="0"/>
  </r>
  <r>
    <n v="283"/>
    <x v="201"/>
    <x v="0"/>
  </r>
  <r>
    <n v="284"/>
    <x v="202"/>
    <x v="1"/>
  </r>
  <r>
    <n v="285"/>
    <x v="203"/>
    <x v="0"/>
  </r>
  <r>
    <n v="286"/>
    <x v="204"/>
    <x v="0"/>
  </r>
  <r>
    <n v="287"/>
    <x v="1"/>
    <x v="1"/>
  </r>
  <r>
    <n v="288"/>
    <x v="1"/>
    <x v="1"/>
  </r>
  <r>
    <n v="289"/>
    <x v="205"/>
    <x v="0"/>
  </r>
  <r>
    <n v="290"/>
    <x v="206"/>
    <x v="0"/>
  </r>
  <r>
    <n v="291"/>
    <x v="207"/>
    <x v="0"/>
  </r>
  <r>
    <n v="292"/>
    <x v="208"/>
    <x v="0"/>
  </r>
  <r>
    <n v="293"/>
    <x v="1"/>
    <x v="1"/>
  </r>
  <r>
    <n v="294"/>
    <x v="209"/>
    <x v="0"/>
  </r>
  <r>
    <n v="295"/>
    <x v="210"/>
    <x v="0"/>
  </r>
  <r>
    <n v="296"/>
    <x v="211"/>
    <x v="0"/>
  </r>
  <r>
    <n v="297"/>
    <x v="212"/>
    <x v="0"/>
  </r>
  <r>
    <n v="298"/>
    <x v="213"/>
    <x v="0"/>
  </r>
  <r>
    <n v="299"/>
    <x v="1"/>
    <x v="1"/>
  </r>
  <r>
    <n v="300"/>
    <x v="214"/>
    <x v="0"/>
  </r>
  <r>
    <n v="301"/>
    <x v="215"/>
    <x v="0"/>
  </r>
  <r>
    <n v="302"/>
    <x v="216"/>
    <x v="0"/>
  </r>
  <r>
    <n v="303"/>
    <x v="217"/>
    <x v="0"/>
  </r>
  <r>
    <n v="304"/>
    <x v="218"/>
    <x v="0"/>
  </r>
  <r>
    <n v="305"/>
    <x v="1"/>
    <x v="1"/>
  </r>
  <r>
    <n v="306"/>
    <x v="219"/>
    <x v="0"/>
  </r>
  <r>
    <n v="307"/>
    <x v="220"/>
    <x v="0"/>
  </r>
  <r>
    <n v="308"/>
    <x v="1"/>
    <x v="1"/>
  </r>
  <r>
    <n v="309"/>
    <x v="221"/>
    <x v="0"/>
  </r>
  <r>
    <n v="310"/>
    <x v="222"/>
    <x v="0"/>
  </r>
  <r>
    <n v="311"/>
    <x v="223"/>
    <x v="0"/>
  </r>
  <r>
    <n v="312"/>
    <x v="224"/>
    <x v="0"/>
  </r>
  <r>
    <n v="313"/>
    <x v="225"/>
    <x v="0"/>
  </r>
  <r>
    <n v="314"/>
    <x v="1"/>
    <x v="1"/>
  </r>
  <r>
    <n v="315"/>
    <x v="226"/>
    <x v="0"/>
  </r>
  <r>
    <n v="316"/>
    <x v="227"/>
    <x v="0"/>
  </r>
  <r>
    <n v="317"/>
    <x v="228"/>
    <x v="0"/>
  </r>
  <r>
    <n v="318"/>
    <x v="229"/>
    <x v="0"/>
  </r>
  <r>
    <n v="319"/>
    <x v="230"/>
    <x v="0"/>
  </r>
  <r>
    <n v="320"/>
    <x v="231"/>
    <x v="0"/>
  </r>
  <r>
    <n v="321"/>
    <x v="1"/>
    <x v="1"/>
  </r>
  <r>
    <n v="322"/>
    <x v="232"/>
    <x v="0"/>
  </r>
  <r>
    <n v="323"/>
    <x v="1"/>
    <x v="1"/>
  </r>
  <r>
    <n v="324"/>
    <x v="1"/>
    <x v="1"/>
  </r>
  <r>
    <n v="325"/>
    <x v="233"/>
    <x v="0"/>
  </r>
  <r>
    <n v="326"/>
    <x v="234"/>
    <x v="0"/>
  </r>
  <r>
    <n v="327"/>
    <x v="235"/>
    <x v="0"/>
  </r>
  <r>
    <n v="328"/>
    <x v="236"/>
    <x v="1"/>
  </r>
  <r>
    <n v="329"/>
    <x v="237"/>
    <x v="0"/>
  </r>
  <r>
    <n v="330"/>
    <x v="238"/>
    <x v="0"/>
  </r>
  <r>
    <n v="331"/>
    <x v="239"/>
    <x v="0"/>
  </r>
  <r>
    <n v="332"/>
    <x v="240"/>
    <x v="0"/>
  </r>
  <r>
    <n v="333"/>
    <x v="241"/>
    <x v="0"/>
  </r>
  <r>
    <n v="334"/>
    <x v="242"/>
    <x v="0"/>
  </r>
  <r>
    <n v="335"/>
    <x v="243"/>
    <x v="0"/>
  </r>
  <r>
    <n v="336"/>
    <x v="244"/>
    <x v="0"/>
  </r>
  <r>
    <n v="337"/>
    <x v="245"/>
    <x v="0"/>
  </r>
  <r>
    <n v="338"/>
    <x v="246"/>
    <x v="0"/>
  </r>
  <r>
    <n v="339"/>
    <x v="247"/>
    <x v="1"/>
  </r>
  <r>
    <n v="340"/>
    <x v="248"/>
    <x v="1"/>
  </r>
  <r>
    <n v="341"/>
    <x v="55"/>
    <x v="1"/>
  </r>
  <r>
    <n v="342"/>
    <x v="249"/>
    <x v="0"/>
  </r>
  <r>
    <n v="343"/>
    <x v="250"/>
    <x v="0"/>
  </r>
  <r>
    <n v="344"/>
    <x v="251"/>
    <x v="0"/>
  </r>
  <r>
    <n v="345"/>
    <x v="55"/>
    <x v="1"/>
  </r>
  <r>
    <n v="346"/>
    <x v="252"/>
    <x v="0"/>
  </r>
  <r>
    <n v="347"/>
    <x v="253"/>
    <x v="0"/>
  </r>
  <r>
    <n v="348"/>
    <x v="254"/>
    <x v="0"/>
  </r>
  <r>
    <n v="349"/>
    <x v="1"/>
    <x v="1"/>
  </r>
  <r>
    <n v="350"/>
    <x v="1"/>
    <x v="1"/>
  </r>
  <r>
    <n v="351"/>
    <x v="255"/>
    <x v="0"/>
  </r>
  <r>
    <n v="352"/>
    <x v="256"/>
    <x v="0"/>
  </r>
  <r>
    <n v="353"/>
    <x v="257"/>
    <x v="0"/>
  </r>
  <r>
    <n v="354"/>
    <x v="1"/>
    <x v="1"/>
  </r>
  <r>
    <n v="355"/>
    <x v="258"/>
    <x v="0"/>
  </r>
  <r>
    <n v="356"/>
    <x v="1"/>
    <x v="1"/>
  </r>
  <r>
    <n v="357"/>
    <x v="1"/>
    <x v="1"/>
  </r>
  <r>
    <n v="358"/>
    <x v="259"/>
    <x v="0"/>
  </r>
  <r>
    <n v="359"/>
    <x v="260"/>
    <x v="0"/>
  </r>
  <r>
    <n v="360"/>
    <x v="2"/>
    <x v="1"/>
  </r>
  <r>
    <n v="361"/>
    <x v="261"/>
    <x v="0"/>
  </r>
  <r>
    <n v="362"/>
    <x v="262"/>
    <x v="0"/>
  </r>
  <r>
    <n v="363"/>
    <x v="263"/>
    <x v="0"/>
  </r>
  <r>
    <n v="364"/>
    <x v="264"/>
    <x v="0"/>
  </r>
  <r>
    <n v="365"/>
    <x v="265"/>
    <x v="0"/>
  </r>
  <r>
    <n v="366"/>
    <x v="266"/>
    <x v="0"/>
  </r>
  <r>
    <n v="367"/>
    <x v="267"/>
    <x v="0"/>
  </r>
  <r>
    <n v="368"/>
    <x v="1"/>
    <x v="1"/>
  </r>
  <r>
    <n v="369"/>
    <x v="268"/>
    <x v="0"/>
  </r>
  <r>
    <n v="370"/>
    <x v="269"/>
    <x v="0"/>
  </r>
  <r>
    <n v="371"/>
    <x v="1"/>
    <x v="1"/>
  </r>
  <r>
    <n v="372"/>
    <x v="270"/>
    <x v="0"/>
  </r>
  <r>
    <n v="373"/>
    <x v="271"/>
    <x v="0"/>
  </r>
  <r>
    <n v="374"/>
    <x v="272"/>
    <x v="0"/>
  </r>
  <r>
    <n v="375"/>
    <x v="273"/>
    <x v="0"/>
  </r>
  <r>
    <n v="376"/>
    <x v="274"/>
    <x v="0"/>
  </r>
  <r>
    <n v="377"/>
    <x v="1"/>
    <x v="1"/>
  </r>
  <r>
    <n v="378"/>
    <x v="1"/>
    <x v="1"/>
  </r>
  <r>
    <n v="379"/>
    <x v="275"/>
    <x v="0"/>
  </r>
  <r>
    <n v="380"/>
    <x v="276"/>
    <x v="0"/>
  </r>
  <r>
    <n v="381"/>
    <x v="277"/>
    <x v="0"/>
  </r>
  <r>
    <n v="382"/>
    <x v="278"/>
    <x v="0"/>
  </r>
  <r>
    <n v="383"/>
    <x v="1"/>
    <x v="1"/>
  </r>
  <r>
    <n v="384"/>
    <x v="279"/>
    <x v="0"/>
  </r>
  <r>
    <n v="385"/>
    <x v="280"/>
    <x v="0"/>
  </r>
  <r>
    <n v="386"/>
    <x v="281"/>
    <x v="0"/>
  </r>
  <r>
    <n v="387"/>
    <x v="282"/>
    <x v="0"/>
  </r>
  <r>
    <n v="388"/>
    <x v="1"/>
    <x v="1"/>
  </r>
  <r>
    <n v="389"/>
    <x v="283"/>
    <x v="0"/>
  </r>
  <r>
    <n v="390"/>
    <x v="284"/>
    <x v="0"/>
  </r>
  <r>
    <n v="391"/>
    <x v="1"/>
    <x v="1"/>
  </r>
  <r>
    <n v="392"/>
    <x v="1"/>
    <x v="1"/>
  </r>
  <r>
    <n v="393"/>
    <x v="285"/>
    <x v="0"/>
  </r>
  <r>
    <n v="394"/>
    <x v="286"/>
    <x v="0"/>
  </r>
  <r>
    <n v="395"/>
    <x v="287"/>
    <x v="0"/>
  </r>
  <r>
    <n v="396"/>
    <x v="2"/>
    <x v="1"/>
  </r>
  <r>
    <n v="397"/>
    <x v="288"/>
    <x v="0"/>
  </r>
  <r>
    <n v="398"/>
    <x v="289"/>
    <x v="0"/>
  </r>
  <r>
    <n v="399"/>
    <x v="290"/>
    <x v="0"/>
  </r>
  <r>
    <n v="400"/>
    <x v="291"/>
    <x v="0"/>
  </r>
  <r>
    <n v="401"/>
    <x v="1"/>
    <x v="1"/>
  </r>
  <r>
    <n v="402"/>
    <x v="292"/>
    <x v="0"/>
  </r>
  <r>
    <n v="403"/>
    <x v="293"/>
    <x v="0"/>
  </r>
  <r>
    <n v="404"/>
    <x v="294"/>
    <x v="0"/>
  </r>
  <r>
    <n v="405"/>
    <x v="295"/>
    <x v="0"/>
  </r>
  <r>
    <n v="406"/>
    <x v="296"/>
    <x v="0"/>
  </r>
  <r>
    <n v="407"/>
    <x v="297"/>
    <x v="0"/>
  </r>
  <r>
    <n v="408"/>
    <x v="298"/>
    <x v="0"/>
  </r>
  <r>
    <n v="409"/>
    <x v="299"/>
    <x v="0"/>
  </r>
  <r>
    <n v="410"/>
    <x v="300"/>
    <x v="0"/>
  </r>
  <r>
    <n v="411"/>
    <x v="1"/>
    <x v="1"/>
  </r>
  <r>
    <n v="412"/>
    <x v="301"/>
    <x v="0"/>
  </r>
  <r>
    <n v="413"/>
    <x v="1"/>
    <x v="1"/>
  </r>
  <r>
    <n v="414"/>
    <x v="302"/>
    <x v="1"/>
  </r>
  <r>
    <n v="415"/>
    <x v="303"/>
    <x v="0"/>
  </r>
  <r>
    <n v="416"/>
    <x v="304"/>
    <x v="0"/>
  </r>
  <r>
    <n v="417"/>
    <x v="305"/>
    <x v="0"/>
  </r>
  <r>
    <n v="418"/>
    <x v="1"/>
    <x v="1"/>
  </r>
  <r>
    <n v="419"/>
    <x v="306"/>
    <x v="0"/>
  </r>
  <r>
    <n v="420"/>
    <x v="1"/>
    <x v="1"/>
  </r>
  <r>
    <n v="421"/>
    <x v="307"/>
    <x v="0"/>
  </r>
  <r>
    <n v="422"/>
    <x v="1"/>
    <x v="1"/>
  </r>
  <r>
    <n v="423"/>
    <x v="308"/>
    <x v="0"/>
  </r>
  <r>
    <n v="424"/>
    <x v="309"/>
    <x v="0"/>
  </r>
  <r>
    <n v="425"/>
    <x v="310"/>
    <x v="0"/>
  </r>
  <r>
    <n v="426"/>
    <x v="311"/>
    <x v="0"/>
  </r>
  <r>
    <n v="427"/>
    <x v="312"/>
    <x v="0"/>
  </r>
  <r>
    <n v="428"/>
    <x v="313"/>
    <x v="0"/>
  </r>
  <r>
    <n v="429"/>
    <x v="314"/>
    <x v="0"/>
  </r>
  <r>
    <n v="430"/>
    <x v="1"/>
    <x v="1"/>
  </r>
  <r>
    <n v="431"/>
    <x v="315"/>
    <x v="0"/>
  </r>
  <r>
    <n v="432"/>
    <x v="316"/>
    <x v="0"/>
  </r>
  <r>
    <n v="433"/>
    <x v="317"/>
    <x v="0"/>
  </r>
  <r>
    <n v="434"/>
    <x v="318"/>
    <x v="0"/>
  </r>
  <r>
    <n v="435"/>
    <x v="319"/>
    <x v="0"/>
  </r>
  <r>
    <n v="436"/>
    <x v="320"/>
    <x v="0"/>
  </r>
  <r>
    <n v="437"/>
    <x v="1"/>
    <x v="1"/>
  </r>
  <r>
    <n v="438"/>
    <x v="321"/>
    <x v="0"/>
  </r>
  <r>
    <n v="439"/>
    <x v="322"/>
    <x v="1"/>
  </r>
  <r>
    <n v="440"/>
    <x v="55"/>
    <x v="1"/>
  </r>
  <r>
    <n v="441"/>
    <x v="323"/>
    <x v="0"/>
  </r>
  <r>
    <n v="442"/>
    <x v="2"/>
    <x v="1"/>
  </r>
  <r>
    <n v="443"/>
    <x v="324"/>
    <x v="0"/>
  </r>
  <r>
    <n v="444"/>
    <x v="325"/>
    <x v="0"/>
  </r>
  <r>
    <n v="445"/>
    <x v="55"/>
    <x v="1"/>
  </r>
  <r>
    <n v="446"/>
    <x v="326"/>
    <x v="0"/>
  </r>
  <r>
    <n v="447"/>
    <x v="327"/>
    <x v="0"/>
  </r>
  <r>
    <n v="448"/>
    <x v="328"/>
    <x v="0"/>
  </r>
  <r>
    <n v="449"/>
    <x v="329"/>
    <x v="0"/>
  </r>
  <r>
    <n v="450"/>
    <x v="330"/>
    <x v="0"/>
  </r>
  <r>
    <n v="451"/>
    <x v="331"/>
    <x v="0"/>
  </r>
  <r>
    <n v="452"/>
    <x v="332"/>
    <x v="0"/>
  </r>
  <r>
    <n v="453"/>
    <x v="333"/>
    <x v="0"/>
  </r>
  <r>
    <n v="454"/>
    <x v="334"/>
    <x v="0"/>
  </r>
  <r>
    <n v="455"/>
    <x v="335"/>
    <x v="0"/>
  </r>
  <r>
    <n v="456"/>
    <x v="55"/>
    <x v="1"/>
  </r>
  <r>
    <n v="457"/>
    <x v="336"/>
    <x v="0"/>
  </r>
  <r>
    <n v="458"/>
    <x v="337"/>
    <x v="0"/>
  </r>
  <r>
    <n v="459"/>
    <x v="338"/>
    <x v="0"/>
  </r>
  <r>
    <n v="460"/>
    <x v="339"/>
    <x v="0"/>
  </r>
  <r>
    <n v="461"/>
    <x v="340"/>
    <x v="0"/>
  </r>
  <r>
    <n v="462"/>
    <x v="341"/>
    <x v="0"/>
  </r>
  <r>
    <n v="463"/>
    <x v="1"/>
    <x v="1"/>
  </r>
  <r>
    <n v="464"/>
    <x v="342"/>
    <x v="0"/>
  </r>
  <r>
    <n v="465"/>
    <x v="343"/>
    <x v="0"/>
  </r>
  <r>
    <n v="466"/>
    <x v="1"/>
    <x v="1"/>
  </r>
  <r>
    <n v="467"/>
    <x v="344"/>
    <x v="0"/>
  </r>
  <r>
    <n v="468"/>
    <x v="345"/>
    <x v="0"/>
  </r>
  <r>
    <n v="469"/>
    <x v="346"/>
    <x v="0"/>
  </r>
  <r>
    <n v="470"/>
    <x v="1"/>
    <x v="1"/>
  </r>
  <r>
    <n v="471"/>
    <x v="55"/>
    <x v="1"/>
  </r>
  <r>
    <n v="472"/>
    <x v="347"/>
    <x v="0"/>
  </r>
  <r>
    <n v="473"/>
    <x v="1"/>
    <x v="1"/>
  </r>
  <r>
    <n v="474"/>
    <x v="348"/>
    <x v="0"/>
  </r>
  <r>
    <n v="475"/>
    <x v="55"/>
    <x v="1"/>
  </r>
  <r>
    <n v="476"/>
    <x v="349"/>
    <x v="0"/>
  </r>
  <r>
    <n v="477"/>
    <x v="350"/>
    <x v="0"/>
  </r>
  <r>
    <n v="478"/>
    <x v="351"/>
    <x v="0"/>
  </r>
  <r>
    <n v="479"/>
    <x v="352"/>
    <x v="1"/>
  </r>
  <r>
    <n v="480"/>
    <x v="353"/>
    <x v="0"/>
  </r>
  <r>
    <n v="481"/>
    <x v="1"/>
    <x v="1"/>
  </r>
  <r>
    <n v="482"/>
    <x v="354"/>
    <x v="0"/>
  </r>
  <r>
    <n v="483"/>
    <x v="355"/>
    <x v="0"/>
  </r>
  <r>
    <n v="484"/>
    <x v="356"/>
    <x v="0"/>
  </r>
  <r>
    <n v="485"/>
    <x v="357"/>
    <x v="0"/>
  </r>
  <r>
    <n v="486"/>
    <x v="358"/>
    <x v="0"/>
  </r>
  <r>
    <n v="487"/>
    <x v="1"/>
    <x v="1"/>
  </r>
  <r>
    <n v="488"/>
    <x v="359"/>
    <x v="0"/>
  </r>
  <r>
    <n v="489"/>
    <x v="1"/>
    <x v="1"/>
  </r>
  <r>
    <n v="490"/>
    <x v="1"/>
    <x v="1"/>
  </r>
  <r>
    <n v="491"/>
    <x v="2"/>
    <x v="1"/>
  </r>
  <r>
    <n v="492"/>
    <x v="360"/>
    <x v="0"/>
  </r>
  <r>
    <n v="493"/>
    <x v="361"/>
    <x v="0"/>
  </r>
  <r>
    <n v="494"/>
    <x v="1"/>
    <x v="1"/>
  </r>
  <r>
    <n v="495"/>
    <x v="362"/>
    <x v="0"/>
  </r>
  <r>
    <n v="496"/>
    <x v="1"/>
    <x v="1"/>
  </r>
  <r>
    <n v="497"/>
    <x v="1"/>
    <x v="1"/>
  </r>
  <r>
    <n v="498"/>
    <x v="1"/>
    <x v="1"/>
  </r>
  <r>
    <n v="499"/>
    <x v="363"/>
    <x v="0"/>
  </r>
  <r>
    <n v="500"/>
    <x v="1"/>
    <x v="1"/>
  </r>
  <r>
    <n v="501"/>
    <x v="364"/>
    <x v="0"/>
  </r>
  <r>
    <n v="502"/>
    <x v="365"/>
    <x v="0"/>
  </r>
  <r>
    <n v="503"/>
    <x v="366"/>
    <x v="0"/>
  </r>
  <r>
    <n v="504"/>
    <x v="367"/>
    <x v="0"/>
  </r>
  <r>
    <n v="505"/>
    <x v="368"/>
    <x v="0"/>
  </r>
  <r>
    <n v="506"/>
    <x v="369"/>
    <x v="0"/>
  </r>
  <r>
    <n v="507"/>
    <x v="2"/>
    <x v="1"/>
  </r>
  <r>
    <n v="508"/>
    <x v="370"/>
    <x v="0"/>
  </r>
  <r>
    <n v="509"/>
    <x v="1"/>
    <x v="1"/>
  </r>
  <r>
    <n v="510"/>
    <x v="1"/>
    <x v="1"/>
  </r>
  <r>
    <n v="511"/>
    <x v="371"/>
    <x v="0"/>
  </r>
  <r>
    <n v="512"/>
    <x v="1"/>
    <x v="1"/>
  </r>
  <r>
    <n v="513"/>
    <x v="372"/>
    <x v="1"/>
  </r>
  <r>
    <n v="514"/>
    <x v="373"/>
    <x v="0"/>
  </r>
  <r>
    <n v="515"/>
    <x v="1"/>
    <x v="1"/>
  </r>
  <r>
    <n v="516"/>
    <x v="374"/>
    <x v="0"/>
  </r>
  <r>
    <n v="517"/>
    <x v="375"/>
    <x v="0"/>
  </r>
  <r>
    <n v="518"/>
    <x v="376"/>
    <x v="0"/>
  </r>
  <r>
    <n v="519"/>
    <x v="377"/>
    <x v="0"/>
  </r>
  <r>
    <n v="520"/>
    <x v="1"/>
    <x v="1"/>
  </r>
  <r>
    <n v="521"/>
    <x v="378"/>
    <x v="0"/>
  </r>
  <r>
    <n v="522"/>
    <x v="379"/>
    <x v="0"/>
  </r>
  <r>
    <n v="523"/>
    <x v="380"/>
    <x v="0"/>
  </r>
  <r>
    <n v="524"/>
    <x v="1"/>
    <x v="1"/>
  </r>
  <r>
    <n v="525"/>
    <x v="1"/>
    <x v="1"/>
  </r>
  <r>
    <n v="526"/>
    <x v="381"/>
    <x v="0"/>
  </r>
  <r>
    <n v="527"/>
    <x v="382"/>
    <x v="0"/>
  </r>
  <r>
    <n v="528"/>
    <x v="383"/>
    <x v="0"/>
  </r>
  <r>
    <n v="529"/>
    <x v="384"/>
    <x v="0"/>
  </r>
  <r>
    <n v="530"/>
    <x v="385"/>
    <x v="0"/>
  </r>
  <r>
    <n v="531"/>
    <x v="1"/>
    <x v="1"/>
  </r>
  <r>
    <n v="532"/>
    <x v="386"/>
    <x v="0"/>
  </r>
  <r>
    <n v="533"/>
    <x v="387"/>
    <x v="0"/>
  </r>
  <r>
    <n v="534"/>
    <x v="388"/>
    <x v="0"/>
  </r>
  <r>
    <n v="535"/>
    <x v="389"/>
    <x v="0"/>
  </r>
  <r>
    <n v="536"/>
    <x v="1"/>
    <x v="1"/>
  </r>
  <r>
    <n v="537"/>
    <x v="390"/>
    <x v="0"/>
  </r>
  <r>
    <n v="538"/>
    <x v="391"/>
    <x v="0"/>
  </r>
  <r>
    <n v="539"/>
    <x v="392"/>
    <x v="0"/>
  </r>
  <r>
    <n v="540"/>
    <x v="393"/>
    <x v="0"/>
  </r>
  <r>
    <n v="541"/>
    <x v="394"/>
    <x v="0"/>
  </r>
  <r>
    <n v="542"/>
    <x v="395"/>
    <x v="0"/>
  </r>
  <r>
    <n v="543"/>
    <x v="396"/>
    <x v="0"/>
  </r>
  <r>
    <n v="544"/>
    <x v="397"/>
    <x v="0"/>
  </r>
  <r>
    <n v="545"/>
    <x v="398"/>
    <x v="0"/>
  </r>
  <r>
    <n v="546"/>
    <x v="399"/>
    <x v="0"/>
  </r>
  <r>
    <n v="547"/>
    <x v="400"/>
    <x v="0"/>
  </r>
  <r>
    <n v="548"/>
    <x v="401"/>
    <x v="0"/>
  </r>
  <r>
    <n v="549"/>
    <x v="402"/>
    <x v="0"/>
  </r>
  <r>
    <n v="550"/>
    <x v="1"/>
    <x v="1"/>
  </r>
  <r>
    <n v="551"/>
    <x v="403"/>
    <x v="0"/>
  </r>
  <r>
    <n v="552"/>
    <x v="404"/>
    <x v="0"/>
  </r>
  <r>
    <n v="553"/>
    <x v="2"/>
    <x v="1"/>
  </r>
  <r>
    <n v="554"/>
    <x v="405"/>
    <x v="0"/>
  </r>
  <r>
    <n v="555"/>
    <x v="1"/>
    <x v="1"/>
  </r>
  <r>
    <n v="556"/>
    <x v="406"/>
    <x v="0"/>
  </r>
  <r>
    <n v="557"/>
    <x v="7"/>
    <x v="1"/>
  </r>
  <r>
    <n v="558"/>
    <x v="407"/>
    <x v="0"/>
  </r>
  <r>
    <n v="559"/>
    <x v="408"/>
    <x v="0"/>
  </r>
  <r>
    <n v="560"/>
    <x v="409"/>
    <x v="0"/>
  </r>
  <r>
    <n v="561"/>
    <x v="410"/>
    <x v="0"/>
  </r>
  <r>
    <n v="562"/>
    <x v="411"/>
    <x v="0"/>
  </r>
  <r>
    <n v="563"/>
    <x v="1"/>
    <x v="1"/>
  </r>
  <r>
    <n v="564"/>
    <x v="412"/>
    <x v="0"/>
  </r>
  <r>
    <n v="565"/>
    <x v="413"/>
    <x v="0"/>
  </r>
  <r>
    <n v="566"/>
    <x v="414"/>
    <x v="0"/>
  </r>
  <r>
    <n v="567"/>
    <x v="415"/>
    <x v="0"/>
  </r>
  <r>
    <n v="568"/>
    <x v="1"/>
    <x v="1"/>
  </r>
  <r>
    <n v="569"/>
    <x v="1"/>
    <x v="1"/>
  </r>
  <r>
    <n v="570"/>
    <x v="416"/>
    <x v="0"/>
  </r>
  <r>
    <n v="571"/>
    <x v="417"/>
    <x v="0"/>
  </r>
  <r>
    <n v="572"/>
    <x v="418"/>
    <x v="0"/>
  </r>
  <r>
    <n v="573"/>
    <x v="419"/>
    <x v="0"/>
  </r>
  <r>
    <n v="574"/>
    <x v="1"/>
    <x v="1"/>
  </r>
  <r>
    <n v="575"/>
    <x v="420"/>
    <x v="0"/>
  </r>
  <r>
    <n v="576"/>
    <x v="1"/>
    <x v="1"/>
  </r>
  <r>
    <n v="577"/>
    <x v="421"/>
    <x v="0"/>
  </r>
  <r>
    <n v="578"/>
    <x v="422"/>
    <x v="0"/>
  </r>
  <r>
    <n v="579"/>
    <x v="55"/>
    <x v="1"/>
  </r>
  <r>
    <n v="580"/>
    <x v="1"/>
    <x v="1"/>
  </r>
  <r>
    <n v="581"/>
    <x v="423"/>
    <x v="0"/>
  </r>
  <r>
    <n v="582"/>
    <x v="1"/>
    <x v="1"/>
  </r>
  <r>
    <n v="583"/>
    <x v="424"/>
    <x v="0"/>
  </r>
  <r>
    <n v="584"/>
    <x v="1"/>
    <x v="1"/>
  </r>
  <r>
    <n v="585"/>
    <x v="425"/>
    <x v="0"/>
  </r>
  <r>
    <n v="586"/>
    <x v="426"/>
    <x v="0"/>
  </r>
  <r>
    <n v="587"/>
    <x v="427"/>
    <x v="0"/>
  </r>
  <r>
    <n v="588"/>
    <x v="428"/>
    <x v="0"/>
  </r>
  <r>
    <n v="589"/>
    <x v="429"/>
    <x v="0"/>
  </r>
  <r>
    <n v="590"/>
    <x v="2"/>
    <x v="1"/>
  </r>
  <r>
    <n v="591"/>
    <x v="430"/>
    <x v="1"/>
  </r>
  <r>
    <n v="592"/>
    <x v="1"/>
    <x v="1"/>
  </r>
  <r>
    <n v="593"/>
    <x v="431"/>
    <x v="0"/>
  </r>
  <r>
    <n v="594"/>
    <x v="432"/>
    <x v="0"/>
  </r>
  <r>
    <n v="595"/>
    <x v="433"/>
    <x v="0"/>
  </r>
  <r>
    <n v="596"/>
    <x v="1"/>
    <x v="1"/>
  </r>
  <r>
    <n v="597"/>
    <x v="1"/>
    <x v="1"/>
  </r>
  <r>
    <n v="598"/>
    <x v="434"/>
    <x v="0"/>
  </r>
  <r>
    <n v="599"/>
    <x v="435"/>
    <x v="0"/>
  </r>
  <r>
    <n v="600"/>
    <x v="436"/>
    <x v="1"/>
  </r>
  <r>
    <n v="601"/>
    <x v="437"/>
    <x v="0"/>
  </r>
  <r>
    <n v="602"/>
    <x v="438"/>
    <x v="0"/>
  </r>
  <r>
    <n v="603"/>
    <x v="439"/>
    <x v="0"/>
  </r>
  <r>
    <n v="604"/>
    <x v="1"/>
    <x v="1"/>
  </r>
  <r>
    <n v="605"/>
    <x v="440"/>
    <x v="0"/>
  </r>
  <r>
    <n v="606"/>
    <x v="441"/>
    <x v="0"/>
  </r>
  <r>
    <n v="607"/>
    <x v="442"/>
    <x v="0"/>
  </r>
  <r>
    <n v="608"/>
    <x v="443"/>
    <x v="0"/>
  </r>
  <r>
    <n v="609"/>
    <x v="444"/>
    <x v="0"/>
  </r>
  <r>
    <n v="610"/>
    <x v="445"/>
    <x v="0"/>
  </r>
  <r>
    <n v="611"/>
    <x v="446"/>
    <x v="0"/>
  </r>
  <r>
    <n v="612"/>
    <x v="447"/>
    <x v="0"/>
  </r>
  <r>
    <n v="613"/>
    <x v="1"/>
    <x v="1"/>
  </r>
  <r>
    <n v="614"/>
    <x v="448"/>
    <x v="0"/>
  </r>
  <r>
    <n v="615"/>
    <x v="1"/>
    <x v="1"/>
  </r>
  <r>
    <n v="616"/>
    <x v="449"/>
    <x v="0"/>
  </r>
  <r>
    <n v="617"/>
    <x v="450"/>
    <x v="0"/>
  </r>
  <r>
    <n v="618"/>
    <x v="451"/>
    <x v="0"/>
  </r>
  <r>
    <n v="619"/>
    <x v="452"/>
    <x v="0"/>
  </r>
  <r>
    <n v="620"/>
    <x v="453"/>
    <x v="0"/>
  </r>
  <r>
    <n v="621"/>
    <x v="454"/>
    <x v="0"/>
  </r>
  <r>
    <n v="622"/>
    <x v="455"/>
    <x v="0"/>
  </r>
  <r>
    <n v="623"/>
    <x v="2"/>
    <x v="1"/>
  </r>
  <r>
    <n v="624"/>
    <x v="456"/>
    <x v="0"/>
  </r>
  <r>
    <n v="625"/>
    <x v="457"/>
    <x v="0"/>
  </r>
  <r>
    <n v="626"/>
    <x v="458"/>
    <x v="0"/>
  </r>
  <r>
    <n v="627"/>
    <x v="459"/>
    <x v="0"/>
  </r>
  <r>
    <n v="628"/>
    <x v="460"/>
    <x v="0"/>
  </r>
  <r>
    <n v="629"/>
    <x v="2"/>
    <x v="1"/>
  </r>
  <r>
    <n v="630"/>
    <x v="1"/>
    <x v="1"/>
  </r>
  <r>
    <n v="631"/>
    <x v="2"/>
    <x v="1"/>
  </r>
  <r>
    <n v="632"/>
    <x v="461"/>
    <x v="0"/>
  </r>
  <r>
    <n v="633"/>
    <x v="462"/>
    <x v="0"/>
  </r>
  <r>
    <n v="634"/>
    <x v="463"/>
    <x v="0"/>
  </r>
  <r>
    <n v="635"/>
    <x v="464"/>
    <x v="0"/>
  </r>
  <r>
    <n v="636"/>
    <x v="1"/>
    <x v="1"/>
  </r>
  <r>
    <n v="637"/>
    <x v="465"/>
    <x v="0"/>
  </r>
  <r>
    <n v="638"/>
    <x v="1"/>
    <x v="1"/>
  </r>
  <r>
    <n v="639"/>
    <x v="1"/>
    <x v="1"/>
  </r>
  <r>
    <n v="640"/>
    <x v="1"/>
    <x v="1"/>
  </r>
  <r>
    <n v="641"/>
    <x v="466"/>
    <x v="0"/>
  </r>
  <r>
    <n v="642"/>
    <x v="467"/>
    <x v="0"/>
  </r>
  <r>
    <n v="643"/>
    <x v="468"/>
    <x v="0"/>
  </r>
  <r>
    <n v="644"/>
    <x v="469"/>
    <x v="0"/>
  </r>
  <r>
    <n v="645"/>
    <x v="470"/>
    <x v="0"/>
  </r>
  <r>
    <n v="646"/>
    <x v="1"/>
    <x v="1"/>
  </r>
  <r>
    <n v="647"/>
    <x v="471"/>
    <x v="0"/>
  </r>
  <r>
    <n v="648"/>
    <x v="472"/>
    <x v="0"/>
  </r>
  <r>
    <n v="649"/>
    <x v="1"/>
    <x v="1"/>
  </r>
  <r>
    <n v="650"/>
    <x v="473"/>
    <x v="1"/>
  </r>
  <r>
    <n v="651"/>
    <x v="474"/>
    <x v="0"/>
  </r>
  <r>
    <n v="652"/>
    <x v="1"/>
    <x v="1"/>
  </r>
  <r>
    <n v="653"/>
    <x v="475"/>
    <x v="0"/>
  </r>
  <r>
    <n v="654"/>
    <x v="476"/>
    <x v="0"/>
  </r>
  <r>
    <n v="655"/>
    <x v="477"/>
    <x v="0"/>
  </r>
  <r>
    <n v="656"/>
    <x v="478"/>
    <x v="0"/>
  </r>
  <r>
    <n v="657"/>
    <x v="479"/>
    <x v="0"/>
  </r>
  <r>
    <n v="658"/>
    <x v="480"/>
    <x v="0"/>
  </r>
  <r>
    <n v="659"/>
    <x v="481"/>
    <x v="0"/>
  </r>
  <r>
    <n v="660"/>
    <x v="482"/>
    <x v="0"/>
  </r>
  <r>
    <n v="661"/>
    <x v="483"/>
    <x v="0"/>
  </r>
  <r>
    <n v="662"/>
    <x v="484"/>
    <x v="0"/>
  </r>
  <r>
    <n v="663"/>
    <x v="485"/>
    <x v="0"/>
  </r>
  <r>
    <n v="664"/>
    <x v="486"/>
    <x v="0"/>
  </r>
  <r>
    <n v="665"/>
    <x v="487"/>
    <x v="0"/>
  </r>
  <r>
    <n v="666"/>
    <x v="488"/>
    <x v="0"/>
  </r>
  <r>
    <n v="667"/>
    <x v="489"/>
    <x v="0"/>
  </r>
  <r>
    <n v="668"/>
    <x v="490"/>
    <x v="0"/>
  </r>
  <r>
    <n v="669"/>
    <x v="491"/>
    <x v="0"/>
  </r>
  <r>
    <n v="670"/>
    <x v="1"/>
    <x v="1"/>
  </r>
  <r>
    <n v="671"/>
    <x v="1"/>
    <x v="1"/>
  </r>
  <r>
    <n v="672"/>
    <x v="492"/>
    <x v="0"/>
  </r>
  <r>
    <n v="673"/>
    <x v="493"/>
    <x v="0"/>
  </r>
  <r>
    <n v="674"/>
    <x v="1"/>
    <x v="1"/>
  </r>
  <r>
    <n v="675"/>
    <x v="494"/>
    <x v="0"/>
  </r>
  <r>
    <n v="676"/>
    <x v="2"/>
    <x v="1"/>
  </r>
  <r>
    <n v="677"/>
    <x v="1"/>
    <x v="1"/>
  </r>
  <r>
    <n v="678"/>
    <x v="1"/>
    <x v="1"/>
  </r>
  <r>
    <n v="679"/>
    <x v="1"/>
    <x v="1"/>
  </r>
  <r>
    <n v="680"/>
    <x v="1"/>
    <x v="1"/>
  </r>
  <r>
    <n v="681"/>
    <x v="495"/>
    <x v="0"/>
  </r>
  <r>
    <n v="682"/>
    <x v="496"/>
    <x v="1"/>
  </r>
  <r>
    <n v="683"/>
    <x v="497"/>
    <x v="0"/>
  </r>
  <r>
    <n v="684"/>
    <x v="498"/>
    <x v="0"/>
  </r>
  <r>
    <n v="685"/>
    <x v="499"/>
    <x v="0"/>
  </r>
  <r>
    <n v="686"/>
    <x v="1"/>
    <x v="1"/>
  </r>
  <r>
    <n v="687"/>
    <x v="500"/>
    <x v="0"/>
  </r>
  <r>
    <n v="688"/>
    <x v="501"/>
    <x v="0"/>
  </r>
  <r>
    <n v="689"/>
    <x v="502"/>
    <x v="0"/>
  </r>
  <r>
    <n v="690"/>
    <x v="503"/>
    <x v="0"/>
  </r>
  <r>
    <n v="691"/>
    <x v="2"/>
    <x v="1"/>
  </r>
  <r>
    <n v="692"/>
    <x v="504"/>
    <x v="0"/>
  </r>
  <r>
    <n v="693"/>
    <x v="505"/>
    <x v="0"/>
  </r>
  <r>
    <n v="694"/>
    <x v="1"/>
    <x v="1"/>
  </r>
  <r>
    <n v="695"/>
    <x v="506"/>
    <x v="0"/>
  </r>
  <r>
    <n v="696"/>
    <x v="507"/>
    <x v="0"/>
  </r>
  <r>
    <n v="697"/>
    <x v="508"/>
    <x v="0"/>
  </r>
  <r>
    <n v="698"/>
    <x v="1"/>
    <x v="1"/>
  </r>
  <r>
    <n v="699"/>
    <x v="509"/>
    <x v="0"/>
  </r>
  <r>
    <n v="700"/>
    <x v="510"/>
    <x v="0"/>
  </r>
  <r>
    <n v="701"/>
    <x v="511"/>
    <x v="0"/>
  </r>
  <r>
    <n v="702"/>
    <x v="1"/>
    <x v="1"/>
  </r>
  <r>
    <n v="703"/>
    <x v="512"/>
    <x v="0"/>
  </r>
  <r>
    <n v="704"/>
    <x v="513"/>
    <x v="0"/>
  </r>
  <r>
    <n v="705"/>
    <x v="514"/>
    <x v="0"/>
  </r>
  <r>
    <n v="706"/>
    <x v="1"/>
    <x v="1"/>
  </r>
  <r>
    <n v="707"/>
    <x v="1"/>
    <x v="1"/>
  </r>
  <r>
    <n v="708"/>
    <x v="515"/>
    <x v="0"/>
  </r>
  <r>
    <n v="709"/>
    <x v="516"/>
    <x v="0"/>
  </r>
  <r>
    <n v="710"/>
    <x v="517"/>
    <x v="0"/>
  </r>
  <r>
    <n v="711"/>
    <x v="518"/>
    <x v="0"/>
  </r>
  <r>
    <n v="712"/>
    <x v="519"/>
    <x v="0"/>
  </r>
  <r>
    <n v="713"/>
    <x v="520"/>
    <x v="0"/>
  </r>
  <r>
    <n v="714"/>
    <x v="521"/>
    <x v="0"/>
  </r>
  <r>
    <n v="715"/>
    <x v="522"/>
    <x v="0"/>
  </r>
  <r>
    <n v="716"/>
    <x v="523"/>
    <x v="0"/>
  </r>
  <r>
    <n v="717"/>
    <x v="524"/>
    <x v="0"/>
  </r>
  <r>
    <n v="718"/>
    <x v="525"/>
    <x v="0"/>
  </r>
  <r>
    <n v="719"/>
    <x v="526"/>
    <x v="0"/>
  </r>
  <r>
    <n v="720"/>
    <x v="1"/>
    <x v="1"/>
  </r>
  <r>
    <n v="721"/>
    <x v="527"/>
    <x v="0"/>
  </r>
  <r>
    <n v="722"/>
    <x v="528"/>
    <x v="0"/>
  </r>
  <r>
    <n v="723"/>
    <x v="529"/>
    <x v="0"/>
  </r>
  <r>
    <n v="724"/>
    <x v="530"/>
    <x v="0"/>
  </r>
  <r>
    <n v="725"/>
    <x v="1"/>
    <x v="1"/>
  </r>
  <r>
    <n v="726"/>
    <x v="531"/>
    <x v="0"/>
  </r>
  <r>
    <n v="727"/>
    <x v="532"/>
    <x v="0"/>
  </r>
  <r>
    <n v="728"/>
    <x v="1"/>
    <x v="1"/>
  </r>
  <r>
    <n v="729"/>
    <x v="533"/>
    <x v="1"/>
  </r>
  <r>
    <n v="730"/>
    <x v="534"/>
    <x v="0"/>
  </r>
  <r>
    <n v="731"/>
    <x v="535"/>
    <x v="0"/>
  </r>
  <r>
    <n v="732"/>
    <x v="536"/>
    <x v="0"/>
  </r>
  <r>
    <n v="733"/>
    <x v="537"/>
    <x v="0"/>
  </r>
  <r>
    <n v="734"/>
    <x v="538"/>
    <x v="1"/>
  </r>
  <r>
    <n v="735"/>
    <x v="539"/>
    <x v="0"/>
  </r>
  <r>
    <n v="736"/>
    <x v="540"/>
    <x v="0"/>
  </r>
  <r>
    <n v="737"/>
    <x v="541"/>
    <x v="0"/>
  </r>
  <r>
    <n v="738"/>
    <x v="542"/>
    <x v="0"/>
  </r>
  <r>
    <n v="739"/>
    <x v="543"/>
    <x v="0"/>
  </r>
  <r>
    <n v="740"/>
    <x v="544"/>
    <x v="0"/>
  </r>
  <r>
    <n v="741"/>
    <x v="1"/>
    <x v="1"/>
  </r>
  <r>
    <n v="742"/>
    <x v="545"/>
    <x v="0"/>
  </r>
  <r>
    <n v="743"/>
    <x v="1"/>
    <x v="1"/>
  </r>
  <r>
    <n v="744"/>
    <x v="546"/>
    <x v="0"/>
  </r>
  <r>
    <n v="745"/>
    <x v="547"/>
    <x v="0"/>
  </r>
  <r>
    <n v="746"/>
    <x v="548"/>
    <x v="0"/>
  </r>
  <r>
    <n v="747"/>
    <x v="1"/>
    <x v="1"/>
  </r>
  <r>
    <n v="748"/>
    <x v="549"/>
    <x v="0"/>
  </r>
  <r>
    <n v="749"/>
    <x v="550"/>
    <x v="0"/>
  </r>
  <r>
    <n v="750"/>
    <x v="551"/>
    <x v="0"/>
  </r>
  <r>
    <n v="751"/>
    <x v="552"/>
    <x v="0"/>
  </r>
  <r>
    <n v="752"/>
    <x v="1"/>
    <x v="1"/>
  </r>
  <r>
    <n v="753"/>
    <x v="553"/>
    <x v="0"/>
  </r>
  <r>
    <n v="754"/>
    <x v="1"/>
    <x v="1"/>
  </r>
  <r>
    <n v="755"/>
    <x v="554"/>
    <x v="0"/>
  </r>
  <r>
    <n v="756"/>
    <x v="555"/>
    <x v="0"/>
  </r>
  <r>
    <n v="757"/>
    <x v="556"/>
    <x v="0"/>
  </r>
  <r>
    <n v="758"/>
    <x v="557"/>
    <x v="0"/>
  </r>
  <r>
    <n v="759"/>
    <x v="1"/>
    <x v="1"/>
  </r>
  <r>
    <n v="760"/>
    <x v="2"/>
    <x v="1"/>
  </r>
  <r>
    <n v="761"/>
    <x v="558"/>
    <x v="0"/>
  </r>
  <r>
    <n v="762"/>
    <x v="559"/>
    <x v="0"/>
  </r>
  <r>
    <n v="763"/>
    <x v="560"/>
    <x v="0"/>
  </r>
  <r>
    <n v="764"/>
    <x v="561"/>
    <x v="0"/>
  </r>
  <r>
    <n v="765"/>
    <x v="562"/>
    <x v="0"/>
  </r>
  <r>
    <n v="766"/>
    <x v="563"/>
    <x v="0"/>
  </r>
  <r>
    <n v="767"/>
    <x v="564"/>
    <x v="0"/>
  </r>
  <r>
    <n v="768"/>
    <x v="565"/>
    <x v="0"/>
  </r>
  <r>
    <n v="769"/>
    <x v="1"/>
    <x v="1"/>
  </r>
  <r>
    <n v="770"/>
    <x v="566"/>
    <x v="0"/>
  </r>
  <r>
    <n v="771"/>
    <x v="1"/>
    <x v="1"/>
  </r>
  <r>
    <n v="772"/>
    <x v="567"/>
    <x v="0"/>
  </r>
  <r>
    <n v="773"/>
    <x v="568"/>
    <x v="0"/>
  </r>
  <r>
    <n v="774"/>
    <x v="569"/>
    <x v="0"/>
  </r>
  <r>
    <n v="775"/>
    <x v="570"/>
    <x v="0"/>
  </r>
  <r>
    <n v="776"/>
    <x v="571"/>
    <x v="0"/>
  </r>
  <r>
    <n v="777"/>
    <x v="572"/>
    <x v="0"/>
  </r>
  <r>
    <n v="778"/>
    <x v="573"/>
    <x v="0"/>
  </r>
  <r>
    <n v="779"/>
    <x v="574"/>
    <x v="0"/>
  </r>
  <r>
    <n v="780"/>
    <x v="575"/>
    <x v="0"/>
  </r>
  <r>
    <n v="781"/>
    <x v="576"/>
    <x v="0"/>
  </r>
  <r>
    <n v="782"/>
    <x v="577"/>
    <x v="0"/>
  </r>
  <r>
    <n v="783"/>
    <x v="578"/>
    <x v="0"/>
  </r>
  <r>
    <n v="784"/>
    <x v="579"/>
    <x v="0"/>
  </r>
  <r>
    <n v="785"/>
    <x v="580"/>
    <x v="0"/>
  </r>
  <r>
    <n v="786"/>
    <x v="581"/>
    <x v="0"/>
  </r>
  <r>
    <n v="787"/>
    <x v="582"/>
    <x v="0"/>
  </r>
  <r>
    <n v="788"/>
    <x v="583"/>
    <x v="0"/>
  </r>
  <r>
    <n v="789"/>
    <x v="584"/>
    <x v="0"/>
  </r>
  <r>
    <n v="790"/>
    <x v="1"/>
    <x v="1"/>
  </r>
  <r>
    <n v="791"/>
    <x v="55"/>
    <x v="1"/>
  </r>
  <r>
    <n v="792"/>
    <x v="1"/>
    <x v="1"/>
  </r>
  <r>
    <n v="793"/>
    <x v="1"/>
    <x v="1"/>
  </r>
  <r>
    <n v="794"/>
    <x v="585"/>
    <x v="1"/>
  </r>
  <r>
    <n v="795"/>
    <x v="586"/>
    <x v="0"/>
  </r>
  <r>
    <n v="796"/>
    <x v="587"/>
    <x v="0"/>
  </r>
  <r>
    <n v="797"/>
    <x v="588"/>
    <x v="0"/>
  </r>
  <r>
    <n v="798"/>
    <x v="589"/>
    <x v="0"/>
  </r>
  <r>
    <n v="799"/>
    <x v="590"/>
    <x v="0"/>
  </r>
  <r>
    <n v="800"/>
    <x v="1"/>
    <x v="1"/>
  </r>
  <r>
    <n v="801"/>
    <x v="1"/>
    <x v="1"/>
  </r>
  <r>
    <n v="802"/>
    <x v="591"/>
    <x v="0"/>
  </r>
  <r>
    <n v="803"/>
    <x v="592"/>
    <x v="0"/>
  </r>
  <r>
    <n v="804"/>
    <x v="1"/>
    <x v="1"/>
  </r>
  <r>
    <n v="805"/>
    <x v="593"/>
    <x v="0"/>
  </r>
  <r>
    <n v="806"/>
    <x v="594"/>
    <x v="0"/>
  </r>
  <r>
    <n v="807"/>
    <x v="595"/>
    <x v="0"/>
  </r>
  <r>
    <n v="808"/>
    <x v="596"/>
    <x v="0"/>
  </r>
  <r>
    <n v="809"/>
    <x v="597"/>
    <x v="0"/>
  </r>
  <r>
    <n v="810"/>
    <x v="598"/>
    <x v="0"/>
  </r>
  <r>
    <n v="811"/>
    <x v="599"/>
    <x v="0"/>
  </r>
  <r>
    <n v="812"/>
    <x v="600"/>
    <x v="0"/>
  </r>
  <r>
    <n v="813"/>
    <x v="601"/>
    <x v="0"/>
  </r>
  <r>
    <n v="814"/>
    <x v="1"/>
    <x v="1"/>
  </r>
  <r>
    <n v="815"/>
    <x v="602"/>
    <x v="0"/>
  </r>
  <r>
    <n v="816"/>
    <x v="1"/>
    <x v="1"/>
  </r>
  <r>
    <n v="817"/>
    <x v="603"/>
    <x v="0"/>
  </r>
  <r>
    <n v="818"/>
    <x v="604"/>
    <x v="0"/>
  </r>
  <r>
    <n v="819"/>
    <x v="605"/>
    <x v="0"/>
  </r>
  <r>
    <n v="820"/>
    <x v="606"/>
    <x v="0"/>
  </r>
  <r>
    <n v="821"/>
    <x v="607"/>
    <x v="1"/>
  </r>
  <r>
    <n v="822"/>
    <x v="1"/>
    <x v="1"/>
  </r>
  <r>
    <n v="823"/>
    <x v="608"/>
    <x v="0"/>
  </r>
  <r>
    <n v="824"/>
    <x v="609"/>
    <x v="1"/>
  </r>
  <r>
    <n v="825"/>
    <x v="610"/>
    <x v="0"/>
  </r>
  <r>
    <n v="826"/>
    <x v="1"/>
    <x v="1"/>
  </r>
  <r>
    <n v="827"/>
    <x v="611"/>
    <x v="0"/>
  </r>
  <r>
    <n v="828"/>
    <x v="612"/>
    <x v="0"/>
  </r>
  <r>
    <n v="829"/>
    <x v="613"/>
    <x v="0"/>
  </r>
  <r>
    <n v="830"/>
    <x v="614"/>
    <x v="0"/>
  </r>
  <r>
    <n v="831"/>
    <x v="615"/>
    <x v="0"/>
  </r>
  <r>
    <n v="832"/>
    <x v="1"/>
    <x v="1"/>
  </r>
  <r>
    <n v="833"/>
    <x v="616"/>
    <x v="0"/>
  </r>
  <r>
    <n v="834"/>
    <x v="617"/>
    <x v="0"/>
  </r>
  <r>
    <n v="835"/>
    <x v="618"/>
    <x v="0"/>
  </r>
  <r>
    <n v="836"/>
    <x v="1"/>
    <x v="1"/>
  </r>
  <r>
    <n v="837"/>
    <x v="619"/>
    <x v="0"/>
  </r>
  <r>
    <n v="838"/>
    <x v="620"/>
    <x v="0"/>
  </r>
  <r>
    <n v="839"/>
    <x v="621"/>
    <x v="0"/>
  </r>
  <r>
    <n v="840"/>
    <x v="622"/>
    <x v="0"/>
  </r>
  <r>
    <n v="841"/>
    <x v="623"/>
    <x v="0"/>
  </r>
  <r>
    <n v="842"/>
    <x v="624"/>
    <x v="1"/>
  </r>
  <r>
    <n v="843"/>
    <x v="625"/>
    <x v="0"/>
  </r>
  <r>
    <n v="844"/>
    <x v="1"/>
    <x v="1"/>
  </r>
  <r>
    <n v="845"/>
    <x v="626"/>
    <x v="0"/>
  </r>
  <r>
    <n v="846"/>
    <x v="627"/>
    <x v="0"/>
  </r>
  <r>
    <n v="847"/>
    <x v="1"/>
    <x v="1"/>
  </r>
  <r>
    <n v="848"/>
    <x v="628"/>
    <x v="0"/>
  </r>
  <r>
    <n v="849"/>
    <x v="2"/>
    <x v="1"/>
  </r>
  <r>
    <n v="850"/>
    <x v="629"/>
    <x v="0"/>
  </r>
  <r>
    <n v="851"/>
    <x v="630"/>
    <x v="1"/>
  </r>
  <r>
    <n v="852"/>
    <x v="631"/>
    <x v="0"/>
  </r>
  <r>
    <n v="853"/>
    <x v="632"/>
    <x v="0"/>
  </r>
  <r>
    <n v="854"/>
    <x v="1"/>
    <x v="1"/>
  </r>
  <r>
    <n v="855"/>
    <x v="633"/>
    <x v="0"/>
  </r>
  <r>
    <n v="856"/>
    <x v="634"/>
    <x v="0"/>
  </r>
  <r>
    <n v="857"/>
    <x v="635"/>
    <x v="0"/>
  </r>
  <r>
    <n v="858"/>
    <x v="1"/>
    <x v="1"/>
  </r>
  <r>
    <n v="859"/>
    <x v="636"/>
    <x v="0"/>
  </r>
  <r>
    <n v="860"/>
    <x v="637"/>
    <x v="0"/>
  </r>
  <r>
    <n v="861"/>
    <x v="638"/>
    <x v="0"/>
  </r>
  <r>
    <n v="862"/>
    <x v="639"/>
    <x v="0"/>
  </r>
  <r>
    <n v="863"/>
    <x v="640"/>
    <x v="0"/>
  </r>
  <r>
    <n v="864"/>
    <x v="1"/>
    <x v="1"/>
  </r>
  <r>
    <n v="865"/>
    <x v="1"/>
    <x v="1"/>
  </r>
  <r>
    <n v="866"/>
    <x v="641"/>
    <x v="1"/>
  </r>
  <r>
    <n v="867"/>
    <x v="642"/>
    <x v="0"/>
  </r>
  <r>
    <n v="868"/>
    <x v="643"/>
    <x v="0"/>
  </r>
  <r>
    <n v="869"/>
    <x v="644"/>
    <x v="0"/>
  </r>
  <r>
    <n v="870"/>
    <x v="1"/>
    <x v="1"/>
  </r>
  <r>
    <n v="871"/>
    <x v="645"/>
    <x v="0"/>
  </r>
  <r>
    <n v="872"/>
    <x v="646"/>
    <x v="0"/>
  </r>
  <r>
    <n v="873"/>
    <x v="647"/>
    <x v="0"/>
  </r>
  <r>
    <n v="874"/>
    <x v="648"/>
    <x v="0"/>
  </r>
  <r>
    <n v="875"/>
    <x v="649"/>
    <x v="0"/>
  </r>
  <r>
    <n v="876"/>
    <x v="650"/>
    <x v="0"/>
  </r>
  <r>
    <n v="877"/>
    <x v="651"/>
    <x v="0"/>
  </r>
  <r>
    <n v="878"/>
    <x v="55"/>
    <x v="1"/>
  </r>
  <r>
    <n v="879"/>
    <x v="1"/>
    <x v="1"/>
  </r>
  <r>
    <n v="880"/>
    <x v="652"/>
    <x v="0"/>
  </r>
  <r>
    <n v="881"/>
    <x v="653"/>
    <x v="0"/>
  </r>
  <r>
    <n v="882"/>
    <x v="654"/>
    <x v="0"/>
  </r>
  <r>
    <n v="883"/>
    <x v="655"/>
    <x v="0"/>
  </r>
  <r>
    <n v="884"/>
    <x v="1"/>
    <x v="1"/>
  </r>
  <r>
    <n v="885"/>
    <x v="1"/>
    <x v="1"/>
  </r>
  <r>
    <n v="886"/>
    <x v="656"/>
    <x v="0"/>
  </r>
  <r>
    <n v="887"/>
    <x v="657"/>
    <x v="0"/>
  </r>
  <r>
    <n v="888"/>
    <x v="658"/>
    <x v="0"/>
  </r>
  <r>
    <n v="889"/>
    <x v="659"/>
    <x v="0"/>
  </r>
  <r>
    <n v="890"/>
    <x v="1"/>
    <x v="1"/>
  </r>
  <r>
    <n v="891"/>
    <x v="1"/>
    <x v="1"/>
  </r>
  <r>
    <n v="892"/>
    <x v="660"/>
    <x v="0"/>
  </r>
  <r>
    <n v="893"/>
    <x v="661"/>
    <x v="0"/>
  </r>
  <r>
    <n v="894"/>
    <x v="662"/>
    <x v="0"/>
  </r>
  <r>
    <n v="895"/>
    <x v="663"/>
    <x v="0"/>
  </r>
  <r>
    <n v="896"/>
    <x v="664"/>
    <x v="0"/>
  </r>
  <r>
    <n v="897"/>
    <x v="665"/>
    <x v="0"/>
  </r>
  <r>
    <n v="898"/>
    <x v="666"/>
    <x v="0"/>
  </r>
  <r>
    <n v="899"/>
    <x v="667"/>
    <x v="0"/>
  </r>
  <r>
    <n v="900"/>
    <x v="668"/>
    <x v="0"/>
  </r>
  <r>
    <n v="901"/>
    <x v="669"/>
    <x v="0"/>
  </r>
  <r>
    <n v="902"/>
    <x v="670"/>
    <x v="0"/>
  </r>
  <r>
    <n v="903"/>
    <x v="2"/>
    <x v="1"/>
  </r>
  <r>
    <n v="904"/>
    <x v="671"/>
    <x v="1"/>
  </r>
  <r>
    <n v="905"/>
    <x v="672"/>
    <x v="0"/>
  </r>
  <r>
    <n v="906"/>
    <x v="673"/>
    <x v="0"/>
  </r>
  <r>
    <n v="907"/>
    <x v="674"/>
    <x v="0"/>
  </r>
  <r>
    <n v="908"/>
    <x v="675"/>
    <x v="0"/>
  </r>
  <r>
    <n v="909"/>
    <x v="676"/>
    <x v="0"/>
  </r>
  <r>
    <n v="910"/>
    <x v="677"/>
    <x v="0"/>
  </r>
  <r>
    <n v="911"/>
    <x v="678"/>
    <x v="0"/>
  </r>
  <r>
    <n v="912"/>
    <x v="679"/>
    <x v="0"/>
  </r>
  <r>
    <n v="913"/>
    <x v="680"/>
    <x v="0"/>
  </r>
  <r>
    <n v="914"/>
    <x v="681"/>
    <x v="0"/>
  </r>
  <r>
    <n v="915"/>
    <x v="682"/>
    <x v="0"/>
  </r>
  <r>
    <n v="916"/>
    <x v="683"/>
    <x v="0"/>
  </r>
  <r>
    <n v="917"/>
    <x v="684"/>
    <x v="0"/>
  </r>
  <r>
    <n v="918"/>
    <x v="685"/>
    <x v="0"/>
  </r>
  <r>
    <n v="919"/>
    <x v="686"/>
    <x v="0"/>
  </r>
  <r>
    <n v="920"/>
    <x v="687"/>
    <x v="0"/>
  </r>
  <r>
    <n v="921"/>
    <x v="688"/>
    <x v="1"/>
  </r>
  <r>
    <n v="922"/>
    <x v="689"/>
    <x v="0"/>
  </r>
  <r>
    <n v="923"/>
    <x v="690"/>
    <x v="0"/>
  </r>
  <r>
    <n v="924"/>
    <x v="691"/>
    <x v="0"/>
  </r>
  <r>
    <n v="925"/>
    <x v="692"/>
    <x v="0"/>
  </r>
  <r>
    <n v="926"/>
    <x v="2"/>
    <x v="1"/>
  </r>
  <r>
    <n v="927"/>
    <x v="693"/>
    <x v="0"/>
  </r>
  <r>
    <n v="928"/>
    <x v="1"/>
    <x v="1"/>
  </r>
  <r>
    <n v="929"/>
    <x v="694"/>
    <x v="0"/>
  </r>
  <r>
    <n v="930"/>
    <x v="695"/>
    <x v="0"/>
  </r>
  <r>
    <n v="931"/>
    <x v="1"/>
    <x v="1"/>
  </r>
  <r>
    <n v="932"/>
    <x v="696"/>
    <x v="0"/>
  </r>
  <r>
    <n v="933"/>
    <x v="697"/>
    <x v="0"/>
  </r>
  <r>
    <n v="934"/>
    <x v="1"/>
    <x v="1"/>
  </r>
  <r>
    <n v="935"/>
    <x v="698"/>
    <x v="0"/>
  </r>
  <r>
    <n v="936"/>
    <x v="1"/>
    <x v="1"/>
  </r>
  <r>
    <n v="937"/>
    <x v="699"/>
    <x v="0"/>
  </r>
  <r>
    <n v="938"/>
    <x v="700"/>
    <x v="0"/>
  </r>
  <r>
    <n v="939"/>
    <x v="701"/>
    <x v="0"/>
  </r>
  <r>
    <n v="940"/>
    <x v="702"/>
    <x v="0"/>
  </r>
  <r>
    <n v="941"/>
    <x v="703"/>
    <x v="0"/>
  </r>
  <r>
    <n v="942"/>
    <x v="704"/>
    <x v="0"/>
  </r>
  <r>
    <n v="943"/>
    <x v="705"/>
    <x v="0"/>
  </r>
  <r>
    <n v="944"/>
    <x v="706"/>
    <x v="0"/>
  </r>
  <r>
    <n v="945"/>
    <x v="2"/>
    <x v="1"/>
  </r>
  <r>
    <n v="946"/>
    <x v="707"/>
    <x v="0"/>
  </r>
  <r>
    <n v="947"/>
    <x v="708"/>
    <x v="0"/>
  </r>
  <r>
    <n v="948"/>
    <x v="709"/>
    <x v="0"/>
  </r>
  <r>
    <n v="949"/>
    <x v="710"/>
    <x v="0"/>
  </r>
  <r>
    <n v="950"/>
    <x v="1"/>
    <x v="1"/>
  </r>
  <r>
    <n v="951"/>
    <x v="1"/>
    <x v="1"/>
  </r>
  <r>
    <n v="952"/>
    <x v="711"/>
    <x v="0"/>
  </r>
  <r>
    <n v="953"/>
    <x v="712"/>
    <x v="0"/>
  </r>
  <r>
    <n v="954"/>
    <x v="713"/>
    <x v="0"/>
  </r>
  <r>
    <n v="955"/>
    <x v="714"/>
    <x v="0"/>
  </r>
  <r>
    <n v="956"/>
    <x v="715"/>
    <x v="0"/>
  </r>
  <r>
    <n v="957"/>
    <x v="716"/>
    <x v="0"/>
  </r>
  <r>
    <n v="958"/>
    <x v="717"/>
    <x v="0"/>
  </r>
  <r>
    <n v="959"/>
    <x v="718"/>
    <x v="1"/>
  </r>
  <r>
    <n v="960"/>
    <x v="719"/>
    <x v="0"/>
  </r>
  <r>
    <n v="961"/>
    <x v="720"/>
    <x v="0"/>
  </r>
  <r>
    <n v="962"/>
    <x v="721"/>
    <x v="0"/>
  </r>
  <r>
    <n v="963"/>
    <x v="722"/>
    <x v="0"/>
  </r>
  <r>
    <n v="964"/>
    <x v="723"/>
    <x v="0"/>
  </r>
  <r>
    <n v="965"/>
    <x v="724"/>
    <x v="0"/>
  </r>
  <r>
    <n v="966"/>
    <x v="725"/>
    <x v="0"/>
  </r>
  <r>
    <n v="967"/>
    <x v="726"/>
    <x v="0"/>
  </r>
  <r>
    <n v="968"/>
    <x v="1"/>
    <x v="1"/>
  </r>
  <r>
    <n v="969"/>
    <x v="1"/>
    <x v="1"/>
  </r>
  <r>
    <n v="970"/>
    <x v="727"/>
    <x v="0"/>
  </r>
  <r>
    <n v="971"/>
    <x v="728"/>
    <x v="0"/>
  </r>
  <r>
    <n v="972"/>
    <x v="729"/>
    <x v="0"/>
  </r>
  <r>
    <n v="973"/>
    <x v="730"/>
    <x v="0"/>
  </r>
  <r>
    <n v="974"/>
    <x v="731"/>
    <x v="0"/>
  </r>
  <r>
    <n v="975"/>
    <x v="732"/>
    <x v="0"/>
  </r>
  <r>
    <n v="976"/>
    <x v="1"/>
    <x v="1"/>
  </r>
  <r>
    <n v="977"/>
    <x v="733"/>
    <x v="0"/>
  </r>
  <r>
    <n v="978"/>
    <x v="734"/>
    <x v="0"/>
  </r>
  <r>
    <n v="979"/>
    <x v="735"/>
    <x v="0"/>
  </r>
  <r>
    <n v="980"/>
    <x v="736"/>
    <x v="0"/>
  </r>
  <r>
    <n v="981"/>
    <x v="737"/>
    <x v="0"/>
  </r>
  <r>
    <n v="982"/>
    <x v="738"/>
    <x v="0"/>
  </r>
  <r>
    <n v="983"/>
    <x v="739"/>
    <x v="0"/>
  </r>
  <r>
    <n v="984"/>
    <x v="1"/>
    <x v="1"/>
  </r>
  <r>
    <n v="985"/>
    <x v="740"/>
    <x v="0"/>
  </r>
  <r>
    <n v="986"/>
    <x v="741"/>
    <x v="0"/>
  </r>
  <r>
    <n v="987"/>
    <x v="742"/>
    <x v="0"/>
  </r>
  <r>
    <n v="988"/>
    <x v="743"/>
    <x v="0"/>
  </r>
  <r>
    <n v="989"/>
    <x v="1"/>
    <x v="1"/>
  </r>
  <r>
    <n v="990"/>
    <x v="1"/>
    <x v="1"/>
  </r>
  <r>
    <n v="991"/>
    <x v="744"/>
    <x v="0"/>
  </r>
  <r>
    <n v="992"/>
    <x v="745"/>
    <x v="0"/>
  </r>
  <r>
    <n v="993"/>
    <x v="746"/>
    <x v="0"/>
  </r>
  <r>
    <n v="994"/>
    <x v="1"/>
    <x v="1"/>
  </r>
  <r>
    <n v="995"/>
    <x v="747"/>
    <x v="0"/>
  </r>
  <r>
    <n v="996"/>
    <x v="748"/>
    <x v="0"/>
  </r>
  <r>
    <n v="997"/>
    <x v="749"/>
    <x v="0"/>
  </r>
  <r>
    <n v="998"/>
    <x v="750"/>
    <x v="0"/>
  </r>
  <r>
    <n v="999"/>
    <x v="75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5F512-9F5D-417A-8515-5E5269A7DE8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757" firstHeaderRow="2" firstDataRow="2" firstDataCol="2"/>
  <pivotFields count="3">
    <pivotField dataField="1" compact="0" outline="0" showAll="0"/>
    <pivotField axis="axisRow" compact="0" outline="0" showAll="0" defaultSubtotal="0">
      <items count="752">
        <item x="695"/>
        <item x="178"/>
        <item x="293"/>
        <item x="531"/>
        <item x="151"/>
        <item x="683"/>
        <item x="528"/>
        <item x="617"/>
        <item x="743"/>
        <item x="368"/>
        <item x="396"/>
        <item x="536"/>
        <item x="166"/>
        <item x="446"/>
        <item x="534"/>
        <item x="409"/>
        <item x="404"/>
        <item x="580"/>
        <item x="582"/>
        <item x="332"/>
        <item x="392"/>
        <item x="600"/>
        <item x="583"/>
        <item x="721"/>
        <item x="6"/>
        <item x="664"/>
        <item x="504"/>
        <item x="676"/>
        <item x="611"/>
        <item x="69"/>
        <item x="571"/>
        <item x="124"/>
        <item x="242"/>
        <item x="117"/>
        <item x="400"/>
        <item x="550"/>
        <item x="569"/>
        <item x="523"/>
        <item x="220"/>
        <item x="466"/>
        <item x="567"/>
        <item x="551"/>
        <item x="355"/>
        <item x="513"/>
        <item x="260"/>
        <item x="384"/>
        <item x="197"/>
        <item x="126"/>
        <item x="533"/>
        <item x="146"/>
        <item x="577"/>
        <item x="23"/>
        <item x="505"/>
        <item x="107"/>
        <item x="613"/>
        <item x="153"/>
        <item x="423"/>
        <item x="691"/>
        <item x="687"/>
        <item x="366"/>
        <item x="200"/>
        <item x="60"/>
        <item x="337"/>
        <item x="113"/>
        <item x="170"/>
        <item x="634"/>
        <item x="585"/>
        <item x="537"/>
        <item x="726"/>
        <item x="709"/>
        <item x="406"/>
        <item x="397"/>
        <item x="595"/>
        <item x="544"/>
        <item x="215"/>
        <item x="460"/>
        <item x="353"/>
        <item x="468"/>
        <item x="565"/>
        <item x="359"/>
        <item x="259"/>
        <item x="282"/>
        <item x="315"/>
        <item x="350"/>
        <item x="224"/>
        <item x="374"/>
        <item x="110"/>
        <item x="459"/>
        <item x="311"/>
        <item x="489"/>
        <item x="182"/>
        <item x="319"/>
        <item x="300"/>
        <item x="326"/>
        <item x="425"/>
        <item x="532"/>
        <item x="121"/>
        <item x="635"/>
        <item x="371"/>
        <item x="557"/>
        <item x="467"/>
        <item x="158"/>
        <item x="370"/>
        <item x="162"/>
        <item x="283"/>
        <item x="327"/>
        <item x="373"/>
        <item x="581"/>
        <item x="328"/>
        <item x="651"/>
        <item x="128"/>
        <item x="76"/>
        <item x="649"/>
        <item x="228"/>
        <item x="744"/>
        <item x="15"/>
        <item x="31"/>
        <item x="108"/>
        <item x="724"/>
        <item x="16"/>
        <item x="725"/>
        <item x="525"/>
        <item x="32"/>
        <item x="272"/>
        <item x="707"/>
        <item x="112"/>
        <item x="214"/>
        <item x="323"/>
        <item x="271"/>
        <item x="434"/>
        <item x="98"/>
        <item x="593"/>
        <item x="493"/>
        <item x="723"/>
        <item x="497"/>
        <item x="656"/>
        <item x="672"/>
        <item x="417"/>
        <item x="639"/>
        <item x="229"/>
        <item x="329"/>
        <item x="647"/>
        <item x="148"/>
        <item x="718"/>
        <item x="18"/>
        <item x="515"/>
        <item x="464"/>
        <item x="549"/>
        <item x="602"/>
        <item x="716"/>
        <item x="395"/>
        <item x="253"/>
        <item x="93"/>
        <item x="61"/>
        <item x="388"/>
        <item x="318"/>
        <item x="631"/>
        <item x="206"/>
        <item x="86"/>
        <item x="73"/>
        <item x="732"/>
        <item x="95"/>
        <item x="443"/>
        <item x="661"/>
        <item x="181"/>
        <item x="129"/>
        <item x="66"/>
        <item x="578"/>
        <item x="131"/>
        <item x="494"/>
        <item x="339"/>
        <item x="361"/>
        <item x="592"/>
        <item x="382"/>
        <item x="57"/>
        <item x="652"/>
        <item x="540"/>
        <item x="237"/>
        <item x="347"/>
        <item x="261"/>
        <item x="184"/>
        <item x="484"/>
        <item x="727"/>
        <item x="692"/>
        <item x="553"/>
        <item x="354"/>
        <item x="432"/>
        <item x="142"/>
        <item x="372"/>
        <item x="669"/>
        <item x="222"/>
        <item x="105"/>
        <item x="9"/>
        <item x="46"/>
        <item x="244"/>
        <item x="422"/>
        <item x="677"/>
        <item x="722"/>
        <item x="144"/>
        <item x="310"/>
        <item x="658"/>
        <item x="25"/>
        <item x="596"/>
        <item x="299"/>
        <item x="190"/>
        <item x="566"/>
        <item x="1"/>
        <item x="674"/>
        <item x="207"/>
        <item x="219"/>
        <item x="138"/>
        <item x="731"/>
        <item x="99"/>
        <item x="376"/>
        <item x="524"/>
        <item x="302"/>
        <item x="387"/>
        <item x="539"/>
        <item x="642"/>
        <item x="690"/>
        <item x="612"/>
        <item x="474"/>
        <item x="648"/>
        <item x="183"/>
        <item x="338"/>
        <item x="496"/>
        <item x="297"/>
        <item x="192"/>
        <item x="457"/>
        <item x="251"/>
        <item x="500"/>
        <item x="111"/>
        <item x="83"/>
        <item x="710"/>
        <item x="441"/>
        <item x="308"/>
        <item x="82"/>
        <item x="623"/>
        <item x="47"/>
        <item x="428"/>
        <item x="499"/>
        <item x="100"/>
        <item x="28"/>
        <item x="188"/>
        <item x="21"/>
        <item x="322"/>
        <item x="202"/>
        <item x="659"/>
        <item x="195"/>
        <item x="473"/>
        <item x="564"/>
        <item x="643"/>
        <item x="335"/>
        <item x="574"/>
        <item x="48"/>
        <item x="510"/>
        <item x="294"/>
        <item x="512"/>
        <item x="230"/>
        <item x="688"/>
        <item x="681"/>
        <item x="503"/>
        <item x="627"/>
        <item x="554"/>
        <item x="245"/>
        <item x="141"/>
        <item x="682"/>
        <item x="488"/>
        <item x="742"/>
        <item x="349"/>
        <item x="221"/>
        <item x="360"/>
        <item x="362"/>
        <item x="705"/>
        <item x="454"/>
        <item x="630"/>
        <item x="84"/>
        <item x="570"/>
        <item x="307"/>
        <item x="287"/>
        <item x="352"/>
        <item x="522"/>
        <item x="693"/>
        <item x="249"/>
        <item x="412"/>
        <item x="391"/>
        <item x="114"/>
        <item x="729"/>
        <item x="348"/>
        <item x="469"/>
        <item x="278"/>
        <item x="481"/>
        <item x="650"/>
        <item x="655"/>
        <item x="280"/>
        <item x="41"/>
        <item x="436"/>
        <item x="401"/>
        <item x="378"/>
        <item x="172"/>
        <item x="556"/>
        <item x="597"/>
        <item x="589"/>
        <item x="654"/>
        <item x="535"/>
        <item x="478"/>
        <item x="235"/>
        <item x="134"/>
        <item x="205"/>
        <item x="385"/>
        <item x="304"/>
        <item x="291"/>
        <item x="104"/>
        <item x="320"/>
        <item x="449"/>
        <item x="143"/>
        <item x="168"/>
        <item x="223"/>
        <item x="305"/>
        <item x="316"/>
        <item x="622"/>
        <item x="147"/>
        <item x="463"/>
        <item x="267"/>
        <item x="408"/>
        <item x="80"/>
        <item x="477"/>
        <item x="119"/>
        <item x="435"/>
        <item x="296"/>
        <item x="526"/>
        <item x="65"/>
        <item x="88"/>
        <item x="670"/>
        <item x="430"/>
        <item x="265"/>
        <item x="420"/>
        <item x="27"/>
        <item x="152"/>
        <item x="389"/>
        <item x="413"/>
        <item x="519"/>
        <item x="38"/>
        <item x="227"/>
        <item x="165"/>
        <item x="177"/>
        <item x="386"/>
        <item x="483"/>
        <item x="92"/>
        <item x="116"/>
        <item x="734"/>
        <item x="619"/>
        <item x="285"/>
        <item x="703"/>
        <item x="36"/>
        <item x="685"/>
        <item x="346"/>
        <item x="77"/>
        <item x="154"/>
        <item x="204"/>
        <item x="180"/>
        <item x="521"/>
        <item x="502"/>
        <item x="424"/>
        <item x="548"/>
        <item x="733"/>
        <item x="163"/>
        <item x="11"/>
        <item x="704"/>
        <item x="208"/>
        <item x="750"/>
        <item x="247"/>
        <item x="748"/>
        <item x="53"/>
        <item x="450"/>
        <item x="667"/>
        <item x="541"/>
        <item x="160"/>
        <item x="26"/>
        <item x="559"/>
        <item x="538"/>
        <item x="697"/>
        <item x="471"/>
        <item x="594"/>
        <item x="250"/>
        <item x="213"/>
        <item x="637"/>
        <item x="547"/>
        <item x="375"/>
        <item x="447"/>
        <item x="364"/>
        <item x="248"/>
        <item x="498"/>
        <item x="270"/>
        <item x="81"/>
        <item x="700"/>
        <item x="218"/>
        <item x="728"/>
        <item x="273"/>
        <item x="127"/>
        <item x="8"/>
        <item x="606"/>
        <item x="657"/>
        <item x="79"/>
        <item x="185"/>
        <item x="351"/>
        <item x="444"/>
        <item x="472"/>
        <item x="666"/>
        <item x="403"/>
        <item x="49"/>
        <item x="516"/>
        <item x="59"/>
        <item x="461"/>
        <item x="590"/>
        <item x="279"/>
        <item x="495"/>
        <item x="737"/>
        <item x="689"/>
        <item x="680"/>
        <item x="336"/>
        <item x="555"/>
        <item x="563"/>
        <item x="645"/>
        <item x="558"/>
        <item x="480"/>
        <item x="673"/>
        <item x="552"/>
        <item x="39"/>
        <item x="194"/>
        <item x="75"/>
        <item x="410"/>
        <item x="492"/>
        <item x="696"/>
        <item x="89"/>
        <item x="568"/>
        <item x="629"/>
        <item x="490"/>
        <item x="85"/>
        <item x="0"/>
        <item x="174"/>
        <item x="508"/>
        <item x="618"/>
        <item x="209"/>
        <item x="125"/>
        <item x="51"/>
        <item x="363"/>
        <item x="482"/>
        <item x="167"/>
        <item x="751"/>
        <item x="720"/>
        <item x="719"/>
        <item x="203"/>
        <item x="201"/>
        <item x="678"/>
        <item x="22"/>
        <item x="418"/>
        <item x="63"/>
        <item x="254"/>
        <item x="288"/>
        <item x="241"/>
        <item x="445"/>
        <item x="317"/>
        <item x="586"/>
        <item x="130"/>
        <item x="5"/>
        <item x="277"/>
        <item x="507"/>
        <item x="123"/>
        <item x="290"/>
        <item x="20"/>
        <item x="702"/>
        <item x="13"/>
        <item x="402"/>
        <item x="96"/>
        <item x="275"/>
        <item x="575"/>
        <item x="52"/>
        <item x="341"/>
        <item x="45"/>
        <item x="679"/>
        <item x="344"/>
        <item x="115"/>
        <item x="281"/>
        <item x="118"/>
        <item x="135"/>
        <item x="561"/>
        <item x="624"/>
        <item x="426"/>
        <item x="407"/>
        <item x="333"/>
        <item x="268"/>
        <item x="103"/>
        <item x="653"/>
        <item x="608"/>
        <item x="706"/>
        <item x="640"/>
        <item x="210"/>
        <item x="438"/>
        <item x="749"/>
        <item x="343"/>
        <item x="159"/>
        <item x="433"/>
        <item x="303"/>
        <item x="636"/>
        <item x="334"/>
        <item x="256"/>
        <item x="714"/>
        <item x="258"/>
        <item x="87"/>
        <item x="485"/>
        <item x="171"/>
        <item x="455"/>
        <item x="54"/>
        <item x="358"/>
        <item x="240"/>
        <item x="419"/>
        <item x="68"/>
        <item x="747"/>
        <item x="133"/>
        <item x="137"/>
        <item x="150"/>
        <item x="255"/>
        <item x="274"/>
        <item x="746"/>
        <item x="715"/>
        <item x="562"/>
        <item x="399"/>
        <item x="584"/>
        <item x="633"/>
        <item x="67"/>
        <item x="78"/>
        <item x="175"/>
        <item x="453"/>
        <item x="393"/>
        <item x="313"/>
        <item x="212"/>
        <item x="264"/>
        <item x="527"/>
        <item x="529"/>
        <item x="626"/>
        <item x="383"/>
        <item x="62"/>
        <item x="638"/>
        <item x="379"/>
        <item x="226"/>
        <item x="470"/>
        <item x="198"/>
        <item x="298"/>
        <item x="169"/>
        <item x="29"/>
        <item x="588"/>
        <item x="90"/>
        <item x="257"/>
        <item x="102"/>
        <item x="71"/>
        <item x="694"/>
        <item x="662"/>
        <item x="199"/>
        <item x="632"/>
        <item x="2"/>
        <item x="587"/>
        <item x="421"/>
        <item x="708"/>
        <item x="576"/>
        <item x="101"/>
        <item x="394"/>
        <item x="646"/>
        <item x="620"/>
        <item x="120"/>
        <item x="3"/>
        <item x="440"/>
        <item x="97"/>
        <item x="367"/>
        <item x="145"/>
        <item x="155"/>
        <item x="292"/>
        <item x="56"/>
        <item x="330"/>
        <item x="70"/>
        <item x="701"/>
        <item x="543"/>
        <item x="266"/>
        <item x="295"/>
        <item x="414"/>
        <item x="365"/>
        <item x="698"/>
        <item x="17"/>
        <item x="37"/>
        <item x="10"/>
        <item x="456"/>
        <item x="233"/>
        <item x="238"/>
        <item x="530"/>
        <item x="665"/>
        <item x="43"/>
        <item x="684"/>
        <item x="448"/>
        <item x="713"/>
        <item x="64"/>
        <item x="604"/>
        <item x="377"/>
        <item x="225"/>
        <item x="625"/>
        <item x="24"/>
        <item x="579"/>
        <item x="628"/>
        <item x="149"/>
        <item x="739"/>
        <item x="501"/>
        <item x="325"/>
        <item x="309"/>
        <item x="380"/>
        <item x="164"/>
        <item x="442"/>
        <item x="415"/>
        <item x="331"/>
        <item x="357"/>
        <item x="668"/>
        <item x="599"/>
        <item x="94"/>
        <item x="431"/>
        <item x="340"/>
        <item x="398"/>
        <item x="686"/>
        <item x="211"/>
        <item x="601"/>
        <item x="193"/>
        <item x="641"/>
        <item x="342"/>
        <item x="605"/>
        <item x="427"/>
        <item x="738"/>
        <item x="381"/>
        <item x="191"/>
        <item x="12"/>
        <item x="511"/>
        <item x="451"/>
        <item x="157"/>
        <item x="660"/>
        <item x="44"/>
        <item x="263"/>
        <item x="745"/>
        <item x="621"/>
        <item x="161"/>
        <item x="356"/>
        <item x="486"/>
        <item x="520"/>
        <item x="42"/>
        <item x="573"/>
        <item x="390"/>
        <item x="476"/>
        <item x="717"/>
        <item x="487"/>
        <item x="40"/>
        <item x="616"/>
        <item x="232"/>
        <item x="462"/>
        <item x="34"/>
        <item x="735"/>
        <item x="286"/>
        <item x="139"/>
        <item x="106"/>
        <item x="312"/>
        <item x="252"/>
        <item x="712"/>
        <item x="560"/>
        <item x="437"/>
        <item x="132"/>
        <item x="542"/>
        <item x="607"/>
        <item x="518"/>
        <item x="216"/>
        <item x="140"/>
        <item x="324"/>
        <item x="465"/>
        <item x="740"/>
        <item x="491"/>
        <item x="572"/>
        <item x="514"/>
        <item x="644"/>
        <item x="243"/>
        <item x="546"/>
        <item x="411"/>
        <item x="189"/>
        <item x="429"/>
        <item x="33"/>
        <item x="4"/>
        <item x="19"/>
        <item x="58"/>
        <item x="614"/>
        <item x="452"/>
        <item x="289"/>
        <item x="246"/>
        <item x="730"/>
        <item x="262"/>
        <item x="741"/>
        <item x="405"/>
        <item x="591"/>
        <item x="136"/>
        <item x="517"/>
        <item x="475"/>
        <item x="610"/>
        <item x="55"/>
        <item x="458"/>
        <item x="176"/>
        <item x="598"/>
        <item x="369"/>
        <item x="509"/>
        <item x="269"/>
        <item x="663"/>
        <item x="545"/>
        <item x="231"/>
        <item x="236"/>
        <item x="35"/>
        <item x="72"/>
        <item x="196"/>
        <item x="306"/>
        <item x="239"/>
        <item x="699"/>
        <item x="122"/>
        <item x="675"/>
        <item x="109"/>
        <item x="186"/>
        <item x="30"/>
        <item x="615"/>
        <item x="416"/>
        <item x="736"/>
        <item x="50"/>
        <item x="179"/>
        <item x="301"/>
        <item x="506"/>
        <item x="234"/>
        <item x="711"/>
        <item x="284"/>
        <item x="439"/>
        <item x="609"/>
        <item x="187"/>
        <item x="156"/>
        <item x="217"/>
        <item x="671"/>
        <item x="479"/>
        <item x="7"/>
        <item x="321"/>
        <item x="314"/>
        <item x="14"/>
        <item x="173"/>
        <item x="345"/>
        <item x="91"/>
        <item x="603"/>
        <item x="276"/>
        <item x="74"/>
      </items>
    </pivotField>
    <pivotField axis="axisRow" compact="0" outline="0" showAll="0">
      <items count="3">
        <item x="0"/>
        <item x="1"/>
        <item t="default"/>
      </items>
    </pivotField>
  </pivotFields>
  <rowFields count="2">
    <field x="1"/>
    <field x="2"/>
  </rowFields>
  <rowItems count="75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 v="1"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 v="1"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 v="1"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 v="1"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 v="1"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 v="1"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 v="1"/>
    </i>
    <i>
      <x v="224"/>
      <x/>
    </i>
    <i>
      <x v="225"/>
      <x v="1"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 v="1"/>
    </i>
    <i>
      <x v="246"/>
      <x v="1"/>
    </i>
    <i>
      <x v="247"/>
      <x/>
    </i>
    <i>
      <x v="248"/>
      <x/>
    </i>
    <i>
      <x v="249"/>
      <x v="1"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 v="1"/>
    </i>
    <i>
      <x v="260"/>
      <x/>
    </i>
    <i>
      <x v="261"/>
      <x/>
    </i>
    <i>
      <x v="262"/>
      <x/>
    </i>
    <i>
      <x v="263"/>
      <x/>
    </i>
    <i>
      <x v="264"/>
      <x/>
    </i>
    <i>
      <x v="265"/>
      <x/>
    </i>
    <i>
      <x v="266"/>
      <x/>
    </i>
    <i>
      <x v="267"/>
      <x/>
    </i>
    <i>
      <x v="268"/>
      <x/>
    </i>
    <i>
      <x v="269"/>
      <x/>
    </i>
    <i>
      <x v="270"/>
      <x/>
    </i>
    <i>
      <x v="271"/>
      <x/>
    </i>
    <i>
      <x v="272"/>
      <x/>
    </i>
    <i>
      <x v="273"/>
      <x/>
    </i>
    <i>
      <x v="274"/>
      <x/>
    </i>
    <i>
      <x v="275"/>
      <x v="1"/>
    </i>
    <i>
      <x v="276"/>
      <x/>
    </i>
    <i>
      <x v="277"/>
      <x/>
    </i>
    <i>
      <x v="278"/>
      <x/>
    </i>
    <i>
      <x v="279"/>
      <x/>
    </i>
    <i>
      <x v="280"/>
      <x v="1"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 v="1"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 v="1"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/>
    </i>
    <i>
      <x v="363"/>
      <x/>
    </i>
    <i>
      <x v="364"/>
      <x/>
    </i>
    <i>
      <x v="365"/>
      <x/>
    </i>
    <i>
      <x v="366"/>
      <x/>
    </i>
    <i>
      <x v="367"/>
      <x/>
    </i>
    <i>
      <x v="368"/>
      <x/>
    </i>
    <i>
      <x v="369"/>
      <x/>
    </i>
    <i>
      <x v="370"/>
      <x/>
    </i>
    <i>
      <x v="371"/>
      <x v="1"/>
    </i>
    <i>
      <x v="372"/>
      <x/>
    </i>
    <i>
      <x v="373"/>
      <x/>
    </i>
    <i>
      <x v="374"/>
      <x/>
    </i>
    <i>
      <x v="375"/>
      <x/>
    </i>
    <i>
      <x v="376"/>
      <x/>
    </i>
    <i>
      <x v="377"/>
      <x/>
    </i>
    <i>
      <x v="378"/>
      <x/>
    </i>
    <i>
      <x v="379"/>
      <x/>
    </i>
    <i>
      <x v="380"/>
      <x v="1"/>
    </i>
    <i>
      <x v="381"/>
      <x/>
    </i>
    <i>
      <x v="382"/>
      <x/>
    </i>
    <i>
      <x v="383"/>
      <x/>
    </i>
    <i>
      <x v="384"/>
      <x/>
    </i>
    <i>
      <x v="385"/>
      <x/>
    </i>
    <i>
      <x v="386"/>
      <x/>
    </i>
    <i>
      <x v="387"/>
      <x/>
    </i>
    <i>
      <x v="388"/>
      <x/>
    </i>
    <i>
      <x v="389"/>
      <x/>
    </i>
    <i>
      <x v="390"/>
      <x/>
    </i>
    <i>
      <x v="391"/>
      <x v="1"/>
    </i>
    <i>
      <x v="392"/>
      <x/>
    </i>
    <i>
      <x v="393"/>
      <x/>
    </i>
    <i>
      <x v="394"/>
      <x/>
    </i>
    <i>
      <x v="395"/>
      <x/>
    </i>
    <i>
      <x v="396"/>
      <x/>
    </i>
    <i>
      <x v="397"/>
      <x/>
    </i>
    <i>
      <x v="398"/>
      <x/>
    </i>
    <i>
      <x v="399"/>
      <x/>
    </i>
    <i>
      <x v="400"/>
      <x/>
    </i>
    <i>
      <x v="401"/>
      <x/>
    </i>
    <i>
      <x v="402"/>
      <x/>
    </i>
    <i>
      <x v="403"/>
      <x/>
    </i>
    <i>
      <x v="404"/>
      <x/>
    </i>
    <i>
      <x v="405"/>
      <x/>
    </i>
    <i>
      <x v="406"/>
      <x/>
    </i>
    <i>
      <x v="407"/>
      <x/>
    </i>
    <i>
      <x v="408"/>
      <x/>
    </i>
    <i>
      <x v="409"/>
      <x/>
    </i>
    <i>
      <x v="410"/>
      <x/>
    </i>
    <i>
      <x v="411"/>
      <x/>
    </i>
    <i>
      <x v="412"/>
      <x/>
    </i>
    <i>
      <x v="413"/>
      <x/>
    </i>
    <i>
      <x v="414"/>
      <x/>
    </i>
    <i>
      <x v="415"/>
      <x/>
    </i>
    <i>
      <x v="416"/>
      <x/>
    </i>
    <i>
      <x v="417"/>
      <x/>
    </i>
    <i>
      <x v="418"/>
      <x/>
    </i>
    <i>
      <x v="419"/>
      <x/>
    </i>
    <i>
      <x v="420"/>
      <x/>
    </i>
    <i>
      <x v="421"/>
      <x/>
    </i>
    <i>
      <x v="422"/>
      <x/>
    </i>
    <i>
      <x v="423"/>
      <x/>
    </i>
    <i>
      <x v="424"/>
      <x/>
    </i>
    <i>
      <x v="425"/>
      <x/>
    </i>
    <i>
      <x v="426"/>
      <x/>
    </i>
    <i>
      <x v="427"/>
      <x/>
    </i>
    <i>
      <x v="428"/>
      <x/>
    </i>
    <i>
      <x v="429"/>
      <x/>
    </i>
    <i>
      <x v="430"/>
      <x/>
    </i>
    <i>
      <x v="431"/>
      <x/>
    </i>
    <i>
      <x v="432"/>
      <x/>
    </i>
    <i>
      <x v="433"/>
      <x/>
    </i>
    <i>
      <x v="434"/>
      <x v="1"/>
    </i>
    <i>
      <x v="435"/>
      <x/>
    </i>
    <i>
      <x v="436"/>
      <x/>
    </i>
    <i>
      <x v="437"/>
      <x/>
    </i>
    <i>
      <x v="438"/>
      <x/>
    </i>
    <i>
      <x v="439"/>
      <x/>
    </i>
    <i>
      <x v="440"/>
      <x/>
    </i>
    <i>
      <x v="441"/>
      <x/>
    </i>
    <i>
      <x v="442"/>
      <x/>
    </i>
    <i>
      <x v="443"/>
      <x/>
    </i>
    <i>
      <x v="444"/>
      <x/>
    </i>
    <i>
      <x v="445"/>
      <x v="1"/>
    </i>
    <i>
      <x v="446"/>
      <x/>
    </i>
    <i>
      <x v="447"/>
      <x/>
    </i>
    <i>
      <x v="448"/>
      <x/>
    </i>
    <i>
      <x v="449"/>
      <x/>
    </i>
    <i>
      <x v="450"/>
      <x/>
    </i>
    <i>
      <x v="451"/>
      <x/>
    </i>
    <i>
      <x v="452"/>
      <x/>
    </i>
    <i>
      <x v="453"/>
      <x/>
    </i>
    <i>
      <x v="454"/>
      <x/>
    </i>
    <i>
      <x v="455"/>
      <x/>
    </i>
    <i>
      <x v="456"/>
      <x/>
    </i>
    <i>
      <x v="457"/>
      <x/>
    </i>
    <i>
      <x v="458"/>
      <x/>
    </i>
    <i>
      <x v="459"/>
      <x/>
    </i>
    <i>
      <x v="460"/>
      <x/>
    </i>
    <i>
      <x v="461"/>
      <x/>
    </i>
    <i>
      <x v="462"/>
      <x/>
    </i>
    <i>
      <x v="463"/>
      <x/>
    </i>
    <i>
      <x v="464"/>
      <x/>
    </i>
    <i>
      <x v="465"/>
      <x/>
    </i>
    <i>
      <x v="466"/>
      <x/>
    </i>
    <i>
      <x v="467"/>
      <x/>
    </i>
    <i>
      <x v="468"/>
      <x/>
    </i>
    <i>
      <x v="469"/>
      <x/>
    </i>
    <i>
      <x v="470"/>
      <x/>
    </i>
    <i>
      <x v="471"/>
      <x/>
    </i>
    <i>
      <x v="472"/>
      <x/>
    </i>
    <i>
      <x v="473"/>
      <x/>
    </i>
    <i>
      <x v="474"/>
      <x/>
    </i>
    <i>
      <x v="475"/>
      <x/>
    </i>
    <i>
      <x v="476"/>
      <x/>
    </i>
    <i>
      <x v="477"/>
      <x/>
    </i>
    <i>
      <x v="478"/>
      <x/>
    </i>
    <i>
      <x v="479"/>
      <x/>
    </i>
    <i>
      <x v="480"/>
      <x/>
    </i>
    <i>
      <x v="481"/>
      <x/>
    </i>
    <i>
      <x v="482"/>
      <x/>
    </i>
    <i>
      <x v="483"/>
      <x/>
    </i>
    <i>
      <x v="484"/>
      <x/>
    </i>
    <i>
      <x v="485"/>
      <x/>
    </i>
    <i>
      <x v="486"/>
      <x/>
    </i>
    <i>
      <x v="487"/>
      <x v="1"/>
    </i>
    <i>
      <x v="488"/>
      <x/>
    </i>
    <i>
      <x v="489"/>
      <x/>
    </i>
    <i>
      <x v="490"/>
      <x/>
    </i>
    <i>
      <x v="491"/>
      <x/>
    </i>
    <i>
      <x v="492"/>
      <x/>
    </i>
    <i>
      <x v="493"/>
      <x/>
    </i>
    <i>
      <x v="494"/>
      <x/>
    </i>
    <i>
      <x v="495"/>
      <x/>
    </i>
    <i>
      <x v="496"/>
      <x/>
    </i>
    <i>
      <x v="497"/>
      <x/>
    </i>
    <i>
      <x v="498"/>
      <x/>
    </i>
    <i>
      <x v="499"/>
      <x/>
    </i>
    <i>
      <x v="500"/>
      <x/>
    </i>
    <i>
      <x v="501"/>
      <x/>
    </i>
    <i>
      <x v="502"/>
      <x/>
    </i>
    <i>
      <x v="503"/>
      <x/>
    </i>
    <i>
      <x v="504"/>
      <x/>
    </i>
    <i>
      <x v="505"/>
      <x/>
    </i>
    <i>
      <x v="506"/>
      <x/>
    </i>
    <i>
      <x v="507"/>
      <x/>
    </i>
    <i>
      <x v="508"/>
      <x/>
    </i>
    <i>
      <x v="509"/>
      <x/>
    </i>
    <i>
      <x v="510"/>
      <x/>
    </i>
    <i>
      <x v="511"/>
      <x/>
    </i>
    <i>
      <x v="512"/>
      <x/>
    </i>
    <i>
      <x v="513"/>
      <x/>
    </i>
    <i>
      <x v="514"/>
      <x/>
    </i>
    <i>
      <x v="515"/>
      <x/>
    </i>
    <i>
      <x v="516"/>
      <x/>
    </i>
    <i>
      <x v="517"/>
      <x/>
    </i>
    <i>
      <x v="518"/>
      <x/>
    </i>
    <i>
      <x v="519"/>
      <x/>
    </i>
    <i>
      <x v="520"/>
      <x v="1"/>
    </i>
    <i>
      <x v="521"/>
      <x/>
    </i>
    <i>
      <x v="522"/>
      <x/>
    </i>
    <i>
      <x v="523"/>
      <x/>
    </i>
    <i>
      <x v="524"/>
      <x/>
    </i>
    <i>
      <x v="525"/>
      <x/>
    </i>
    <i>
      <x v="526"/>
      <x/>
    </i>
    <i>
      <x v="527"/>
      <x/>
    </i>
    <i>
      <x v="528"/>
      <x/>
    </i>
    <i>
      <x v="529"/>
      <x/>
    </i>
    <i>
      <x v="530"/>
      <x/>
    </i>
    <i>
      <x v="531"/>
      <x/>
    </i>
    <i>
      <x v="532"/>
      <x/>
    </i>
    <i>
      <x v="533"/>
      <x/>
    </i>
    <i>
      <x v="534"/>
      <x/>
    </i>
    <i>
      <x v="535"/>
      <x/>
    </i>
    <i>
      <x v="536"/>
      <x/>
    </i>
    <i>
      <x v="537"/>
      <x/>
    </i>
    <i>
      <x v="538"/>
      <x/>
    </i>
    <i>
      <x v="539"/>
      <x/>
    </i>
    <i>
      <x v="540"/>
      <x/>
    </i>
    <i>
      <x v="541"/>
      <x/>
    </i>
    <i>
      <x v="542"/>
      <x/>
    </i>
    <i>
      <x v="543"/>
      <x/>
    </i>
    <i>
      <x v="544"/>
      <x/>
    </i>
    <i>
      <x v="545"/>
      <x/>
    </i>
    <i>
      <x v="546"/>
      <x/>
    </i>
    <i>
      <x v="547"/>
      <x/>
    </i>
    <i>
      <x v="548"/>
      <x/>
    </i>
    <i>
      <x v="549"/>
      <x/>
    </i>
    <i>
      <x v="550"/>
      <x/>
    </i>
    <i>
      <x v="551"/>
      <x/>
    </i>
    <i>
      <x v="552"/>
      <x/>
    </i>
    <i>
      <x v="553"/>
      <x/>
    </i>
    <i>
      <x v="554"/>
      <x/>
    </i>
    <i>
      <x v="555"/>
      <x/>
    </i>
    <i>
      <x v="556"/>
      <x/>
    </i>
    <i>
      <x v="557"/>
      <x/>
    </i>
    <i>
      <x v="558"/>
      <x/>
    </i>
    <i>
      <x v="559"/>
      <x/>
    </i>
    <i>
      <x v="560"/>
      <x v="1"/>
    </i>
    <i>
      <x v="561"/>
      <x/>
    </i>
    <i>
      <x v="562"/>
      <x/>
    </i>
    <i>
      <x v="563"/>
      <x/>
    </i>
    <i>
      <x v="564"/>
      <x/>
    </i>
    <i>
      <x v="565"/>
      <x/>
    </i>
    <i>
      <x v="566"/>
      <x/>
    </i>
    <i>
      <x v="567"/>
      <x/>
    </i>
    <i>
      <x v="568"/>
      <x/>
    </i>
    <i>
      <x v="569"/>
      <x/>
    </i>
    <i>
      <x v="570"/>
      <x/>
    </i>
    <i>
      <x v="571"/>
      <x/>
    </i>
    <i>
      <x v="572"/>
      <x/>
    </i>
    <i>
      <x v="573"/>
      <x/>
    </i>
    <i>
      <x v="574"/>
      <x/>
    </i>
    <i>
      <x v="575"/>
      <x/>
    </i>
    <i>
      <x v="576"/>
      <x/>
    </i>
    <i>
      <x v="577"/>
      <x/>
    </i>
    <i>
      <x v="578"/>
      <x/>
    </i>
    <i>
      <x v="579"/>
      <x/>
    </i>
    <i>
      <x v="580"/>
      <x/>
    </i>
    <i>
      <x v="581"/>
      <x/>
    </i>
    <i>
      <x v="582"/>
      <x/>
    </i>
    <i>
      <x v="583"/>
      <x/>
    </i>
    <i>
      <x v="584"/>
      <x/>
    </i>
    <i>
      <x v="585"/>
      <x/>
    </i>
    <i>
      <x v="586"/>
      <x/>
    </i>
    <i>
      <x v="587"/>
      <x/>
    </i>
    <i>
      <x v="588"/>
      <x/>
    </i>
    <i>
      <x v="589"/>
      <x/>
    </i>
    <i>
      <x v="590"/>
      <x/>
    </i>
    <i>
      <x v="591"/>
      <x/>
    </i>
    <i>
      <x v="592"/>
      <x/>
    </i>
    <i>
      <x v="593"/>
      <x/>
    </i>
    <i>
      <x v="594"/>
      <x/>
    </i>
    <i>
      <x v="595"/>
      <x/>
    </i>
    <i>
      <x v="596"/>
      <x/>
    </i>
    <i>
      <x v="597"/>
      <x/>
    </i>
    <i>
      <x v="598"/>
      <x/>
    </i>
    <i>
      <x v="599"/>
      <x/>
    </i>
    <i>
      <x v="600"/>
      <x/>
    </i>
    <i>
      <x v="601"/>
      <x/>
    </i>
    <i>
      <x v="602"/>
      <x/>
    </i>
    <i>
      <x v="603"/>
      <x/>
    </i>
    <i>
      <x v="604"/>
      <x/>
    </i>
    <i>
      <x v="605"/>
      <x/>
    </i>
    <i>
      <x v="606"/>
      <x/>
    </i>
    <i>
      <x v="607"/>
      <x/>
    </i>
    <i>
      <x v="608"/>
      <x/>
    </i>
    <i>
      <x v="609"/>
      <x/>
    </i>
    <i>
      <x v="610"/>
      <x/>
    </i>
    <i>
      <x v="611"/>
      <x/>
    </i>
    <i>
      <x v="612"/>
      <x/>
    </i>
    <i>
      <x v="613"/>
      <x/>
    </i>
    <i>
      <x v="614"/>
      <x/>
    </i>
    <i>
      <x v="615"/>
      <x/>
    </i>
    <i>
      <x v="616"/>
      <x/>
    </i>
    <i>
      <x v="617"/>
      <x/>
    </i>
    <i>
      <x v="618"/>
      <x/>
    </i>
    <i>
      <x v="619"/>
      <x/>
    </i>
    <i>
      <x v="620"/>
      <x/>
    </i>
    <i>
      <x v="621"/>
      <x/>
    </i>
    <i>
      <x v="622"/>
      <x/>
    </i>
    <i>
      <x v="623"/>
      <x/>
    </i>
    <i>
      <x v="624"/>
      <x/>
    </i>
    <i>
      <x v="625"/>
      <x/>
    </i>
    <i>
      <x v="626"/>
      <x/>
    </i>
    <i>
      <x v="627"/>
      <x/>
    </i>
    <i>
      <x v="628"/>
      <x v="1"/>
    </i>
    <i>
      <x v="629"/>
      <x/>
    </i>
    <i>
      <x v="630"/>
      <x/>
    </i>
    <i>
      <x v="631"/>
      <x/>
    </i>
    <i>
      <x v="632"/>
      <x/>
    </i>
    <i>
      <x v="633"/>
      <x/>
    </i>
    <i>
      <x v="634"/>
      <x/>
    </i>
    <i>
      <x v="635"/>
      <x/>
    </i>
    <i>
      <x v="636"/>
      <x/>
    </i>
    <i>
      <x v="637"/>
      <x/>
    </i>
    <i>
      <x v="638"/>
      <x/>
    </i>
    <i>
      <x v="639"/>
      <x/>
    </i>
    <i>
      <x v="640"/>
      <x/>
    </i>
    <i>
      <x v="641"/>
      <x/>
    </i>
    <i>
      <x v="642"/>
      <x/>
    </i>
    <i>
      <x v="643"/>
      <x/>
    </i>
    <i>
      <x v="644"/>
      <x/>
    </i>
    <i>
      <x v="645"/>
      <x/>
    </i>
    <i>
      <x v="646"/>
      <x/>
    </i>
    <i>
      <x v="647"/>
      <x/>
    </i>
    <i>
      <x v="648"/>
      <x/>
    </i>
    <i>
      <x v="649"/>
      <x/>
    </i>
    <i>
      <x v="650"/>
      <x/>
    </i>
    <i>
      <x v="651"/>
      <x/>
    </i>
    <i>
      <x v="652"/>
      <x/>
    </i>
    <i>
      <x v="653"/>
      <x/>
    </i>
    <i>
      <x v="654"/>
      <x/>
    </i>
    <i>
      <x v="655"/>
      <x/>
    </i>
    <i>
      <x v="656"/>
      <x/>
    </i>
    <i>
      <x v="657"/>
      <x/>
    </i>
    <i>
      <x v="658"/>
      <x/>
    </i>
    <i>
      <x v="659"/>
      <x/>
    </i>
    <i>
      <x v="660"/>
      <x/>
    </i>
    <i>
      <x v="661"/>
      <x/>
    </i>
    <i>
      <x v="662"/>
      <x v="1"/>
    </i>
    <i>
      <x v="663"/>
      <x/>
    </i>
    <i>
      <x v="664"/>
      <x/>
    </i>
    <i>
      <x v="665"/>
      <x/>
    </i>
    <i>
      <x v="666"/>
      <x/>
    </i>
    <i>
      <x v="667"/>
      <x/>
    </i>
    <i>
      <x v="668"/>
      <x/>
    </i>
    <i>
      <x v="669"/>
      <x/>
    </i>
    <i>
      <x v="670"/>
      <x v="1"/>
    </i>
    <i>
      <x v="671"/>
      <x/>
    </i>
    <i>
      <x v="672"/>
      <x/>
    </i>
    <i>
      <x v="673"/>
      <x/>
    </i>
    <i>
      <x v="674"/>
      <x/>
    </i>
    <i>
      <x v="675"/>
      <x/>
    </i>
    <i>
      <x v="676"/>
      <x/>
    </i>
    <i>
      <x v="677"/>
      <x/>
    </i>
    <i>
      <x v="678"/>
      <x/>
    </i>
    <i>
      <x v="679"/>
      <x/>
    </i>
    <i>
      <x v="680"/>
      <x/>
    </i>
    <i>
      <x v="681"/>
      <x/>
    </i>
    <i>
      <x v="682"/>
      <x/>
    </i>
    <i>
      <x v="683"/>
      <x/>
    </i>
    <i>
      <x v="684"/>
      <x/>
    </i>
    <i>
      <x v="685"/>
      <x/>
    </i>
    <i>
      <x v="686"/>
      <x/>
    </i>
    <i>
      <x v="687"/>
      <x/>
    </i>
    <i>
      <x v="688"/>
      <x/>
    </i>
    <i>
      <x v="689"/>
      <x/>
    </i>
    <i>
      <x v="690"/>
      <x/>
    </i>
    <i>
      <x v="691"/>
      <x/>
    </i>
    <i>
      <x v="692"/>
      <x/>
    </i>
    <i>
      <x v="693"/>
      <x/>
    </i>
    <i>
      <x v="694"/>
      <x/>
    </i>
    <i>
      <x v="695"/>
      <x/>
    </i>
    <i>
      <x v="696"/>
      <x/>
    </i>
    <i>
      <x v="697"/>
      <x/>
    </i>
    <i>
      <x v="698"/>
      <x/>
    </i>
    <i>
      <x v="699"/>
      <x/>
    </i>
    <i>
      <x v="700"/>
      <x/>
    </i>
    <i>
      <x v="701"/>
      <x/>
    </i>
    <i>
      <x v="702"/>
      <x/>
    </i>
    <i>
      <x v="703"/>
      <x v="1"/>
    </i>
    <i>
      <x v="704"/>
      <x/>
    </i>
    <i>
      <x v="705"/>
      <x/>
    </i>
    <i>
      <x v="706"/>
      <x/>
    </i>
    <i>
      <x v="707"/>
      <x/>
    </i>
    <i>
      <x v="708"/>
      <x/>
    </i>
    <i>
      <x v="709"/>
      <x/>
    </i>
    <i>
      <x v="710"/>
      <x/>
    </i>
    <i>
      <x v="711"/>
      <x/>
    </i>
    <i>
      <x v="712"/>
      <x/>
    </i>
    <i>
      <x v="713"/>
      <x v="1"/>
    </i>
    <i>
      <x v="714"/>
      <x/>
    </i>
    <i>
      <x v="715"/>
      <x/>
    </i>
    <i>
      <x v="716"/>
      <x/>
    </i>
    <i>
      <x v="717"/>
      <x/>
    </i>
    <i>
      <x v="718"/>
      <x/>
    </i>
    <i>
      <x v="719"/>
      <x/>
    </i>
    <i>
      <x v="720"/>
      <x/>
    </i>
    <i>
      <x v="721"/>
      <x/>
    </i>
    <i>
      <x v="722"/>
      <x/>
    </i>
    <i>
      <x v="723"/>
      <x/>
    </i>
    <i>
      <x v="724"/>
      <x/>
    </i>
    <i>
      <x v="725"/>
      <x/>
    </i>
    <i>
      <x v="726"/>
      <x/>
    </i>
    <i>
      <x v="727"/>
      <x/>
    </i>
    <i>
      <x v="728"/>
      <x/>
    </i>
    <i>
      <x v="729"/>
      <x/>
    </i>
    <i>
      <x v="730"/>
      <x/>
    </i>
    <i>
      <x v="731"/>
      <x/>
    </i>
    <i>
      <x v="732"/>
      <x/>
    </i>
    <i>
      <x v="733"/>
      <x/>
    </i>
    <i>
      <x v="734"/>
      <x/>
    </i>
    <i>
      <x v="735"/>
      <x/>
    </i>
    <i>
      <x v="736"/>
      <x v="1"/>
    </i>
    <i>
      <x v="737"/>
      <x/>
    </i>
    <i>
      <x v="738"/>
      <x/>
    </i>
    <i>
      <x v="739"/>
      <x/>
    </i>
    <i>
      <x v="740"/>
      <x v="1"/>
    </i>
    <i>
      <x v="741"/>
      <x/>
    </i>
    <i>
      <x v="742"/>
      <x v="1"/>
    </i>
    <i>
      <x v="743"/>
      <x/>
    </i>
    <i>
      <x v="744"/>
      <x/>
    </i>
    <i>
      <x v="745"/>
      <x/>
    </i>
    <i>
      <x v="746"/>
      <x/>
    </i>
    <i>
      <x v="747"/>
      <x/>
    </i>
    <i>
      <x v="748"/>
      <x/>
    </i>
    <i>
      <x v="749"/>
      <x/>
    </i>
    <i>
      <x v="750"/>
      <x/>
    </i>
    <i>
      <x v="751"/>
      <x v="1"/>
    </i>
    <i t="grand">
      <x/>
    </i>
  </rowItems>
  <colItems count="1">
    <i/>
  </colItems>
  <dataFields count="1">
    <dataField name="Count of ID" fld="0" subtotal="count" baseField="1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04B-9439-4D7C-AF22-51D6AA9CFB61}">
  <sheetPr>
    <tabColor theme="1"/>
  </sheetPr>
  <dimension ref="A1:R1002"/>
  <sheetViews>
    <sheetView workbookViewId="0">
      <selection activeCell="Q5" sqref="Q5"/>
    </sheetView>
  </sheetViews>
  <sheetFormatPr defaultRowHeight="11.25" x14ac:dyDescent="0.2"/>
  <cols>
    <col min="1" max="8" width="9.140625" style="1"/>
    <col min="9" max="9" width="9.140625" style="22"/>
    <col min="10" max="13" width="9.140625" style="23"/>
    <col min="14" max="17" width="9.140625" style="1"/>
    <col min="18" max="18" width="9.140625" style="24"/>
    <col min="19" max="16384" width="9.140625" style="1"/>
  </cols>
  <sheetData>
    <row r="1" spans="1:18" x14ac:dyDescent="0.2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22" t="s">
        <v>56</v>
      </c>
      <c r="J1" s="23" t="s">
        <v>57</v>
      </c>
      <c r="K1" s="23" t="s">
        <v>58</v>
      </c>
      <c r="L1" s="23" t="s">
        <v>59</v>
      </c>
      <c r="M1" s="23" t="s">
        <v>60</v>
      </c>
      <c r="N1" s="1" t="s">
        <v>61</v>
      </c>
      <c r="O1" s="1" t="s">
        <v>62</v>
      </c>
      <c r="P1" s="1" t="s">
        <v>63</v>
      </c>
      <c r="Q1" s="1" t="s">
        <v>1</v>
      </c>
      <c r="R1" s="24" t="s">
        <v>0</v>
      </c>
    </row>
    <row r="2" spans="1:18" x14ac:dyDescent="0.2">
      <c r="A2" s="1">
        <v>0</v>
      </c>
      <c r="B2" s="1" t="s">
        <v>25</v>
      </c>
      <c r="C2" s="1" t="s">
        <v>26</v>
      </c>
      <c r="D2" s="1">
        <v>100000</v>
      </c>
      <c r="E2" s="1">
        <v>1</v>
      </c>
      <c r="F2" s="1" t="s">
        <v>27</v>
      </c>
      <c r="G2" s="1" t="s">
        <v>28</v>
      </c>
      <c r="H2" s="1">
        <v>20</v>
      </c>
      <c r="I2" s="22">
        <v>50.399972968636803</v>
      </c>
      <c r="J2" s="23">
        <v>36698.295381759257</v>
      </c>
      <c r="K2" s="23">
        <v>18290.08325462963</v>
      </c>
      <c r="L2" s="23">
        <v>43830.999988425923</v>
      </c>
      <c r="M2" s="23">
        <v>37842.040292025464</v>
      </c>
      <c r="N2" s="1" t="s">
        <v>29</v>
      </c>
      <c r="O2" s="1" t="s">
        <v>30</v>
      </c>
      <c r="P2" s="1">
        <v>2000</v>
      </c>
      <c r="Q2" s="1">
        <v>0</v>
      </c>
      <c r="R2" s="24">
        <v>3.1314672039999998</v>
      </c>
    </row>
    <row r="3" spans="1:18" x14ac:dyDescent="0.2">
      <c r="A3" s="1">
        <v>1</v>
      </c>
      <c r="B3" s="1" t="s">
        <v>31</v>
      </c>
      <c r="C3" s="1" t="s">
        <v>32</v>
      </c>
      <c r="D3" s="1">
        <v>100000</v>
      </c>
      <c r="E3" s="1">
        <v>1</v>
      </c>
      <c r="F3" s="1" t="s">
        <v>33</v>
      </c>
      <c r="G3" s="1" t="s">
        <v>34</v>
      </c>
      <c r="H3" s="1">
        <v>1</v>
      </c>
      <c r="I3" s="22">
        <v>46.634127409776603</v>
      </c>
      <c r="J3" s="23">
        <v>36724.480323692129</v>
      </c>
      <c r="K3" s="23">
        <v>19691.71504314815</v>
      </c>
      <c r="L3" s="23">
        <v>43830.999988425923</v>
      </c>
      <c r="M3" s="23">
        <v>37089.722823692129</v>
      </c>
      <c r="N3" s="1" t="s">
        <v>35</v>
      </c>
      <c r="O3" s="1" t="s">
        <v>36</v>
      </c>
      <c r="P3" s="1">
        <v>2000</v>
      </c>
      <c r="Q3" s="1">
        <v>1</v>
      </c>
      <c r="R3" s="24">
        <v>1</v>
      </c>
    </row>
    <row r="4" spans="1:18" x14ac:dyDescent="0.2">
      <c r="A4" s="1">
        <v>2</v>
      </c>
      <c r="B4" s="1" t="s">
        <v>31</v>
      </c>
      <c r="C4" s="1" t="s">
        <v>26</v>
      </c>
      <c r="D4" s="1">
        <v>200000</v>
      </c>
      <c r="E4" s="1">
        <v>2</v>
      </c>
      <c r="F4" s="1" t="s">
        <v>33</v>
      </c>
      <c r="G4" s="1" t="s">
        <v>28</v>
      </c>
      <c r="H4" s="1">
        <v>5</v>
      </c>
      <c r="I4" s="22">
        <v>39.3103195686326</v>
      </c>
      <c r="J4" s="23">
        <v>36849.981865243055</v>
      </c>
      <c r="K4" s="23">
        <v>22492.182470069445</v>
      </c>
      <c r="L4" s="23">
        <v>43830.999988425923</v>
      </c>
      <c r="M4" s="23">
        <v>38676.194365243056</v>
      </c>
      <c r="N4" s="1" t="s">
        <v>35</v>
      </c>
      <c r="O4" s="1" t="s">
        <v>37</v>
      </c>
      <c r="P4" s="1">
        <v>2000</v>
      </c>
      <c r="Q4" s="1">
        <v>1</v>
      </c>
      <c r="R4" s="24">
        <v>5</v>
      </c>
    </row>
    <row r="5" spans="1:18" x14ac:dyDescent="0.2">
      <c r="A5" s="1">
        <v>3</v>
      </c>
      <c r="B5" s="1" t="s">
        <v>31</v>
      </c>
      <c r="C5" s="1" t="s">
        <v>26</v>
      </c>
      <c r="D5" s="1">
        <v>250000</v>
      </c>
      <c r="E5" s="1">
        <v>1</v>
      </c>
      <c r="F5" s="1" t="s">
        <v>38</v>
      </c>
      <c r="G5" s="1" t="s">
        <v>39</v>
      </c>
      <c r="H5" s="1">
        <v>15</v>
      </c>
      <c r="I5" s="22">
        <v>55.712070820565998</v>
      </c>
      <c r="J5" s="23">
        <v>36782.065771851849</v>
      </c>
      <c r="K5" s="23">
        <v>16433.649745011575</v>
      </c>
      <c r="L5" s="23">
        <v>43830.999988425923</v>
      </c>
      <c r="M5" s="23">
        <v>38710.768772175928</v>
      </c>
      <c r="N5" s="1" t="s">
        <v>29</v>
      </c>
      <c r="O5" s="1" t="s">
        <v>30</v>
      </c>
      <c r="P5" s="1">
        <v>2000</v>
      </c>
      <c r="Q5" s="1">
        <v>0</v>
      </c>
      <c r="R5" s="24">
        <v>5.2806094589999999</v>
      </c>
    </row>
    <row r="6" spans="1:18" x14ac:dyDescent="0.2">
      <c r="A6" s="1">
        <v>4</v>
      </c>
      <c r="B6" s="1" t="s">
        <v>25</v>
      </c>
      <c r="C6" s="1" t="s">
        <v>26</v>
      </c>
      <c r="D6" s="1">
        <v>150000</v>
      </c>
      <c r="E6" s="1">
        <v>1</v>
      </c>
      <c r="F6" s="1" t="s">
        <v>38</v>
      </c>
      <c r="G6" s="1" t="s">
        <v>28</v>
      </c>
      <c r="H6" s="1">
        <v>10</v>
      </c>
      <c r="I6" s="22">
        <v>57.696798520621698</v>
      </c>
      <c r="J6" s="23">
        <v>36602.018183773151</v>
      </c>
      <c r="K6" s="23">
        <v>15528.695249965278</v>
      </c>
      <c r="L6" s="23">
        <v>43830.999988425923</v>
      </c>
      <c r="M6" s="23">
        <v>40006.031618923611</v>
      </c>
      <c r="N6" s="1" t="s">
        <v>29</v>
      </c>
      <c r="O6" s="1" t="s">
        <v>30</v>
      </c>
      <c r="P6" s="1">
        <v>2000</v>
      </c>
      <c r="Q6" s="1">
        <v>0</v>
      </c>
      <c r="R6" s="24">
        <v>9.3198722359999895</v>
      </c>
    </row>
    <row r="7" spans="1:18" x14ac:dyDescent="0.2">
      <c r="A7" s="1">
        <v>5</v>
      </c>
      <c r="B7" s="1" t="s">
        <v>31</v>
      </c>
      <c r="C7" s="1" t="s">
        <v>26</v>
      </c>
      <c r="D7" s="1">
        <v>100000</v>
      </c>
      <c r="E7" s="1">
        <v>1</v>
      </c>
      <c r="F7" s="1" t="s">
        <v>38</v>
      </c>
      <c r="G7" s="1" t="s">
        <v>40</v>
      </c>
      <c r="H7" s="1">
        <v>5</v>
      </c>
      <c r="I7" s="22">
        <v>43.708664560865699</v>
      </c>
      <c r="J7" s="23">
        <v>36721.469003738428</v>
      </c>
      <c r="K7" s="23">
        <v>20757.207087824074</v>
      </c>
      <c r="L7" s="23">
        <v>43830.999988425923</v>
      </c>
      <c r="M7" s="23">
        <v>38547.681503738429</v>
      </c>
      <c r="N7" s="1" t="s">
        <v>35</v>
      </c>
      <c r="O7" s="1" t="s">
        <v>36</v>
      </c>
      <c r="P7" s="1">
        <v>2000</v>
      </c>
      <c r="Q7" s="1">
        <v>1</v>
      </c>
      <c r="R7" s="24">
        <v>5</v>
      </c>
    </row>
    <row r="8" spans="1:18" x14ac:dyDescent="0.2">
      <c r="A8" s="1">
        <v>6</v>
      </c>
      <c r="B8" s="1" t="s">
        <v>31</v>
      </c>
      <c r="C8" s="1" t="s">
        <v>26</v>
      </c>
      <c r="D8" s="1">
        <v>200000</v>
      </c>
      <c r="E8" s="1">
        <v>1</v>
      </c>
      <c r="F8" s="1" t="s">
        <v>38</v>
      </c>
      <c r="G8" s="1" t="s">
        <v>39</v>
      </c>
      <c r="H8" s="1">
        <v>10</v>
      </c>
      <c r="I8" s="22">
        <v>53.582213622297203</v>
      </c>
      <c r="J8" s="23">
        <v>36628.416810833332</v>
      </c>
      <c r="K8" s="23">
        <v>17057.915151990739</v>
      </c>
      <c r="L8" s="23">
        <v>43830.999988425923</v>
      </c>
      <c r="M8" s="23">
        <v>37887.20132659722</v>
      </c>
      <c r="N8" s="1" t="s">
        <v>29</v>
      </c>
      <c r="O8" s="1" t="s">
        <v>30</v>
      </c>
      <c r="P8" s="1">
        <v>2000</v>
      </c>
      <c r="Q8" s="1">
        <v>0</v>
      </c>
      <c r="R8" s="24">
        <v>3.4464349460000001</v>
      </c>
    </row>
    <row r="9" spans="1:18" x14ac:dyDescent="0.2">
      <c r="A9" s="1">
        <v>7</v>
      </c>
      <c r="B9" s="1" t="s">
        <v>25</v>
      </c>
      <c r="C9" s="1" t="s">
        <v>32</v>
      </c>
      <c r="D9" s="1">
        <v>150000</v>
      </c>
      <c r="E9" s="1">
        <v>3</v>
      </c>
      <c r="F9" s="1" t="s">
        <v>38</v>
      </c>
      <c r="G9" s="1" t="s">
        <v>34</v>
      </c>
      <c r="H9" s="1">
        <v>15</v>
      </c>
      <c r="I9" s="22">
        <v>46.120554737227003</v>
      </c>
      <c r="J9" s="23">
        <v>36618.452171446763</v>
      </c>
      <c r="K9" s="23">
        <v>19773.265457916666</v>
      </c>
      <c r="L9" s="23">
        <v>43830.999988425923</v>
      </c>
      <c r="M9" s="23">
        <v>36661.293146932869</v>
      </c>
      <c r="N9" s="1" t="s">
        <v>29</v>
      </c>
      <c r="O9" s="1" t="s">
        <v>36</v>
      </c>
      <c r="P9" s="1">
        <v>2000</v>
      </c>
      <c r="Q9" s="1">
        <v>0</v>
      </c>
      <c r="R9" s="24">
        <v>0.117294607</v>
      </c>
    </row>
    <row r="10" spans="1:18" x14ac:dyDescent="0.2">
      <c r="A10" s="1">
        <v>8</v>
      </c>
      <c r="B10" s="1" t="s">
        <v>25</v>
      </c>
      <c r="C10" s="1" t="s">
        <v>32</v>
      </c>
      <c r="D10" s="1">
        <v>250000</v>
      </c>
      <c r="E10" s="1">
        <v>1</v>
      </c>
      <c r="F10" s="1" t="s">
        <v>27</v>
      </c>
      <c r="G10" s="1" t="s">
        <v>28</v>
      </c>
      <c r="H10" s="1">
        <v>15</v>
      </c>
      <c r="I10" s="22">
        <v>47.797567915393103</v>
      </c>
      <c r="J10" s="23">
        <v>36658.248089895831</v>
      </c>
      <c r="K10" s="23">
        <v>19200.54489070602</v>
      </c>
      <c r="L10" s="23">
        <v>43830.999988425923</v>
      </c>
      <c r="M10" s="23">
        <v>42136.885589895835</v>
      </c>
      <c r="N10" s="1" t="s">
        <v>35</v>
      </c>
      <c r="O10" s="1" t="s">
        <v>36</v>
      </c>
      <c r="P10" s="1">
        <v>2000</v>
      </c>
      <c r="Q10" s="1">
        <v>1</v>
      </c>
      <c r="R10" s="24">
        <v>15</v>
      </c>
    </row>
    <row r="11" spans="1:18" x14ac:dyDescent="0.2">
      <c r="A11" s="1">
        <v>9</v>
      </c>
      <c r="B11" s="1" t="s">
        <v>31</v>
      </c>
      <c r="C11" s="1" t="s">
        <v>26</v>
      </c>
      <c r="D11" s="1">
        <v>100000</v>
      </c>
      <c r="E11" s="1">
        <v>1</v>
      </c>
      <c r="F11" s="1" t="s">
        <v>33</v>
      </c>
      <c r="G11" s="1" t="s">
        <v>28</v>
      </c>
      <c r="H11" s="1">
        <v>20</v>
      </c>
      <c r="I11" s="22">
        <v>67.532653346871001</v>
      </c>
      <c r="J11" s="23">
        <v>36576.491999421298</v>
      </c>
      <c r="K11" s="23">
        <v>11910.696859328704</v>
      </c>
      <c r="L11" s="23">
        <v>43830.999988425923</v>
      </c>
      <c r="M11" s="23">
        <v>37585.13307340278</v>
      </c>
      <c r="N11" s="1" t="s">
        <v>29</v>
      </c>
      <c r="O11" s="1" t="s">
        <v>41</v>
      </c>
      <c r="P11" s="1">
        <v>2000</v>
      </c>
      <c r="Q11" s="1">
        <v>0</v>
      </c>
      <c r="R11" s="24">
        <v>2.7615654639999998</v>
      </c>
    </row>
    <row r="12" spans="1:18" x14ac:dyDescent="0.2">
      <c r="A12" s="1">
        <v>10</v>
      </c>
      <c r="B12" s="1" t="s">
        <v>31</v>
      </c>
      <c r="C12" s="1" t="s">
        <v>32</v>
      </c>
      <c r="D12" s="1">
        <v>150000</v>
      </c>
      <c r="E12" s="1">
        <v>1</v>
      </c>
      <c r="F12" s="1" t="s">
        <v>38</v>
      </c>
      <c r="G12" s="1" t="s">
        <v>34</v>
      </c>
      <c r="H12" s="1">
        <v>1</v>
      </c>
      <c r="I12" s="22">
        <v>54.9828946219641</v>
      </c>
      <c r="J12" s="23">
        <v>36732.639047476849</v>
      </c>
      <c r="K12" s="23">
        <v>16650.549158495371</v>
      </c>
      <c r="L12" s="23">
        <v>43830.999988425923</v>
      </c>
      <c r="M12" s="23">
        <v>37097.881547476849</v>
      </c>
      <c r="N12" s="1" t="s">
        <v>35</v>
      </c>
      <c r="O12" s="1" t="s">
        <v>30</v>
      </c>
      <c r="P12" s="1">
        <v>2000</v>
      </c>
      <c r="Q12" s="1">
        <v>1</v>
      </c>
      <c r="R12" s="24">
        <v>1</v>
      </c>
    </row>
    <row r="13" spans="1:18" x14ac:dyDescent="0.2">
      <c r="A13" s="1">
        <v>11</v>
      </c>
      <c r="B13" s="1" t="s">
        <v>31</v>
      </c>
      <c r="C13" s="1" t="s">
        <v>26</v>
      </c>
      <c r="D13" s="1">
        <v>200000</v>
      </c>
      <c r="E13" s="1">
        <v>2</v>
      </c>
      <c r="F13" s="1" t="s">
        <v>38</v>
      </c>
      <c r="G13" s="1" t="s">
        <v>42</v>
      </c>
      <c r="H13" s="1">
        <v>20</v>
      </c>
      <c r="I13" s="22">
        <v>54.514740897249901</v>
      </c>
      <c r="J13" s="23">
        <v>36721.3144334838</v>
      </c>
      <c r="K13" s="23">
        <v>16810.214181412037</v>
      </c>
      <c r="L13" s="23">
        <v>43830.999988425923</v>
      </c>
      <c r="M13" s="23">
        <v>37065.515212256942</v>
      </c>
      <c r="N13" s="1" t="s">
        <v>29</v>
      </c>
      <c r="O13" s="1" t="s">
        <v>30</v>
      </c>
      <c r="P13" s="1">
        <v>2000</v>
      </c>
      <c r="Q13" s="1">
        <v>0</v>
      </c>
      <c r="R13" s="24">
        <v>0.94238972399999998</v>
      </c>
    </row>
    <row r="14" spans="1:18" x14ac:dyDescent="0.2">
      <c r="A14" s="1">
        <v>12</v>
      </c>
      <c r="B14" s="1" t="s">
        <v>31</v>
      </c>
      <c r="C14" s="1" t="s">
        <v>26</v>
      </c>
      <c r="D14" s="1">
        <v>100000</v>
      </c>
      <c r="E14" s="1">
        <v>2</v>
      </c>
      <c r="F14" s="1" t="s">
        <v>38</v>
      </c>
      <c r="G14" s="1" t="s">
        <v>42</v>
      </c>
      <c r="H14" s="1">
        <v>1</v>
      </c>
      <c r="I14" s="22">
        <v>20.8124562741448</v>
      </c>
      <c r="J14" s="23">
        <v>36814.358364247688</v>
      </c>
      <c r="K14" s="23">
        <v>29212.764803587965</v>
      </c>
      <c r="L14" s="23">
        <v>43830.999988425923</v>
      </c>
      <c r="M14" s="23">
        <v>37179.600864247688</v>
      </c>
      <c r="N14" s="1" t="s">
        <v>35</v>
      </c>
      <c r="O14" s="1" t="s">
        <v>43</v>
      </c>
      <c r="P14" s="1">
        <v>2000</v>
      </c>
      <c r="Q14" s="1">
        <v>1</v>
      </c>
      <c r="R14" s="24">
        <v>1</v>
      </c>
    </row>
    <row r="15" spans="1:18" x14ac:dyDescent="0.2">
      <c r="A15" s="1">
        <v>13</v>
      </c>
      <c r="B15" s="1" t="s">
        <v>31</v>
      </c>
      <c r="C15" s="1" t="s">
        <v>32</v>
      </c>
      <c r="D15" s="1">
        <v>150000</v>
      </c>
      <c r="E15" s="1">
        <v>1</v>
      </c>
      <c r="F15" s="1" t="s">
        <v>38</v>
      </c>
      <c r="G15" s="1" t="s">
        <v>28</v>
      </c>
      <c r="H15" s="1">
        <v>1</v>
      </c>
      <c r="I15" s="22">
        <v>76.620795585544698</v>
      </c>
      <c r="J15" s="23">
        <v>36868.396204328703</v>
      </c>
      <c r="K15" s="23">
        <v>8883.2252725115741</v>
      </c>
      <c r="L15" s="23">
        <v>43830.999988425923</v>
      </c>
      <c r="M15" s="23">
        <v>37233.638704328703</v>
      </c>
      <c r="N15" s="1" t="s">
        <v>35</v>
      </c>
      <c r="O15" s="1" t="s">
        <v>44</v>
      </c>
      <c r="P15" s="1">
        <v>2000</v>
      </c>
      <c r="Q15" s="1">
        <v>1</v>
      </c>
      <c r="R15" s="24">
        <v>1</v>
      </c>
    </row>
    <row r="16" spans="1:18" x14ac:dyDescent="0.2">
      <c r="A16" s="1">
        <v>14</v>
      </c>
      <c r="B16" s="1" t="s">
        <v>31</v>
      </c>
      <c r="C16" s="1" t="s">
        <v>26</v>
      </c>
      <c r="D16" s="1">
        <v>200000</v>
      </c>
      <c r="E16" s="1">
        <v>2</v>
      </c>
      <c r="F16" s="1" t="s">
        <v>38</v>
      </c>
      <c r="G16" s="1" t="s">
        <v>42</v>
      </c>
      <c r="H16" s="1">
        <v>15</v>
      </c>
      <c r="I16" s="22">
        <v>37.675713043385301</v>
      </c>
      <c r="J16" s="23">
        <v>36751.018497858793</v>
      </c>
      <c r="K16" s="23">
        <v>22990.246876759258</v>
      </c>
      <c r="L16" s="23">
        <v>43830.999988425923</v>
      </c>
      <c r="M16" s="23">
        <v>38799.271171412038</v>
      </c>
      <c r="N16" s="1" t="s">
        <v>29</v>
      </c>
      <c r="O16" s="1" t="s">
        <v>37</v>
      </c>
      <c r="P16" s="1">
        <v>2000</v>
      </c>
      <c r="Q16" s="1">
        <v>0</v>
      </c>
      <c r="R16" s="24">
        <v>5.6079253470000001</v>
      </c>
    </row>
    <row r="17" spans="1:18" x14ac:dyDescent="0.2">
      <c r="A17" s="1">
        <v>15</v>
      </c>
      <c r="B17" s="1" t="s">
        <v>31</v>
      </c>
      <c r="C17" s="1" t="s">
        <v>32</v>
      </c>
      <c r="D17" s="1">
        <v>150000</v>
      </c>
      <c r="E17" s="1">
        <v>3</v>
      </c>
      <c r="F17" s="1" t="s">
        <v>38</v>
      </c>
      <c r="G17" s="1" t="s">
        <v>40</v>
      </c>
      <c r="H17" s="1">
        <v>15</v>
      </c>
      <c r="I17" s="22">
        <v>38.651509709162902</v>
      </c>
      <c r="J17" s="23">
        <v>36587.481954120369</v>
      </c>
      <c r="K17" s="23">
        <v>22470.307919236111</v>
      </c>
      <c r="L17" s="23">
        <v>43830.999988425923</v>
      </c>
      <c r="M17" s="23">
        <v>37485.642237777778</v>
      </c>
      <c r="N17" s="1" t="s">
        <v>29</v>
      </c>
      <c r="O17" s="1" t="s">
        <v>37</v>
      </c>
      <c r="P17" s="1">
        <v>2000</v>
      </c>
      <c r="Q17" s="1">
        <v>0</v>
      </c>
      <c r="R17" s="24">
        <v>2.4590793340000001</v>
      </c>
    </row>
    <row r="18" spans="1:18" x14ac:dyDescent="0.2">
      <c r="A18" s="1">
        <v>16</v>
      </c>
      <c r="B18" s="1" t="s">
        <v>31</v>
      </c>
      <c r="C18" s="1" t="s">
        <v>26</v>
      </c>
      <c r="D18" s="1">
        <v>50000</v>
      </c>
      <c r="E18" s="1">
        <v>1</v>
      </c>
      <c r="F18" s="1" t="s">
        <v>38</v>
      </c>
      <c r="G18" s="1" t="s">
        <v>34</v>
      </c>
      <c r="H18" s="1">
        <v>20</v>
      </c>
      <c r="I18" s="22">
        <v>61.139038489524602</v>
      </c>
      <c r="J18" s="23">
        <v>36754.723851979164</v>
      </c>
      <c r="K18" s="23">
        <v>14424.148586296296</v>
      </c>
      <c r="L18" s="23">
        <v>43830.999988425923</v>
      </c>
      <c r="M18" s="23">
        <v>39287.355374999999</v>
      </c>
      <c r="N18" s="1" t="s">
        <v>29</v>
      </c>
      <c r="O18" s="1" t="s">
        <v>41</v>
      </c>
      <c r="P18" s="1">
        <v>2000</v>
      </c>
      <c r="Q18" s="1">
        <v>0</v>
      </c>
      <c r="R18" s="24">
        <v>6.9341095929999996</v>
      </c>
    </row>
    <row r="19" spans="1:18" x14ac:dyDescent="0.2">
      <c r="A19" s="1">
        <v>17</v>
      </c>
      <c r="B19" s="1" t="s">
        <v>31</v>
      </c>
      <c r="C19" s="1" t="s">
        <v>26</v>
      </c>
      <c r="D19" s="1">
        <v>100000</v>
      </c>
      <c r="E19" s="1">
        <v>1</v>
      </c>
      <c r="F19" s="1" t="s">
        <v>27</v>
      </c>
      <c r="G19" s="1" t="s">
        <v>42</v>
      </c>
      <c r="H19" s="1">
        <v>1</v>
      </c>
      <c r="I19" s="22">
        <v>44.074467529918699</v>
      </c>
      <c r="J19" s="23">
        <v>36659.507603831022</v>
      </c>
      <c r="K19" s="23">
        <v>20561.638897002314</v>
      </c>
      <c r="L19" s="23">
        <v>43830.999988425923</v>
      </c>
      <c r="M19" s="23">
        <v>37024.750103831022</v>
      </c>
      <c r="N19" s="1" t="s">
        <v>35</v>
      </c>
      <c r="O19" s="1" t="s">
        <v>36</v>
      </c>
      <c r="P19" s="1">
        <v>2000</v>
      </c>
      <c r="Q19" s="1">
        <v>1</v>
      </c>
      <c r="R19" s="24">
        <v>1</v>
      </c>
    </row>
    <row r="20" spans="1:18" x14ac:dyDescent="0.2">
      <c r="A20" s="1">
        <v>18</v>
      </c>
      <c r="B20" s="1" t="s">
        <v>25</v>
      </c>
      <c r="C20" s="1" t="s">
        <v>26</v>
      </c>
      <c r="D20" s="1">
        <v>150000</v>
      </c>
      <c r="E20" s="1">
        <v>2</v>
      </c>
      <c r="F20" s="1" t="s">
        <v>38</v>
      </c>
      <c r="G20" s="1" t="s">
        <v>40</v>
      </c>
      <c r="H20" s="1">
        <v>20</v>
      </c>
      <c r="I20" s="22">
        <v>73.236014135668199</v>
      </c>
      <c r="J20" s="23">
        <v>36660.179683622686</v>
      </c>
      <c r="K20" s="23">
        <v>9911.2747905555552</v>
      </c>
      <c r="L20" s="23">
        <v>43830.999988425923</v>
      </c>
      <c r="M20" s="23">
        <v>37939.380794942132</v>
      </c>
      <c r="N20" s="1" t="s">
        <v>29</v>
      </c>
      <c r="O20" s="1" t="s">
        <v>44</v>
      </c>
      <c r="P20" s="1">
        <v>2000</v>
      </c>
      <c r="Q20" s="1">
        <v>0</v>
      </c>
      <c r="R20" s="24">
        <v>3.5023336860000001</v>
      </c>
    </row>
    <row r="21" spans="1:18" x14ac:dyDescent="0.2">
      <c r="A21" s="1">
        <v>19</v>
      </c>
      <c r="B21" s="1" t="s">
        <v>31</v>
      </c>
      <c r="C21" s="1" t="s">
        <v>26</v>
      </c>
      <c r="D21" s="1">
        <v>100000</v>
      </c>
      <c r="E21" s="1">
        <v>2</v>
      </c>
      <c r="F21" s="1" t="s">
        <v>45</v>
      </c>
      <c r="G21" s="1" t="s">
        <v>28</v>
      </c>
      <c r="H21" s="1">
        <v>20</v>
      </c>
      <c r="I21" s="22">
        <v>60.2694362173267</v>
      </c>
      <c r="J21" s="23">
        <v>36708.590847210646</v>
      </c>
      <c r="K21" s="23">
        <v>14695.631289722221</v>
      </c>
      <c r="L21" s="23">
        <v>43830.999988425923</v>
      </c>
      <c r="M21" s="23">
        <v>42370.338167499998</v>
      </c>
      <c r="N21" s="1" t="s">
        <v>29</v>
      </c>
      <c r="O21" s="1" t="s">
        <v>41</v>
      </c>
      <c r="P21" s="1">
        <v>2000</v>
      </c>
      <c r="Q21" s="1">
        <v>0</v>
      </c>
      <c r="R21" s="24">
        <v>15.5013376599999</v>
      </c>
    </row>
    <row r="22" spans="1:18" x14ac:dyDescent="0.2">
      <c r="A22" s="1">
        <v>20</v>
      </c>
      <c r="B22" s="1" t="s">
        <v>25</v>
      </c>
      <c r="C22" s="1" t="s">
        <v>26</v>
      </c>
      <c r="D22" s="1">
        <v>100000</v>
      </c>
      <c r="E22" s="1">
        <v>2</v>
      </c>
      <c r="F22" s="1" t="s">
        <v>38</v>
      </c>
      <c r="G22" s="1" t="s">
        <v>28</v>
      </c>
      <c r="H22" s="1">
        <v>10</v>
      </c>
      <c r="I22" s="22">
        <v>58.649865268156603</v>
      </c>
      <c r="J22" s="23">
        <v>36612.347217199072</v>
      </c>
      <c r="K22" s="23">
        <v>15190.923802048612</v>
      </c>
      <c r="L22" s="23">
        <v>43830.999988425923</v>
      </c>
      <c r="M22" s="23">
        <v>36812.159142002318</v>
      </c>
      <c r="N22" s="1" t="s">
        <v>29</v>
      </c>
      <c r="O22" s="1" t="s">
        <v>30</v>
      </c>
      <c r="P22" s="1">
        <v>2000</v>
      </c>
      <c r="Q22" s="1">
        <v>0</v>
      </c>
      <c r="R22" s="24">
        <v>0.547066469</v>
      </c>
    </row>
    <row r="23" spans="1:18" x14ac:dyDescent="0.2">
      <c r="A23" s="1">
        <v>21</v>
      </c>
      <c r="B23" s="1" t="s">
        <v>31</v>
      </c>
      <c r="C23" s="1" t="s">
        <v>32</v>
      </c>
      <c r="D23" s="1">
        <v>100000</v>
      </c>
      <c r="E23" s="1">
        <v>3</v>
      </c>
      <c r="F23" s="1" t="s">
        <v>38</v>
      </c>
      <c r="G23" s="1" t="s">
        <v>34</v>
      </c>
      <c r="H23" s="1">
        <v>1</v>
      </c>
      <c r="I23" s="22">
        <v>45.316170121721903</v>
      </c>
      <c r="J23" s="23">
        <v>36526.311430231479</v>
      </c>
      <c r="K23" s="23">
        <v>19974.920164444444</v>
      </c>
      <c r="L23" s="23">
        <v>43830.999988425923</v>
      </c>
      <c r="M23" s="23">
        <v>36891.553930231479</v>
      </c>
      <c r="N23" s="1" t="s">
        <v>35</v>
      </c>
      <c r="O23" s="1" t="s">
        <v>36</v>
      </c>
      <c r="P23" s="1">
        <v>2000</v>
      </c>
      <c r="Q23" s="1">
        <v>1</v>
      </c>
      <c r="R23" s="24">
        <v>1</v>
      </c>
    </row>
    <row r="24" spans="1:18" x14ac:dyDescent="0.2">
      <c r="A24" s="1">
        <v>22</v>
      </c>
      <c r="B24" s="1" t="s">
        <v>31</v>
      </c>
      <c r="C24" s="1" t="s">
        <v>26</v>
      </c>
      <c r="D24" s="1">
        <v>100000</v>
      </c>
      <c r="E24" s="1">
        <v>1</v>
      </c>
      <c r="F24" s="1" t="s">
        <v>38</v>
      </c>
      <c r="G24" s="1" t="s">
        <v>28</v>
      </c>
      <c r="H24" s="1">
        <v>1</v>
      </c>
      <c r="I24" s="22">
        <v>57.118251911404101</v>
      </c>
      <c r="J24" s="23">
        <v>36558.384695601853</v>
      </c>
      <c r="K24" s="23">
        <v>15696.371571990741</v>
      </c>
      <c r="L24" s="23">
        <v>43830.999988425923</v>
      </c>
      <c r="M24" s="23">
        <v>36772.62293287037</v>
      </c>
      <c r="N24" s="1" t="s">
        <v>29</v>
      </c>
      <c r="O24" s="1" t="s">
        <v>30</v>
      </c>
      <c r="P24" s="1">
        <v>2000</v>
      </c>
      <c r="Q24" s="1">
        <v>0</v>
      </c>
      <c r="R24" s="24">
        <v>0.58656437100000003</v>
      </c>
    </row>
    <row r="25" spans="1:18" x14ac:dyDescent="0.2">
      <c r="A25" s="1">
        <v>23</v>
      </c>
      <c r="B25" s="1" t="s">
        <v>25</v>
      </c>
      <c r="C25" s="1" t="s">
        <v>26</v>
      </c>
      <c r="D25" s="1">
        <v>250000</v>
      </c>
      <c r="E25" s="1">
        <v>3</v>
      </c>
      <c r="F25" s="1" t="s">
        <v>38</v>
      </c>
      <c r="G25" s="1" t="s">
        <v>34</v>
      </c>
      <c r="H25" s="1">
        <v>10</v>
      </c>
      <c r="I25" s="22">
        <v>37.947666413545299</v>
      </c>
      <c r="J25" s="23">
        <v>36782.245079618056</v>
      </c>
      <c r="K25" s="23">
        <v>22922.144529409721</v>
      </c>
      <c r="L25" s="23">
        <v>43830.999988425923</v>
      </c>
      <c r="M25" s="23">
        <v>38813.709997094906</v>
      </c>
      <c r="N25" s="1" t="s">
        <v>29</v>
      </c>
      <c r="O25" s="1" t="s">
        <v>37</v>
      </c>
      <c r="P25" s="1">
        <v>2000</v>
      </c>
      <c r="Q25" s="1">
        <v>0</v>
      </c>
      <c r="R25" s="24">
        <v>5.5619620320000003</v>
      </c>
    </row>
    <row r="26" spans="1:18" x14ac:dyDescent="0.2">
      <c r="A26" s="1">
        <v>24</v>
      </c>
      <c r="B26" s="1" t="s">
        <v>31</v>
      </c>
      <c r="C26" s="1" t="s">
        <v>26</v>
      </c>
      <c r="D26" s="1">
        <v>100000</v>
      </c>
      <c r="E26" s="1">
        <v>1</v>
      </c>
      <c r="F26" s="1" t="s">
        <v>45</v>
      </c>
      <c r="G26" s="1" t="s">
        <v>28</v>
      </c>
      <c r="H26" s="1">
        <v>10</v>
      </c>
      <c r="I26" s="22">
        <v>46.815383840778999</v>
      </c>
      <c r="J26" s="23">
        <v>36863.83108142361</v>
      </c>
      <c r="K26" s="23">
        <v>19764.863248877315</v>
      </c>
      <c r="L26" s="23">
        <v>43830.999988425923</v>
      </c>
      <c r="M26" s="23">
        <v>37128.975801875</v>
      </c>
      <c r="N26" s="1" t="s">
        <v>29</v>
      </c>
      <c r="O26" s="1" t="s">
        <v>36</v>
      </c>
      <c r="P26" s="1">
        <v>2000</v>
      </c>
      <c r="Q26" s="1">
        <v>0</v>
      </c>
      <c r="R26" s="24">
        <v>0.72594158799999997</v>
      </c>
    </row>
    <row r="27" spans="1:18" x14ac:dyDescent="0.2">
      <c r="A27" s="1">
        <v>25</v>
      </c>
      <c r="B27" s="1" t="s">
        <v>31</v>
      </c>
      <c r="C27" s="1" t="s">
        <v>32</v>
      </c>
      <c r="D27" s="1">
        <v>100000</v>
      </c>
      <c r="E27" s="1">
        <v>2</v>
      </c>
      <c r="F27" s="1" t="s">
        <v>27</v>
      </c>
      <c r="G27" s="1" t="s">
        <v>42</v>
      </c>
      <c r="H27" s="1">
        <v>20</v>
      </c>
      <c r="I27" s="22">
        <v>41.384151959660599</v>
      </c>
      <c r="J27" s="23">
        <v>36698.424939849538</v>
      </c>
      <c r="K27" s="23">
        <v>21583.173817604165</v>
      </c>
      <c r="L27" s="23">
        <v>43830.999988425923</v>
      </c>
      <c r="M27" s="23">
        <v>40130.438839895833</v>
      </c>
      <c r="N27" s="1" t="s">
        <v>29</v>
      </c>
      <c r="O27" s="1" t="s">
        <v>36</v>
      </c>
      <c r="P27" s="1">
        <v>2000</v>
      </c>
      <c r="Q27" s="1">
        <v>0</v>
      </c>
      <c r="R27" s="24">
        <v>9.3965349049999993</v>
      </c>
    </row>
    <row r="28" spans="1:18" x14ac:dyDescent="0.2">
      <c r="A28" s="1">
        <v>26</v>
      </c>
      <c r="B28" s="1" t="s">
        <v>31</v>
      </c>
      <c r="C28" s="1" t="s">
        <v>32</v>
      </c>
      <c r="D28" s="1">
        <v>200000</v>
      </c>
      <c r="E28" s="1">
        <v>3</v>
      </c>
      <c r="F28" s="1" t="s">
        <v>38</v>
      </c>
      <c r="G28" s="1" t="s">
        <v>42</v>
      </c>
      <c r="H28" s="1">
        <v>20</v>
      </c>
      <c r="I28" s="22">
        <v>52.762067925345001</v>
      </c>
      <c r="J28" s="23">
        <v>36859.97450704861</v>
      </c>
      <c r="K28" s="23">
        <v>17589.02491295139</v>
      </c>
      <c r="L28" s="23">
        <v>43830.999988425923</v>
      </c>
      <c r="M28" s="23">
        <v>38134.616374027777</v>
      </c>
      <c r="N28" s="1" t="s">
        <v>29</v>
      </c>
      <c r="O28" s="1" t="s">
        <v>30</v>
      </c>
      <c r="P28" s="1">
        <v>2000</v>
      </c>
      <c r="Q28" s="1">
        <v>0</v>
      </c>
      <c r="R28" s="24">
        <v>3.4898508989999999</v>
      </c>
    </row>
    <row r="29" spans="1:18" x14ac:dyDescent="0.2">
      <c r="A29" s="1">
        <v>27</v>
      </c>
      <c r="B29" s="1" t="s">
        <v>31</v>
      </c>
      <c r="C29" s="1" t="s">
        <v>32</v>
      </c>
      <c r="D29" s="1">
        <v>150000</v>
      </c>
      <c r="E29" s="1">
        <v>1</v>
      </c>
      <c r="F29" s="1" t="s">
        <v>46</v>
      </c>
      <c r="G29" s="1" t="s">
        <v>42</v>
      </c>
      <c r="H29" s="1">
        <v>10</v>
      </c>
      <c r="I29" s="22">
        <v>43.185593583364501</v>
      </c>
      <c r="J29" s="23">
        <v>36631.911718055555</v>
      </c>
      <c r="K29" s="23">
        <v>20858.697553819446</v>
      </c>
      <c r="L29" s="23">
        <v>43830.999988425923</v>
      </c>
      <c r="M29" s="23">
        <v>37109.193846585651</v>
      </c>
      <c r="N29" s="1" t="s">
        <v>29</v>
      </c>
      <c r="O29" s="1" t="s">
        <v>36</v>
      </c>
      <c r="P29" s="1">
        <v>2000</v>
      </c>
      <c r="Q29" s="1">
        <v>0</v>
      </c>
      <c r="R29" s="24">
        <v>1.306754084</v>
      </c>
    </row>
    <row r="30" spans="1:18" x14ac:dyDescent="0.2">
      <c r="A30" s="1">
        <v>28</v>
      </c>
      <c r="B30" s="1" t="s">
        <v>25</v>
      </c>
      <c r="C30" s="1" t="s">
        <v>26</v>
      </c>
      <c r="D30" s="1">
        <v>50000</v>
      </c>
      <c r="E30" s="1">
        <v>3</v>
      </c>
      <c r="F30" s="1" t="s">
        <v>45</v>
      </c>
      <c r="G30" s="1" t="s">
        <v>28</v>
      </c>
      <c r="H30" s="1">
        <v>5</v>
      </c>
      <c r="I30" s="22">
        <v>64.113398424353207</v>
      </c>
      <c r="J30" s="23">
        <v>36575.572096736112</v>
      </c>
      <c r="K30" s="23">
        <v>13158.634172858796</v>
      </c>
      <c r="L30" s="23">
        <v>43830.999988425923</v>
      </c>
      <c r="M30" s="23">
        <v>37783.596057939816</v>
      </c>
      <c r="N30" s="1" t="s">
        <v>29</v>
      </c>
      <c r="O30" s="1" t="s">
        <v>41</v>
      </c>
      <c r="P30" s="1">
        <v>2000</v>
      </c>
      <c r="Q30" s="1">
        <v>0</v>
      </c>
      <c r="R30" s="24">
        <v>3.3074572679999998</v>
      </c>
    </row>
    <row r="31" spans="1:18" x14ac:dyDescent="0.2">
      <c r="A31" s="1">
        <v>29</v>
      </c>
      <c r="B31" s="1" t="s">
        <v>25</v>
      </c>
      <c r="C31" s="1" t="s">
        <v>26</v>
      </c>
      <c r="D31" s="1">
        <v>200000</v>
      </c>
      <c r="E31" s="1">
        <v>2</v>
      </c>
      <c r="F31" s="1" t="s">
        <v>38</v>
      </c>
      <c r="G31" s="1" t="s">
        <v>28</v>
      </c>
      <c r="H31" s="1">
        <v>1</v>
      </c>
      <c r="I31" s="22">
        <v>24.6877395411252</v>
      </c>
      <c r="J31" s="23">
        <v>36786.09697121528</v>
      </c>
      <c r="K31" s="23">
        <v>27769.085261921296</v>
      </c>
      <c r="L31" s="23">
        <v>43830.999988425923</v>
      </c>
      <c r="M31" s="23">
        <v>36876.419102453707</v>
      </c>
      <c r="N31" s="1" t="s">
        <v>29</v>
      </c>
      <c r="O31" s="1" t="s">
        <v>43</v>
      </c>
      <c r="P31" s="1">
        <v>2000</v>
      </c>
      <c r="Q31" s="1">
        <v>0</v>
      </c>
      <c r="R31" s="24">
        <v>0.247293596</v>
      </c>
    </row>
    <row r="32" spans="1:18" x14ac:dyDescent="0.2">
      <c r="A32" s="1">
        <v>30</v>
      </c>
      <c r="B32" s="1" t="s">
        <v>31</v>
      </c>
      <c r="C32" s="1" t="s">
        <v>32</v>
      </c>
      <c r="D32" s="1">
        <v>250000</v>
      </c>
      <c r="E32" s="1">
        <v>3</v>
      </c>
      <c r="F32" s="1" t="s">
        <v>38</v>
      </c>
      <c r="G32" s="1" t="s">
        <v>28</v>
      </c>
      <c r="H32" s="1">
        <v>10</v>
      </c>
      <c r="I32" s="22">
        <v>54.040473415337097</v>
      </c>
      <c r="J32" s="23">
        <v>36570.739274814812</v>
      </c>
      <c r="K32" s="23">
        <v>16832.861663530093</v>
      </c>
      <c r="L32" s="23">
        <v>43830.999988425923</v>
      </c>
      <c r="M32" s="23">
        <v>38758.380711030091</v>
      </c>
      <c r="N32" s="1" t="s">
        <v>29</v>
      </c>
      <c r="O32" s="1" t="s">
        <v>30</v>
      </c>
      <c r="P32" s="1">
        <v>2000</v>
      </c>
      <c r="Q32" s="1">
        <v>0</v>
      </c>
      <c r="R32" s="24">
        <v>5.9895588169999998</v>
      </c>
    </row>
    <row r="33" spans="1:18" x14ac:dyDescent="0.2">
      <c r="A33" s="1">
        <v>31</v>
      </c>
      <c r="B33" s="1" t="s">
        <v>31</v>
      </c>
      <c r="C33" s="1" t="s">
        <v>32</v>
      </c>
      <c r="D33" s="1">
        <v>150000</v>
      </c>
      <c r="E33" s="1">
        <v>2</v>
      </c>
      <c r="F33" s="1" t="s">
        <v>38</v>
      </c>
      <c r="G33" s="1" t="s">
        <v>42</v>
      </c>
      <c r="H33" s="1">
        <v>5</v>
      </c>
      <c r="I33" s="22">
        <v>48.5610483874338</v>
      </c>
      <c r="J33" s="23">
        <v>36695.155049756948</v>
      </c>
      <c r="K33" s="23">
        <v>18958.596334270835</v>
      </c>
      <c r="L33" s="23">
        <v>43830.999988425923</v>
      </c>
      <c r="M33" s="23">
        <v>38521.367549756942</v>
      </c>
      <c r="N33" s="1" t="s">
        <v>35</v>
      </c>
      <c r="O33" s="1" t="s">
        <v>36</v>
      </c>
      <c r="P33" s="1">
        <v>2000</v>
      </c>
      <c r="Q33" s="1">
        <v>1</v>
      </c>
      <c r="R33" s="24">
        <v>5</v>
      </c>
    </row>
    <row r="34" spans="1:18" x14ac:dyDescent="0.2">
      <c r="A34" s="1">
        <v>32</v>
      </c>
      <c r="B34" s="1" t="s">
        <v>25</v>
      </c>
      <c r="C34" s="1" t="s">
        <v>26</v>
      </c>
      <c r="D34" s="1">
        <v>50000</v>
      </c>
      <c r="E34" s="1">
        <v>2</v>
      </c>
      <c r="F34" s="1" t="s">
        <v>45</v>
      </c>
      <c r="G34" s="1" t="s">
        <v>28</v>
      </c>
      <c r="H34" s="1">
        <v>1</v>
      </c>
      <c r="I34" s="22">
        <v>37.650199961307202</v>
      </c>
      <c r="J34" s="23">
        <v>36700.982028888888</v>
      </c>
      <c r="K34" s="23">
        <v>22949.528869641203</v>
      </c>
      <c r="L34" s="23">
        <v>43830.999988425923</v>
      </c>
      <c r="M34" s="23">
        <v>37066.224528888888</v>
      </c>
      <c r="N34" s="1" t="s">
        <v>35</v>
      </c>
      <c r="O34" s="1" t="s">
        <v>37</v>
      </c>
      <c r="P34" s="1">
        <v>2000</v>
      </c>
      <c r="Q34" s="1">
        <v>1</v>
      </c>
      <c r="R34" s="24">
        <v>1</v>
      </c>
    </row>
    <row r="35" spans="1:18" x14ac:dyDescent="0.2">
      <c r="A35" s="1">
        <v>33</v>
      </c>
      <c r="B35" s="1" t="s">
        <v>31</v>
      </c>
      <c r="C35" s="1" t="s">
        <v>26</v>
      </c>
      <c r="D35" s="1">
        <v>100000</v>
      </c>
      <c r="E35" s="1">
        <v>1</v>
      </c>
      <c r="F35" s="1" t="s">
        <v>45</v>
      </c>
      <c r="G35" s="1" t="s">
        <v>28</v>
      </c>
      <c r="H35" s="1">
        <v>1</v>
      </c>
      <c r="I35" s="22">
        <v>71.069251667611297</v>
      </c>
      <c r="J35" s="23">
        <v>36817.745286435187</v>
      </c>
      <c r="K35" s="23">
        <v>10860.234134085647</v>
      </c>
      <c r="L35" s="23">
        <v>43830.999988425923</v>
      </c>
      <c r="M35" s="23">
        <v>37182.987786435187</v>
      </c>
      <c r="N35" s="1" t="s">
        <v>35</v>
      </c>
      <c r="O35" s="1" t="s">
        <v>44</v>
      </c>
      <c r="P35" s="1">
        <v>2000</v>
      </c>
      <c r="Q35" s="1">
        <v>1</v>
      </c>
      <c r="R35" s="24">
        <v>1</v>
      </c>
    </row>
    <row r="36" spans="1:18" x14ac:dyDescent="0.2">
      <c r="A36" s="1">
        <v>34</v>
      </c>
      <c r="B36" s="1" t="s">
        <v>31</v>
      </c>
      <c r="C36" s="1" t="s">
        <v>26</v>
      </c>
      <c r="D36" s="1">
        <v>100000</v>
      </c>
      <c r="E36" s="1">
        <v>2</v>
      </c>
      <c r="F36" s="1" t="s">
        <v>33</v>
      </c>
      <c r="G36" s="1" t="s">
        <v>34</v>
      </c>
      <c r="H36" s="1">
        <v>5</v>
      </c>
      <c r="I36" s="22">
        <v>62.439853991884497</v>
      </c>
      <c r="J36" s="23">
        <v>36783.607227789355</v>
      </c>
      <c r="K36" s="23">
        <v>13977.918856111111</v>
      </c>
      <c r="L36" s="23">
        <v>43830.999988425923</v>
      </c>
      <c r="M36" s="23">
        <v>37146.786362962965</v>
      </c>
      <c r="N36" s="1" t="s">
        <v>29</v>
      </c>
      <c r="O36" s="1" t="s">
        <v>41</v>
      </c>
      <c r="P36" s="1">
        <v>2000</v>
      </c>
      <c r="Q36" s="1">
        <v>0</v>
      </c>
      <c r="R36" s="24">
        <v>0.99435069899999995</v>
      </c>
    </row>
    <row r="37" spans="1:18" x14ac:dyDescent="0.2">
      <c r="A37" s="1">
        <v>35</v>
      </c>
      <c r="B37" s="1" t="s">
        <v>31</v>
      </c>
      <c r="C37" s="1" t="s">
        <v>26</v>
      </c>
      <c r="D37" s="1">
        <v>100000</v>
      </c>
      <c r="E37" s="1">
        <v>1</v>
      </c>
      <c r="F37" s="1" t="s">
        <v>33</v>
      </c>
      <c r="G37" s="1" t="s">
        <v>34</v>
      </c>
      <c r="H37" s="1">
        <v>5</v>
      </c>
      <c r="I37" s="22">
        <v>45.483492137708097</v>
      </c>
      <c r="J37" s="23">
        <v>36655.606745625002</v>
      </c>
      <c r="K37" s="23">
        <v>20043.102368414351</v>
      </c>
      <c r="L37" s="23">
        <v>43830.999988425923</v>
      </c>
      <c r="M37" s="23">
        <v>37604.236899374999</v>
      </c>
      <c r="N37" s="1" t="s">
        <v>29</v>
      </c>
      <c r="O37" s="1" t="s">
        <v>36</v>
      </c>
      <c r="P37" s="1">
        <v>2000</v>
      </c>
      <c r="Q37" s="1">
        <v>0</v>
      </c>
      <c r="R37" s="24">
        <v>2.597261145</v>
      </c>
    </row>
    <row r="38" spans="1:18" x14ac:dyDescent="0.2">
      <c r="A38" s="1">
        <v>36</v>
      </c>
      <c r="B38" s="1" t="s">
        <v>31</v>
      </c>
      <c r="C38" s="1" t="s">
        <v>32</v>
      </c>
      <c r="D38" s="1">
        <v>100000</v>
      </c>
      <c r="E38" s="1">
        <v>1</v>
      </c>
      <c r="F38" s="1" t="s">
        <v>46</v>
      </c>
      <c r="G38" s="1" t="s">
        <v>34</v>
      </c>
      <c r="H38" s="1">
        <v>1</v>
      </c>
      <c r="I38" s="22">
        <v>64.856336999037296</v>
      </c>
      <c r="J38" s="23">
        <v>36718.770946076387</v>
      </c>
      <c r="K38" s="23">
        <v>13030.480279722222</v>
      </c>
      <c r="L38" s="23">
        <v>43830.999988425923</v>
      </c>
      <c r="M38" s="23">
        <v>37084.013446076387</v>
      </c>
      <c r="N38" s="1" t="s">
        <v>35</v>
      </c>
      <c r="O38" s="1" t="s">
        <v>41</v>
      </c>
      <c r="P38" s="1">
        <v>2000</v>
      </c>
      <c r="Q38" s="1">
        <v>1</v>
      </c>
      <c r="R38" s="24">
        <v>1</v>
      </c>
    </row>
    <row r="39" spans="1:18" x14ac:dyDescent="0.2">
      <c r="A39" s="1">
        <v>37</v>
      </c>
      <c r="B39" s="1" t="s">
        <v>31</v>
      </c>
      <c r="C39" s="1" t="s">
        <v>32</v>
      </c>
      <c r="D39" s="1">
        <v>200000</v>
      </c>
      <c r="E39" s="1">
        <v>1</v>
      </c>
      <c r="F39" s="1" t="s">
        <v>38</v>
      </c>
      <c r="G39" s="1" t="s">
        <v>40</v>
      </c>
      <c r="H39" s="1">
        <v>1</v>
      </c>
      <c r="I39" s="22">
        <v>20.088366243866801</v>
      </c>
      <c r="J39" s="23">
        <v>36675.976183252315</v>
      </c>
      <c r="K39" s="23">
        <v>29338.85107537037</v>
      </c>
      <c r="L39" s="23">
        <v>43830.999988425923</v>
      </c>
      <c r="M39" s="23">
        <v>37041.218683252315</v>
      </c>
      <c r="N39" s="1" t="s">
        <v>35</v>
      </c>
      <c r="O39" s="1" t="s">
        <v>43</v>
      </c>
      <c r="P39" s="1">
        <v>2000</v>
      </c>
      <c r="Q39" s="1">
        <v>1</v>
      </c>
      <c r="R39" s="24">
        <v>1</v>
      </c>
    </row>
    <row r="40" spans="1:18" x14ac:dyDescent="0.2">
      <c r="A40" s="1">
        <v>38</v>
      </c>
      <c r="B40" s="1" t="s">
        <v>25</v>
      </c>
      <c r="C40" s="1" t="s">
        <v>32</v>
      </c>
      <c r="D40" s="1">
        <v>100000</v>
      </c>
      <c r="E40" s="1">
        <v>3</v>
      </c>
      <c r="F40" s="1" t="s">
        <v>38</v>
      </c>
      <c r="G40" s="1" t="s">
        <v>40</v>
      </c>
      <c r="H40" s="1">
        <v>1</v>
      </c>
      <c r="I40" s="22">
        <v>51.684700270427797</v>
      </c>
      <c r="J40" s="23">
        <v>36773.566096388888</v>
      </c>
      <c r="K40" s="23">
        <v>17896.116958020833</v>
      </c>
      <c r="L40" s="23">
        <v>43830.999988425923</v>
      </c>
      <c r="M40" s="23">
        <v>37138.808596388888</v>
      </c>
      <c r="N40" s="1" t="s">
        <v>35</v>
      </c>
      <c r="O40" s="1" t="s">
        <v>30</v>
      </c>
      <c r="P40" s="1">
        <v>2000</v>
      </c>
      <c r="Q40" s="1">
        <v>1</v>
      </c>
      <c r="R40" s="24">
        <v>1</v>
      </c>
    </row>
    <row r="41" spans="1:18" x14ac:dyDescent="0.2">
      <c r="A41" s="1">
        <v>39</v>
      </c>
      <c r="B41" s="1" t="s">
        <v>25</v>
      </c>
      <c r="C41" s="1" t="s">
        <v>32</v>
      </c>
      <c r="D41" s="1">
        <v>150000</v>
      </c>
      <c r="E41" s="1">
        <v>1</v>
      </c>
      <c r="F41" s="1" t="s">
        <v>33</v>
      </c>
      <c r="G41" s="1" t="s">
        <v>28</v>
      </c>
      <c r="H41" s="1">
        <v>1</v>
      </c>
      <c r="I41" s="22">
        <v>53.577851286338401</v>
      </c>
      <c r="J41" s="23">
        <v>36629.7299408912</v>
      </c>
      <c r="K41" s="23">
        <v>17060.821592569446</v>
      </c>
      <c r="L41" s="23">
        <v>43830.999988425923</v>
      </c>
      <c r="M41" s="23">
        <v>36994.972440891201</v>
      </c>
      <c r="N41" s="1" t="s">
        <v>35</v>
      </c>
      <c r="O41" s="1" t="s">
        <v>30</v>
      </c>
      <c r="P41" s="1">
        <v>2000</v>
      </c>
      <c r="Q41" s="1">
        <v>1</v>
      </c>
      <c r="R41" s="24">
        <v>1</v>
      </c>
    </row>
    <row r="42" spans="1:18" x14ac:dyDescent="0.2">
      <c r="A42" s="1">
        <v>40</v>
      </c>
      <c r="B42" s="1" t="s">
        <v>31</v>
      </c>
      <c r="C42" s="1" t="s">
        <v>32</v>
      </c>
      <c r="D42" s="1">
        <v>150000</v>
      </c>
      <c r="E42" s="1">
        <v>1</v>
      </c>
      <c r="F42" s="1" t="s">
        <v>38</v>
      </c>
      <c r="G42" s="1" t="s">
        <v>42</v>
      </c>
      <c r="H42" s="1">
        <v>20</v>
      </c>
      <c r="I42" s="22">
        <v>60.367336797015199</v>
      </c>
      <c r="J42" s="23">
        <v>36809.953144143517</v>
      </c>
      <c r="K42" s="23">
        <v>14761.236134062499</v>
      </c>
      <c r="L42" s="23">
        <v>43830.999988425923</v>
      </c>
      <c r="M42" s="23">
        <v>37609.554006550927</v>
      </c>
      <c r="N42" s="1" t="s">
        <v>29</v>
      </c>
      <c r="O42" s="1" t="s">
        <v>41</v>
      </c>
      <c r="P42" s="1">
        <v>2000</v>
      </c>
      <c r="Q42" s="1">
        <v>0</v>
      </c>
      <c r="R42" s="24">
        <v>2.189232804</v>
      </c>
    </row>
    <row r="43" spans="1:18" x14ac:dyDescent="0.2">
      <c r="A43" s="1">
        <v>41</v>
      </c>
      <c r="B43" s="1" t="s">
        <v>31</v>
      </c>
      <c r="C43" s="1" t="s">
        <v>32</v>
      </c>
      <c r="D43" s="1">
        <v>50000</v>
      </c>
      <c r="E43" s="1">
        <v>1</v>
      </c>
      <c r="F43" s="1" t="s">
        <v>45</v>
      </c>
      <c r="G43" s="1" t="s">
        <v>42</v>
      </c>
      <c r="H43" s="1">
        <v>5</v>
      </c>
      <c r="I43" s="22">
        <v>36.362396072611297</v>
      </c>
      <c r="J43" s="23">
        <v>36594.920204560185</v>
      </c>
      <c r="K43" s="23">
        <v>23313.827756875002</v>
      </c>
      <c r="L43" s="23">
        <v>43830.999988425923</v>
      </c>
      <c r="M43" s="23">
        <v>37049.002314664351</v>
      </c>
      <c r="N43" s="1" t="s">
        <v>29</v>
      </c>
      <c r="O43" s="1" t="s">
        <v>37</v>
      </c>
      <c r="P43" s="1">
        <v>2000</v>
      </c>
      <c r="Q43" s="1">
        <v>0</v>
      </c>
      <c r="R43" s="24">
        <v>1.243234591</v>
      </c>
    </row>
    <row r="44" spans="1:18" x14ac:dyDescent="0.2">
      <c r="A44" s="1">
        <v>42</v>
      </c>
      <c r="B44" s="1" t="s">
        <v>31</v>
      </c>
      <c r="C44" s="1" t="s">
        <v>26</v>
      </c>
      <c r="D44" s="1">
        <v>150000</v>
      </c>
      <c r="E44" s="1">
        <v>2</v>
      </c>
      <c r="F44" s="1" t="s">
        <v>46</v>
      </c>
      <c r="G44" s="1" t="s">
        <v>40</v>
      </c>
      <c r="H44" s="1">
        <v>20</v>
      </c>
      <c r="I44" s="22">
        <v>20.182532292242101</v>
      </c>
      <c r="J44" s="23">
        <v>36651.593733136571</v>
      </c>
      <c r="K44" s="23">
        <v>29280.075182476852</v>
      </c>
      <c r="L44" s="23">
        <v>43830.999988425923</v>
      </c>
      <c r="M44" s="23">
        <v>38404.839564988426</v>
      </c>
      <c r="N44" s="1" t="s">
        <v>29</v>
      </c>
      <c r="O44" s="1" t="s">
        <v>43</v>
      </c>
      <c r="P44" s="1">
        <v>2000</v>
      </c>
      <c r="Q44" s="1">
        <v>0</v>
      </c>
      <c r="R44" s="24">
        <v>4.8002240479999996</v>
      </c>
    </row>
    <row r="45" spans="1:18" x14ac:dyDescent="0.2">
      <c r="A45" s="1">
        <v>43</v>
      </c>
      <c r="B45" s="1" t="s">
        <v>31</v>
      </c>
      <c r="C45" s="1" t="s">
        <v>26</v>
      </c>
      <c r="D45" s="1">
        <v>50000</v>
      </c>
      <c r="E45" s="1">
        <v>1</v>
      </c>
      <c r="F45" s="1" t="s">
        <v>38</v>
      </c>
      <c r="G45" s="1" t="s">
        <v>34</v>
      </c>
      <c r="H45" s="1">
        <v>20</v>
      </c>
      <c r="I45" s="22">
        <v>49.254448548082699</v>
      </c>
      <c r="J45" s="23">
        <v>36595.853655555555</v>
      </c>
      <c r="K45" s="23">
        <v>18606.035731759261</v>
      </c>
      <c r="L45" s="23">
        <v>43830.999988425923</v>
      </c>
      <c r="M45" s="23">
        <v>41300.854721736112</v>
      </c>
      <c r="N45" s="1" t="s">
        <v>29</v>
      </c>
      <c r="O45" s="1" t="s">
        <v>36</v>
      </c>
      <c r="P45" s="1">
        <v>2000</v>
      </c>
      <c r="Q45" s="1">
        <v>0</v>
      </c>
      <c r="R45" s="24">
        <v>12.881855387</v>
      </c>
    </row>
    <row r="46" spans="1:18" x14ac:dyDescent="0.2">
      <c r="A46" s="1">
        <v>44</v>
      </c>
      <c r="B46" s="1" t="s">
        <v>31</v>
      </c>
      <c r="C46" s="1" t="s">
        <v>32</v>
      </c>
      <c r="D46" s="1">
        <v>250000</v>
      </c>
      <c r="E46" s="1">
        <v>2</v>
      </c>
      <c r="F46" s="1" t="s">
        <v>33</v>
      </c>
      <c r="G46" s="1" t="s">
        <v>34</v>
      </c>
      <c r="H46" s="1">
        <v>1</v>
      </c>
      <c r="I46" s="22">
        <v>68.651028109723597</v>
      </c>
      <c r="J46" s="23">
        <v>36832.523811388892</v>
      </c>
      <c r="K46" s="23">
        <v>11758.250676921296</v>
      </c>
      <c r="L46" s="23">
        <v>43830.999988425923</v>
      </c>
      <c r="M46" s="23">
        <v>37033.783070219906</v>
      </c>
      <c r="N46" s="1" t="s">
        <v>29</v>
      </c>
      <c r="O46" s="1" t="s">
        <v>41</v>
      </c>
      <c r="P46" s="1">
        <v>2000</v>
      </c>
      <c r="Q46" s="1">
        <v>0</v>
      </c>
      <c r="R46" s="24">
        <v>0.55102913499999995</v>
      </c>
    </row>
    <row r="47" spans="1:18" x14ac:dyDescent="0.2">
      <c r="A47" s="1">
        <v>45</v>
      </c>
      <c r="B47" s="1" t="s">
        <v>25</v>
      </c>
      <c r="C47" s="1" t="s">
        <v>26</v>
      </c>
      <c r="D47" s="1">
        <v>100000</v>
      </c>
      <c r="E47" s="1">
        <v>3</v>
      </c>
      <c r="F47" s="1" t="s">
        <v>45</v>
      </c>
      <c r="G47" s="1" t="s">
        <v>34</v>
      </c>
      <c r="H47" s="1">
        <v>5</v>
      </c>
      <c r="I47" s="22">
        <v>21.4868185716096</v>
      </c>
      <c r="J47" s="23">
        <v>36872.799923287035</v>
      </c>
      <c r="K47" s="23">
        <v>29024.900591006943</v>
      </c>
      <c r="L47" s="23">
        <v>43830.999988425923</v>
      </c>
      <c r="M47" s="23">
        <v>38699.012423287037</v>
      </c>
      <c r="N47" s="1" t="s">
        <v>35</v>
      </c>
      <c r="O47" s="1" t="s">
        <v>43</v>
      </c>
      <c r="P47" s="1">
        <v>2000</v>
      </c>
      <c r="Q47" s="1">
        <v>1</v>
      </c>
      <c r="R47" s="24">
        <v>5</v>
      </c>
    </row>
    <row r="48" spans="1:18" x14ac:dyDescent="0.2">
      <c r="A48" s="1">
        <v>46</v>
      </c>
      <c r="B48" s="1" t="s">
        <v>25</v>
      </c>
      <c r="C48" s="1" t="s">
        <v>32</v>
      </c>
      <c r="D48" s="1">
        <v>150000</v>
      </c>
      <c r="E48" s="1">
        <v>1</v>
      </c>
      <c r="F48" s="1" t="s">
        <v>45</v>
      </c>
      <c r="G48" s="1" t="s">
        <v>28</v>
      </c>
      <c r="H48" s="1">
        <v>1</v>
      </c>
      <c r="I48" s="22">
        <v>62.631390054276203</v>
      </c>
      <c r="J48" s="23">
        <v>36849.46587511574</v>
      </c>
      <c r="K48" s="23">
        <v>13973.820393321759</v>
      </c>
      <c r="L48" s="23">
        <v>43830.999988425923</v>
      </c>
      <c r="M48" s="23">
        <v>37214.708375115741</v>
      </c>
      <c r="N48" s="1" t="s">
        <v>35</v>
      </c>
      <c r="O48" s="1" t="s">
        <v>41</v>
      </c>
      <c r="P48" s="1">
        <v>2000</v>
      </c>
      <c r="Q48" s="1">
        <v>1</v>
      </c>
      <c r="R48" s="24">
        <v>1</v>
      </c>
    </row>
    <row r="49" spans="1:18" x14ac:dyDescent="0.2">
      <c r="A49" s="1">
        <v>47</v>
      </c>
      <c r="B49" s="1" t="s">
        <v>31</v>
      </c>
      <c r="C49" s="1" t="s">
        <v>26</v>
      </c>
      <c r="D49" s="1">
        <v>150000</v>
      </c>
      <c r="E49" s="1">
        <v>1</v>
      </c>
      <c r="F49" s="1" t="s">
        <v>45</v>
      </c>
      <c r="G49" s="1" t="s">
        <v>28</v>
      </c>
      <c r="H49" s="1">
        <v>1</v>
      </c>
      <c r="I49" s="22">
        <v>24.7058953113876</v>
      </c>
      <c r="J49" s="23">
        <v>36718.934759166666</v>
      </c>
      <c r="K49" s="23">
        <v>27695.291791030093</v>
      </c>
      <c r="L49" s="23">
        <v>43830.999988425923</v>
      </c>
      <c r="M49" s="23">
        <v>37084.177259166667</v>
      </c>
      <c r="N49" s="1" t="s">
        <v>35</v>
      </c>
      <c r="O49" s="1" t="s">
        <v>43</v>
      </c>
      <c r="P49" s="1">
        <v>2000</v>
      </c>
      <c r="Q49" s="1">
        <v>1</v>
      </c>
      <c r="R49" s="24">
        <v>1</v>
      </c>
    </row>
    <row r="50" spans="1:18" x14ac:dyDescent="0.2">
      <c r="A50" s="1">
        <v>48</v>
      </c>
      <c r="B50" s="1" t="s">
        <v>25</v>
      </c>
      <c r="C50" s="1" t="s">
        <v>26</v>
      </c>
      <c r="D50" s="1">
        <v>100000</v>
      </c>
      <c r="E50" s="1">
        <v>1</v>
      </c>
      <c r="F50" s="1" t="s">
        <v>38</v>
      </c>
      <c r="G50" s="1" t="s">
        <v>28</v>
      </c>
      <c r="H50" s="1">
        <v>20</v>
      </c>
      <c r="I50" s="22">
        <v>50.355568823935002</v>
      </c>
      <c r="J50" s="23">
        <v>36857.779409479168</v>
      </c>
      <c r="K50" s="23">
        <v>18465.785563287038</v>
      </c>
      <c r="L50" s="23">
        <v>43830.999988425923</v>
      </c>
      <c r="M50" s="23">
        <v>37081.043936527778</v>
      </c>
      <c r="N50" s="1" t="s">
        <v>29</v>
      </c>
      <c r="O50" s="1" t="s">
        <v>30</v>
      </c>
      <c r="P50" s="1">
        <v>2000</v>
      </c>
      <c r="Q50" s="1">
        <v>0</v>
      </c>
      <c r="R50" s="24">
        <v>0.61127751299999999</v>
      </c>
    </row>
    <row r="51" spans="1:18" x14ac:dyDescent="0.2">
      <c r="A51" s="1">
        <v>49</v>
      </c>
      <c r="B51" s="1" t="s">
        <v>31</v>
      </c>
      <c r="C51" s="1" t="s">
        <v>26</v>
      </c>
      <c r="D51" s="1">
        <v>100000</v>
      </c>
      <c r="E51" s="1">
        <v>2</v>
      </c>
      <c r="F51" s="1" t="s">
        <v>45</v>
      </c>
      <c r="G51" s="1" t="s">
        <v>42</v>
      </c>
      <c r="H51" s="1">
        <v>20</v>
      </c>
      <c r="I51" s="22">
        <v>23.837206586112</v>
      </c>
      <c r="J51" s="23">
        <v>36831.113843113424</v>
      </c>
      <c r="K51" s="23">
        <v>28124.752916631944</v>
      </c>
      <c r="L51" s="23">
        <v>43830.999988425923</v>
      </c>
      <c r="M51" s="23">
        <v>40184.859886192127</v>
      </c>
      <c r="N51" s="1" t="s">
        <v>29</v>
      </c>
      <c r="O51" s="1" t="s">
        <v>43</v>
      </c>
      <c r="P51" s="1">
        <v>2000</v>
      </c>
      <c r="Q51" s="1">
        <v>0</v>
      </c>
      <c r="R51" s="24">
        <v>9.1822447910000005</v>
      </c>
    </row>
    <row r="52" spans="1:18" x14ac:dyDescent="0.2">
      <c r="A52" s="1">
        <v>50</v>
      </c>
      <c r="B52" s="1" t="s">
        <v>25</v>
      </c>
      <c r="C52" s="1" t="s">
        <v>32</v>
      </c>
      <c r="D52" s="1">
        <v>100000</v>
      </c>
      <c r="E52" s="1">
        <v>1</v>
      </c>
      <c r="F52" s="1" t="s">
        <v>38</v>
      </c>
      <c r="G52" s="1" t="s">
        <v>34</v>
      </c>
      <c r="H52" s="1">
        <v>20</v>
      </c>
      <c r="I52" s="22">
        <v>25.477578480396499</v>
      </c>
      <c r="J52" s="23">
        <v>36656.265772395833</v>
      </c>
      <c r="K52" s="23">
        <v>27350.771314409722</v>
      </c>
      <c r="L52" s="23">
        <v>43830.999988425923</v>
      </c>
      <c r="M52" s="23">
        <v>39570.409754143519</v>
      </c>
      <c r="N52" s="1" t="s">
        <v>29</v>
      </c>
      <c r="O52" s="1" t="s">
        <v>43</v>
      </c>
      <c r="P52" s="1">
        <v>2000</v>
      </c>
      <c r="Q52" s="1">
        <v>0</v>
      </c>
      <c r="R52" s="24">
        <v>7.978655227</v>
      </c>
    </row>
    <row r="53" spans="1:18" x14ac:dyDescent="0.2">
      <c r="A53" s="1">
        <v>51</v>
      </c>
      <c r="B53" s="1" t="s">
        <v>31</v>
      </c>
      <c r="C53" s="1" t="s">
        <v>32</v>
      </c>
      <c r="D53" s="1">
        <v>150000</v>
      </c>
      <c r="E53" s="1">
        <v>1</v>
      </c>
      <c r="F53" s="1" t="s">
        <v>38</v>
      </c>
      <c r="G53" s="1" t="s">
        <v>40</v>
      </c>
      <c r="H53" s="1">
        <v>5</v>
      </c>
      <c r="I53" s="22">
        <v>60.879628177681496</v>
      </c>
      <c r="J53" s="23">
        <v>36669.478406678238</v>
      </c>
      <c r="K53" s="23">
        <v>14433.650811875001</v>
      </c>
      <c r="L53" s="23">
        <v>43830.999988425923</v>
      </c>
      <c r="M53" s="23">
        <v>38495.690906678239</v>
      </c>
      <c r="N53" s="1" t="s">
        <v>35</v>
      </c>
      <c r="O53" s="1" t="s">
        <v>41</v>
      </c>
      <c r="P53" s="1">
        <v>2000</v>
      </c>
      <c r="Q53" s="1">
        <v>1</v>
      </c>
      <c r="R53" s="24">
        <v>5</v>
      </c>
    </row>
    <row r="54" spans="1:18" x14ac:dyDescent="0.2">
      <c r="A54" s="1">
        <v>52</v>
      </c>
      <c r="B54" s="1" t="s">
        <v>31</v>
      </c>
      <c r="C54" s="1" t="s">
        <v>32</v>
      </c>
      <c r="D54" s="1">
        <v>150000</v>
      </c>
      <c r="E54" s="1">
        <v>2</v>
      </c>
      <c r="F54" s="1" t="s">
        <v>27</v>
      </c>
      <c r="G54" s="1" t="s">
        <v>42</v>
      </c>
      <c r="H54" s="1">
        <v>20</v>
      </c>
      <c r="I54" s="22">
        <v>33.551353531639599</v>
      </c>
      <c r="J54" s="23">
        <v>36596.311008194447</v>
      </c>
      <c r="K54" s="23">
        <v>24341.930765787038</v>
      </c>
      <c r="L54" s="23">
        <v>43830.999988425923</v>
      </c>
      <c r="M54" s="23">
        <v>40596.05441074074</v>
      </c>
      <c r="N54" s="1" t="s">
        <v>29</v>
      </c>
      <c r="O54" s="1" t="s">
        <v>37</v>
      </c>
      <c r="P54" s="1">
        <v>2000</v>
      </c>
      <c r="Q54" s="1">
        <v>0</v>
      </c>
      <c r="R54" s="24">
        <v>10.950925487999999</v>
      </c>
    </row>
    <row r="55" spans="1:18" x14ac:dyDescent="0.2">
      <c r="A55" s="1">
        <v>53</v>
      </c>
      <c r="B55" s="1" t="s">
        <v>31</v>
      </c>
      <c r="C55" s="1" t="s">
        <v>26</v>
      </c>
      <c r="D55" s="1">
        <v>100000</v>
      </c>
      <c r="E55" s="1">
        <v>2</v>
      </c>
      <c r="F55" s="1" t="s">
        <v>38</v>
      </c>
      <c r="G55" s="1" t="s">
        <v>28</v>
      </c>
      <c r="H55" s="1">
        <v>20</v>
      </c>
      <c r="I55" s="22">
        <v>23.344182022037799</v>
      </c>
      <c r="J55" s="23">
        <v>36556.257375717592</v>
      </c>
      <c r="K55" s="23">
        <v>28029.969973553241</v>
      </c>
      <c r="L55" s="23">
        <v>43830.999988425923</v>
      </c>
      <c r="M55" s="23">
        <v>37408.413886527778</v>
      </c>
      <c r="N55" s="1" t="s">
        <v>29</v>
      </c>
      <c r="O55" s="1" t="s">
        <v>43</v>
      </c>
      <c r="P55" s="1">
        <v>2000</v>
      </c>
      <c r="Q55" s="1">
        <v>0</v>
      </c>
      <c r="R55" s="24">
        <v>2.3331252820000001</v>
      </c>
    </row>
    <row r="56" spans="1:18" x14ac:dyDescent="0.2">
      <c r="A56" s="1">
        <v>54</v>
      </c>
      <c r="B56" s="1" t="s">
        <v>31</v>
      </c>
      <c r="C56" s="1" t="s">
        <v>32</v>
      </c>
      <c r="D56" s="1">
        <v>250000</v>
      </c>
      <c r="E56" s="1">
        <v>1</v>
      </c>
      <c r="F56" s="1" t="s">
        <v>46</v>
      </c>
      <c r="G56" s="1" t="s">
        <v>34</v>
      </c>
      <c r="H56" s="1">
        <v>5</v>
      </c>
      <c r="I56" s="22">
        <v>61.150922267142597</v>
      </c>
      <c r="J56" s="23">
        <v>36580.650747673608</v>
      </c>
      <c r="K56" s="23">
        <v>14245.735021574073</v>
      </c>
      <c r="L56" s="23">
        <v>43830.999988425923</v>
      </c>
      <c r="M56" s="23">
        <v>38406.863247673609</v>
      </c>
      <c r="N56" s="1" t="s">
        <v>35</v>
      </c>
      <c r="O56" s="1" t="s">
        <v>41</v>
      </c>
      <c r="P56" s="1">
        <v>2000</v>
      </c>
      <c r="Q56" s="1">
        <v>1</v>
      </c>
      <c r="R56" s="24">
        <v>5</v>
      </c>
    </row>
    <row r="57" spans="1:18" x14ac:dyDescent="0.2">
      <c r="A57" s="1">
        <v>55</v>
      </c>
      <c r="B57" s="1" t="s">
        <v>25</v>
      </c>
      <c r="C57" s="1" t="s">
        <v>26</v>
      </c>
      <c r="D57" s="1">
        <v>100000</v>
      </c>
      <c r="E57" s="1">
        <v>1</v>
      </c>
      <c r="F57" s="1" t="s">
        <v>38</v>
      </c>
      <c r="G57" s="1" t="s">
        <v>40</v>
      </c>
      <c r="H57" s="1">
        <v>10</v>
      </c>
      <c r="I57" s="22">
        <v>21.1498000336892</v>
      </c>
      <c r="J57" s="23">
        <v>36542.019013750003</v>
      </c>
      <c r="K57" s="23">
        <v>28817.213174837962</v>
      </c>
      <c r="L57" s="23">
        <v>43830.999988425923</v>
      </c>
      <c r="M57" s="23">
        <v>38575.842880231481</v>
      </c>
      <c r="N57" s="1" t="s">
        <v>29</v>
      </c>
      <c r="O57" s="1" t="s">
        <v>43</v>
      </c>
      <c r="P57" s="1">
        <v>2000</v>
      </c>
      <c r="Q57" s="1">
        <v>0</v>
      </c>
      <c r="R57" s="24">
        <v>5.568420615</v>
      </c>
    </row>
    <row r="58" spans="1:18" x14ac:dyDescent="0.2">
      <c r="A58" s="1">
        <v>56</v>
      </c>
      <c r="B58" s="1" t="s">
        <v>31</v>
      </c>
      <c r="C58" s="1" t="s">
        <v>26</v>
      </c>
      <c r="D58" s="1">
        <v>150000</v>
      </c>
      <c r="E58" s="1">
        <v>3</v>
      </c>
      <c r="F58" s="1" t="s">
        <v>45</v>
      </c>
      <c r="G58" s="1" t="s">
        <v>42</v>
      </c>
      <c r="H58" s="1">
        <v>15</v>
      </c>
      <c r="I58" s="22">
        <v>71.3764588959788</v>
      </c>
      <c r="J58" s="23">
        <v>36731.990499155094</v>
      </c>
      <c r="K58" s="23">
        <v>10662.274210833333</v>
      </c>
      <c r="L58" s="23">
        <v>43830.999988425923</v>
      </c>
      <c r="M58" s="23">
        <v>37548.679208923611</v>
      </c>
      <c r="N58" s="1" t="s">
        <v>29</v>
      </c>
      <c r="O58" s="1" t="s">
        <v>44</v>
      </c>
      <c r="P58" s="1">
        <v>2000</v>
      </c>
      <c r="Q58" s="1">
        <v>0</v>
      </c>
      <c r="R58" s="24">
        <v>2.2360177409999999</v>
      </c>
    </row>
    <row r="59" spans="1:18" x14ac:dyDescent="0.2">
      <c r="A59" s="1">
        <v>57</v>
      </c>
      <c r="B59" s="1" t="s">
        <v>25</v>
      </c>
      <c r="C59" s="1" t="s">
        <v>32</v>
      </c>
      <c r="D59" s="1">
        <v>150000</v>
      </c>
      <c r="E59" s="1">
        <v>3</v>
      </c>
      <c r="F59" s="1" t="s">
        <v>33</v>
      </c>
      <c r="G59" s="1" t="s">
        <v>42</v>
      </c>
      <c r="H59" s="1">
        <v>1</v>
      </c>
      <c r="I59" s="22">
        <v>28.726604741903198</v>
      </c>
      <c r="J59" s="23">
        <v>36676.321857881943</v>
      </c>
      <c r="K59" s="23">
        <v>26184.144925405093</v>
      </c>
      <c r="L59" s="23">
        <v>43830.999988425923</v>
      </c>
      <c r="M59" s="23">
        <v>37041.564357881944</v>
      </c>
      <c r="N59" s="1" t="s">
        <v>35</v>
      </c>
      <c r="O59" s="1" t="s">
        <v>43</v>
      </c>
      <c r="P59" s="1">
        <v>2000</v>
      </c>
      <c r="Q59" s="1">
        <v>1</v>
      </c>
      <c r="R59" s="24">
        <v>1</v>
      </c>
    </row>
    <row r="60" spans="1:18" x14ac:dyDescent="0.2">
      <c r="A60" s="1">
        <v>58</v>
      </c>
      <c r="B60" s="1" t="s">
        <v>25</v>
      </c>
      <c r="C60" s="1" t="s">
        <v>32</v>
      </c>
      <c r="D60" s="1">
        <v>50000</v>
      </c>
      <c r="E60" s="1">
        <v>2</v>
      </c>
      <c r="F60" s="1" t="s">
        <v>46</v>
      </c>
      <c r="G60" s="1" t="s">
        <v>28</v>
      </c>
      <c r="H60" s="1">
        <v>5</v>
      </c>
      <c r="I60" s="22">
        <v>65.806923489199505</v>
      </c>
      <c r="J60" s="23">
        <v>36821.02640628472</v>
      </c>
      <c r="K60" s="23">
        <v>12785.541153854167</v>
      </c>
      <c r="L60" s="23">
        <v>43830.999988425923</v>
      </c>
      <c r="M60" s="23">
        <v>38647.238906284721</v>
      </c>
      <c r="N60" s="1" t="s">
        <v>35</v>
      </c>
      <c r="O60" s="1" t="s">
        <v>41</v>
      </c>
      <c r="P60" s="1">
        <v>2000</v>
      </c>
      <c r="Q60" s="1">
        <v>1</v>
      </c>
      <c r="R60" s="24">
        <v>5</v>
      </c>
    </row>
    <row r="61" spans="1:18" x14ac:dyDescent="0.2">
      <c r="A61" s="1">
        <v>59</v>
      </c>
      <c r="B61" s="1" t="s">
        <v>31</v>
      </c>
      <c r="C61" s="1" t="s">
        <v>26</v>
      </c>
      <c r="D61" s="1">
        <v>200000</v>
      </c>
      <c r="E61" s="1">
        <v>2</v>
      </c>
      <c r="F61" s="1" t="s">
        <v>38</v>
      </c>
      <c r="G61" s="1" t="s">
        <v>40</v>
      </c>
      <c r="H61" s="1">
        <v>1</v>
      </c>
      <c r="I61" s="22">
        <v>32.817342503134398</v>
      </c>
      <c r="J61" s="23">
        <v>36680.294160798614</v>
      </c>
      <c r="K61" s="23">
        <v>24694.005941655094</v>
      </c>
      <c r="L61" s="23">
        <v>43830.999988425923</v>
      </c>
      <c r="M61" s="23">
        <v>37045.536660798614</v>
      </c>
      <c r="N61" s="1" t="s">
        <v>35</v>
      </c>
      <c r="O61" s="1" t="s">
        <v>37</v>
      </c>
      <c r="P61" s="1">
        <v>2000</v>
      </c>
      <c r="Q61" s="1">
        <v>1</v>
      </c>
      <c r="R61" s="24">
        <v>1</v>
      </c>
    </row>
    <row r="62" spans="1:18" x14ac:dyDescent="0.2">
      <c r="A62" s="1">
        <v>60</v>
      </c>
      <c r="B62" s="1" t="s">
        <v>31</v>
      </c>
      <c r="C62" s="1" t="s">
        <v>32</v>
      </c>
      <c r="D62" s="1">
        <v>150000</v>
      </c>
      <c r="E62" s="1">
        <v>1</v>
      </c>
      <c r="F62" s="1" t="s">
        <v>46</v>
      </c>
      <c r="G62" s="1" t="s">
        <v>42</v>
      </c>
      <c r="H62" s="1">
        <v>20</v>
      </c>
      <c r="I62" s="22">
        <v>58.130438536175497</v>
      </c>
      <c r="J62" s="23">
        <v>36880.885151875002</v>
      </c>
      <c r="K62" s="23">
        <v>15649.178454895833</v>
      </c>
      <c r="L62" s="23">
        <v>43830.999988425923</v>
      </c>
      <c r="M62" s="23">
        <v>37982.160464120374</v>
      </c>
      <c r="N62" s="1" t="s">
        <v>29</v>
      </c>
      <c r="O62" s="1" t="s">
        <v>30</v>
      </c>
      <c r="P62" s="1">
        <v>2000</v>
      </c>
      <c r="Q62" s="1">
        <v>0</v>
      </c>
      <c r="R62" s="24">
        <v>3.0151893940000001</v>
      </c>
    </row>
    <row r="63" spans="1:18" x14ac:dyDescent="0.2">
      <c r="A63" s="1">
        <v>61</v>
      </c>
      <c r="B63" s="1" t="s">
        <v>31</v>
      </c>
      <c r="C63" s="1" t="s">
        <v>26</v>
      </c>
      <c r="D63" s="1">
        <v>250000</v>
      </c>
      <c r="E63" s="1">
        <v>1</v>
      </c>
      <c r="F63" s="1" t="s">
        <v>46</v>
      </c>
      <c r="G63" s="1" t="s">
        <v>28</v>
      </c>
      <c r="H63" s="1">
        <v>5</v>
      </c>
      <c r="I63" s="22">
        <v>51.802077633882597</v>
      </c>
      <c r="J63" s="23">
        <v>36887.235670335649</v>
      </c>
      <c r="K63" s="23">
        <v>17966.915330104166</v>
      </c>
      <c r="L63" s="23">
        <v>43830.999988425923</v>
      </c>
      <c r="M63" s="23">
        <v>38713.448170335651</v>
      </c>
      <c r="N63" s="1" t="s">
        <v>35</v>
      </c>
      <c r="O63" s="1" t="s">
        <v>30</v>
      </c>
      <c r="P63" s="1">
        <v>2000</v>
      </c>
      <c r="Q63" s="1">
        <v>1</v>
      </c>
      <c r="R63" s="24">
        <v>5</v>
      </c>
    </row>
    <row r="64" spans="1:18" x14ac:dyDescent="0.2">
      <c r="A64" s="1">
        <v>62</v>
      </c>
      <c r="B64" s="1" t="s">
        <v>31</v>
      </c>
      <c r="C64" s="1" t="s">
        <v>32</v>
      </c>
      <c r="D64" s="1">
        <v>50000</v>
      </c>
      <c r="E64" s="1">
        <v>1</v>
      </c>
      <c r="F64" s="1" t="s">
        <v>38</v>
      </c>
      <c r="G64" s="1" t="s">
        <v>28</v>
      </c>
      <c r="H64" s="1">
        <v>20</v>
      </c>
      <c r="I64" s="22">
        <v>35.029492511028401</v>
      </c>
      <c r="J64" s="23">
        <v>36629.257743333335</v>
      </c>
      <c r="K64" s="23">
        <v>23834.998324884258</v>
      </c>
      <c r="L64" s="23">
        <v>43830.999988425923</v>
      </c>
      <c r="M64" s="23">
        <v>39475.71959872685</v>
      </c>
      <c r="N64" s="1" t="s">
        <v>29</v>
      </c>
      <c r="O64" s="1" t="s">
        <v>37</v>
      </c>
      <c r="P64" s="1">
        <v>2000</v>
      </c>
      <c r="Q64" s="1">
        <v>0</v>
      </c>
      <c r="R64" s="24">
        <v>7.7933478589999998</v>
      </c>
    </row>
    <row r="65" spans="1:18" x14ac:dyDescent="0.2">
      <c r="A65" s="1">
        <v>63</v>
      </c>
      <c r="B65" s="1" t="s">
        <v>31</v>
      </c>
      <c r="C65" s="1" t="s">
        <v>32</v>
      </c>
      <c r="D65" s="1">
        <v>100000</v>
      </c>
      <c r="E65" s="1">
        <v>3</v>
      </c>
      <c r="F65" s="1" t="s">
        <v>38</v>
      </c>
      <c r="G65" s="1" t="s">
        <v>39</v>
      </c>
      <c r="H65" s="1">
        <v>20</v>
      </c>
      <c r="I65" s="22">
        <v>31.481342295660301</v>
      </c>
      <c r="J65" s="23">
        <v>36717.924092627312</v>
      </c>
      <c r="K65" s="23">
        <v>25219.599929074073</v>
      </c>
      <c r="L65" s="23">
        <v>43830.999988425923</v>
      </c>
      <c r="M65" s="23">
        <v>37378.998069340276</v>
      </c>
      <c r="N65" s="1" t="s">
        <v>29</v>
      </c>
      <c r="O65" s="1" t="s">
        <v>37</v>
      </c>
      <c r="P65" s="1">
        <v>2000</v>
      </c>
      <c r="Q65" s="1">
        <v>0</v>
      </c>
      <c r="R65" s="24">
        <v>1.8099590729999999</v>
      </c>
    </row>
    <row r="66" spans="1:18" x14ac:dyDescent="0.2">
      <c r="A66" s="1">
        <v>64</v>
      </c>
      <c r="B66" s="1" t="s">
        <v>25</v>
      </c>
      <c r="C66" s="1" t="s">
        <v>32</v>
      </c>
      <c r="D66" s="1">
        <v>100000</v>
      </c>
      <c r="E66" s="1">
        <v>3</v>
      </c>
      <c r="F66" s="1" t="s">
        <v>38</v>
      </c>
      <c r="G66" s="1" t="s">
        <v>42</v>
      </c>
      <c r="H66" s="1">
        <v>20</v>
      </c>
      <c r="I66" s="22">
        <v>34.204589058904801</v>
      </c>
      <c r="J66" s="23">
        <v>36739.30104510417</v>
      </c>
      <c r="K66" s="23">
        <v>24246.331425729168</v>
      </c>
      <c r="L66" s="23">
        <v>43830.999988425923</v>
      </c>
      <c r="M66" s="23">
        <v>39474.743483761573</v>
      </c>
      <c r="N66" s="1" t="s">
        <v>29</v>
      </c>
      <c r="O66" s="1" t="s">
        <v>37</v>
      </c>
      <c r="P66" s="1">
        <v>2000</v>
      </c>
      <c r="Q66" s="1">
        <v>0</v>
      </c>
      <c r="R66" s="24">
        <v>7.4893870199999997</v>
      </c>
    </row>
    <row r="67" spans="1:18" x14ac:dyDescent="0.2">
      <c r="A67" s="1">
        <v>65</v>
      </c>
      <c r="B67" s="1" t="s">
        <v>25</v>
      </c>
      <c r="C67" s="1" t="s">
        <v>32</v>
      </c>
      <c r="D67" s="1">
        <v>100000</v>
      </c>
      <c r="E67" s="1">
        <v>2</v>
      </c>
      <c r="F67" s="1" t="s">
        <v>45</v>
      </c>
      <c r="G67" s="1" t="s">
        <v>42</v>
      </c>
      <c r="H67" s="1">
        <v>20</v>
      </c>
      <c r="I67" s="22">
        <v>50.681638910524399</v>
      </c>
      <c r="J67" s="23">
        <v>36632.205641851855</v>
      </c>
      <c r="K67" s="23">
        <v>18121.117141898147</v>
      </c>
      <c r="L67" s="23">
        <v>43830.999988425923</v>
      </c>
      <c r="M67" s="23">
        <v>38712.504092256946</v>
      </c>
      <c r="N67" s="1" t="s">
        <v>29</v>
      </c>
      <c r="O67" s="1" t="s">
        <v>30</v>
      </c>
      <c r="P67" s="1">
        <v>2000</v>
      </c>
      <c r="Q67" s="1">
        <v>0</v>
      </c>
      <c r="R67" s="24">
        <v>5.6956637040000002</v>
      </c>
    </row>
    <row r="68" spans="1:18" x14ac:dyDescent="0.2">
      <c r="A68" s="1">
        <v>66</v>
      </c>
      <c r="B68" s="1" t="s">
        <v>31</v>
      </c>
      <c r="C68" s="1" t="s">
        <v>32</v>
      </c>
      <c r="D68" s="1">
        <v>150000</v>
      </c>
      <c r="E68" s="1">
        <v>2</v>
      </c>
      <c r="F68" s="1" t="s">
        <v>46</v>
      </c>
      <c r="G68" s="1" t="s">
        <v>40</v>
      </c>
      <c r="H68" s="1">
        <v>20</v>
      </c>
      <c r="I68" s="22">
        <v>41.113980620493102</v>
      </c>
      <c r="J68" s="23">
        <v>36603.820534247687</v>
      </c>
      <c r="K68" s="23">
        <v>21587.247467650464</v>
      </c>
      <c r="L68" s="23">
        <v>43830.999988425923</v>
      </c>
      <c r="M68" s="23">
        <v>39243.010513506946</v>
      </c>
      <c r="N68" s="1" t="s">
        <v>29</v>
      </c>
      <c r="O68" s="1" t="s">
        <v>36</v>
      </c>
      <c r="P68" s="1">
        <v>2000</v>
      </c>
      <c r="Q68" s="1">
        <v>0</v>
      </c>
      <c r="R68" s="24">
        <v>7.225856737</v>
      </c>
    </row>
    <row r="69" spans="1:18" x14ac:dyDescent="0.2">
      <c r="A69" s="1">
        <v>67</v>
      </c>
      <c r="B69" s="1" t="s">
        <v>31</v>
      </c>
      <c r="C69" s="1" t="s">
        <v>32</v>
      </c>
      <c r="D69" s="1">
        <v>100000</v>
      </c>
      <c r="E69" s="1">
        <v>2</v>
      </c>
      <c r="F69" s="1" t="s">
        <v>33</v>
      </c>
      <c r="G69" s="1" t="s">
        <v>40</v>
      </c>
      <c r="H69" s="1">
        <v>15</v>
      </c>
      <c r="I69" s="22">
        <v>78.416832477000696</v>
      </c>
      <c r="J69" s="23">
        <v>36756.224203518519</v>
      </c>
      <c r="K69" s="23">
        <v>8115.0642675462959</v>
      </c>
      <c r="L69" s="23">
        <v>43830.999988425923</v>
      </c>
      <c r="M69" s="23">
        <v>38056.680669317131</v>
      </c>
      <c r="N69" s="1" t="s">
        <v>29</v>
      </c>
      <c r="O69" s="1" t="s">
        <v>44</v>
      </c>
      <c r="P69" s="1">
        <v>2000</v>
      </c>
      <c r="Q69" s="1">
        <v>0</v>
      </c>
      <c r="R69" s="24">
        <v>3.5605288700000002</v>
      </c>
    </row>
    <row r="70" spans="1:18" x14ac:dyDescent="0.2">
      <c r="A70" s="1">
        <v>68</v>
      </c>
      <c r="B70" s="1" t="s">
        <v>25</v>
      </c>
      <c r="C70" s="1" t="s">
        <v>32</v>
      </c>
      <c r="D70" s="1">
        <v>100000</v>
      </c>
      <c r="E70" s="1">
        <v>2</v>
      </c>
      <c r="F70" s="1" t="s">
        <v>27</v>
      </c>
      <c r="G70" s="1" t="s">
        <v>42</v>
      </c>
      <c r="H70" s="1">
        <v>1</v>
      </c>
      <c r="I70" s="22">
        <v>42.637234480789203</v>
      </c>
      <c r="J70" s="23">
        <v>36542.605901840281</v>
      </c>
      <c r="K70" s="23">
        <v>20969.675786909724</v>
      </c>
      <c r="L70" s="23">
        <v>43830.999988425923</v>
      </c>
      <c r="M70" s="23">
        <v>36892.076060451385</v>
      </c>
      <c r="N70" s="1" t="s">
        <v>29</v>
      </c>
      <c r="O70" s="1" t="s">
        <v>36</v>
      </c>
      <c r="P70" s="1">
        <v>2000</v>
      </c>
      <c r="Q70" s="1">
        <v>0</v>
      </c>
      <c r="R70" s="24">
        <v>0.95681679600000002</v>
      </c>
    </row>
    <row r="71" spans="1:18" x14ac:dyDescent="0.2">
      <c r="A71" s="1">
        <v>69</v>
      </c>
      <c r="B71" s="1" t="s">
        <v>31</v>
      </c>
      <c r="C71" s="1" t="s">
        <v>26</v>
      </c>
      <c r="D71" s="1">
        <v>100000</v>
      </c>
      <c r="E71" s="1">
        <v>1</v>
      </c>
      <c r="F71" s="1" t="s">
        <v>45</v>
      </c>
      <c r="G71" s="1" t="s">
        <v>40</v>
      </c>
      <c r="H71" s="1">
        <v>1</v>
      </c>
      <c r="I71" s="22">
        <v>71.900384335769402</v>
      </c>
      <c r="J71" s="23">
        <v>36579.816008587964</v>
      </c>
      <c r="K71" s="23">
        <v>10318.739882743055</v>
      </c>
      <c r="L71" s="23">
        <v>43830.999988425923</v>
      </c>
      <c r="M71" s="23">
        <v>36945.058508587965</v>
      </c>
      <c r="N71" s="1" t="s">
        <v>35</v>
      </c>
      <c r="O71" s="1" t="s">
        <v>44</v>
      </c>
      <c r="P71" s="1">
        <v>2000</v>
      </c>
      <c r="Q71" s="1">
        <v>1</v>
      </c>
      <c r="R71" s="24">
        <v>1</v>
      </c>
    </row>
    <row r="72" spans="1:18" x14ac:dyDescent="0.2">
      <c r="A72" s="1">
        <v>70</v>
      </c>
      <c r="B72" s="1" t="s">
        <v>25</v>
      </c>
      <c r="C72" s="1" t="s">
        <v>26</v>
      </c>
      <c r="D72" s="1">
        <v>100000</v>
      </c>
      <c r="E72" s="1">
        <v>1</v>
      </c>
      <c r="F72" s="1" t="s">
        <v>33</v>
      </c>
      <c r="G72" s="1" t="s">
        <v>28</v>
      </c>
      <c r="H72" s="1">
        <v>10</v>
      </c>
      <c r="I72" s="22">
        <v>48.328177028508101</v>
      </c>
      <c r="J72" s="23">
        <v>36825.684081273146</v>
      </c>
      <c r="K72" s="23">
        <v>19174.17988275463</v>
      </c>
      <c r="L72" s="23">
        <v>43830.999988425923</v>
      </c>
      <c r="M72" s="23">
        <v>37265.104206550925</v>
      </c>
      <c r="N72" s="1" t="s">
        <v>29</v>
      </c>
      <c r="O72" s="1" t="s">
        <v>36</v>
      </c>
      <c r="P72" s="1">
        <v>2000</v>
      </c>
      <c r="Q72" s="1">
        <v>0</v>
      </c>
      <c r="R72" s="24">
        <v>1.2030914399999999</v>
      </c>
    </row>
    <row r="73" spans="1:18" x14ac:dyDescent="0.2">
      <c r="A73" s="1">
        <v>71</v>
      </c>
      <c r="B73" s="1" t="s">
        <v>25</v>
      </c>
      <c r="C73" s="1" t="s">
        <v>32</v>
      </c>
      <c r="D73" s="1">
        <v>150000</v>
      </c>
      <c r="E73" s="1">
        <v>1</v>
      </c>
      <c r="F73" s="1" t="s">
        <v>38</v>
      </c>
      <c r="G73" s="1" t="s">
        <v>40</v>
      </c>
      <c r="H73" s="1">
        <v>10</v>
      </c>
      <c r="I73" s="22">
        <v>43.725042489138701</v>
      </c>
      <c r="J73" s="23">
        <v>36809.088219224534</v>
      </c>
      <c r="K73" s="23">
        <v>20838.844387928242</v>
      </c>
      <c r="L73" s="23">
        <v>43830.999988425923</v>
      </c>
      <c r="M73" s="23">
        <v>37315.540576238425</v>
      </c>
      <c r="N73" s="1" t="s">
        <v>29</v>
      </c>
      <c r="O73" s="1" t="s">
        <v>36</v>
      </c>
      <c r="P73" s="1">
        <v>2000</v>
      </c>
      <c r="Q73" s="1">
        <v>0</v>
      </c>
      <c r="R73" s="24">
        <v>1.3866194570000001</v>
      </c>
    </row>
    <row r="74" spans="1:18" x14ac:dyDescent="0.2">
      <c r="A74" s="1">
        <v>72</v>
      </c>
      <c r="B74" s="1" t="s">
        <v>31</v>
      </c>
      <c r="C74" s="1" t="s">
        <v>26</v>
      </c>
      <c r="D74" s="1">
        <v>150000</v>
      </c>
      <c r="E74" s="1">
        <v>2</v>
      </c>
      <c r="F74" s="1" t="s">
        <v>38</v>
      </c>
      <c r="G74" s="1" t="s">
        <v>39</v>
      </c>
      <c r="H74" s="1">
        <v>1</v>
      </c>
      <c r="I74" s="22">
        <v>40.642346359096102</v>
      </c>
      <c r="J74" s="23">
        <v>36867.750428923609</v>
      </c>
      <c r="K74" s="23">
        <v>22023.438238900464</v>
      </c>
      <c r="L74" s="23">
        <v>43830.999988425923</v>
      </c>
      <c r="M74" s="23">
        <v>37232.99292892361</v>
      </c>
      <c r="N74" s="1" t="s">
        <v>35</v>
      </c>
      <c r="O74" s="1" t="s">
        <v>36</v>
      </c>
      <c r="P74" s="1">
        <v>2000</v>
      </c>
      <c r="Q74" s="1">
        <v>1</v>
      </c>
      <c r="R74" s="24">
        <v>1</v>
      </c>
    </row>
    <row r="75" spans="1:18" x14ac:dyDescent="0.2">
      <c r="A75" s="1">
        <v>73</v>
      </c>
      <c r="B75" s="1" t="s">
        <v>25</v>
      </c>
      <c r="C75" s="1" t="s">
        <v>26</v>
      </c>
      <c r="D75" s="1">
        <v>100000</v>
      </c>
      <c r="E75" s="1">
        <v>2</v>
      </c>
      <c r="F75" s="1" t="s">
        <v>38</v>
      </c>
      <c r="G75" s="1" t="s">
        <v>42</v>
      </c>
      <c r="H75" s="1">
        <v>10</v>
      </c>
      <c r="I75" s="22">
        <v>48.3258022408261</v>
      </c>
      <c r="J75" s="23">
        <v>36603.68864591435</v>
      </c>
      <c r="K75" s="23">
        <v>18953.05182090278</v>
      </c>
      <c r="L75" s="23">
        <v>43830.999988425923</v>
      </c>
      <c r="M75" s="23">
        <v>37644.721011412039</v>
      </c>
      <c r="N75" s="1" t="s">
        <v>29</v>
      </c>
      <c r="O75" s="1" t="s">
        <v>36</v>
      </c>
      <c r="P75" s="1">
        <v>2000</v>
      </c>
      <c r="Q75" s="1">
        <v>0</v>
      </c>
      <c r="R75" s="24">
        <v>2.8502498080000001</v>
      </c>
    </row>
    <row r="76" spans="1:18" x14ac:dyDescent="0.2">
      <c r="A76" s="1">
        <v>74</v>
      </c>
      <c r="B76" s="1" t="s">
        <v>31</v>
      </c>
      <c r="C76" s="1" t="s">
        <v>26</v>
      </c>
      <c r="D76" s="1">
        <v>100000</v>
      </c>
      <c r="E76" s="1">
        <v>1</v>
      </c>
      <c r="F76" s="1" t="s">
        <v>33</v>
      </c>
      <c r="G76" s="1" t="s">
        <v>42</v>
      </c>
      <c r="H76" s="1">
        <v>15</v>
      </c>
      <c r="I76" s="22">
        <v>51.162010232710202</v>
      </c>
      <c r="J76" s="23">
        <v>36769.378476805556</v>
      </c>
      <c r="K76" s="23">
        <v>18082.837954282408</v>
      </c>
      <c r="L76" s="23">
        <v>43830.999988425923</v>
      </c>
      <c r="M76" s="23">
        <v>41731.136951550929</v>
      </c>
      <c r="N76" s="1" t="s">
        <v>29</v>
      </c>
      <c r="O76" s="1" t="s">
        <v>30</v>
      </c>
      <c r="P76" s="1">
        <v>2000</v>
      </c>
      <c r="Q76" s="1">
        <v>0</v>
      </c>
      <c r="R76" s="24">
        <v>13.584833294999999</v>
      </c>
    </row>
    <row r="77" spans="1:18" x14ac:dyDescent="0.2">
      <c r="A77" s="1">
        <v>75</v>
      </c>
      <c r="B77" s="1" t="s">
        <v>31</v>
      </c>
      <c r="C77" s="1" t="s">
        <v>32</v>
      </c>
      <c r="D77" s="1">
        <v>150000</v>
      </c>
      <c r="E77" s="1">
        <v>2</v>
      </c>
      <c r="F77" s="1" t="s">
        <v>27</v>
      </c>
      <c r="G77" s="1" t="s">
        <v>42</v>
      </c>
      <c r="H77" s="1">
        <v>10</v>
      </c>
      <c r="I77" s="22">
        <v>76.043474887785806</v>
      </c>
      <c r="J77" s="23">
        <v>36736.259782210647</v>
      </c>
      <c r="K77" s="23">
        <v>8961.9509054282407</v>
      </c>
      <c r="L77" s="23">
        <v>43830.999988425923</v>
      </c>
      <c r="M77" s="23">
        <v>37915.98232383102</v>
      </c>
      <c r="N77" s="1" t="s">
        <v>47</v>
      </c>
      <c r="O77" s="1" t="s">
        <v>44</v>
      </c>
      <c r="P77" s="1">
        <v>2000</v>
      </c>
      <c r="Q77" s="1">
        <v>1</v>
      </c>
      <c r="R77" s="24">
        <v>3.2299706129999999</v>
      </c>
    </row>
    <row r="78" spans="1:18" x14ac:dyDescent="0.2">
      <c r="A78" s="1">
        <v>76</v>
      </c>
      <c r="B78" s="1" t="s">
        <v>31</v>
      </c>
      <c r="C78" s="1" t="s">
        <v>26</v>
      </c>
      <c r="D78" s="1">
        <v>100000</v>
      </c>
      <c r="E78" s="1">
        <v>2</v>
      </c>
      <c r="F78" s="1" t="s">
        <v>38</v>
      </c>
      <c r="G78" s="1" t="s">
        <v>42</v>
      </c>
      <c r="H78" s="1">
        <v>1</v>
      </c>
      <c r="I78" s="22">
        <v>21.195245349511499</v>
      </c>
      <c r="J78" s="23">
        <v>36692.117789548611</v>
      </c>
      <c r="K78" s="23">
        <v>28950.713389803241</v>
      </c>
      <c r="L78" s="23">
        <v>43830.999988425923</v>
      </c>
      <c r="M78" s="23">
        <v>37057.360289548611</v>
      </c>
      <c r="N78" s="1" t="s">
        <v>35</v>
      </c>
      <c r="O78" s="1" t="s">
        <v>43</v>
      </c>
      <c r="P78" s="1">
        <v>2000</v>
      </c>
      <c r="Q78" s="1">
        <v>1</v>
      </c>
      <c r="R78" s="24">
        <v>1</v>
      </c>
    </row>
    <row r="79" spans="1:18" x14ac:dyDescent="0.2">
      <c r="A79" s="1">
        <v>77</v>
      </c>
      <c r="B79" s="1" t="s">
        <v>25</v>
      </c>
      <c r="C79" s="1" t="s">
        <v>26</v>
      </c>
      <c r="D79" s="1">
        <v>200000</v>
      </c>
      <c r="E79" s="1">
        <v>2</v>
      </c>
      <c r="F79" s="1" t="s">
        <v>45</v>
      </c>
      <c r="G79" s="1" t="s">
        <v>34</v>
      </c>
      <c r="H79" s="1">
        <v>15</v>
      </c>
      <c r="I79" s="22">
        <v>69.256975650216305</v>
      </c>
      <c r="J79" s="23">
        <v>36632.373114664355</v>
      </c>
      <c r="K79" s="23">
        <v>11336.782185821759</v>
      </c>
      <c r="L79" s="23">
        <v>43830.999988425923</v>
      </c>
      <c r="M79" s="23">
        <v>37922.511827557872</v>
      </c>
      <c r="N79" s="1" t="s">
        <v>29</v>
      </c>
      <c r="O79" s="1" t="s">
        <v>41</v>
      </c>
      <c r="P79" s="1">
        <v>2000</v>
      </c>
      <c r="Q79" s="1">
        <v>0</v>
      </c>
      <c r="R79" s="24">
        <v>3.532279822</v>
      </c>
    </row>
    <row r="80" spans="1:18" x14ac:dyDescent="0.2">
      <c r="A80" s="1">
        <v>78</v>
      </c>
      <c r="B80" s="1" t="s">
        <v>25</v>
      </c>
      <c r="C80" s="1" t="s">
        <v>32</v>
      </c>
      <c r="D80" s="1">
        <v>200000</v>
      </c>
      <c r="E80" s="1">
        <v>1</v>
      </c>
      <c r="F80" s="1" t="s">
        <v>27</v>
      </c>
      <c r="G80" s="1" t="s">
        <v>28</v>
      </c>
      <c r="H80" s="1">
        <v>10</v>
      </c>
      <c r="I80" s="22">
        <v>38.779085852105197</v>
      </c>
      <c r="J80" s="23">
        <v>36872.222499363423</v>
      </c>
      <c r="K80" s="23">
        <v>22708.452235069446</v>
      </c>
      <c r="L80" s="23">
        <v>43830.999988425923</v>
      </c>
      <c r="M80" s="23">
        <v>37809.353586898149</v>
      </c>
      <c r="N80" s="1" t="s">
        <v>29</v>
      </c>
      <c r="O80" s="1" t="s">
        <v>37</v>
      </c>
      <c r="P80" s="1">
        <v>2000</v>
      </c>
      <c r="Q80" s="1">
        <v>0</v>
      </c>
      <c r="R80" s="24">
        <v>2.565777771</v>
      </c>
    </row>
    <row r="81" spans="1:18" x14ac:dyDescent="0.2">
      <c r="A81" s="1">
        <v>79</v>
      </c>
      <c r="B81" s="1" t="s">
        <v>31</v>
      </c>
      <c r="C81" s="1" t="s">
        <v>32</v>
      </c>
      <c r="D81" s="1">
        <v>150000</v>
      </c>
      <c r="E81" s="1">
        <v>3</v>
      </c>
      <c r="F81" s="1" t="s">
        <v>38</v>
      </c>
      <c r="G81" s="1" t="s">
        <v>40</v>
      </c>
      <c r="H81" s="1">
        <v>10</v>
      </c>
      <c r="I81" s="22">
        <v>68.794736832078996</v>
      </c>
      <c r="J81" s="23">
        <v>36552.847808495368</v>
      </c>
      <c r="K81" s="23">
        <v>11426.086141134259</v>
      </c>
      <c r="L81" s="23">
        <v>43830.999988425923</v>
      </c>
      <c r="M81" s="23">
        <v>38074.787300358796</v>
      </c>
      <c r="N81" s="1" t="s">
        <v>29</v>
      </c>
      <c r="O81" s="1" t="s">
        <v>41</v>
      </c>
      <c r="P81" s="1">
        <v>2000</v>
      </c>
      <c r="Q81" s="1">
        <v>0</v>
      </c>
      <c r="R81" s="24">
        <v>4.1669287989999999</v>
      </c>
    </row>
    <row r="82" spans="1:18" x14ac:dyDescent="0.2">
      <c r="A82" s="1">
        <v>80</v>
      </c>
      <c r="B82" s="1" t="s">
        <v>31</v>
      </c>
      <c r="C82" s="1" t="s">
        <v>32</v>
      </c>
      <c r="D82" s="1">
        <v>150000</v>
      </c>
      <c r="E82" s="1">
        <v>2</v>
      </c>
      <c r="F82" s="1" t="s">
        <v>38</v>
      </c>
      <c r="G82" s="1" t="s">
        <v>40</v>
      </c>
      <c r="H82" s="1">
        <v>10</v>
      </c>
      <c r="I82" s="22">
        <v>51.966536850858901</v>
      </c>
      <c r="J82" s="23">
        <v>36765.414673807871</v>
      </c>
      <c r="K82" s="23">
        <v>17785.02683800926</v>
      </c>
      <c r="L82" s="23">
        <v>43830.999988425923</v>
      </c>
      <c r="M82" s="23">
        <v>40417.839673807874</v>
      </c>
      <c r="N82" s="1" t="s">
        <v>35</v>
      </c>
      <c r="O82" s="1" t="s">
        <v>30</v>
      </c>
      <c r="P82" s="1">
        <v>2000</v>
      </c>
      <c r="Q82" s="1">
        <v>1</v>
      </c>
      <c r="R82" s="24">
        <v>10</v>
      </c>
    </row>
    <row r="83" spans="1:18" x14ac:dyDescent="0.2">
      <c r="A83" s="1">
        <v>81</v>
      </c>
      <c r="B83" s="1" t="s">
        <v>31</v>
      </c>
      <c r="C83" s="1" t="s">
        <v>26</v>
      </c>
      <c r="D83" s="1">
        <v>200000</v>
      </c>
      <c r="E83" s="1">
        <v>3</v>
      </c>
      <c r="F83" s="1" t="s">
        <v>33</v>
      </c>
      <c r="G83" s="1" t="s">
        <v>40</v>
      </c>
      <c r="H83" s="1">
        <v>10</v>
      </c>
      <c r="I83" s="22">
        <v>64.588718273346203</v>
      </c>
      <c r="J83" s="23">
        <v>36840.570115347226</v>
      </c>
      <c r="K83" s="23">
        <v>13250.025181516205</v>
      </c>
      <c r="L83" s="23">
        <v>43830.999988425923</v>
      </c>
      <c r="M83" s="23">
        <v>38809.177034155095</v>
      </c>
      <c r="N83" s="1" t="s">
        <v>29</v>
      </c>
      <c r="O83" s="1" t="s">
        <v>41</v>
      </c>
      <c r="P83" s="1">
        <v>2000</v>
      </c>
      <c r="Q83" s="1">
        <v>0</v>
      </c>
      <c r="R83" s="24">
        <v>5.389862677</v>
      </c>
    </row>
    <row r="84" spans="1:18" x14ac:dyDescent="0.2">
      <c r="A84" s="1">
        <v>82</v>
      </c>
      <c r="B84" s="1" t="s">
        <v>31</v>
      </c>
      <c r="C84" s="1" t="s">
        <v>32</v>
      </c>
      <c r="D84" s="1">
        <v>200000</v>
      </c>
      <c r="E84" s="1">
        <v>1</v>
      </c>
      <c r="F84" s="1" t="s">
        <v>38</v>
      </c>
      <c r="G84" s="1" t="s">
        <v>28</v>
      </c>
      <c r="H84" s="1">
        <v>5</v>
      </c>
      <c r="I84" s="22">
        <v>49.300568681677603</v>
      </c>
      <c r="J84" s="23">
        <v>36781.509420960647</v>
      </c>
      <c r="K84" s="23">
        <v>18774.846464120372</v>
      </c>
      <c r="L84" s="23">
        <v>43830.999988425923</v>
      </c>
      <c r="M84" s="23">
        <v>37091.016376400461</v>
      </c>
      <c r="N84" s="1" t="s">
        <v>29</v>
      </c>
      <c r="O84" s="1" t="s">
        <v>36</v>
      </c>
      <c r="P84" s="1">
        <v>2000</v>
      </c>
      <c r="Q84" s="1">
        <v>0</v>
      </c>
      <c r="R84" s="24">
        <v>0.84740126199999999</v>
      </c>
    </row>
    <row r="85" spans="1:18" x14ac:dyDescent="0.2">
      <c r="A85" s="1">
        <v>83</v>
      </c>
      <c r="B85" s="1" t="s">
        <v>31</v>
      </c>
      <c r="C85" s="1" t="s">
        <v>32</v>
      </c>
      <c r="D85" s="1">
        <v>150000</v>
      </c>
      <c r="E85" s="1">
        <v>2</v>
      </c>
      <c r="F85" s="1" t="s">
        <v>38</v>
      </c>
      <c r="G85" s="1" t="s">
        <v>40</v>
      </c>
      <c r="H85" s="1">
        <v>15</v>
      </c>
      <c r="I85" s="22">
        <v>30.213549118699301</v>
      </c>
      <c r="J85" s="23">
        <v>36873.892269374999</v>
      </c>
      <c r="K85" s="23">
        <v>25838.620055277777</v>
      </c>
      <c r="L85" s="23">
        <v>43830.999988425923</v>
      </c>
      <c r="M85" s="23">
        <v>40322.814741504626</v>
      </c>
      <c r="N85" s="1" t="s">
        <v>29</v>
      </c>
      <c r="O85" s="1" t="s">
        <v>37</v>
      </c>
      <c r="P85" s="1">
        <v>2000</v>
      </c>
      <c r="Q85" s="1">
        <v>0</v>
      </c>
      <c r="R85" s="24">
        <v>9.4428290029999999</v>
      </c>
    </row>
    <row r="86" spans="1:18" x14ac:dyDescent="0.2">
      <c r="A86" s="1">
        <v>84</v>
      </c>
      <c r="B86" s="1" t="s">
        <v>31</v>
      </c>
      <c r="C86" s="1" t="s">
        <v>26</v>
      </c>
      <c r="D86" s="1">
        <v>150000</v>
      </c>
      <c r="E86" s="1">
        <v>3</v>
      </c>
      <c r="F86" s="1" t="s">
        <v>27</v>
      </c>
      <c r="G86" s="1" t="s">
        <v>39</v>
      </c>
      <c r="H86" s="1">
        <v>20</v>
      </c>
      <c r="I86" s="22">
        <v>34.817310937719903</v>
      </c>
      <c r="J86" s="23">
        <v>36889.010514409725</v>
      </c>
      <c r="K86" s="23">
        <v>24172.248824131944</v>
      </c>
      <c r="L86" s="23">
        <v>43830.999988425923</v>
      </c>
      <c r="M86" s="23">
        <v>37943.75483283565</v>
      </c>
      <c r="N86" s="1" t="s">
        <v>29</v>
      </c>
      <c r="O86" s="1" t="s">
        <v>37</v>
      </c>
      <c r="P86" s="1">
        <v>2000</v>
      </c>
      <c r="Q86" s="1">
        <v>0</v>
      </c>
      <c r="R86" s="24">
        <v>2.8877918600000001</v>
      </c>
    </row>
    <row r="87" spans="1:18" x14ac:dyDescent="0.2">
      <c r="A87" s="1">
        <v>85</v>
      </c>
      <c r="B87" s="1" t="s">
        <v>25</v>
      </c>
      <c r="C87" s="1" t="s">
        <v>26</v>
      </c>
      <c r="D87" s="1">
        <v>250000</v>
      </c>
      <c r="E87" s="1">
        <v>1</v>
      </c>
      <c r="F87" s="1" t="s">
        <v>38</v>
      </c>
      <c r="G87" s="1" t="s">
        <v>42</v>
      </c>
      <c r="H87" s="1">
        <v>1</v>
      </c>
      <c r="I87" s="22">
        <v>41.5001560869607</v>
      </c>
      <c r="J87" s="23">
        <v>36881.330931076387</v>
      </c>
      <c r="K87" s="23">
        <v>21723.710171469906</v>
      </c>
      <c r="L87" s="23">
        <v>43830.999988425923</v>
      </c>
      <c r="M87" s="23">
        <v>37246.573431076387</v>
      </c>
      <c r="N87" s="1" t="s">
        <v>35</v>
      </c>
      <c r="O87" s="1" t="s">
        <v>36</v>
      </c>
      <c r="P87" s="1">
        <v>2000</v>
      </c>
      <c r="Q87" s="1">
        <v>1</v>
      </c>
      <c r="R87" s="24">
        <v>1</v>
      </c>
    </row>
    <row r="88" spans="1:18" x14ac:dyDescent="0.2">
      <c r="A88" s="1">
        <v>86</v>
      </c>
      <c r="B88" s="1" t="s">
        <v>25</v>
      </c>
      <c r="C88" s="1" t="s">
        <v>26</v>
      </c>
      <c r="D88" s="1">
        <v>250000</v>
      </c>
      <c r="E88" s="1">
        <v>1</v>
      </c>
      <c r="F88" s="1" t="s">
        <v>38</v>
      </c>
      <c r="G88" s="1" t="s">
        <v>34</v>
      </c>
      <c r="H88" s="1">
        <v>20</v>
      </c>
      <c r="I88" s="22">
        <v>65.711632773069894</v>
      </c>
      <c r="J88" s="23">
        <v>36553.368038368055</v>
      </c>
      <c r="K88" s="23">
        <v>12552.687005266203</v>
      </c>
      <c r="L88" s="23">
        <v>43830.999988425923</v>
      </c>
      <c r="M88" s="23">
        <v>36657.830302523151</v>
      </c>
      <c r="N88" s="1" t="s">
        <v>29</v>
      </c>
      <c r="O88" s="1" t="s">
        <v>41</v>
      </c>
      <c r="P88" s="1">
        <v>2000</v>
      </c>
      <c r="Q88" s="1">
        <v>0</v>
      </c>
      <c r="R88" s="24">
        <v>0.28600796499999998</v>
      </c>
    </row>
    <row r="89" spans="1:18" x14ac:dyDescent="0.2">
      <c r="A89" s="1">
        <v>87</v>
      </c>
      <c r="B89" s="1" t="s">
        <v>31</v>
      </c>
      <c r="C89" s="1" t="s">
        <v>32</v>
      </c>
      <c r="D89" s="1">
        <v>200000</v>
      </c>
      <c r="E89" s="1">
        <v>3</v>
      </c>
      <c r="F89" s="1" t="s">
        <v>33</v>
      </c>
      <c r="G89" s="1" t="s">
        <v>39</v>
      </c>
      <c r="H89" s="1">
        <v>1</v>
      </c>
      <c r="I89" s="22">
        <v>23.964669134197599</v>
      </c>
      <c r="J89" s="23">
        <v>36551.126424247683</v>
      </c>
      <c r="K89" s="23">
        <v>27798.210758067129</v>
      </c>
      <c r="L89" s="23">
        <v>43830.999988425923</v>
      </c>
      <c r="M89" s="23">
        <v>36825.230975300925</v>
      </c>
      <c r="N89" s="1" t="s">
        <v>29</v>
      </c>
      <c r="O89" s="1" t="s">
        <v>43</v>
      </c>
      <c r="P89" s="1">
        <v>2000</v>
      </c>
      <c r="Q89" s="1">
        <v>0</v>
      </c>
      <c r="R89" s="24">
        <v>0.75047277099999998</v>
      </c>
    </row>
    <row r="90" spans="1:18" x14ac:dyDescent="0.2">
      <c r="A90" s="1">
        <v>88</v>
      </c>
      <c r="B90" s="1" t="s">
        <v>31</v>
      </c>
      <c r="C90" s="1" t="s">
        <v>26</v>
      </c>
      <c r="D90" s="1">
        <v>150000</v>
      </c>
      <c r="E90" s="1">
        <v>2</v>
      </c>
      <c r="F90" s="1" t="s">
        <v>27</v>
      </c>
      <c r="G90" s="1" t="s">
        <v>42</v>
      </c>
      <c r="H90" s="1">
        <v>10</v>
      </c>
      <c r="I90" s="22">
        <v>62.472459463676202</v>
      </c>
      <c r="J90" s="23">
        <v>36718.982268449072</v>
      </c>
      <c r="K90" s="23">
        <v>13901.384992662037</v>
      </c>
      <c r="L90" s="23">
        <v>43830.999988425923</v>
      </c>
      <c r="M90" s="23">
        <v>38416.538166851853</v>
      </c>
      <c r="N90" s="1" t="s">
        <v>29</v>
      </c>
      <c r="O90" s="1" t="s">
        <v>41</v>
      </c>
      <c r="P90" s="1">
        <v>2000</v>
      </c>
      <c r="Q90" s="1">
        <v>0</v>
      </c>
      <c r="R90" s="24">
        <v>4.6477501889999999</v>
      </c>
    </row>
    <row r="91" spans="1:18" x14ac:dyDescent="0.2">
      <c r="A91" s="1">
        <v>89</v>
      </c>
      <c r="B91" s="1" t="s">
        <v>25</v>
      </c>
      <c r="C91" s="1" t="s">
        <v>32</v>
      </c>
      <c r="D91" s="1">
        <v>50000</v>
      </c>
      <c r="E91" s="1">
        <v>1</v>
      </c>
      <c r="F91" s="1" t="s">
        <v>38</v>
      </c>
      <c r="G91" s="1" t="s">
        <v>42</v>
      </c>
      <c r="H91" s="1">
        <v>1</v>
      </c>
      <c r="I91" s="22">
        <v>52.139937589100597</v>
      </c>
      <c r="J91" s="23">
        <v>36622.641661435184</v>
      </c>
      <c r="K91" s="23">
        <v>17578.920506585648</v>
      </c>
      <c r="L91" s="23">
        <v>43830.999988425923</v>
      </c>
      <c r="M91" s="23">
        <v>36987.884161435184</v>
      </c>
      <c r="N91" s="1" t="s">
        <v>35</v>
      </c>
      <c r="O91" s="1" t="s">
        <v>30</v>
      </c>
      <c r="P91" s="1">
        <v>2000</v>
      </c>
      <c r="Q91" s="1">
        <v>1</v>
      </c>
      <c r="R91" s="24">
        <v>1</v>
      </c>
    </row>
    <row r="92" spans="1:18" x14ac:dyDescent="0.2">
      <c r="A92" s="1">
        <v>90</v>
      </c>
      <c r="B92" s="1" t="s">
        <v>31</v>
      </c>
      <c r="C92" s="1" t="s">
        <v>32</v>
      </c>
      <c r="D92" s="1">
        <v>100000</v>
      </c>
      <c r="E92" s="1">
        <v>1</v>
      </c>
      <c r="F92" s="1" t="s">
        <v>38</v>
      </c>
      <c r="G92" s="1" t="s">
        <v>39</v>
      </c>
      <c r="H92" s="1">
        <v>20</v>
      </c>
      <c r="I92" s="22">
        <v>63.680735491364302</v>
      </c>
      <c r="J92" s="23">
        <v>36621.036151828703</v>
      </c>
      <c r="K92" s="23">
        <v>13362.125119259259</v>
      </c>
      <c r="L92" s="23">
        <v>43830.999988425923</v>
      </c>
      <c r="M92" s="23">
        <v>37848.591121157406</v>
      </c>
      <c r="N92" s="1" t="s">
        <v>29</v>
      </c>
      <c r="O92" s="1" t="s">
        <v>41</v>
      </c>
      <c r="P92" s="1">
        <v>2000</v>
      </c>
      <c r="Q92" s="1">
        <v>0</v>
      </c>
      <c r="R92" s="24">
        <v>3.3609313520000001</v>
      </c>
    </row>
    <row r="93" spans="1:18" x14ac:dyDescent="0.2">
      <c r="A93" s="1">
        <v>91</v>
      </c>
      <c r="B93" s="1" t="s">
        <v>25</v>
      </c>
      <c r="C93" s="1" t="s">
        <v>26</v>
      </c>
      <c r="D93" s="1">
        <v>100000</v>
      </c>
      <c r="E93" s="1">
        <v>2</v>
      </c>
      <c r="F93" s="1" t="s">
        <v>38</v>
      </c>
      <c r="G93" s="1" t="s">
        <v>40</v>
      </c>
      <c r="H93" s="1">
        <v>1</v>
      </c>
      <c r="I93" s="22">
        <v>69.363207188756405</v>
      </c>
      <c r="J93" s="23">
        <v>36606.350372546294</v>
      </c>
      <c r="K93" s="23">
        <v>11271.959170810185</v>
      </c>
      <c r="L93" s="23">
        <v>43830.999988425923</v>
      </c>
      <c r="M93" s="23">
        <v>36971.592872546295</v>
      </c>
      <c r="N93" s="1" t="s">
        <v>35</v>
      </c>
      <c r="O93" s="1" t="s">
        <v>41</v>
      </c>
      <c r="P93" s="1">
        <v>2000</v>
      </c>
      <c r="Q93" s="1">
        <v>1</v>
      </c>
      <c r="R93" s="24">
        <v>1</v>
      </c>
    </row>
    <row r="94" spans="1:18" x14ac:dyDescent="0.2">
      <c r="A94" s="1">
        <v>92</v>
      </c>
      <c r="B94" s="1" t="s">
        <v>31</v>
      </c>
      <c r="C94" s="1" t="s">
        <v>32</v>
      </c>
      <c r="D94" s="1">
        <v>150000</v>
      </c>
      <c r="E94" s="1">
        <v>2</v>
      </c>
      <c r="F94" s="1" t="s">
        <v>27</v>
      </c>
      <c r="G94" s="1" t="s">
        <v>34</v>
      </c>
      <c r="H94" s="1">
        <v>20</v>
      </c>
      <c r="I94" s="22">
        <v>43.237742043580703</v>
      </c>
      <c r="J94" s="23">
        <v>36644.187387361111</v>
      </c>
      <c r="K94" s="23">
        <v>20851.926388854168</v>
      </c>
      <c r="L94" s="23">
        <v>43830.999988425923</v>
      </c>
      <c r="M94" s="23">
        <v>38768.038030995369</v>
      </c>
      <c r="N94" s="1" t="s">
        <v>29</v>
      </c>
      <c r="O94" s="1" t="s">
        <v>36</v>
      </c>
      <c r="P94" s="1">
        <v>2000</v>
      </c>
      <c r="Q94" s="1">
        <v>0</v>
      </c>
      <c r="R94" s="24">
        <v>5.8149055589999996</v>
      </c>
    </row>
    <row r="95" spans="1:18" x14ac:dyDescent="0.2">
      <c r="A95" s="1">
        <v>93</v>
      </c>
      <c r="B95" s="1" t="s">
        <v>31</v>
      </c>
      <c r="C95" s="1" t="s">
        <v>32</v>
      </c>
      <c r="D95" s="1">
        <v>100000</v>
      </c>
      <c r="E95" s="1">
        <v>3</v>
      </c>
      <c r="F95" s="1" t="s">
        <v>45</v>
      </c>
      <c r="G95" s="1" t="s">
        <v>28</v>
      </c>
      <c r="H95" s="1">
        <v>5</v>
      </c>
      <c r="I95" s="22">
        <v>40.342121738519303</v>
      </c>
      <c r="J95" s="23">
        <v>36791.733803645831</v>
      </c>
      <c r="K95" s="23">
        <v>22057.076404386575</v>
      </c>
      <c r="L95" s="23">
        <v>43830.999988425923</v>
      </c>
      <c r="M95" s="23">
        <v>37566.386805949071</v>
      </c>
      <c r="N95" s="1" t="s">
        <v>29</v>
      </c>
      <c r="O95" s="1" t="s">
        <v>36</v>
      </c>
      <c r="P95" s="1">
        <v>2000</v>
      </c>
      <c r="Q95" s="1">
        <v>0</v>
      </c>
      <c r="R95" s="24">
        <v>2.1209278829999998</v>
      </c>
    </row>
    <row r="96" spans="1:18" x14ac:dyDescent="0.2">
      <c r="A96" s="1">
        <v>94</v>
      </c>
      <c r="B96" s="1" t="s">
        <v>31</v>
      </c>
      <c r="C96" s="1" t="s">
        <v>32</v>
      </c>
      <c r="D96" s="1">
        <v>50000</v>
      </c>
      <c r="E96" s="1">
        <v>1</v>
      </c>
      <c r="F96" s="1" t="s">
        <v>27</v>
      </c>
      <c r="G96" s="1" t="s">
        <v>40</v>
      </c>
      <c r="H96" s="1">
        <v>20</v>
      </c>
      <c r="I96" s="22">
        <v>69.685092432149304</v>
      </c>
      <c r="J96" s="23">
        <v>36688.268208842594</v>
      </c>
      <c r="K96" s="23">
        <v>11236.310836250001</v>
      </c>
      <c r="L96" s="23">
        <v>43830.999988425923</v>
      </c>
      <c r="M96" s="23">
        <v>36985.334994131947</v>
      </c>
      <c r="N96" s="1" t="s">
        <v>29</v>
      </c>
      <c r="O96" s="1" t="s">
        <v>41</v>
      </c>
      <c r="P96" s="1">
        <v>2000</v>
      </c>
      <c r="Q96" s="1">
        <v>0</v>
      </c>
      <c r="R96" s="24">
        <v>0.81334123300000005</v>
      </c>
    </row>
    <row r="97" spans="1:18" x14ac:dyDescent="0.2">
      <c r="A97" s="1">
        <v>95</v>
      </c>
      <c r="B97" s="1" t="s">
        <v>31</v>
      </c>
      <c r="C97" s="1" t="s">
        <v>26</v>
      </c>
      <c r="D97" s="1">
        <v>150000</v>
      </c>
      <c r="E97" s="1">
        <v>3</v>
      </c>
      <c r="F97" s="1" t="s">
        <v>38</v>
      </c>
      <c r="G97" s="1" t="s">
        <v>42</v>
      </c>
      <c r="H97" s="1">
        <v>10</v>
      </c>
      <c r="I97" s="22">
        <v>37.511976882604699</v>
      </c>
      <c r="J97" s="23">
        <v>36739.773344930552</v>
      </c>
      <c r="K97" s="23">
        <v>23038.80512824074</v>
      </c>
      <c r="L97" s="23">
        <v>43830.999988425923</v>
      </c>
      <c r="M97" s="23">
        <v>38355.031490925925</v>
      </c>
      <c r="N97" s="1" t="s">
        <v>29</v>
      </c>
      <c r="O97" s="1" t="s">
        <v>37</v>
      </c>
      <c r="P97" s="1">
        <v>2000</v>
      </c>
      <c r="Q97" s="1">
        <v>0</v>
      </c>
      <c r="R97" s="24">
        <v>4.4224265960000002</v>
      </c>
    </row>
    <row r="98" spans="1:18" x14ac:dyDescent="0.2">
      <c r="A98" s="1">
        <v>96</v>
      </c>
      <c r="B98" s="1" t="s">
        <v>31</v>
      </c>
      <c r="C98" s="1" t="s">
        <v>26</v>
      </c>
      <c r="D98" s="1">
        <v>100000</v>
      </c>
      <c r="E98" s="1">
        <v>1</v>
      </c>
      <c r="F98" s="1" t="s">
        <v>46</v>
      </c>
      <c r="G98" s="1" t="s">
        <v>34</v>
      </c>
      <c r="H98" s="1">
        <v>20</v>
      </c>
      <c r="I98" s="22">
        <v>76.714977248577895</v>
      </c>
      <c r="J98" s="23">
        <v>36886.579066226848</v>
      </c>
      <c r="K98" s="23">
        <v>8867.0089883564815</v>
      </c>
      <c r="L98" s="23">
        <v>43830.999988425923</v>
      </c>
      <c r="M98" s="23">
        <v>38430.727699178242</v>
      </c>
      <c r="N98" s="1" t="s">
        <v>29</v>
      </c>
      <c r="O98" s="1" t="s">
        <v>44</v>
      </c>
      <c r="P98" s="1">
        <v>2000</v>
      </c>
      <c r="Q98" s="1">
        <v>0</v>
      </c>
      <c r="R98" s="24">
        <v>4.2277353619999998</v>
      </c>
    </row>
    <row r="99" spans="1:18" x14ac:dyDescent="0.2">
      <c r="A99" s="1">
        <v>97</v>
      </c>
      <c r="B99" s="1" t="s">
        <v>31</v>
      </c>
      <c r="C99" s="1" t="s">
        <v>32</v>
      </c>
      <c r="D99" s="1">
        <v>100000</v>
      </c>
      <c r="E99" s="1">
        <v>2</v>
      </c>
      <c r="F99" s="1" t="s">
        <v>33</v>
      </c>
      <c r="G99" s="1" t="s">
        <v>28</v>
      </c>
      <c r="H99" s="1">
        <v>20</v>
      </c>
      <c r="I99" s="22">
        <v>37.557590973512397</v>
      </c>
      <c r="J99" s="23">
        <v>36760.801090891204</v>
      </c>
      <c r="K99" s="23">
        <v>23043.172669571759</v>
      </c>
      <c r="L99" s="23">
        <v>43830.999988425923</v>
      </c>
      <c r="M99" s="23">
        <v>36817.285076504631</v>
      </c>
      <c r="N99" s="1" t="s">
        <v>29</v>
      </c>
      <c r="O99" s="1" t="s">
        <v>37</v>
      </c>
      <c r="P99" s="1">
        <v>2000</v>
      </c>
      <c r="Q99" s="1">
        <v>0</v>
      </c>
      <c r="R99" s="24">
        <v>0.1546479</v>
      </c>
    </row>
    <row r="100" spans="1:18" x14ac:dyDescent="0.2">
      <c r="A100" s="1">
        <v>98</v>
      </c>
      <c r="B100" s="1" t="s">
        <v>25</v>
      </c>
      <c r="C100" s="1" t="s">
        <v>26</v>
      </c>
      <c r="D100" s="1">
        <v>100000</v>
      </c>
      <c r="E100" s="1">
        <v>2</v>
      </c>
      <c r="F100" s="1" t="s">
        <v>33</v>
      </c>
      <c r="G100" s="1" t="s">
        <v>40</v>
      </c>
      <c r="H100" s="1">
        <v>20</v>
      </c>
      <c r="I100" s="22">
        <v>36.847830741660601</v>
      </c>
      <c r="J100" s="23">
        <v>36670.188602824077</v>
      </c>
      <c r="K100" s="23">
        <v>23211.794783043981</v>
      </c>
      <c r="L100" s="23">
        <v>43830.999988425923</v>
      </c>
      <c r="M100" s="23">
        <v>38646.174742303243</v>
      </c>
      <c r="N100" s="1" t="s">
        <v>29</v>
      </c>
      <c r="O100" s="1" t="s">
        <v>37</v>
      </c>
      <c r="P100" s="1">
        <v>2000</v>
      </c>
      <c r="Q100" s="1">
        <v>0</v>
      </c>
      <c r="R100" s="24">
        <v>5.4100662970000002</v>
      </c>
    </row>
    <row r="101" spans="1:18" x14ac:dyDescent="0.2">
      <c r="A101" s="1">
        <v>99</v>
      </c>
      <c r="B101" s="1" t="s">
        <v>31</v>
      </c>
      <c r="C101" s="1" t="s">
        <v>26</v>
      </c>
      <c r="D101" s="1">
        <v>200000</v>
      </c>
      <c r="E101" s="1">
        <v>2</v>
      </c>
      <c r="F101" s="1" t="s">
        <v>33</v>
      </c>
      <c r="G101" s="1" t="s">
        <v>42</v>
      </c>
      <c r="H101" s="1">
        <v>5</v>
      </c>
      <c r="I101" s="22">
        <v>47.269799965652297</v>
      </c>
      <c r="J101" s="23">
        <v>36832.349930752316</v>
      </c>
      <c r="K101" s="23">
        <v>19567.410016666665</v>
      </c>
      <c r="L101" s="23">
        <v>43830.999988425923</v>
      </c>
      <c r="M101" s="23">
        <v>38658.562430752318</v>
      </c>
      <c r="N101" s="1" t="s">
        <v>35</v>
      </c>
      <c r="O101" s="1" t="s">
        <v>36</v>
      </c>
      <c r="P101" s="1">
        <v>2000</v>
      </c>
      <c r="Q101" s="1">
        <v>1</v>
      </c>
      <c r="R101" s="24">
        <v>5</v>
      </c>
    </row>
    <row r="102" spans="1:18" x14ac:dyDescent="0.2">
      <c r="A102" s="1">
        <v>100</v>
      </c>
      <c r="B102" s="1" t="s">
        <v>31</v>
      </c>
      <c r="C102" s="1" t="s">
        <v>32</v>
      </c>
      <c r="D102" s="1">
        <v>150000</v>
      </c>
      <c r="E102" s="1">
        <v>1</v>
      </c>
      <c r="F102" s="1" t="s">
        <v>38</v>
      </c>
      <c r="G102" s="1" t="s">
        <v>39</v>
      </c>
      <c r="H102" s="1">
        <v>1</v>
      </c>
      <c r="I102" s="22">
        <v>43.073727931995698</v>
      </c>
      <c r="J102" s="23">
        <v>36853.651847453701</v>
      </c>
      <c r="K102" s="23">
        <v>21121.295773252314</v>
      </c>
      <c r="L102" s="23">
        <v>43830.999988425923</v>
      </c>
      <c r="M102" s="23">
        <v>37218.894347453701</v>
      </c>
      <c r="N102" s="1" t="s">
        <v>35</v>
      </c>
      <c r="O102" s="1" t="s">
        <v>36</v>
      </c>
      <c r="P102" s="1">
        <v>2000</v>
      </c>
      <c r="Q102" s="1">
        <v>1</v>
      </c>
      <c r="R102" s="24">
        <v>1</v>
      </c>
    </row>
    <row r="103" spans="1:18" x14ac:dyDescent="0.2">
      <c r="A103" s="1">
        <v>101</v>
      </c>
      <c r="B103" s="1" t="s">
        <v>25</v>
      </c>
      <c r="C103" s="1" t="s">
        <v>26</v>
      </c>
      <c r="D103" s="1">
        <v>100000</v>
      </c>
      <c r="E103" s="1">
        <v>1</v>
      </c>
      <c r="F103" s="1" t="s">
        <v>38</v>
      </c>
      <c r="G103" s="1" t="s">
        <v>39</v>
      </c>
      <c r="H103" s="1">
        <v>15</v>
      </c>
      <c r="I103" s="22">
        <v>61.839283528002497</v>
      </c>
      <c r="J103" s="23">
        <v>36745.928990821762</v>
      </c>
      <c r="K103" s="23">
        <v>14159.594476840277</v>
      </c>
      <c r="L103" s="23">
        <v>43830.999988425923</v>
      </c>
      <c r="M103" s="23">
        <v>38538.514410798613</v>
      </c>
      <c r="N103" s="1" t="s">
        <v>29</v>
      </c>
      <c r="O103" s="1" t="s">
        <v>41</v>
      </c>
      <c r="P103" s="1">
        <v>2000</v>
      </c>
      <c r="Q103" s="1">
        <v>0</v>
      </c>
      <c r="R103" s="24">
        <v>4.9079321819999997</v>
      </c>
    </row>
    <row r="104" spans="1:18" x14ac:dyDescent="0.2">
      <c r="A104" s="1">
        <v>102</v>
      </c>
      <c r="B104" s="1" t="s">
        <v>31</v>
      </c>
      <c r="C104" s="1" t="s">
        <v>26</v>
      </c>
      <c r="D104" s="1">
        <v>100000</v>
      </c>
      <c r="E104" s="1">
        <v>1</v>
      </c>
      <c r="F104" s="1" t="s">
        <v>45</v>
      </c>
      <c r="G104" s="1" t="s">
        <v>28</v>
      </c>
      <c r="H104" s="1">
        <v>10</v>
      </c>
      <c r="I104" s="22">
        <v>53.682085960590499</v>
      </c>
      <c r="J104" s="23">
        <v>36578.076794664354</v>
      </c>
      <c r="K104" s="23">
        <v>16971.09751304398</v>
      </c>
      <c r="L104" s="23">
        <v>43830.999988425923</v>
      </c>
      <c r="M104" s="23">
        <v>40230.501794664349</v>
      </c>
      <c r="N104" s="1" t="s">
        <v>35</v>
      </c>
      <c r="O104" s="1" t="s">
        <v>30</v>
      </c>
      <c r="P104" s="1">
        <v>2000</v>
      </c>
      <c r="Q104" s="1">
        <v>1</v>
      </c>
      <c r="R104" s="24">
        <v>10</v>
      </c>
    </row>
    <row r="105" spans="1:18" x14ac:dyDescent="0.2">
      <c r="A105" s="1">
        <v>103</v>
      </c>
      <c r="B105" s="1" t="s">
        <v>31</v>
      </c>
      <c r="C105" s="1" t="s">
        <v>32</v>
      </c>
      <c r="D105" s="1">
        <v>150000</v>
      </c>
      <c r="E105" s="1">
        <v>2</v>
      </c>
      <c r="F105" s="1" t="s">
        <v>38</v>
      </c>
      <c r="G105" s="1" t="s">
        <v>28</v>
      </c>
      <c r="H105" s="1">
        <v>20</v>
      </c>
      <c r="I105" s="22">
        <v>47.747680305985099</v>
      </c>
      <c r="J105" s="23">
        <v>36761.031108935182</v>
      </c>
      <c r="K105" s="23">
        <v>19321.54898476852</v>
      </c>
      <c r="L105" s="23">
        <v>43830.999988425923</v>
      </c>
      <c r="M105" s="23">
        <v>40861.308279166667</v>
      </c>
      <c r="N105" s="1" t="s">
        <v>29</v>
      </c>
      <c r="O105" s="1" t="s">
        <v>36</v>
      </c>
      <c r="P105" s="1">
        <v>2000</v>
      </c>
      <c r="Q105" s="1">
        <v>0</v>
      </c>
      <c r="R105" s="24">
        <v>11.226177594999999</v>
      </c>
    </row>
    <row r="106" spans="1:18" x14ac:dyDescent="0.2">
      <c r="A106" s="1">
        <v>104</v>
      </c>
      <c r="B106" s="1" t="s">
        <v>25</v>
      </c>
      <c r="C106" s="1" t="s">
        <v>32</v>
      </c>
      <c r="D106" s="1">
        <v>200000</v>
      </c>
      <c r="E106" s="1">
        <v>1</v>
      </c>
      <c r="F106" s="1" t="s">
        <v>45</v>
      </c>
      <c r="G106" s="1" t="s">
        <v>28</v>
      </c>
      <c r="H106" s="1">
        <v>1</v>
      </c>
      <c r="I106" s="22">
        <v>68.273322878395305</v>
      </c>
      <c r="J106" s="23">
        <v>36718.23234195602</v>
      </c>
      <c r="K106" s="23">
        <v>11781.913210682871</v>
      </c>
      <c r="L106" s="23">
        <v>43830.999988425923</v>
      </c>
      <c r="M106" s="23">
        <v>36999.614928009258</v>
      </c>
      <c r="N106" s="1" t="s">
        <v>29</v>
      </c>
      <c r="O106" s="1" t="s">
        <v>41</v>
      </c>
      <c r="P106" s="1">
        <v>2000</v>
      </c>
      <c r="Q106" s="1">
        <v>0</v>
      </c>
      <c r="R106" s="24">
        <v>0.77039935400000004</v>
      </c>
    </row>
    <row r="107" spans="1:18" x14ac:dyDescent="0.2">
      <c r="A107" s="1">
        <v>105</v>
      </c>
      <c r="B107" s="1" t="s">
        <v>31</v>
      </c>
      <c r="C107" s="1" t="s">
        <v>32</v>
      </c>
      <c r="D107" s="1">
        <v>50000</v>
      </c>
      <c r="E107" s="1">
        <v>3</v>
      </c>
      <c r="F107" s="1" t="s">
        <v>38</v>
      </c>
      <c r="G107" s="1" t="s">
        <v>42</v>
      </c>
      <c r="H107" s="1">
        <v>1</v>
      </c>
      <c r="I107" s="22">
        <v>43.767611613357303</v>
      </c>
      <c r="J107" s="23">
        <v>36785.321358321758</v>
      </c>
      <c r="K107" s="23">
        <v>20799.529473761573</v>
      </c>
      <c r="L107" s="23">
        <v>43830.999988425923</v>
      </c>
      <c r="M107" s="23">
        <v>37150.563858321759</v>
      </c>
      <c r="N107" s="1" t="s">
        <v>35</v>
      </c>
      <c r="O107" s="1" t="s">
        <v>36</v>
      </c>
      <c r="P107" s="1">
        <v>2000</v>
      </c>
      <c r="Q107" s="1">
        <v>1</v>
      </c>
      <c r="R107" s="24">
        <v>1</v>
      </c>
    </row>
    <row r="108" spans="1:18" x14ac:dyDescent="0.2">
      <c r="A108" s="1">
        <v>106</v>
      </c>
      <c r="B108" s="1" t="s">
        <v>25</v>
      </c>
      <c r="C108" s="1" t="s">
        <v>26</v>
      </c>
      <c r="D108" s="1">
        <v>150000</v>
      </c>
      <c r="E108" s="1">
        <v>1</v>
      </c>
      <c r="F108" s="1" t="s">
        <v>45</v>
      </c>
      <c r="G108" s="1" t="s">
        <v>42</v>
      </c>
      <c r="H108" s="1">
        <v>20</v>
      </c>
      <c r="I108" s="22">
        <v>57.877426939601797</v>
      </c>
      <c r="J108" s="23">
        <v>36646.954696469904</v>
      </c>
      <c r="K108" s="23">
        <v>15507.658587337963</v>
      </c>
      <c r="L108" s="23">
        <v>43830.999988425923</v>
      </c>
      <c r="M108" s="23">
        <v>43830.999988425923</v>
      </c>
      <c r="N108" s="1" t="s">
        <v>48</v>
      </c>
      <c r="O108" s="1" t="s">
        <v>30</v>
      </c>
      <c r="P108" s="1">
        <v>2000</v>
      </c>
      <c r="Q108" s="1">
        <v>1</v>
      </c>
      <c r="R108" s="24">
        <v>19.669247943362301</v>
      </c>
    </row>
    <row r="109" spans="1:18" x14ac:dyDescent="0.2">
      <c r="A109" s="1">
        <v>107</v>
      </c>
      <c r="B109" s="1" t="s">
        <v>31</v>
      </c>
      <c r="C109" s="1" t="s">
        <v>32</v>
      </c>
      <c r="D109" s="1">
        <v>150000</v>
      </c>
      <c r="E109" s="1">
        <v>1</v>
      </c>
      <c r="F109" s="1" t="s">
        <v>33</v>
      </c>
      <c r="G109" s="1" t="s">
        <v>42</v>
      </c>
      <c r="H109" s="1">
        <v>20</v>
      </c>
      <c r="I109" s="22">
        <v>41.627042425016498</v>
      </c>
      <c r="J109" s="23">
        <v>36879.973393009263</v>
      </c>
      <c r="K109" s="23">
        <v>21676.008350092594</v>
      </c>
      <c r="L109" s="23">
        <v>43830.999988425923</v>
      </c>
      <c r="M109" s="23">
        <v>37988.387976944447</v>
      </c>
      <c r="N109" s="1" t="s">
        <v>29</v>
      </c>
      <c r="O109" s="1" t="s">
        <v>36</v>
      </c>
      <c r="P109" s="1">
        <v>2000</v>
      </c>
      <c r="Q109" s="1">
        <v>0</v>
      </c>
      <c r="R109" s="24">
        <v>3.0347360559999998</v>
      </c>
    </row>
    <row r="110" spans="1:18" x14ac:dyDescent="0.2">
      <c r="A110" s="1">
        <v>108</v>
      </c>
      <c r="B110" s="1" t="s">
        <v>31</v>
      </c>
      <c r="C110" s="1" t="s">
        <v>32</v>
      </c>
      <c r="D110" s="1">
        <v>150000</v>
      </c>
      <c r="E110" s="1">
        <v>1</v>
      </c>
      <c r="F110" s="1" t="s">
        <v>38</v>
      </c>
      <c r="G110" s="1" t="s">
        <v>34</v>
      </c>
      <c r="H110" s="1">
        <v>10</v>
      </c>
      <c r="I110" s="22">
        <v>20.462134957048399</v>
      </c>
      <c r="J110" s="23">
        <v>36568.355192743053</v>
      </c>
      <c r="K110" s="23">
        <v>29094.713865717593</v>
      </c>
      <c r="L110" s="23">
        <v>43830.999988425923</v>
      </c>
      <c r="M110" s="23">
        <v>36760.788621145832</v>
      </c>
      <c r="N110" s="1" t="s">
        <v>29</v>
      </c>
      <c r="O110" s="1" t="s">
        <v>43</v>
      </c>
      <c r="P110" s="1">
        <v>2000</v>
      </c>
      <c r="Q110" s="1">
        <v>0</v>
      </c>
      <c r="R110" s="24">
        <v>0.52686483200000001</v>
      </c>
    </row>
    <row r="111" spans="1:18" x14ac:dyDescent="0.2">
      <c r="A111" s="1">
        <v>109</v>
      </c>
      <c r="B111" s="1" t="s">
        <v>31</v>
      </c>
      <c r="C111" s="1" t="s">
        <v>26</v>
      </c>
      <c r="D111" s="1">
        <v>150000</v>
      </c>
      <c r="E111" s="1">
        <v>2</v>
      </c>
      <c r="F111" s="1" t="s">
        <v>46</v>
      </c>
      <c r="G111" s="1" t="s">
        <v>28</v>
      </c>
      <c r="H111" s="1">
        <v>1</v>
      </c>
      <c r="I111" s="22">
        <v>38.833803422276198</v>
      </c>
      <c r="J111" s="23">
        <v>36723.453294293984</v>
      </c>
      <c r="K111" s="23">
        <v>22539.697847928241</v>
      </c>
      <c r="L111" s="23">
        <v>43830.999988425923</v>
      </c>
      <c r="M111" s="23">
        <v>37088.695794293984</v>
      </c>
      <c r="N111" s="1" t="s">
        <v>35</v>
      </c>
      <c r="O111" s="1" t="s">
        <v>37</v>
      </c>
      <c r="P111" s="1">
        <v>2000</v>
      </c>
      <c r="Q111" s="1">
        <v>1</v>
      </c>
      <c r="R111" s="24">
        <v>1</v>
      </c>
    </row>
    <row r="112" spans="1:18" x14ac:dyDescent="0.2">
      <c r="A112" s="1">
        <v>110</v>
      </c>
      <c r="B112" s="1" t="s">
        <v>25</v>
      </c>
      <c r="C112" s="1" t="s">
        <v>26</v>
      </c>
      <c r="D112" s="1">
        <v>200000</v>
      </c>
      <c r="E112" s="1">
        <v>2</v>
      </c>
      <c r="F112" s="1" t="s">
        <v>38</v>
      </c>
      <c r="G112" s="1" t="s">
        <v>42</v>
      </c>
      <c r="H112" s="1">
        <v>1</v>
      </c>
      <c r="I112" s="22">
        <v>21.175297896307001</v>
      </c>
      <c r="J112" s="23">
        <v>36844.818497037035</v>
      </c>
      <c r="K112" s="23">
        <v>29110.699755254631</v>
      </c>
      <c r="L112" s="23">
        <v>43830.999988425923</v>
      </c>
      <c r="M112" s="23">
        <v>37210.060997037035</v>
      </c>
      <c r="N112" s="1" t="s">
        <v>35</v>
      </c>
      <c r="O112" s="1" t="s">
        <v>43</v>
      </c>
      <c r="P112" s="1">
        <v>2000</v>
      </c>
      <c r="Q112" s="1">
        <v>1</v>
      </c>
      <c r="R112" s="24">
        <v>1</v>
      </c>
    </row>
    <row r="113" spans="1:18" x14ac:dyDescent="0.2">
      <c r="A113" s="1">
        <v>111</v>
      </c>
      <c r="B113" s="1" t="s">
        <v>31</v>
      </c>
      <c r="C113" s="1" t="s">
        <v>32</v>
      </c>
      <c r="D113" s="1">
        <v>200000</v>
      </c>
      <c r="E113" s="1">
        <v>3</v>
      </c>
      <c r="F113" s="1" t="s">
        <v>38</v>
      </c>
      <c r="G113" s="1" t="s">
        <v>28</v>
      </c>
      <c r="H113" s="1">
        <v>15</v>
      </c>
      <c r="I113" s="22">
        <v>29.915874676030899</v>
      </c>
      <c r="J113" s="23">
        <v>36540.305310555559</v>
      </c>
      <c r="K113" s="23">
        <v>25613.75645420139</v>
      </c>
      <c r="L113" s="23">
        <v>43830.999988425923</v>
      </c>
      <c r="M113" s="23">
        <v>37395.096857175929</v>
      </c>
      <c r="N113" s="1" t="s">
        <v>29</v>
      </c>
      <c r="O113" s="1" t="s">
        <v>43</v>
      </c>
      <c r="P113" s="1">
        <v>2000</v>
      </c>
      <c r="Q113" s="1">
        <v>0</v>
      </c>
      <c r="R113" s="24">
        <v>2.340339765</v>
      </c>
    </row>
    <row r="114" spans="1:18" x14ac:dyDescent="0.2">
      <c r="A114" s="1">
        <v>112</v>
      </c>
      <c r="B114" s="1" t="s">
        <v>31</v>
      </c>
      <c r="C114" s="1" t="s">
        <v>26</v>
      </c>
      <c r="D114" s="1">
        <v>150000</v>
      </c>
      <c r="E114" s="1">
        <v>1</v>
      </c>
      <c r="F114" s="1" t="s">
        <v>38</v>
      </c>
      <c r="G114" s="1" t="s">
        <v>40</v>
      </c>
      <c r="H114" s="1">
        <v>5</v>
      </c>
      <c r="I114" s="22">
        <v>59.738410213396499</v>
      </c>
      <c r="J114" s="23">
        <v>36720.146313460646</v>
      </c>
      <c r="K114" s="23">
        <v>14901.140021238425</v>
      </c>
      <c r="L114" s="23">
        <v>43830.999988425923</v>
      </c>
      <c r="M114" s="23">
        <v>38344.741205335646</v>
      </c>
      <c r="N114" s="1" t="s">
        <v>29</v>
      </c>
      <c r="O114" s="1" t="s">
        <v>30</v>
      </c>
      <c r="P114" s="1">
        <v>2000</v>
      </c>
      <c r="Q114" s="1">
        <v>0</v>
      </c>
      <c r="R114" s="24">
        <v>4.4479897380000004</v>
      </c>
    </row>
    <row r="115" spans="1:18" x14ac:dyDescent="0.2">
      <c r="A115" s="1">
        <v>113</v>
      </c>
      <c r="B115" s="1" t="s">
        <v>31</v>
      </c>
      <c r="C115" s="1" t="s">
        <v>26</v>
      </c>
      <c r="D115" s="1">
        <v>150000</v>
      </c>
      <c r="E115" s="1">
        <v>1</v>
      </c>
      <c r="F115" s="1" t="s">
        <v>33</v>
      </c>
      <c r="G115" s="1" t="s">
        <v>39</v>
      </c>
      <c r="H115" s="1">
        <v>15</v>
      </c>
      <c r="I115" s="22">
        <v>62.966141805631999</v>
      </c>
      <c r="J115" s="23">
        <v>36656.469415173611</v>
      </c>
      <c r="K115" s="23">
        <v>13658.558366597223</v>
      </c>
      <c r="L115" s="23">
        <v>43830.999988425923</v>
      </c>
      <c r="M115" s="23">
        <v>37672.528543148146</v>
      </c>
      <c r="N115" s="1" t="s">
        <v>29</v>
      </c>
      <c r="O115" s="1" t="s">
        <v>41</v>
      </c>
      <c r="P115" s="1">
        <v>2000</v>
      </c>
      <c r="Q115" s="1">
        <v>0</v>
      </c>
      <c r="R115" s="24">
        <v>2.7818754060000002</v>
      </c>
    </row>
    <row r="116" spans="1:18" x14ac:dyDescent="0.2">
      <c r="A116" s="1">
        <v>114</v>
      </c>
      <c r="B116" s="1" t="s">
        <v>31</v>
      </c>
      <c r="C116" s="1" t="s">
        <v>26</v>
      </c>
      <c r="D116" s="1">
        <v>200000</v>
      </c>
      <c r="E116" s="1">
        <v>2</v>
      </c>
      <c r="F116" s="1" t="s">
        <v>38</v>
      </c>
      <c r="G116" s="1" t="s">
        <v>40</v>
      </c>
      <c r="H116" s="1">
        <v>10</v>
      </c>
      <c r="I116" s="22">
        <v>23.839473926764501</v>
      </c>
      <c r="J116" s="23">
        <v>36571.917842604169</v>
      </c>
      <c r="K116" s="23">
        <v>27864.72878681713</v>
      </c>
      <c r="L116" s="23">
        <v>43830.999988425923</v>
      </c>
      <c r="M116" s="23">
        <v>37324.059376168982</v>
      </c>
      <c r="N116" s="1" t="s">
        <v>29</v>
      </c>
      <c r="O116" s="1" t="s">
        <v>43</v>
      </c>
      <c r="P116" s="1">
        <v>2000</v>
      </c>
      <c r="Q116" s="1">
        <v>0</v>
      </c>
      <c r="R116" s="24">
        <v>2.0592935749999999</v>
      </c>
    </row>
    <row r="117" spans="1:18" x14ac:dyDescent="0.2">
      <c r="A117" s="1">
        <v>115</v>
      </c>
      <c r="B117" s="1" t="s">
        <v>31</v>
      </c>
      <c r="C117" s="1" t="s">
        <v>26</v>
      </c>
      <c r="D117" s="1">
        <v>250000</v>
      </c>
      <c r="E117" s="1">
        <v>2</v>
      </c>
      <c r="F117" s="1" t="s">
        <v>38</v>
      </c>
      <c r="G117" s="1" t="s">
        <v>40</v>
      </c>
      <c r="H117" s="1">
        <v>1</v>
      </c>
      <c r="I117" s="22">
        <v>67.904722598442603</v>
      </c>
      <c r="J117" s="23">
        <v>36744.026645347221</v>
      </c>
      <c r="K117" s="23">
        <v>11942.336001840278</v>
      </c>
      <c r="L117" s="23">
        <v>43830.999988425923</v>
      </c>
      <c r="M117" s="23">
        <v>37109.269145347222</v>
      </c>
      <c r="N117" s="1" t="s">
        <v>35</v>
      </c>
      <c r="O117" s="1" t="s">
        <v>41</v>
      </c>
      <c r="P117" s="1">
        <v>2000</v>
      </c>
      <c r="Q117" s="1">
        <v>1</v>
      </c>
      <c r="R117" s="24">
        <v>1</v>
      </c>
    </row>
    <row r="118" spans="1:18" x14ac:dyDescent="0.2">
      <c r="A118" s="1">
        <v>116</v>
      </c>
      <c r="B118" s="1" t="s">
        <v>31</v>
      </c>
      <c r="C118" s="1" t="s">
        <v>26</v>
      </c>
      <c r="D118" s="1">
        <v>200000</v>
      </c>
      <c r="E118" s="1">
        <v>1</v>
      </c>
      <c r="F118" s="1" t="s">
        <v>46</v>
      </c>
      <c r="G118" s="1" t="s">
        <v>28</v>
      </c>
      <c r="H118" s="1">
        <v>20</v>
      </c>
      <c r="I118" s="22">
        <v>52.018287313726297</v>
      </c>
      <c r="J118" s="23">
        <v>36623.747883449076</v>
      </c>
      <c r="K118" s="23">
        <v>17624.458579155093</v>
      </c>
      <c r="L118" s="23">
        <v>43830.999988425923</v>
      </c>
      <c r="M118" s="23">
        <v>37620.853268333332</v>
      </c>
      <c r="N118" s="1" t="s">
        <v>29</v>
      </c>
      <c r="O118" s="1" t="s">
        <v>30</v>
      </c>
      <c r="P118" s="1">
        <v>2000</v>
      </c>
      <c r="Q118" s="1">
        <v>0</v>
      </c>
      <c r="R118" s="24">
        <v>2.7299818199999999</v>
      </c>
    </row>
    <row r="119" spans="1:18" x14ac:dyDescent="0.2">
      <c r="A119" s="1">
        <v>117</v>
      </c>
      <c r="B119" s="1" t="s">
        <v>31</v>
      </c>
      <c r="C119" s="1" t="s">
        <v>32</v>
      </c>
      <c r="D119" s="1">
        <v>150000</v>
      </c>
      <c r="E119" s="1">
        <v>1</v>
      </c>
      <c r="F119" s="1" t="s">
        <v>45</v>
      </c>
      <c r="G119" s="1" t="s">
        <v>42</v>
      </c>
      <c r="H119" s="1">
        <v>5</v>
      </c>
      <c r="I119" s="22">
        <v>33.810841813219099</v>
      </c>
      <c r="J119" s="23">
        <v>36548.601557997688</v>
      </c>
      <c r="K119" s="23">
        <v>24199.445167106482</v>
      </c>
      <c r="L119" s="23">
        <v>43830.999988425923</v>
      </c>
      <c r="M119" s="23">
        <v>36984.941992835651</v>
      </c>
      <c r="N119" s="1" t="s">
        <v>29</v>
      </c>
      <c r="O119" s="1" t="s">
        <v>37</v>
      </c>
      <c r="P119" s="1">
        <v>2000</v>
      </c>
      <c r="Q119" s="1">
        <v>0</v>
      </c>
      <c r="R119" s="24">
        <v>1.1946595339999999</v>
      </c>
    </row>
    <row r="120" spans="1:18" x14ac:dyDescent="0.2">
      <c r="A120" s="1">
        <v>118</v>
      </c>
      <c r="B120" s="1" t="s">
        <v>31</v>
      </c>
      <c r="C120" s="1" t="s">
        <v>32</v>
      </c>
      <c r="D120" s="1">
        <v>150000</v>
      </c>
      <c r="E120" s="1">
        <v>2</v>
      </c>
      <c r="F120" s="1" t="s">
        <v>38</v>
      </c>
      <c r="G120" s="1" t="s">
        <v>40</v>
      </c>
      <c r="H120" s="1">
        <v>5</v>
      </c>
      <c r="I120" s="22">
        <v>70.251677908236204</v>
      </c>
      <c r="J120" s="23">
        <v>36830.739990393522</v>
      </c>
      <c r="K120" s="23">
        <v>11171.841522083334</v>
      </c>
      <c r="L120" s="23">
        <v>43830.999988425923</v>
      </c>
      <c r="M120" s="23">
        <v>37264.634839988423</v>
      </c>
      <c r="N120" s="1" t="s">
        <v>29</v>
      </c>
      <c r="O120" s="1" t="s">
        <v>44</v>
      </c>
      <c r="P120" s="1">
        <v>2000</v>
      </c>
      <c r="Q120" s="1">
        <v>0</v>
      </c>
      <c r="R120" s="24">
        <v>1.1879637489999999</v>
      </c>
    </row>
    <row r="121" spans="1:18" x14ac:dyDescent="0.2">
      <c r="A121" s="1">
        <v>119</v>
      </c>
      <c r="B121" s="1" t="s">
        <v>31</v>
      </c>
      <c r="C121" s="1" t="s">
        <v>26</v>
      </c>
      <c r="D121" s="1">
        <v>200000</v>
      </c>
      <c r="E121" s="1">
        <v>2</v>
      </c>
      <c r="F121" s="1" t="s">
        <v>38</v>
      </c>
      <c r="G121" s="1" t="s">
        <v>42</v>
      </c>
      <c r="H121" s="1">
        <v>5</v>
      </c>
      <c r="I121" s="22">
        <v>30.296486600438701</v>
      </c>
      <c r="J121" s="23">
        <v>36585.179828819448</v>
      </c>
      <c r="K121" s="23">
        <v>25519.615321817131</v>
      </c>
      <c r="L121" s="23">
        <v>43830.999988425923</v>
      </c>
      <c r="M121" s="23">
        <v>37193.792935011574</v>
      </c>
      <c r="N121" s="1" t="s">
        <v>29</v>
      </c>
      <c r="O121" s="1" t="s">
        <v>37</v>
      </c>
      <c r="P121" s="1">
        <v>2000</v>
      </c>
      <c r="Q121" s="1">
        <v>0</v>
      </c>
      <c r="R121" s="24">
        <v>1.6663260879999999</v>
      </c>
    </row>
    <row r="122" spans="1:18" x14ac:dyDescent="0.2">
      <c r="A122" s="1">
        <v>120</v>
      </c>
      <c r="B122" s="1" t="s">
        <v>25</v>
      </c>
      <c r="C122" s="1" t="s">
        <v>32</v>
      </c>
      <c r="D122" s="1">
        <v>100000</v>
      </c>
      <c r="E122" s="1">
        <v>2</v>
      </c>
      <c r="F122" s="1" t="s">
        <v>38</v>
      </c>
      <c r="G122" s="1" t="s">
        <v>39</v>
      </c>
      <c r="H122" s="1">
        <v>15</v>
      </c>
      <c r="I122" s="22">
        <v>31.3417642735083</v>
      </c>
      <c r="J122" s="23">
        <v>36585.263493460647</v>
      </c>
      <c r="K122" s="23">
        <v>25137.919155613425</v>
      </c>
      <c r="L122" s="23">
        <v>43830.999988425923</v>
      </c>
      <c r="M122" s="23">
        <v>37725.956411817133</v>
      </c>
      <c r="N122" s="1" t="s">
        <v>29</v>
      </c>
      <c r="O122" s="1" t="s">
        <v>37</v>
      </c>
      <c r="P122" s="1">
        <v>2000</v>
      </c>
      <c r="Q122" s="1">
        <v>0</v>
      </c>
      <c r="R122" s="24">
        <v>3.1231111340000002</v>
      </c>
    </row>
    <row r="123" spans="1:18" x14ac:dyDescent="0.2">
      <c r="A123" s="1">
        <v>121</v>
      </c>
      <c r="B123" s="1" t="s">
        <v>31</v>
      </c>
      <c r="C123" s="1" t="s">
        <v>32</v>
      </c>
      <c r="D123" s="1">
        <v>200000</v>
      </c>
      <c r="E123" s="1">
        <v>1</v>
      </c>
      <c r="F123" s="1" t="s">
        <v>45</v>
      </c>
      <c r="G123" s="1" t="s">
        <v>42</v>
      </c>
      <c r="H123" s="1">
        <v>5</v>
      </c>
      <c r="I123" s="22">
        <v>38.005711239802203</v>
      </c>
      <c r="J123" s="23">
        <v>36867.614572962964</v>
      </c>
      <c r="K123" s="23">
        <v>22986.313585381944</v>
      </c>
      <c r="L123" s="23">
        <v>43830.999988425923</v>
      </c>
      <c r="M123" s="23">
        <v>38693.827072962966</v>
      </c>
      <c r="N123" s="1" t="s">
        <v>35</v>
      </c>
      <c r="O123" s="1" t="s">
        <v>37</v>
      </c>
      <c r="P123" s="1">
        <v>2000</v>
      </c>
      <c r="Q123" s="1">
        <v>1</v>
      </c>
      <c r="R123" s="24">
        <v>5</v>
      </c>
    </row>
    <row r="124" spans="1:18" x14ac:dyDescent="0.2">
      <c r="A124" s="1">
        <v>122</v>
      </c>
      <c r="B124" s="1" t="s">
        <v>25</v>
      </c>
      <c r="C124" s="1" t="s">
        <v>26</v>
      </c>
      <c r="D124" s="1">
        <v>200000</v>
      </c>
      <c r="E124" s="1">
        <v>1</v>
      </c>
      <c r="F124" s="1" t="s">
        <v>38</v>
      </c>
      <c r="G124" s="1" t="s">
        <v>28</v>
      </c>
      <c r="H124" s="1">
        <v>15</v>
      </c>
      <c r="I124" s="22">
        <v>32.737431368729403</v>
      </c>
      <c r="J124" s="23">
        <v>36849.665018113425</v>
      </c>
      <c r="K124" s="23">
        <v>24892.563741319445</v>
      </c>
      <c r="L124" s="23">
        <v>43830.999988425923</v>
      </c>
      <c r="M124" s="23">
        <v>37130.979935324074</v>
      </c>
      <c r="N124" s="1" t="s">
        <v>29</v>
      </c>
      <c r="O124" s="1" t="s">
        <v>37</v>
      </c>
      <c r="P124" s="1">
        <v>2000</v>
      </c>
      <c r="Q124" s="1">
        <v>0</v>
      </c>
      <c r="R124" s="24">
        <v>0.77021408300000005</v>
      </c>
    </row>
    <row r="125" spans="1:18" x14ac:dyDescent="0.2">
      <c r="A125" s="1">
        <v>123</v>
      </c>
      <c r="B125" s="1" t="s">
        <v>25</v>
      </c>
      <c r="C125" s="1" t="s">
        <v>26</v>
      </c>
      <c r="D125" s="1">
        <v>100000</v>
      </c>
      <c r="E125" s="1">
        <v>1</v>
      </c>
      <c r="F125" s="1" t="s">
        <v>38</v>
      </c>
      <c r="G125" s="1" t="s">
        <v>42</v>
      </c>
      <c r="H125" s="1">
        <v>10</v>
      </c>
      <c r="I125" s="22">
        <v>43.5474354809052</v>
      </c>
      <c r="J125" s="23">
        <v>36868.259280034719</v>
      </c>
      <c r="K125" s="23">
        <v>20962.885076365739</v>
      </c>
      <c r="L125" s="23">
        <v>43830.999988425923</v>
      </c>
      <c r="M125" s="23">
        <v>38356.876783321757</v>
      </c>
      <c r="N125" s="1" t="s">
        <v>29</v>
      </c>
      <c r="O125" s="1" t="s">
        <v>36</v>
      </c>
      <c r="P125" s="1">
        <v>2000</v>
      </c>
      <c r="Q125" s="1">
        <v>0</v>
      </c>
      <c r="R125" s="24">
        <v>4.075696293</v>
      </c>
    </row>
    <row r="126" spans="1:18" x14ac:dyDescent="0.2">
      <c r="A126" s="1">
        <v>124</v>
      </c>
      <c r="B126" s="1" t="s">
        <v>31</v>
      </c>
      <c r="C126" s="1" t="s">
        <v>26</v>
      </c>
      <c r="D126" s="1">
        <v>50000</v>
      </c>
      <c r="E126" s="1">
        <v>1</v>
      </c>
      <c r="F126" s="1" t="s">
        <v>33</v>
      </c>
      <c r="G126" s="1" t="s">
        <v>39</v>
      </c>
      <c r="H126" s="1">
        <v>1</v>
      </c>
      <c r="I126" s="22">
        <v>24.158753691846499</v>
      </c>
      <c r="J126" s="23">
        <v>36590.100609895831</v>
      </c>
      <c r="K126" s="23">
        <v>27766.297014548611</v>
      </c>
      <c r="L126" s="23">
        <v>43830.999988425923</v>
      </c>
      <c r="M126" s="23">
        <v>36955.343109895832</v>
      </c>
      <c r="N126" s="1" t="s">
        <v>35</v>
      </c>
      <c r="O126" s="1" t="s">
        <v>43</v>
      </c>
      <c r="P126" s="1">
        <v>2000</v>
      </c>
      <c r="Q126" s="1">
        <v>1</v>
      </c>
      <c r="R126" s="24">
        <v>1</v>
      </c>
    </row>
    <row r="127" spans="1:18" x14ac:dyDescent="0.2">
      <c r="A127" s="1">
        <v>125</v>
      </c>
      <c r="B127" s="1" t="s">
        <v>31</v>
      </c>
      <c r="C127" s="1" t="s">
        <v>26</v>
      </c>
      <c r="D127" s="1">
        <v>150000</v>
      </c>
      <c r="E127" s="1">
        <v>2</v>
      </c>
      <c r="F127" s="1" t="s">
        <v>38</v>
      </c>
      <c r="G127" s="1" t="s">
        <v>28</v>
      </c>
      <c r="H127" s="1">
        <v>5</v>
      </c>
      <c r="I127" s="22">
        <v>69.290357129045802</v>
      </c>
      <c r="J127" s="23">
        <v>36707.485708148146</v>
      </c>
      <c r="K127" s="23">
        <v>11399.702444456019</v>
      </c>
      <c r="L127" s="23">
        <v>43830.999988425923</v>
      </c>
      <c r="M127" s="23">
        <v>37492.564214652775</v>
      </c>
      <c r="N127" s="1" t="s">
        <v>29</v>
      </c>
      <c r="O127" s="1" t="s">
        <v>41</v>
      </c>
      <c r="P127" s="1">
        <v>2000</v>
      </c>
      <c r="Q127" s="1">
        <v>0</v>
      </c>
      <c r="R127" s="24">
        <v>2.1494719440000001</v>
      </c>
    </row>
    <row r="128" spans="1:18" x14ac:dyDescent="0.2">
      <c r="A128" s="1">
        <v>126</v>
      </c>
      <c r="B128" s="1" t="s">
        <v>31</v>
      </c>
      <c r="C128" s="1" t="s">
        <v>26</v>
      </c>
      <c r="D128" s="1">
        <v>200000</v>
      </c>
      <c r="E128" s="1">
        <v>2</v>
      </c>
      <c r="F128" s="1" t="s">
        <v>38</v>
      </c>
      <c r="G128" s="1" t="s">
        <v>28</v>
      </c>
      <c r="H128" s="1">
        <v>15</v>
      </c>
      <c r="I128" s="22">
        <v>79.849524359503903</v>
      </c>
      <c r="J128" s="23">
        <v>36833.211955648148</v>
      </c>
      <c r="K128" s="23">
        <v>7668.7720545949078</v>
      </c>
      <c r="L128" s="23">
        <v>43830.999988425923</v>
      </c>
      <c r="M128" s="23">
        <v>37965.145608287035</v>
      </c>
      <c r="N128" s="1" t="s">
        <v>47</v>
      </c>
      <c r="O128" s="1" t="s">
        <v>44</v>
      </c>
      <c r="P128" s="1">
        <v>2000</v>
      </c>
      <c r="Q128" s="1">
        <v>1</v>
      </c>
      <c r="R128" s="24">
        <v>3.0991290789999999</v>
      </c>
    </row>
    <row r="129" spans="1:18" x14ac:dyDescent="0.2">
      <c r="A129" s="1">
        <v>127</v>
      </c>
      <c r="B129" s="1" t="s">
        <v>25</v>
      </c>
      <c r="C129" s="1" t="s">
        <v>32</v>
      </c>
      <c r="D129" s="1">
        <v>50000</v>
      </c>
      <c r="E129" s="1">
        <v>2</v>
      </c>
      <c r="F129" s="1" t="s">
        <v>45</v>
      </c>
      <c r="G129" s="1" t="s">
        <v>28</v>
      </c>
      <c r="H129" s="1">
        <v>15</v>
      </c>
      <c r="I129" s="22">
        <v>56.274965037999401</v>
      </c>
      <c r="J129" s="23">
        <v>36643.113215740741</v>
      </c>
      <c r="K129" s="23">
        <v>16089.104297858796</v>
      </c>
      <c r="L129" s="23">
        <v>43830.999988425923</v>
      </c>
      <c r="M129" s="23">
        <v>38409.027531550928</v>
      </c>
      <c r="N129" s="1" t="s">
        <v>29</v>
      </c>
      <c r="O129" s="1" t="s">
        <v>30</v>
      </c>
      <c r="P129" s="1">
        <v>2000</v>
      </c>
      <c r="Q129" s="1">
        <v>0</v>
      </c>
      <c r="R129" s="24">
        <v>4.8349091789999896</v>
      </c>
    </row>
    <row r="130" spans="1:18" x14ac:dyDescent="0.2">
      <c r="A130" s="1">
        <v>128</v>
      </c>
      <c r="B130" s="1" t="s">
        <v>31</v>
      </c>
      <c r="C130" s="1" t="s">
        <v>32</v>
      </c>
      <c r="D130" s="1">
        <v>100000</v>
      </c>
      <c r="E130" s="1">
        <v>3</v>
      </c>
      <c r="F130" s="1" t="s">
        <v>33</v>
      </c>
      <c r="G130" s="1" t="s">
        <v>42</v>
      </c>
      <c r="H130" s="1">
        <v>20</v>
      </c>
      <c r="I130" s="22">
        <v>26.847858778046799</v>
      </c>
      <c r="J130" s="23">
        <v>36563.594466041664</v>
      </c>
      <c r="K130" s="23">
        <v>26757.615406319444</v>
      </c>
      <c r="L130" s="23">
        <v>43830.999988425923</v>
      </c>
      <c r="M130" s="23">
        <v>42494.569245879633</v>
      </c>
      <c r="N130" s="1" t="s">
        <v>29</v>
      </c>
      <c r="O130" s="1" t="s">
        <v>43</v>
      </c>
      <c r="P130" s="1">
        <v>2000</v>
      </c>
      <c r="Q130" s="1">
        <v>0</v>
      </c>
      <c r="R130" s="24">
        <v>16.238457407999999</v>
      </c>
    </row>
    <row r="131" spans="1:18" x14ac:dyDescent="0.2">
      <c r="A131" s="1">
        <v>129</v>
      </c>
      <c r="B131" s="1" t="s">
        <v>25</v>
      </c>
      <c r="C131" s="1" t="s">
        <v>26</v>
      </c>
      <c r="D131" s="1">
        <v>100000</v>
      </c>
      <c r="E131" s="1">
        <v>3</v>
      </c>
      <c r="F131" s="1" t="s">
        <v>33</v>
      </c>
      <c r="G131" s="1" t="s">
        <v>40</v>
      </c>
      <c r="H131" s="1">
        <v>1</v>
      </c>
      <c r="I131" s="22">
        <v>41.114912757008497</v>
      </c>
      <c r="J131" s="23">
        <v>36572.115768240743</v>
      </c>
      <c r="K131" s="23">
        <v>21555.202245590277</v>
      </c>
      <c r="L131" s="23">
        <v>43830.999988425923</v>
      </c>
      <c r="M131" s="23">
        <v>36937.358268240743</v>
      </c>
      <c r="N131" s="1" t="s">
        <v>35</v>
      </c>
      <c r="O131" s="1" t="s">
        <v>36</v>
      </c>
      <c r="P131" s="1">
        <v>2000</v>
      </c>
      <c r="Q131" s="1">
        <v>1</v>
      </c>
      <c r="R131" s="24">
        <v>1</v>
      </c>
    </row>
    <row r="132" spans="1:18" x14ac:dyDescent="0.2">
      <c r="A132" s="1">
        <v>130</v>
      </c>
      <c r="B132" s="1" t="s">
        <v>31</v>
      </c>
      <c r="C132" s="1" t="s">
        <v>32</v>
      </c>
      <c r="D132" s="1">
        <v>100000</v>
      </c>
      <c r="E132" s="1">
        <v>1</v>
      </c>
      <c r="F132" s="1" t="s">
        <v>38</v>
      </c>
      <c r="G132" s="1" t="s">
        <v>28</v>
      </c>
      <c r="H132" s="1">
        <v>20</v>
      </c>
      <c r="I132" s="22">
        <v>56.764900803812203</v>
      </c>
      <c r="J132" s="23">
        <v>36719.710636504627</v>
      </c>
      <c r="K132" s="23">
        <v>15986.756354594907</v>
      </c>
      <c r="L132" s="23">
        <v>43830.999988425923</v>
      </c>
      <c r="M132" s="23">
        <v>37555.558497349535</v>
      </c>
      <c r="N132" s="1" t="s">
        <v>29</v>
      </c>
      <c r="O132" s="1" t="s">
        <v>30</v>
      </c>
      <c r="P132" s="1">
        <v>2000</v>
      </c>
      <c r="Q132" s="1">
        <v>0</v>
      </c>
      <c r="R132" s="24">
        <v>2.2884737149999999</v>
      </c>
    </row>
    <row r="133" spans="1:18" x14ac:dyDescent="0.2">
      <c r="A133" s="1">
        <v>131</v>
      </c>
      <c r="B133" s="1" t="s">
        <v>25</v>
      </c>
      <c r="C133" s="1" t="s">
        <v>26</v>
      </c>
      <c r="D133" s="1">
        <v>100000</v>
      </c>
      <c r="E133" s="1">
        <v>2</v>
      </c>
      <c r="F133" s="1" t="s">
        <v>45</v>
      </c>
      <c r="G133" s="1" t="s">
        <v>40</v>
      </c>
      <c r="H133" s="1">
        <v>1</v>
      </c>
      <c r="I133" s="22">
        <v>61.111081453139597</v>
      </c>
      <c r="J133" s="23">
        <v>36528.790508576392</v>
      </c>
      <c r="K133" s="23">
        <v>14208.426340983797</v>
      </c>
      <c r="L133" s="23">
        <v>43830.999988425923</v>
      </c>
      <c r="M133" s="23">
        <v>36802.285937418979</v>
      </c>
      <c r="N133" s="1" t="s">
        <v>29</v>
      </c>
      <c r="O133" s="1" t="s">
        <v>41</v>
      </c>
      <c r="P133" s="1">
        <v>2000</v>
      </c>
      <c r="Q133" s="1">
        <v>0</v>
      </c>
      <c r="R133" s="24">
        <v>0.74880505100000005</v>
      </c>
    </row>
    <row r="134" spans="1:18" x14ac:dyDescent="0.2">
      <c r="A134" s="1">
        <v>132</v>
      </c>
      <c r="B134" s="1" t="s">
        <v>25</v>
      </c>
      <c r="C134" s="1" t="s">
        <v>32</v>
      </c>
      <c r="D134" s="1">
        <v>50000</v>
      </c>
      <c r="E134" s="1">
        <v>1</v>
      </c>
      <c r="F134" s="1" t="s">
        <v>45</v>
      </c>
      <c r="G134" s="1" t="s">
        <v>28</v>
      </c>
      <c r="H134" s="1">
        <v>1</v>
      </c>
      <c r="I134" s="22">
        <v>28.3539936453504</v>
      </c>
      <c r="J134" s="23">
        <v>36838.094350104169</v>
      </c>
      <c r="K134" s="23">
        <v>26482.010826226851</v>
      </c>
      <c r="L134" s="23">
        <v>43830.999988425923</v>
      </c>
      <c r="M134" s="23">
        <v>37203.33685010417</v>
      </c>
      <c r="N134" s="1" t="s">
        <v>35</v>
      </c>
      <c r="O134" s="1" t="s">
        <v>43</v>
      </c>
      <c r="P134" s="1">
        <v>2000</v>
      </c>
      <c r="Q134" s="1">
        <v>1</v>
      </c>
      <c r="R134" s="24">
        <v>1</v>
      </c>
    </row>
    <row r="135" spans="1:18" x14ac:dyDescent="0.2">
      <c r="A135" s="1">
        <v>133</v>
      </c>
      <c r="B135" s="1" t="s">
        <v>31</v>
      </c>
      <c r="C135" s="1" t="s">
        <v>26</v>
      </c>
      <c r="D135" s="1">
        <v>150000</v>
      </c>
      <c r="E135" s="1">
        <v>2</v>
      </c>
      <c r="F135" s="1" t="s">
        <v>27</v>
      </c>
      <c r="G135" s="1" t="s">
        <v>28</v>
      </c>
      <c r="H135" s="1">
        <v>15</v>
      </c>
      <c r="I135" s="22">
        <v>40.647313650450798</v>
      </c>
      <c r="J135" s="23">
        <v>36763.589559224536</v>
      </c>
      <c r="K135" s="23">
        <v>21917.463103414353</v>
      </c>
      <c r="L135" s="23">
        <v>43830.999988425923</v>
      </c>
      <c r="M135" s="23">
        <v>39169.945398634256</v>
      </c>
      <c r="N135" s="1" t="s">
        <v>29</v>
      </c>
      <c r="O135" s="1" t="s">
        <v>36</v>
      </c>
      <c r="P135" s="1">
        <v>2000</v>
      </c>
      <c r="Q135" s="1">
        <v>0</v>
      </c>
      <c r="R135" s="24">
        <v>6.5883785140000004</v>
      </c>
    </row>
    <row r="136" spans="1:18" x14ac:dyDescent="0.2">
      <c r="A136" s="1">
        <v>134</v>
      </c>
      <c r="B136" s="1" t="s">
        <v>31</v>
      </c>
      <c r="C136" s="1" t="s">
        <v>26</v>
      </c>
      <c r="D136" s="1">
        <v>150000</v>
      </c>
      <c r="E136" s="1">
        <v>2</v>
      </c>
      <c r="F136" s="1" t="s">
        <v>38</v>
      </c>
      <c r="G136" s="1" t="s">
        <v>40</v>
      </c>
      <c r="H136" s="1">
        <v>5</v>
      </c>
      <c r="I136" s="22">
        <v>33.327516891762301</v>
      </c>
      <c r="J136" s="23">
        <v>36789.482566851853</v>
      </c>
      <c r="K136" s="23">
        <v>24616.856978425927</v>
      </c>
      <c r="L136" s="23">
        <v>43830.999988425923</v>
      </c>
      <c r="M136" s="23">
        <v>37074.352683703706</v>
      </c>
      <c r="N136" s="1" t="s">
        <v>29</v>
      </c>
      <c r="O136" s="1" t="s">
        <v>37</v>
      </c>
      <c r="P136" s="1">
        <v>2000</v>
      </c>
      <c r="Q136" s="1">
        <v>0</v>
      </c>
      <c r="R136" s="24">
        <v>0.77994788900000001</v>
      </c>
    </row>
    <row r="137" spans="1:18" x14ac:dyDescent="0.2">
      <c r="A137" s="1">
        <v>135</v>
      </c>
      <c r="B137" s="1" t="s">
        <v>31</v>
      </c>
      <c r="C137" s="1" t="s">
        <v>32</v>
      </c>
      <c r="D137" s="1">
        <v>150000</v>
      </c>
      <c r="E137" s="1">
        <v>3</v>
      </c>
      <c r="F137" s="1" t="s">
        <v>45</v>
      </c>
      <c r="G137" s="1" t="s">
        <v>28</v>
      </c>
      <c r="H137" s="1">
        <v>1</v>
      </c>
      <c r="I137" s="22">
        <v>59.055553671985301</v>
      </c>
      <c r="J137" s="23">
        <v>36616.048714351855</v>
      </c>
      <c r="K137" s="23">
        <v>15046.450652303241</v>
      </c>
      <c r="L137" s="23">
        <v>43830.999988425923</v>
      </c>
      <c r="M137" s="23">
        <v>36981.291214351855</v>
      </c>
      <c r="N137" s="1" t="s">
        <v>35</v>
      </c>
      <c r="O137" s="1" t="s">
        <v>30</v>
      </c>
      <c r="P137" s="1">
        <v>2000</v>
      </c>
      <c r="Q137" s="1">
        <v>1</v>
      </c>
      <c r="R137" s="24">
        <v>1</v>
      </c>
    </row>
    <row r="138" spans="1:18" x14ac:dyDescent="0.2">
      <c r="A138" s="1">
        <v>136</v>
      </c>
      <c r="B138" s="1" t="s">
        <v>31</v>
      </c>
      <c r="C138" s="1" t="s">
        <v>26</v>
      </c>
      <c r="D138" s="1">
        <v>150000</v>
      </c>
      <c r="E138" s="1">
        <v>2</v>
      </c>
      <c r="F138" s="1" t="s">
        <v>38</v>
      </c>
      <c r="G138" s="1" t="s">
        <v>42</v>
      </c>
      <c r="H138" s="1">
        <v>1</v>
      </c>
      <c r="I138" s="22">
        <v>39.648173352148497</v>
      </c>
      <c r="J138" s="23">
        <v>36617.878016805553</v>
      </c>
      <c r="K138" s="23">
        <v>22136.680061284722</v>
      </c>
      <c r="L138" s="23">
        <v>43830.999988425923</v>
      </c>
      <c r="M138" s="23">
        <v>36983.120516805553</v>
      </c>
      <c r="N138" s="1" t="s">
        <v>35</v>
      </c>
      <c r="O138" s="1" t="s">
        <v>37</v>
      </c>
      <c r="P138" s="1">
        <v>2000</v>
      </c>
      <c r="Q138" s="1">
        <v>1</v>
      </c>
      <c r="R138" s="24">
        <v>1</v>
      </c>
    </row>
    <row r="139" spans="1:18" x14ac:dyDescent="0.2">
      <c r="A139" s="1">
        <v>137</v>
      </c>
      <c r="B139" s="1" t="s">
        <v>31</v>
      </c>
      <c r="C139" s="1" t="s">
        <v>26</v>
      </c>
      <c r="D139" s="1">
        <v>150000</v>
      </c>
      <c r="E139" s="1">
        <v>1</v>
      </c>
      <c r="F139" s="1" t="s">
        <v>33</v>
      </c>
      <c r="G139" s="1" t="s">
        <v>42</v>
      </c>
      <c r="H139" s="1">
        <v>1</v>
      </c>
      <c r="I139" s="22">
        <v>62.427692503756603</v>
      </c>
      <c r="J139" s="23">
        <v>36758.975950011576</v>
      </c>
      <c r="K139" s="23">
        <v>13957.729470625</v>
      </c>
      <c r="L139" s="23">
        <v>43830.999988425923</v>
      </c>
      <c r="M139" s="23">
        <v>37124.218450011576</v>
      </c>
      <c r="N139" s="1" t="s">
        <v>35</v>
      </c>
      <c r="O139" s="1" t="s">
        <v>41</v>
      </c>
      <c r="P139" s="1">
        <v>2000</v>
      </c>
      <c r="Q139" s="1">
        <v>1</v>
      </c>
      <c r="R139" s="24">
        <v>1</v>
      </c>
    </row>
    <row r="140" spans="1:18" x14ac:dyDescent="0.2">
      <c r="A140" s="1">
        <v>138</v>
      </c>
      <c r="B140" s="1" t="s">
        <v>25</v>
      </c>
      <c r="C140" s="1" t="s">
        <v>26</v>
      </c>
      <c r="D140" s="1">
        <v>100000</v>
      </c>
      <c r="E140" s="1">
        <v>3</v>
      </c>
      <c r="F140" s="1" t="s">
        <v>33</v>
      </c>
      <c r="G140" s="1" t="s">
        <v>28</v>
      </c>
      <c r="H140" s="1">
        <v>15</v>
      </c>
      <c r="I140" s="22">
        <v>40.105116995048597</v>
      </c>
      <c r="J140" s="23">
        <v>36640.070515254629</v>
      </c>
      <c r="K140" s="23">
        <v>21991.977321203703</v>
      </c>
      <c r="L140" s="23">
        <v>43830.999988425923</v>
      </c>
      <c r="M140" s="23">
        <v>37922.558424456016</v>
      </c>
      <c r="N140" s="1" t="s">
        <v>29</v>
      </c>
      <c r="O140" s="1" t="s">
        <v>36</v>
      </c>
      <c r="P140" s="1">
        <v>2000</v>
      </c>
      <c r="Q140" s="1">
        <v>0</v>
      </c>
      <c r="R140" s="24">
        <v>3.5113326329999999</v>
      </c>
    </row>
    <row r="141" spans="1:18" x14ac:dyDescent="0.2">
      <c r="A141" s="1">
        <v>139</v>
      </c>
      <c r="B141" s="1" t="s">
        <v>25</v>
      </c>
      <c r="C141" s="1" t="s">
        <v>32</v>
      </c>
      <c r="D141" s="1">
        <v>250000</v>
      </c>
      <c r="E141" s="1">
        <v>1</v>
      </c>
      <c r="F141" s="1" t="s">
        <v>45</v>
      </c>
      <c r="G141" s="1" t="s">
        <v>34</v>
      </c>
      <c r="H141" s="1">
        <v>15</v>
      </c>
      <c r="I141" s="22">
        <v>68.011865124105995</v>
      </c>
      <c r="J141" s="23">
        <v>36799.254212465275</v>
      </c>
      <c r="K141" s="23">
        <v>11958.430564918981</v>
      </c>
      <c r="L141" s="23">
        <v>43830.999988425923</v>
      </c>
      <c r="M141" s="23">
        <v>38735.286612939817</v>
      </c>
      <c r="N141" s="1" t="s">
        <v>29</v>
      </c>
      <c r="O141" s="1" t="s">
        <v>41</v>
      </c>
      <c r="P141" s="1">
        <v>2000</v>
      </c>
      <c r="Q141" s="1">
        <v>0</v>
      </c>
      <c r="R141" s="24">
        <v>5.3006766750000001</v>
      </c>
    </row>
    <row r="142" spans="1:18" x14ac:dyDescent="0.2">
      <c r="A142" s="1">
        <v>140</v>
      </c>
      <c r="B142" s="1" t="s">
        <v>31</v>
      </c>
      <c r="C142" s="1" t="s">
        <v>26</v>
      </c>
      <c r="D142" s="1">
        <v>150000</v>
      </c>
      <c r="E142" s="1">
        <v>3</v>
      </c>
      <c r="F142" s="1" t="s">
        <v>46</v>
      </c>
      <c r="G142" s="1" t="s">
        <v>42</v>
      </c>
      <c r="H142" s="1">
        <v>10</v>
      </c>
      <c r="I142" s="22">
        <v>29.6187214520425</v>
      </c>
      <c r="J142" s="23">
        <v>36878.968641932872</v>
      </c>
      <c r="K142" s="23">
        <v>26060.952772002314</v>
      </c>
      <c r="L142" s="23">
        <v>43830.999988425923</v>
      </c>
      <c r="M142" s="23">
        <v>37121.269862280089</v>
      </c>
      <c r="N142" s="1" t="s">
        <v>29</v>
      </c>
      <c r="O142" s="1" t="s">
        <v>43</v>
      </c>
      <c r="P142" s="1">
        <v>2000</v>
      </c>
      <c r="Q142" s="1">
        <v>0</v>
      </c>
      <c r="R142" s="24">
        <v>0.66339820900000002</v>
      </c>
    </row>
    <row r="143" spans="1:18" x14ac:dyDescent="0.2">
      <c r="A143" s="1">
        <v>141</v>
      </c>
      <c r="B143" s="1" t="s">
        <v>25</v>
      </c>
      <c r="C143" s="1" t="s">
        <v>32</v>
      </c>
      <c r="D143" s="1">
        <v>100000</v>
      </c>
      <c r="E143" s="1">
        <v>2</v>
      </c>
      <c r="F143" s="1" t="s">
        <v>45</v>
      </c>
      <c r="G143" s="1" t="s">
        <v>40</v>
      </c>
      <c r="H143" s="1">
        <v>10</v>
      </c>
      <c r="I143" s="22">
        <v>69.346255793366893</v>
      </c>
      <c r="J143" s="23">
        <v>36535.17148607639</v>
      </c>
      <c r="K143" s="23">
        <v>11206.971654606481</v>
      </c>
      <c r="L143" s="23">
        <v>43830.999988425923</v>
      </c>
      <c r="M143" s="23">
        <v>36920.165435219904</v>
      </c>
      <c r="N143" s="1" t="s">
        <v>29</v>
      </c>
      <c r="O143" s="1" t="s">
        <v>41</v>
      </c>
      <c r="P143" s="1">
        <v>2000</v>
      </c>
      <c r="Q143" s="1">
        <v>0</v>
      </c>
      <c r="R143" s="24">
        <v>1.054077631</v>
      </c>
    </row>
    <row r="144" spans="1:18" x14ac:dyDescent="0.2">
      <c r="A144" s="1">
        <v>142</v>
      </c>
      <c r="B144" s="1" t="s">
        <v>31</v>
      </c>
      <c r="C144" s="1" t="s">
        <v>32</v>
      </c>
      <c r="D144" s="1">
        <v>150000</v>
      </c>
      <c r="E144" s="1">
        <v>1</v>
      </c>
      <c r="F144" s="1" t="s">
        <v>33</v>
      </c>
      <c r="G144" s="1" t="s">
        <v>28</v>
      </c>
      <c r="H144" s="1">
        <v>10</v>
      </c>
      <c r="I144" s="22">
        <v>44.808309851112199</v>
      </c>
      <c r="J144" s="23">
        <v>36850.636902106482</v>
      </c>
      <c r="K144" s="23">
        <v>20484.737791354168</v>
      </c>
      <c r="L144" s="23">
        <v>43830.999988425923</v>
      </c>
      <c r="M144" s="23">
        <v>37304.33479134259</v>
      </c>
      <c r="N144" s="1" t="s">
        <v>29</v>
      </c>
      <c r="O144" s="1" t="s">
        <v>36</v>
      </c>
      <c r="P144" s="1">
        <v>2000</v>
      </c>
      <c r="Q144" s="1">
        <v>0</v>
      </c>
      <c r="R144" s="24">
        <v>1.2421826300000001</v>
      </c>
    </row>
    <row r="145" spans="1:18" x14ac:dyDescent="0.2">
      <c r="A145" s="1">
        <v>143</v>
      </c>
      <c r="B145" s="1" t="s">
        <v>31</v>
      </c>
      <c r="C145" s="1" t="s">
        <v>32</v>
      </c>
      <c r="D145" s="1">
        <v>100000</v>
      </c>
      <c r="E145" s="1">
        <v>1</v>
      </c>
      <c r="F145" s="1" t="s">
        <v>45</v>
      </c>
      <c r="G145" s="1" t="s">
        <v>28</v>
      </c>
      <c r="H145" s="1">
        <v>5</v>
      </c>
      <c r="I145" s="22">
        <v>37.698788670358198</v>
      </c>
      <c r="J145" s="23">
        <v>36820.690964641202</v>
      </c>
      <c r="K145" s="23">
        <v>23051.491143842592</v>
      </c>
      <c r="L145" s="23">
        <v>43830.999988425923</v>
      </c>
      <c r="M145" s="23">
        <v>38646.903464641204</v>
      </c>
      <c r="N145" s="1" t="s">
        <v>35</v>
      </c>
      <c r="O145" s="1" t="s">
        <v>37</v>
      </c>
      <c r="P145" s="1">
        <v>2000</v>
      </c>
      <c r="Q145" s="1">
        <v>1</v>
      </c>
      <c r="R145" s="24">
        <v>5</v>
      </c>
    </row>
    <row r="146" spans="1:18" x14ac:dyDescent="0.2">
      <c r="A146" s="1">
        <v>144</v>
      </c>
      <c r="B146" s="1" t="s">
        <v>31</v>
      </c>
      <c r="C146" s="1" t="s">
        <v>26</v>
      </c>
      <c r="D146" s="1">
        <v>100000</v>
      </c>
      <c r="E146" s="1">
        <v>2</v>
      </c>
      <c r="F146" s="1" t="s">
        <v>45</v>
      </c>
      <c r="G146" s="1" t="s">
        <v>34</v>
      </c>
      <c r="H146" s="1">
        <v>20</v>
      </c>
      <c r="I146" s="22">
        <v>70.477891479779103</v>
      </c>
      <c r="J146" s="23">
        <v>36776.702980509261</v>
      </c>
      <c r="K146" s="23">
        <v>11035.181701620369</v>
      </c>
      <c r="L146" s="23">
        <v>43830.999988425923</v>
      </c>
      <c r="M146" s="23">
        <v>38674.247180416663</v>
      </c>
      <c r="N146" s="1" t="s">
        <v>29</v>
      </c>
      <c r="O146" s="1" t="s">
        <v>44</v>
      </c>
      <c r="P146" s="1">
        <v>2000</v>
      </c>
      <c r="Q146" s="1">
        <v>0</v>
      </c>
      <c r="R146" s="24">
        <v>5.1952995609999997</v>
      </c>
    </row>
    <row r="147" spans="1:18" x14ac:dyDescent="0.2">
      <c r="A147" s="1">
        <v>145</v>
      </c>
      <c r="B147" s="1" t="s">
        <v>25</v>
      </c>
      <c r="C147" s="1" t="s">
        <v>26</v>
      </c>
      <c r="D147" s="1">
        <v>50000</v>
      </c>
      <c r="E147" s="1">
        <v>1</v>
      </c>
      <c r="F147" s="1" t="s">
        <v>38</v>
      </c>
      <c r="G147" s="1" t="s">
        <v>28</v>
      </c>
      <c r="H147" s="1">
        <v>20</v>
      </c>
      <c r="I147" s="22">
        <v>69.880567857017397</v>
      </c>
      <c r="J147" s="23">
        <v>36695.280501793983</v>
      </c>
      <c r="K147" s="23">
        <v>11171.927196284722</v>
      </c>
      <c r="L147" s="23">
        <v>43830.999988425923</v>
      </c>
      <c r="M147" s="23">
        <v>38468.420438472225</v>
      </c>
      <c r="N147" s="1" t="s">
        <v>29</v>
      </c>
      <c r="O147" s="1" t="s">
        <v>41</v>
      </c>
      <c r="P147" s="1">
        <v>2000</v>
      </c>
      <c r="Q147" s="1">
        <v>0</v>
      </c>
      <c r="R147" s="24">
        <v>4.854692257</v>
      </c>
    </row>
    <row r="148" spans="1:18" x14ac:dyDescent="0.2">
      <c r="A148" s="1">
        <v>146</v>
      </c>
      <c r="B148" s="1" t="s">
        <v>25</v>
      </c>
      <c r="C148" s="1" t="s">
        <v>32</v>
      </c>
      <c r="D148" s="1">
        <v>100000</v>
      </c>
      <c r="E148" s="1">
        <v>2</v>
      </c>
      <c r="F148" s="1" t="s">
        <v>38</v>
      </c>
      <c r="G148" s="1" t="s">
        <v>42</v>
      </c>
      <c r="H148" s="1">
        <v>10</v>
      </c>
      <c r="I148" s="22">
        <v>32.294420034934497</v>
      </c>
      <c r="J148" s="23">
        <v>36526.704592592592</v>
      </c>
      <c r="K148" s="23">
        <v>24731.409882962962</v>
      </c>
      <c r="L148" s="23">
        <v>43830.999988425923</v>
      </c>
      <c r="M148" s="23">
        <v>37899.413714340277</v>
      </c>
      <c r="N148" s="1" t="s">
        <v>29</v>
      </c>
      <c r="O148" s="1" t="s">
        <v>37</v>
      </c>
      <c r="P148" s="1">
        <v>2000</v>
      </c>
      <c r="Q148" s="1">
        <v>0</v>
      </c>
      <c r="R148" s="24">
        <v>3.7583499229999999</v>
      </c>
    </row>
    <row r="149" spans="1:18" x14ac:dyDescent="0.2">
      <c r="A149" s="1">
        <v>147</v>
      </c>
      <c r="B149" s="1" t="s">
        <v>31</v>
      </c>
      <c r="C149" s="1" t="s">
        <v>32</v>
      </c>
      <c r="D149" s="1">
        <v>50000</v>
      </c>
      <c r="E149" s="1">
        <v>1</v>
      </c>
      <c r="F149" s="1" t="s">
        <v>38</v>
      </c>
      <c r="G149" s="1" t="s">
        <v>42</v>
      </c>
      <c r="H149" s="1">
        <v>20</v>
      </c>
      <c r="I149" s="22">
        <v>47.4655021224008</v>
      </c>
      <c r="J149" s="23">
        <v>36611.7055277662</v>
      </c>
      <c r="K149" s="23">
        <v>19275.286868969906</v>
      </c>
      <c r="L149" s="23">
        <v>43830.999988425923</v>
      </c>
      <c r="M149" s="23">
        <v>37309.231841527777</v>
      </c>
      <c r="N149" s="1" t="s">
        <v>29</v>
      </c>
      <c r="O149" s="1" t="s">
        <v>36</v>
      </c>
      <c r="P149" s="1">
        <v>2000</v>
      </c>
      <c r="Q149" s="1">
        <v>0</v>
      </c>
      <c r="R149" s="24">
        <v>1.9097621819999999</v>
      </c>
    </row>
    <row r="150" spans="1:18" x14ac:dyDescent="0.2">
      <c r="A150" s="1">
        <v>148</v>
      </c>
      <c r="B150" s="1" t="s">
        <v>25</v>
      </c>
      <c r="C150" s="1" t="s">
        <v>32</v>
      </c>
      <c r="D150" s="1">
        <v>100000</v>
      </c>
      <c r="E150" s="1">
        <v>3</v>
      </c>
      <c r="F150" s="1" t="s">
        <v>38</v>
      </c>
      <c r="G150" s="1" t="s">
        <v>34</v>
      </c>
      <c r="H150" s="1">
        <v>1</v>
      </c>
      <c r="I150" s="22">
        <v>25.021871575424001</v>
      </c>
      <c r="J150" s="23">
        <v>36616.986284907405</v>
      </c>
      <c r="K150" s="23">
        <v>27477.935356180555</v>
      </c>
      <c r="L150" s="23">
        <v>43830.999988425923</v>
      </c>
      <c r="M150" s="23">
        <v>36960.570079976853</v>
      </c>
      <c r="N150" s="1" t="s">
        <v>29</v>
      </c>
      <c r="O150" s="1" t="s">
        <v>43</v>
      </c>
      <c r="P150" s="1">
        <v>2000</v>
      </c>
      <c r="Q150" s="1">
        <v>0</v>
      </c>
      <c r="R150" s="24">
        <v>0.94070047999999995</v>
      </c>
    </row>
    <row r="151" spans="1:18" x14ac:dyDescent="0.2">
      <c r="A151" s="1">
        <v>149</v>
      </c>
      <c r="B151" s="1" t="s">
        <v>31</v>
      </c>
      <c r="C151" s="1" t="s">
        <v>26</v>
      </c>
      <c r="D151" s="1">
        <v>100000</v>
      </c>
      <c r="E151" s="1">
        <v>2</v>
      </c>
      <c r="F151" s="1" t="s">
        <v>38</v>
      </c>
      <c r="G151" s="1" t="s">
        <v>40</v>
      </c>
      <c r="H151" s="1">
        <v>10</v>
      </c>
      <c r="I151" s="22">
        <v>66.861706985656994</v>
      </c>
      <c r="J151" s="23">
        <v>36849.552431377313</v>
      </c>
      <c r="K151" s="23">
        <v>12428.815417546297</v>
      </c>
      <c r="L151" s="23">
        <v>43830.999988425923</v>
      </c>
      <c r="M151" s="23">
        <v>39881.745316238426</v>
      </c>
      <c r="N151" s="1" t="s">
        <v>47</v>
      </c>
      <c r="O151" s="1" t="s">
        <v>41</v>
      </c>
      <c r="P151" s="1">
        <v>2000</v>
      </c>
      <c r="Q151" s="1">
        <v>1</v>
      </c>
      <c r="R151" s="24">
        <v>8.3018621459999995</v>
      </c>
    </row>
    <row r="152" spans="1:18" x14ac:dyDescent="0.2">
      <c r="A152" s="1">
        <v>150</v>
      </c>
      <c r="B152" s="1" t="s">
        <v>31</v>
      </c>
      <c r="C152" s="1" t="s">
        <v>26</v>
      </c>
      <c r="D152" s="1">
        <v>250000</v>
      </c>
      <c r="E152" s="1">
        <v>2</v>
      </c>
      <c r="F152" s="1" t="s">
        <v>33</v>
      </c>
      <c r="G152" s="1" t="s">
        <v>28</v>
      </c>
      <c r="H152" s="1">
        <v>15</v>
      </c>
      <c r="I152" s="22">
        <v>51.214189007302402</v>
      </c>
      <c r="J152" s="23">
        <v>36799.098664814817</v>
      </c>
      <c r="K152" s="23">
        <v>18093.50023642361</v>
      </c>
      <c r="L152" s="23">
        <v>43830.999988425923</v>
      </c>
      <c r="M152" s="23">
        <v>36895.601011805556</v>
      </c>
      <c r="N152" s="1" t="s">
        <v>29</v>
      </c>
      <c r="O152" s="1" t="s">
        <v>30</v>
      </c>
      <c r="P152" s="1">
        <v>2000</v>
      </c>
      <c r="Q152" s="1">
        <v>0</v>
      </c>
      <c r="R152" s="24">
        <v>0.26421445199999999</v>
      </c>
    </row>
    <row r="153" spans="1:18" x14ac:dyDescent="0.2">
      <c r="A153" s="1">
        <v>151</v>
      </c>
      <c r="B153" s="1" t="s">
        <v>31</v>
      </c>
      <c r="C153" s="1" t="s">
        <v>32</v>
      </c>
      <c r="D153" s="1">
        <v>100000</v>
      </c>
      <c r="E153" s="1">
        <v>1</v>
      </c>
      <c r="F153" s="1" t="s">
        <v>45</v>
      </c>
      <c r="G153" s="1" t="s">
        <v>28</v>
      </c>
      <c r="H153" s="1">
        <v>10</v>
      </c>
      <c r="I153" s="22">
        <v>64.7629776759386</v>
      </c>
      <c r="J153" s="23">
        <v>36807.657180844908</v>
      </c>
      <c r="K153" s="23">
        <v>13153.465307013888</v>
      </c>
      <c r="L153" s="23">
        <v>43830.999988425923</v>
      </c>
      <c r="M153" s="23">
        <v>37008.922248136572</v>
      </c>
      <c r="N153" s="1" t="s">
        <v>29</v>
      </c>
      <c r="O153" s="1" t="s">
        <v>41</v>
      </c>
      <c r="P153" s="1">
        <v>2000</v>
      </c>
      <c r="Q153" s="1">
        <v>0</v>
      </c>
      <c r="R153" s="24">
        <v>0.55104503800000004</v>
      </c>
    </row>
    <row r="154" spans="1:18" x14ac:dyDescent="0.2">
      <c r="A154" s="1">
        <v>152</v>
      </c>
      <c r="B154" s="1" t="s">
        <v>25</v>
      </c>
      <c r="C154" s="1" t="s">
        <v>32</v>
      </c>
      <c r="D154" s="1">
        <v>100000</v>
      </c>
      <c r="E154" s="1">
        <v>2</v>
      </c>
      <c r="F154" s="1" t="s">
        <v>33</v>
      </c>
      <c r="G154" s="1" t="s">
        <v>28</v>
      </c>
      <c r="H154" s="1">
        <v>1</v>
      </c>
      <c r="I154" s="22">
        <v>51.004139791855003</v>
      </c>
      <c r="J154" s="23">
        <v>36565.504760648146</v>
      </c>
      <c r="K154" s="23">
        <v>17936.62523267361</v>
      </c>
      <c r="L154" s="23">
        <v>43830.999988425923</v>
      </c>
      <c r="M154" s="23">
        <v>36930.747260648146</v>
      </c>
      <c r="N154" s="1" t="s">
        <v>35</v>
      </c>
      <c r="O154" s="1" t="s">
        <v>30</v>
      </c>
      <c r="P154" s="1">
        <v>2000</v>
      </c>
      <c r="Q154" s="1">
        <v>1</v>
      </c>
      <c r="R154" s="24">
        <v>1</v>
      </c>
    </row>
    <row r="155" spans="1:18" x14ac:dyDescent="0.2">
      <c r="A155" s="1">
        <v>153</v>
      </c>
      <c r="B155" s="1" t="s">
        <v>31</v>
      </c>
      <c r="C155" s="1" t="s">
        <v>32</v>
      </c>
      <c r="D155" s="1">
        <v>100000</v>
      </c>
      <c r="E155" s="1">
        <v>1</v>
      </c>
      <c r="F155" s="1" t="s">
        <v>33</v>
      </c>
      <c r="G155" s="1" t="s">
        <v>42</v>
      </c>
      <c r="H155" s="1">
        <v>20</v>
      </c>
      <c r="I155" s="22">
        <v>58.3616759624921</v>
      </c>
      <c r="J155" s="23">
        <v>36705.423948935182</v>
      </c>
      <c r="K155" s="23">
        <v>15389.259516377315</v>
      </c>
      <c r="L155" s="23">
        <v>43830.999988425923</v>
      </c>
      <c r="M155" s="23">
        <v>41229.197411064815</v>
      </c>
      <c r="N155" s="1" t="s">
        <v>29</v>
      </c>
      <c r="O155" s="1" t="s">
        <v>30</v>
      </c>
      <c r="P155" s="1">
        <v>2000</v>
      </c>
      <c r="Q155" s="1">
        <v>0</v>
      </c>
      <c r="R155" s="24">
        <v>12.38567106</v>
      </c>
    </row>
    <row r="156" spans="1:18" x14ac:dyDescent="0.2">
      <c r="A156" s="1">
        <v>154</v>
      </c>
      <c r="B156" s="1" t="s">
        <v>25</v>
      </c>
      <c r="C156" s="1" t="s">
        <v>32</v>
      </c>
      <c r="D156" s="1">
        <v>150000</v>
      </c>
      <c r="E156" s="1">
        <v>3</v>
      </c>
      <c r="F156" s="1" t="s">
        <v>38</v>
      </c>
      <c r="G156" s="1" t="s">
        <v>40</v>
      </c>
      <c r="H156" s="1">
        <v>1</v>
      </c>
      <c r="I156" s="22">
        <v>75.868069979066107</v>
      </c>
      <c r="J156" s="23">
        <v>36822.216707118052</v>
      </c>
      <c r="K156" s="23">
        <v>9111.9731578124993</v>
      </c>
      <c r="L156" s="23">
        <v>43830.999988425923</v>
      </c>
      <c r="M156" s="23">
        <v>36973.247317337962</v>
      </c>
      <c r="N156" s="1" t="s">
        <v>29</v>
      </c>
      <c r="O156" s="1" t="s">
        <v>44</v>
      </c>
      <c r="P156" s="1">
        <v>2000</v>
      </c>
      <c r="Q156" s="1">
        <v>0</v>
      </c>
      <c r="R156" s="24">
        <v>0.413507766</v>
      </c>
    </row>
    <row r="157" spans="1:18" x14ac:dyDescent="0.2">
      <c r="A157" s="1">
        <v>155</v>
      </c>
      <c r="B157" s="1" t="s">
        <v>31</v>
      </c>
      <c r="C157" s="1" t="s">
        <v>26</v>
      </c>
      <c r="D157" s="1">
        <v>100000</v>
      </c>
      <c r="E157" s="1">
        <v>2</v>
      </c>
      <c r="F157" s="1" t="s">
        <v>46</v>
      </c>
      <c r="G157" s="1" t="s">
        <v>28</v>
      </c>
      <c r="H157" s="1">
        <v>5</v>
      </c>
      <c r="I157" s="22">
        <v>57.258948641520099</v>
      </c>
      <c r="J157" s="23">
        <v>36679.931991817131</v>
      </c>
      <c r="K157" s="23">
        <v>15766.53044244213</v>
      </c>
      <c r="L157" s="23">
        <v>43830.999988425923</v>
      </c>
      <c r="M157" s="23">
        <v>37110.636170590275</v>
      </c>
      <c r="N157" s="1" t="s">
        <v>29</v>
      </c>
      <c r="O157" s="1" t="s">
        <v>30</v>
      </c>
      <c r="P157" s="1">
        <v>2000</v>
      </c>
      <c r="Q157" s="1">
        <v>0</v>
      </c>
      <c r="R157" s="24">
        <v>1.1792279889999999</v>
      </c>
    </row>
    <row r="158" spans="1:18" x14ac:dyDescent="0.2">
      <c r="A158" s="1">
        <v>156</v>
      </c>
      <c r="B158" s="1" t="s">
        <v>25</v>
      </c>
      <c r="C158" s="1" t="s">
        <v>32</v>
      </c>
      <c r="D158" s="1">
        <v>50000</v>
      </c>
      <c r="E158" s="1">
        <v>2</v>
      </c>
      <c r="F158" s="1" t="s">
        <v>38</v>
      </c>
      <c r="G158" s="1" t="s">
        <v>42</v>
      </c>
      <c r="H158" s="1">
        <v>1</v>
      </c>
      <c r="I158" s="22">
        <v>67.336306685642896</v>
      </c>
      <c r="J158" s="23">
        <v>36769.900117974539</v>
      </c>
      <c r="K158" s="23">
        <v>12175.819123206018</v>
      </c>
      <c r="L158" s="23">
        <v>43830.999988425923</v>
      </c>
      <c r="M158" s="23">
        <v>37007.813495358794</v>
      </c>
      <c r="N158" s="1" t="s">
        <v>29</v>
      </c>
      <c r="O158" s="1" t="s">
        <v>41</v>
      </c>
      <c r="P158" s="1">
        <v>2000</v>
      </c>
      <c r="Q158" s="1">
        <v>0</v>
      </c>
      <c r="R158" s="24">
        <v>0.65138470299999995</v>
      </c>
    </row>
    <row r="159" spans="1:18" x14ac:dyDescent="0.2">
      <c r="A159" s="1">
        <v>157</v>
      </c>
      <c r="B159" s="1" t="s">
        <v>25</v>
      </c>
      <c r="C159" s="1" t="s">
        <v>32</v>
      </c>
      <c r="D159" s="1">
        <v>50000</v>
      </c>
      <c r="E159" s="1">
        <v>2</v>
      </c>
      <c r="F159" s="1" t="s">
        <v>33</v>
      </c>
      <c r="G159" s="1" t="s">
        <v>39</v>
      </c>
      <c r="H159" s="1">
        <v>1</v>
      </c>
      <c r="I159" s="22">
        <v>65.186030006258505</v>
      </c>
      <c r="J159" s="23">
        <v>36698.02516513889</v>
      </c>
      <c r="K159" s="23">
        <v>12889.316600671296</v>
      </c>
      <c r="L159" s="23">
        <v>43830.999988425923</v>
      </c>
      <c r="M159" s="23">
        <v>36805.077769282405</v>
      </c>
      <c r="N159" s="1" t="s">
        <v>29</v>
      </c>
      <c r="O159" s="1" t="s">
        <v>41</v>
      </c>
      <c r="P159" s="1">
        <v>2000</v>
      </c>
      <c r="Q159" s="1">
        <v>0</v>
      </c>
      <c r="R159" s="24">
        <v>0.29310007500000002</v>
      </c>
    </row>
    <row r="160" spans="1:18" x14ac:dyDescent="0.2">
      <c r="A160" s="1">
        <v>158</v>
      </c>
      <c r="B160" s="1" t="s">
        <v>31</v>
      </c>
      <c r="C160" s="1" t="s">
        <v>26</v>
      </c>
      <c r="D160" s="1">
        <v>150000</v>
      </c>
      <c r="E160" s="1">
        <v>2</v>
      </c>
      <c r="F160" s="1" t="s">
        <v>38</v>
      </c>
      <c r="G160" s="1" t="s">
        <v>42</v>
      </c>
      <c r="H160" s="1">
        <v>20</v>
      </c>
      <c r="I160" s="22">
        <v>68.726467333928298</v>
      </c>
      <c r="J160" s="23">
        <v>36844.039079409726</v>
      </c>
      <c r="K160" s="23">
        <v>11742.212334166667</v>
      </c>
      <c r="L160" s="23">
        <v>43830.999988425923</v>
      </c>
      <c r="M160" s="23">
        <v>37479.164548807872</v>
      </c>
      <c r="N160" s="1" t="s">
        <v>29</v>
      </c>
      <c r="O160" s="1" t="s">
        <v>41</v>
      </c>
      <c r="P160" s="1">
        <v>2000</v>
      </c>
      <c r="Q160" s="1">
        <v>0</v>
      </c>
      <c r="R160" s="24">
        <v>1.7389144729999999</v>
      </c>
    </row>
    <row r="161" spans="1:18" x14ac:dyDescent="0.2">
      <c r="A161" s="1">
        <v>159</v>
      </c>
      <c r="B161" s="1" t="s">
        <v>31</v>
      </c>
      <c r="C161" s="1" t="s">
        <v>32</v>
      </c>
      <c r="D161" s="1">
        <v>200000</v>
      </c>
      <c r="E161" s="1">
        <v>1</v>
      </c>
      <c r="F161" s="1" t="s">
        <v>46</v>
      </c>
      <c r="G161" s="1" t="s">
        <v>40</v>
      </c>
      <c r="H161" s="1">
        <v>20</v>
      </c>
      <c r="I161" s="22">
        <v>56.168220958645001</v>
      </c>
      <c r="J161" s="23">
        <v>36833.709108761577</v>
      </c>
      <c r="K161" s="23">
        <v>16318.687665150463</v>
      </c>
      <c r="L161" s="23">
        <v>43830.999988425923</v>
      </c>
      <c r="M161" s="23">
        <v>38148.843265914351</v>
      </c>
      <c r="N161" s="1" t="s">
        <v>29</v>
      </c>
      <c r="O161" s="1" t="s">
        <v>30</v>
      </c>
      <c r="P161" s="1">
        <v>2000</v>
      </c>
      <c r="Q161" s="1">
        <v>0</v>
      </c>
      <c r="R161" s="24">
        <v>3.6007150239999999</v>
      </c>
    </row>
    <row r="162" spans="1:18" x14ac:dyDescent="0.2">
      <c r="A162" s="1">
        <v>160</v>
      </c>
      <c r="B162" s="1" t="s">
        <v>31</v>
      </c>
      <c r="C162" s="1" t="s">
        <v>26</v>
      </c>
      <c r="D162" s="1">
        <v>150000</v>
      </c>
      <c r="E162" s="1">
        <v>1</v>
      </c>
      <c r="F162" s="1" t="s">
        <v>33</v>
      </c>
      <c r="G162" s="1" t="s">
        <v>40</v>
      </c>
      <c r="H162" s="1">
        <v>1</v>
      </c>
      <c r="I162" s="22">
        <v>37.715366218973003</v>
      </c>
      <c r="J162" s="23">
        <v>36661.778473136575</v>
      </c>
      <c r="K162" s="23">
        <v>22886.523826898148</v>
      </c>
      <c r="L162" s="23">
        <v>43830.999988425923</v>
      </c>
      <c r="M162" s="23">
        <v>37027.020973136576</v>
      </c>
      <c r="N162" s="1" t="s">
        <v>35</v>
      </c>
      <c r="O162" s="1" t="s">
        <v>37</v>
      </c>
      <c r="P162" s="1">
        <v>2000</v>
      </c>
      <c r="Q162" s="1">
        <v>1</v>
      </c>
      <c r="R162" s="24">
        <v>1</v>
      </c>
    </row>
    <row r="163" spans="1:18" x14ac:dyDescent="0.2">
      <c r="A163" s="1">
        <v>161</v>
      </c>
      <c r="B163" s="1" t="s">
        <v>25</v>
      </c>
      <c r="C163" s="1" t="s">
        <v>32</v>
      </c>
      <c r="D163" s="1">
        <v>150000</v>
      </c>
      <c r="E163" s="1">
        <v>3</v>
      </c>
      <c r="F163" s="1" t="s">
        <v>38</v>
      </c>
      <c r="G163" s="1" t="s">
        <v>34</v>
      </c>
      <c r="H163" s="1">
        <v>15</v>
      </c>
      <c r="I163" s="22">
        <v>62.8765434722485</v>
      </c>
      <c r="J163" s="23">
        <v>36869.415950069444</v>
      </c>
      <c r="K163" s="23">
        <v>13904.23002099537</v>
      </c>
      <c r="L163" s="23">
        <v>43830.999988425923</v>
      </c>
      <c r="M163" s="23">
        <v>37707.625418159725</v>
      </c>
      <c r="N163" s="1" t="s">
        <v>29</v>
      </c>
      <c r="O163" s="1" t="s">
        <v>41</v>
      </c>
      <c r="P163" s="1">
        <v>2000</v>
      </c>
      <c r="Q163" s="1">
        <v>0</v>
      </c>
      <c r="R163" s="24">
        <v>2.294939576</v>
      </c>
    </row>
    <row r="164" spans="1:18" x14ac:dyDescent="0.2">
      <c r="A164" s="1">
        <v>162</v>
      </c>
      <c r="B164" s="1" t="s">
        <v>31</v>
      </c>
      <c r="C164" s="1" t="s">
        <v>32</v>
      </c>
      <c r="D164" s="1">
        <v>200000</v>
      </c>
      <c r="E164" s="1">
        <v>3</v>
      </c>
      <c r="F164" s="1" t="s">
        <v>27</v>
      </c>
      <c r="G164" s="1" t="s">
        <v>42</v>
      </c>
      <c r="H164" s="1">
        <v>20</v>
      </c>
      <c r="I164" s="22">
        <v>48.009299785205698</v>
      </c>
      <c r="J164" s="23">
        <v>36531.598325636573</v>
      </c>
      <c r="K164" s="23">
        <v>18996.561648923613</v>
      </c>
      <c r="L164" s="23">
        <v>43830.999988425923</v>
      </c>
      <c r="M164" s="23">
        <v>36593.392724641206</v>
      </c>
      <c r="N164" s="1" t="s">
        <v>29</v>
      </c>
      <c r="O164" s="1" t="s">
        <v>36</v>
      </c>
      <c r="P164" s="1">
        <v>2000</v>
      </c>
      <c r="Q164" s="1">
        <v>0</v>
      </c>
      <c r="R164" s="24">
        <v>0.169187318</v>
      </c>
    </row>
    <row r="165" spans="1:18" x14ac:dyDescent="0.2">
      <c r="A165" s="1">
        <v>163</v>
      </c>
      <c r="B165" s="1" t="s">
        <v>31</v>
      </c>
      <c r="C165" s="1" t="s">
        <v>26</v>
      </c>
      <c r="D165" s="1">
        <v>200000</v>
      </c>
      <c r="E165" s="1">
        <v>1</v>
      </c>
      <c r="F165" s="1" t="s">
        <v>45</v>
      </c>
      <c r="G165" s="1" t="s">
        <v>28</v>
      </c>
      <c r="H165" s="1">
        <v>20</v>
      </c>
      <c r="I165" s="22">
        <v>47.170470284106699</v>
      </c>
      <c r="J165" s="23">
        <v>36680.149567511573</v>
      </c>
      <c r="K165" s="23">
        <v>19451.489074803241</v>
      </c>
      <c r="L165" s="23">
        <v>43830.999988425923</v>
      </c>
      <c r="M165" s="23">
        <v>38013.804636018518</v>
      </c>
      <c r="N165" s="1" t="s">
        <v>29</v>
      </c>
      <c r="O165" s="1" t="s">
        <v>36</v>
      </c>
      <c r="P165" s="1">
        <v>2000</v>
      </c>
      <c r="Q165" s="1">
        <v>0</v>
      </c>
      <c r="R165" s="24">
        <v>3.6514235570000002</v>
      </c>
    </row>
    <row r="166" spans="1:18" x14ac:dyDescent="0.2">
      <c r="A166" s="1">
        <v>164</v>
      </c>
      <c r="B166" s="1" t="s">
        <v>31</v>
      </c>
      <c r="C166" s="1" t="s">
        <v>26</v>
      </c>
      <c r="D166" s="1">
        <v>200000</v>
      </c>
      <c r="E166" s="1">
        <v>1</v>
      </c>
      <c r="F166" s="1" t="s">
        <v>33</v>
      </c>
      <c r="G166" s="1" t="s">
        <v>40</v>
      </c>
      <c r="H166" s="1">
        <v>20</v>
      </c>
      <c r="I166" s="22">
        <v>65.295288895826403</v>
      </c>
      <c r="J166" s="23">
        <v>36673.455127939815</v>
      </c>
      <c r="K166" s="23">
        <v>12824.840573344907</v>
      </c>
      <c r="L166" s="23">
        <v>43830.999988425923</v>
      </c>
      <c r="M166" s="23">
        <v>37432.303686967593</v>
      </c>
      <c r="N166" s="1" t="s">
        <v>29</v>
      </c>
      <c r="O166" s="1" t="s">
        <v>41</v>
      </c>
      <c r="P166" s="1">
        <v>2000</v>
      </c>
      <c r="Q166" s="1">
        <v>0</v>
      </c>
      <c r="R166" s="24">
        <v>2.077656787</v>
      </c>
    </row>
    <row r="167" spans="1:18" x14ac:dyDescent="0.2">
      <c r="A167" s="1">
        <v>165</v>
      </c>
      <c r="B167" s="1" t="s">
        <v>31</v>
      </c>
      <c r="C167" s="1" t="s">
        <v>32</v>
      </c>
      <c r="D167" s="1">
        <v>150000</v>
      </c>
      <c r="E167" s="1">
        <v>2</v>
      </c>
      <c r="F167" s="1" t="s">
        <v>45</v>
      </c>
      <c r="G167" s="1" t="s">
        <v>28</v>
      </c>
      <c r="H167" s="1">
        <v>10</v>
      </c>
      <c r="I167" s="22">
        <v>56.676044713202202</v>
      </c>
      <c r="J167" s="23">
        <v>36842.871745752316</v>
      </c>
      <c r="K167" s="23">
        <v>16142.371484664352</v>
      </c>
      <c r="L167" s="23">
        <v>43830.999988425923</v>
      </c>
      <c r="M167" s="23">
        <v>38770.119110810185</v>
      </c>
      <c r="N167" s="1" t="s">
        <v>29</v>
      </c>
      <c r="O167" s="1" t="s">
        <v>30</v>
      </c>
      <c r="P167" s="1">
        <v>2000</v>
      </c>
      <c r="Q167" s="1">
        <v>0</v>
      </c>
      <c r="R167" s="24">
        <v>5.276624065</v>
      </c>
    </row>
    <row r="168" spans="1:18" x14ac:dyDescent="0.2">
      <c r="A168" s="1">
        <v>166</v>
      </c>
      <c r="B168" s="1" t="s">
        <v>31</v>
      </c>
      <c r="C168" s="1" t="s">
        <v>32</v>
      </c>
      <c r="D168" s="1">
        <v>100000</v>
      </c>
      <c r="E168" s="1">
        <v>1</v>
      </c>
      <c r="F168" s="1" t="s">
        <v>38</v>
      </c>
      <c r="G168" s="1" t="s">
        <v>40</v>
      </c>
      <c r="H168" s="1">
        <v>15</v>
      </c>
      <c r="I168" s="22">
        <v>64.788173617561597</v>
      </c>
      <c r="J168" s="23">
        <v>36566.995523854166</v>
      </c>
      <c r="K168" s="23">
        <v>12903.601021180555</v>
      </c>
      <c r="L168" s="23">
        <v>43830.999988425923</v>
      </c>
      <c r="M168" s="23">
        <v>36732.201300682871</v>
      </c>
      <c r="N168" s="1" t="s">
        <v>29</v>
      </c>
      <c r="O168" s="1" t="s">
        <v>41</v>
      </c>
      <c r="P168" s="1">
        <v>2000</v>
      </c>
      <c r="Q168" s="1">
        <v>0</v>
      </c>
      <c r="R168" s="24">
        <v>0.45231805400000002</v>
      </c>
    </row>
    <row r="169" spans="1:18" x14ac:dyDescent="0.2">
      <c r="A169" s="1">
        <v>167</v>
      </c>
      <c r="B169" s="1" t="s">
        <v>31</v>
      </c>
      <c r="C169" s="1" t="s">
        <v>32</v>
      </c>
      <c r="D169" s="1">
        <v>250000</v>
      </c>
      <c r="E169" s="1">
        <v>1</v>
      </c>
      <c r="F169" s="1" t="s">
        <v>33</v>
      </c>
      <c r="G169" s="1" t="s">
        <v>42</v>
      </c>
      <c r="H169" s="1">
        <v>15</v>
      </c>
      <c r="I169" s="22">
        <v>56.893362124576498</v>
      </c>
      <c r="J169" s="23">
        <v>36636.190451770832</v>
      </c>
      <c r="K169" s="23">
        <v>15856.316635833333</v>
      </c>
      <c r="L169" s="23">
        <v>43830.999988425923</v>
      </c>
      <c r="M169" s="23">
        <v>40993.228744363427</v>
      </c>
      <c r="N169" s="1" t="s">
        <v>29</v>
      </c>
      <c r="O169" s="1" t="s">
        <v>30</v>
      </c>
      <c r="P169" s="1">
        <v>2000</v>
      </c>
      <c r="Q169" s="1">
        <v>0</v>
      </c>
      <c r="R169" s="24">
        <v>11.929165671</v>
      </c>
    </row>
    <row r="170" spans="1:18" x14ac:dyDescent="0.2">
      <c r="A170" s="1">
        <v>168</v>
      </c>
      <c r="B170" s="1" t="s">
        <v>25</v>
      </c>
      <c r="C170" s="1" t="s">
        <v>26</v>
      </c>
      <c r="D170" s="1">
        <v>250000</v>
      </c>
      <c r="E170" s="1">
        <v>2</v>
      </c>
      <c r="F170" s="1" t="s">
        <v>38</v>
      </c>
      <c r="G170" s="1" t="s">
        <v>40</v>
      </c>
      <c r="H170" s="1">
        <v>20</v>
      </c>
      <c r="I170" s="22">
        <v>42.267150494537802</v>
      </c>
      <c r="J170" s="23">
        <v>36531.183654872686</v>
      </c>
      <c r="K170" s="23">
        <v>21093.423940208333</v>
      </c>
      <c r="L170" s="23">
        <v>43830.999988425923</v>
      </c>
      <c r="M170" s="23">
        <v>37802.21470271991</v>
      </c>
      <c r="N170" s="1" t="s">
        <v>29</v>
      </c>
      <c r="O170" s="1" t="s">
        <v>36</v>
      </c>
      <c r="P170" s="1">
        <v>2000</v>
      </c>
      <c r="Q170" s="1">
        <v>0</v>
      </c>
      <c r="R170" s="24">
        <v>3.479964812</v>
      </c>
    </row>
    <row r="171" spans="1:18" x14ac:dyDescent="0.2">
      <c r="A171" s="1">
        <v>169</v>
      </c>
      <c r="B171" s="1" t="s">
        <v>31</v>
      </c>
      <c r="C171" s="1" t="s">
        <v>26</v>
      </c>
      <c r="D171" s="1">
        <v>100000</v>
      </c>
      <c r="E171" s="1">
        <v>3</v>
      </c>
      <c r="F171" s="1" t="s">
        <v>33</v>
      </c>
      <c r="G171" s="1" t="s">
        <v>40</v>
      </c>
      <c r="H171" s="1">
        <v>15</v>
      </c>
      <c r="I171" s="22">
        <v>78.003473221533298</v>
      </c>
      <c r="J171" s="23">
        <v>36780.431422696762</v>
      </c>
      <c r="K171" s="23">
        <v>8290.247854409723</v>
      </c>
      <c r="L171" s="23">
        <v>43830.999988425923</v>
      </c>
      <c r="M171" s="23">
        <v>36837.665478344905</v>
      </c>
      <c r="N171" s="1" t="s">
        <v>29</v>
      </c>
      <c r="O171" s="1" t="s">
        <v>44</v>
      </c>
      <c r="P171" s="1">
        <v>2000</v>
      </c>
      <c r="Q171" s="1">
        <v>0</v>
      </c>
      <c r="R171" s="24">
        <v>0.15670152200000001</v>
      </c>
    </row>
    <row r="172" spans="1:18" x14ac:dyDescent="0.2">
      <c r="A172" s="1">
        <v>170</v>
      </c>
      <c r="B172" s="1" t="s">
        <v>25</v>
      </c>
      <c r="C172" s="1" t="s">
        <v>26</v>
      </c>
      <c r="D172" s="1">
        <v>50000</v>
      </c>
      <c r="E172" s="1">
        <v>1</v>
      </c>
      <c r="F172" s="1" t="s">
        <v>38</v>
      </c>
      <c r="G172" s="1" t="s">
        <v>28</v>
      </c>
      <c r="H172" s="1">
        <v>10</v>
      </c>
      <c r="I172" s="22">
        <v>24.9824393575941</v>
      </c>
      <c r="J172" s="23">
        <v>36690.459294583336</v>
      </c>
      <c r="K172" s="23">
        <v>27565.810687372687</v>
      </c>
      <c r="L172" s="23">
        <v>43830.999988425923</v>
      </c>
      <c r="M172" s="23">
        <v>37868.571481284722</v>
      </c>
      <c r="N172" s="1" t="s">
        <v>29</v>
      </c>
      <c r="O172" s="1" t="s">
        <v>43</v>
      </c>
      <c r="P172" s="1">
        <v>2000</v>
      </c>
      <c r="Q172" s="1">
        <v>0</v>
      </c>
      <c r="R172" s="24">
        <v>3.2255616109999998</v>
      </c>
    </row>
    <row r="173" spans="1:18" x14ac:dyDescent="0.2">
      <c r="A173" s="1">
        <v>171</v>
      </c>
      <c r="B173" s="1" t="s">
        <v>25</v>
      </c>
      <c r="C173" s="1" t="s">
        <v>26</v>
      </c>
      <c r="D173" s="1">
        <v>50000</v>
      </c>
      <c r="E173" s="1">
        <v>1</v>
      </c>
      <c r="F173" s="1" t="s">
        <v>38</v>
      </c>
      <c r="G173" s="1" t="s">
        <v>40</v>
      </c>
      <c r="H173" s="1">
        <v>10</v>
      </c>
      <c r="I173" s="22">
        <v>29.871035813791899</v>
      </c>
      <c r="J173" s="23">
        <v>36555.22705292824</v>
      </c>
      <c r="K173" s="23">
        <v>25645.055254629631</v>
      </c>
      <c r="L173" s="23">
        <v>43830.999988425923</v>
      </c>
      <c r="M173" s="23">
        <v>40207.652052928242</v>
      </c>
      <c r="N173" s="1" t="s">
        <v>35</v>
      </c>
      <c r="O173" s="1" t="s">
        <v>43</v>
      </c>
      <c r="P173" s="1">
        <v>2000</v>
      </c>
      <c r="Q173" s="1">
        <v>1</v>
      </c>
      <c r="R173" s="24">
        <v>10</v>
      </c>
    </row>
    <row r="174" spans="1:18" x14ac:dyDescent="0.2">
      <c r="A174" s="1">
        <v>172</v>
      </c>
      <c r="B174" s="1" t="s">
        <v>31</v>
      </c>
      <c r="C174" s="1" t="s">
        <v>26</v>
      </c>
      <c r="D174" s="1">
        <v>150000</v>
      </c>
      <c r="E174" s="1">
        <v>2</v>
      </c>
      <c r="F174" s="1" t="s">
        <v>38</v>
      </c>
      <c r="G174" s="1" t="s">
        <v>42</v>
      </c>
      <c r="H174" s="1">
        <v>20</v>
      </c>
      <c r="I174" s="22">
        <v>52.939061031416401</v>
      </c>
      <c r="J174" s="23">
        <v>36626.859951886574</v>
      </c>
      <c r="K174" s="23">
        <v>17291.264953275462</v>
      </c>
      <c r="L174" s="23">
        <v>43830.999988425923</v>
      </c>
      <c r="M174" s="23">
        <v>36709.257492939818</v>
      </c>
      <c r="N174" s="1" t="s">
        <v>29</v>
      </c>
      <c r="O174" s="1" t="s">
        <v>30</v>
      </c>
      <c r="P174" s="1">
        <v>2000</v>
      </c>
      <c r="Q174" s="1">
        <v>0</v>
      </c>
      <c r="R174" s="24">
        <v>0.22559680500000001</v>
      </c>
    </row>
    <row r="175" spans="1:18" x14ac:dyDescent="0.2">
      <c r="A175" s="1">
        <v>173</v>
      </c>
      <c r="B175" s="1" t="s">
        <v>31</v>
      </c>
      <c r="C175" s="1" t="s">
        <v>32</v>
      </c>
      <c r="D175" s="1">
        <v>150000</v>
      </c>
      <c r="E175" s="1">
        <v>1</v>
      </c>
      <c r="F175" s="1" t="s">
        <v>38</v>
      </c>
      <c r="G175" s="1" t="s">
        <v>34</v>
      </c>
      <c r="H175" s="1">
        <v>1</v>
      </c>
      <c r="I175" s="22">
        <v>52.870086938171902</v>
      </c>
      <c r="J175" s="23">
        <v>36771.773827337965</v>
      </c>
      <c r="K175" s="23">
        <v>17461.371098888889</v>
      </c>
      <c r="L175" s="23">
        <v>43830.999988425923</v>
      </c>
      <c r="M175" s="23">
        <v>37137.016327337966</v>
      </c>
      <c r="N175" s="1" t="s">
        <v>35</v>
      </c>
      <c r="O175" s="1" t="s">
        <v>30</v>
      </c>
      <c r="P175" s="1">
        <v>2000</v>
      </c>
      <c r="Q175" s="1">
        <v>1</v>
      </c>
      <c r="R175" s="24">
        <v>1</v>
      </c>
    </row>
    <row r="176" spans="1:18" x14ac:dyDescent="0.2">
      <c r="A176" s="1">
        <v>174</v>
      </c>
      <c r="B176" s="1" t="s">
        <v>31</v>
      </c>
      <c r="C176" s="1" t="s">
        <v>26</v>
      </c>
      <c r="D176" s="1">
        <v>100000</v>
      </c>
      <c r="E176" s="1">
        <v>2</v>
      </c>
      <c r="F176" s="1" t="s">
        <v>27</v>
      </c>
      <c r="G176" s="1" t="s">
        <v>34</v>
      </c>
      <c r="H176" s="1">
        <v>20</v>
      </c>
      <c r="I176" s="22">
        <v>54.047523286332101</v>
      </c>
      <c r="J176" s="23">
        <v>36667.599859675924</v>
      </c>
      <c r="K176" s="23">
        <v>16927.147335891204</v>
      </c>
      <c r="L176" s="23">
        <v>43830.999988425923</v>
      </c>
      <c r="M176" s="23">
        <v>37673.875169236111</v>
      </c>
      <c r="N176" s="1" t="s">
        <v>29</v>
      </c>
      <c r="O176" s="1" t="s">
        <v>30</v>
      </c>
      <c r="P176" s="1">
        <v>2000</v>
      </c>
      <c r="Q176" s="1">
        <v>0</v>
      </c>
      <c r="R176" s="24">
        <v>2.7550882209999998</v>
      </c>
    </row>
    <row r="177" spans="1:18" x14ac:dyDescent="0.2">
      <c r="A177" s="1">
        <v>175</v>
      </c>
      <c r="B177" s="1" t="s">
        <v>31</v>
      </c>
      <c r="C177" s="1" t="s">
        <v>26</v>
      </c>
      <c r="D177" s="1">
        <v>250000</v>
      </c>
      <c r="E177" s="1">
        <v>2</v>
      </c>
      <c r="F177" s="1" t="s">
        <v>46</v>
      </c>
      <c r="G177" s="1" t="s">
        <v>34</v>
      </c>
      <c r="H177" s="1">
        <v>5</v>
      </c>
      <c r="I177" s="22">
        <v>79.6757510879291</v>
      </c>
      <c r="J177" s="23">
        <v>36874.281239849537</v>
      </c>
      <c r="K177" s="23">
        <v>7773.3107230902779</v>
      </c>
      <c r="L177" s="23">
        <v>43830.999988425923</v>
      </c>
      <c r="M177" s="23">
        <v>38700.493739849539</v>
      </c>
      <c r="N177" s="1" t="s">
        <v>35</v>
      </c>
      <c r="O177" s="1" t="s">
        <v>44</v>
      </c>
      <c r="P177" s="1">
        <v>2000</v>
      </c>
      <c r="Q177" s="1">
        <v>1</v>
      </c>
      <c r="R177" s="24">
        <v>5</v>
      </c>
    </row>
    <row r="178" spans="1:18" x14ac:dyDescent="0.2">
      <c r="A178" s="1">
        <v>176</v>
      </c>
      <c r="B178" s="1" t="s">
        <v>25</v>
      </c>
      <c r="C178" s="1" t="s">
        <v>32</v>
      </c>
      <c r="D178" s="1">
        <v>100000</v>
      </c>
      <c r="E178" s="1">
        <v>1</v>
      </c>
      <c r="F178" s="1" t="s">
        <v>45</v>
      </c>
      <c r="G178" s="1" t="s">
        <v>40</v>
      </c>
      <c r="H178" s="1">
        <v>15</v>
      </c>
      <c r="I178" s="22">
        <v>47.206694687525001</v>
      </c>
      <c r="J178" s="23">
        <v>36654.102179189817</v>
      </c>
      <c r="K178" s="23">
        <v>19412.210994606481</v>
      </c>
      <c r="L178" s="23">
        <v>43830.999988425923</v>
      </c>
      <c r="M178" s="23">
        <v>36845.336267361112</v>
      </c>
      <c r="N178" s="1" t="s">
        <v>29</v>
      </c>
      <c r="O178" s="1" t="s">
        <v>36</v>
      </c>
      <c r="P178" s="1">
        <v>2000</v>
      </c>
      <c r="Q178" s="1">
        <v>0</v>
      </c>
      <c r="R178" s="24">
        <v>0.52358115000000005</v>
      </c>
    </row>
    <row r="179" spans="1:18" x14ac:dyDescent="0.2">
      <c r="A179" s="1">
        <v>177</v>
      </c>
      <c r="B179" s="1" t="s">
        <v>31</v>
      </c>
      <c r="C179" s="1" t="s">
        <v>32</v>
      </c>
      <c r="D179" s="1">
        <v>100000</v>
      </c>
      <c r="E179" s="1">
        <v>1</v>
      </c>
      <c r="F179" s="1" t="s">
        <v>33</v>
      </c>
      <c r="G179" s="1" t="s">
        <v>42</v>
      </c>
      <c r="H179" s="1">
        <v>10</v>
      </c>
      <c r="I179" s="22">
        <v>60.178645563706603</v>
      </c>
      <c r="J179" s="23">
        <v>36834.350146238423</v>
      </c>
      <c r="K179" s="23">
        <v>14854.551193831019</v>
      </c>
      <c r="L179" s="23">
        <v>43830.999988425923</v>
      </c>
      <c r="M179" s="23">
        <v>37130.267532384256</v>
      </c>
      <c r="N179" s="1" t="s">
        <v>29</v>
      </c>
      <c r="O179" s="1" t="s">
        <v>41</v>
      </c>
      <c r="P179" s="1">
        <v>2000</v>
      </c>
      <c r="Q179" s="1">
        <v>0</v>
      </c>
      <c r="R179" s="24">
        <v>0.81019428500000001</v>
      </c>
    </row>
    <row r="180" spans="1:18" x14ac:dyDescent="0.2">
      <c r="A180" s="1">
        <v>178</v>
      </c>
      <c r="B180" s="1" t="s">
        <v>31</v>
      </c>
      <c r="C180" s="1" t="s">
        <v>26</v>
      </c>
      <c r="D180" s="1">
        <v>100000</v>
      </c>
      <c r="E180" s="1">
        <v>2</v>
      </c>
      <c r="F180" s="1" t="s">
        <v>27</v>
      </c>
      <c r="G180" s="1" t="s">
        <v>28</v>
      </c>
      <c r="H180" s="1">
        <v>5</v>
      </c>
      <c r="I180" s="22">
        <v>66.456292526210603</v>
      </c>
      <c r="J180" s="23">
        <v>36557.281573761575</v>
      </c>
      <c r="K180" s="23">
        <v>12284.619150833334</v>
      </c>
      <c r="L180" s="23">
        <v>43830.999988425923</v>
      </c>
      <c r="M180" s="23">
        <v>37813.497150196759</v>
      </c>
      <c r="N180" s="1" t="s">
        <v>29</v>
      </c>
      <c r="O180" s="1" t="s">
        <v>41</v>
      </c>
      <c r="P180" s="1">
        <v>2000</v>
      </c>
      <c r="Q180" s="1">
        <v>0</v>
      </c>
      <c r="R180" s="24">
        <v>3.4394014290000001</v>
      </c>
    </row>
    <row r="181" spans="1:18" x14ac:dyDescent="0.2">
      <c r="A181" s="1">
        <v>179</v>
      </c>
      <c r="B181" s="1" t="s">
        <v>31</v>
      </c>
      <c r="C181" s="1" t="s">
        <v>26</v>
      </c>
      <c r="D181" s="1">
        <v>250000</v>
      </c>
      <c r="E181" s="1">
        <v>2</v>
      </c>
      <c r="F181" s="1" t="s">
        <v>38</v>
      </c>
      <c r="G181" s="1" t="s">
        <v>34</v>
      </c>
      <c r="H181" s="1">
        <v>10</v>
      </c>
      <c r="I181" s="22">
        <v>56.385259070523901</v>
      </c>
      <c r="J181" s="23">
        <v>36646.556985740739</v>
      </c>
      <c r="K181" s="23">
        <v>16052.263999502315</v>
      </c>
      <c r="L181" s="23">
        <v>43830.999988425923</v>
      </c>
      <c r="M181" s="23">
        <v>36946.217103090275</v>
      </c>
      <c r="N181" s="1" t="s">
        <v>29</v>
      </c>
      <c r="O181" s="1" t="s">
        <v>30</v>
      </c>
      <c r="P181" s="1">
        <v>2000</v>
      </c>
      <c r="Q181" s="1">
        <v>0</v>
      </c>
      <c r="R181" s="24">
        <v>0.82044153500000006</v>
      </c>
    </row>
    <row r="182" spans="1:18" x14ac:dyDescent="0.2">
      <c r="A182" s="1">
        <v>180</v>
      </c>
      <c r="B182" s="1" t="s">
        <v>25</v>
      </c>
      <c r="C182" s="1" t="s">
        <v>32</v>
      </c>
      <c r="D182" s="1">
        <v>150000</v>
      </c>
      <c r="E182" s="1">
        <v>2</v>
      </c>
      <c r="F182" s="1" t="s">
        <v>45</v>
      </c>
      <c r="G182" s="1" t="s">
        <v>28</v>
      </c>
      <c r="H182" s="1">
        <v>1</v>
      </c>
      <c r="I182" s="22">
        <v>65.317586083975598</v>
      </c>
      <c r="J182" s="23">
        <v>36535.119468969904</v>
      </c>
      <c r="K182" s="23">
        <v>12678.36103369213</v>
      </c>
      <c r="L182" s="23">
        <v>43830.999988425923</v>
      </c>
      <c r="M182" s="23">
        <v>36900.361968969904</v>
      </c>
      <c r="N182" s="1" t="s">
        <v>35</v>
      </c>
      <c r="O182" s="1" t="s">
        <v>41</v>
      </c>
      <c r="P182" s="1">
        <v>2000</v>
      </c>
      <c r="Q182" s="1">
        <v>1</v>
      </c>
      <c r="R182" s="24">
        <v>1</v>
      </c>
    </row>
    <row r="183" spans="1:18" x14ac:dyDescent="0.2">
      <c r="A183" s="1">
        <v>181</v>
      </c>
      <c r="B183" s="1" t="s">
        <v>31</v>
      </c>
      <c r="C183" s="1" t="s">
        <v>32</v>
      </c>
      <c r="D183" s="1">
        <v>250000</v>
      </c>
      <c r="E183" s="1">
        <v>3</v>
      </c>
      <c r="F183" s="1" t="s">
        <v>27</v>
      </c>
      <c r="G183" s="1" t="s">
        <v>40</v>
      </c>
      <c r="H183" s="1">
        <v>1</v>
      </c>
      <c r="I183" s="22">
        <v>43.554627751050901</v>
      </c>
      <c r="J183" s="23">
        <v>36870.368982430555</v>
      </c>
      <c r="K183" s="23">
        <v>20962.367856087963</v>
      </c>
      <c r="L183" s="23">
        <v>43830.999988425923</v>
      </c>
      <c r="M183" s="23">
        <v>37235.611482430555</v>
      </c>
      <c r="N183" s="1" t="s">
        <v>35</v>
      </c>
      <c r="O183" s="1" t="s">
        <v>36</v>
      </c>
      <c r="P183" s="1">
        <v>2000</v>
      </c>
      <c r="Q183" s="1">
        <v>1</v>
      </c>
      <c r="R183" s="24">
        <v>1</v>
      </c>
    </row>
    <row r="184" spans="1:18" x14ac:dyDescent="0.2">
      <c r="A184" s="1">
        <v>182</v>
      </c>
      <c r="B184" s="1" t="s">
        <v>31</v>
      </c>
      <c r="C184" s="1" t="s">
        <v>26</v>
      </c>
      <c r="D184" s="1">
        <v>100000</v>
      </c>
      <c r="E184" s="1">
        <v>1</v>
      </c>
      <c r="F184" s="1" t="s">
        <v>38</v>
      </c>
      <c r="G184" s="1" t="s">
        <v>28</v>
      </c>
      <c r="H184" s="1">
        <v>15</v>
      </c>
      <c r="I184" s="22">
        <v>39.366039639824301</v>
      </c>
      <c r="J184" s="23">
        <v>36586.451223356482</v>
      </c>
      <c r="K184" s="23">
        <v>22208.300490138889</v>
      </c>
      <c r="L184" s="23">
        <v>43830.999988425923</v>
      </c>
      <c r="M184" s="23">
        <v>39735.674687476851</v>
      </c>
      <c r="N184" s="1" t="s">
        <v>29</v>
      </c>
      <c r="O184" s="1" t="s">
        <v>37</v>
      </c>
      <c r="P184" s="1">
        <v>2000</v>
      </c>
      <c r="Q184" s="1">
        <v>0</v>
      </c>
      <c r="R184" s="24">
        <v>8.6222809890000001</v>
      </c>
    </row>
    <row r="185" spans="1:18" x14ac:dyDescent="0.2">
      <c r="A185" s="1">
        <v>183</v>
      </c>
      <c r="B185" s="1" t="s">
        <v>31</v>
      </c>
      <c r="C185" s="1" t="s">
        <v>32</v>
      </c>
      <c r="D185" s="1">
        <v>250000</v>
      </c>
      <c r="E185" s="1">
        <v>3</v>
      </c>
      <c r="F185" s="1" t="s">
        <v>38</v>
      </c>
      <c r="G185" s="1" t="s">
        <v>40</v>
      </c>
      <c r="H185" s="1">
        <v>1</v>
      </c>
      <c r="I185" s="22">
        <v>38.120633358664499</v>
      </c>
      <c r="J185" s="23">
        <v>36724.048803564816</v>
      </c>
      <c r="K185" s="23">
        <v>22800.773373935186</v>
      </c>
      <c r="L185" s="23">
        <v>43830.999988425923</v>
      </c>
      <c r="M185" s="23">
        <v>37089.291303564816</v>
      </c>
      <c r="N185" s="1" t="s">
        <v>35</v>
      </c>
      <c r="O185" s="1" t="s">
        <v>37</v>
      </c>
      <c r="P185" s="1">
        <v>2000</v>
      </c>
      <c r="Q185" s="1">
        <v>1</v>
      </c>
      <c r="R185" s="24">
        <v>1</v>
      </c>
    </row>
    <row r="186" spans="1:18" x14ac:dyDescent="0.2">
      <c r="A186" s="1">
        <v>184</v>
      </c>
      <c r="B186" s="1" t="s">
        <v>31</v>
      </c>
      <c r="C186" s="1" t="s">
        <v>26</v>
      </c>
      <c r="D186" s="1">
        <v>150000</v>
      </c>
      <c r="E186" s="1">
        <v>1</v>
      </c>
      <c r="F186" s="1" t="s">
        <v>27</v>
      </c>
      <c r="G186" s="1" t="s">
        <v>28</v>
      </c>
      <c r="H186" s="1">
        <v>20</v>
      </c>
      <c r="I186" s="22">
        <v>60.8129533292094</v>
      </c>
      <c r="J186" s="23">
        <v>36726.885464189814</v>
      </c>
      <c r="K186" s="23">
        <v>14515.410357916666</v>
      </c>
      <c r="L186" s="23">
        <v>43830.999988425923</v>
      </c>
      <c r="M186" s="23">
        <v>38271.835733576387</v>
      </c>
      <c r="N186" s="1" t="s">
        <v>29</v>
      </c>
      <c r="O186" s="1" t="s">
        <v>41</v>
      </c>
      <c r="P186" s="1">
        <v>2000</v>
      </c>
      <c r="Q186" s="1">
        <v>0</v>
      </c>
      <c r="R186" s="24">
        <v>4.2299301680000001</v>
      </c>
    </row>
    <row r="187" spans="1:18" x14ac:dyDescent="0.2">
      <c r="A187" s="1">
        <v>185</v>
      </c>
      <c r="B187" s="1" t="s">
        <v>31</v>
      </c>
      <c r="C187" s="1" t="s">
        <v>32</v>
      </c>
      <c r="D187" s="1">
        <v>100000</v>
      </c>
      <c r="E187" s="1">
        <v>1</v>
      </c>
      <c r="F187" s="1" t="s">
        <v>38</v>
      </c>
      <c r="G187" s="1" t="s">
        <v>34</v>
      </c>
      <c r="H187" s="1">
        <v>10</v>
      </c>
      <c r="I187" s="22">
        <v>62.497146278067802</v>
      </c>
      <c r="J187" s="23">
        <v>36802.547702337964</v>
      </c>
      <c r="K187" s="23">
        <v>13975.933752893519</v>
      </c>
      <c r="L187" s="23">
        <v>43830.999988425923</v>
      </c>
      <c r="M187" s="23">
        <v>37492.573173321762</v>
      </c>
      <c r="N187" s="1" t="s">
        <v>29</v>
      </c>
      <c r="O187" s="1" t="s">
        <v>41</v>
      </c>
      <c r="P187" s="1">
        <v>2000</v>
      </c>
      <c r="Q187" s="1">
        <v>0</v>
      </c>
      <c r="R187" s="24">
        <v>1.889225572</v>
      </c>
    </row>
    <row r="188" spans="1:18" x14ac:dyDescent="0.2">
      <c r="A188" s="1">
        <v>186</v>
      </c>
      <c r="B188" s="1" t="s">
        <v>31</v>
      </c>
      <c r="C188" s="1" t="s">
        <v>26</v>
      </c>
      <c r="D188" s="1">
        <v>250000</v>
      </c>
      <c r="E188" s="1">
        <v>2</v>
      </c>
      <c r="F188" s="1" t="s">
        <v>27</v>
      </c>
      <c r="G188" s="1" t="s">
        <v>40</v>
      </c>
      <c r="H188" s="1">
        <v>20</v>
      </c>
      <c r="I188" s="22">
        <v>58.914347171527602</v>
      </c>
      <c r="J188" s="23">
        <v>36597.189503703703</v>
      </c>
      <c r="K188" s="23">
        <v>15079.166056724536</v>
      </c>
      <c r="L188" s="23">
        <v>43830.999988425923</v>
      </c>
      <c r="M188" s="23">
        <v>37933.556220925922</v>
      </c>
      <c r="N188" s="1" t="s">
        <v>29</v>
      </c>
      <c r="O188" s="1" t="s">
        <v>30</v>
      </c>
      <c r="P188" s="1">
        <v>2000</v>
      </c>
      <c r="Q188" s="1">
        <v>0</v>
      </c>
      <c r="R188" s="24">
        <v>3.6588477989999899</v>
      </c>
    </row>
    <row r="189" spans="1:18" x14ac:dyDescent="0.2">
      <c r="A189" s="1">
        <v>187</v>
      </c>
      <c r="B189" s="1" t="s">
        <v>25</v>
      </c>
      <c r="C189" s="1" t="s">
        <v>26</v>
      </c>
      <c r="D189" s="1">
        <v>200000</v>
      </c>
      <c r="E189" s="1">
        <v>3</v>
      </c>
      <c r="F189" s="1" t="s">
        <v>46</v>
      </c>
      <c r="G189" s="1" t="s">
        <v>40</v>
      </c>
      <c r="H189" s="1">
        <v>1</v>
      </c>
      <c r="I189" s="22">
        <v>42.926421610321697</v>
      </c>
      <c r="J189" s="23">
        <v>36835.188695173609</v>
      </c>
      <c r="K189" s="23">
        <v>21156.635150289352</v>
      </c>
      <c r="L189" s="23">
        <v>43830.999988425923</v>
      </c>
      <c r="M189" s="23">
        <v>37200.431195173609</v>
      </c>
      <c r="N189" s="1" t="s">
        <v>35</v>
      </c>
      <c r="O189" s="1" t="s">
        <v>36</v>
      </c>
      <c r="P189" s="1">
        <v>2000</v>
      </c>
      <c r="Q189" s="1">
        <v>1</v>
      </c>
      <c r="R189" s="24">
        <v>1</v>
      </c>
    </row>
    <row r="190" spans="1:18" x14ac:dyDescent="0.2">
      <c r="A190" s="1">
        <v>188</v>
      </c>
      <c r="B190" s="1" t="s">
        <v>31</v>
      </c>
      <c r="C190" s="1" t="s">
        <v>26</v>
      </c>
      <c r="D190" s="1">
        <v>250000</v>
      </c>
      <c r="E190" s="1">
        <v>1</v>
      </c>
      <c r="F190" s="1" t="s">
        <v>38</v>
      </c>
      <c r="G190" s="1" t="s">
        <v>42</v>
      </c>
      <c r="H190" s="1">
        <v>15</v>
      </c>
      <c r="I190" s="22">
        <v>52.719833554765103</v>
      </c>
      <c r="J190" s="23">
        <v>36725.540441516205</v>
      </c>
      <c r="K190" s="23">
        <v>17470.016634305557</v>
      </c>
      <c r="L190" s="23">
        <v>43830.999988425923</v>
      </c>
      <c r="M190" s="23">
        <v>40276.34944824074</v>
      </c>
      <c r="N190" s="1" t="s">
        <v>29</v>
      </c>
      <c r="O190" s="1" t="s">
        <v>30</v>
      </c>
      <c r="P190" s="1">
        <v>2000</v>
      </c>
      <c r="Q190" s="1">
        <v>0</v>
      </c>
      <c r="R190" s="24">
        <v>9.7217848599999996</v>
      </c>
    </row>
    <row r="191" spans="1:18" x14ac:dyDescent="0.2">
      <c r="A191" s="1">
        <v>189</v>
      </c>
      <c r="B191" s="1" t="s">
        <v>25</v>
      </c>
      <c r="C191" s="1" t="s">
        <v>26</v>
      </c>
      <c r="D191" s="1">
        <v>100000</v>
      </c>
      <c r="E191" s="1">
        <v>2</v>
      </c>
      <c r="F191" s="1" t="s">
        <v>45</v>
      </c>
      <c r="G191" s="1" t="s">
        <v>34</v>
      </c>
      <c r="H191" s="1">
        <v>20</v>
      </c>
      <c r="I191" s="22">
        <v>75.769549920307696</v>
      </c>
      <c r="J191" s="23">
        <v>36709.11757072917</v>
      </c>
      <c r="K191" s="23">
        <v>9034.857734074074</v>
      </c>
      <c r="L191" s="23">
        <v>43830.999988425923</v>
      </c>
      <c r="M191" s="23">
        <v>38254.684492175926</v>
      </c>
      <c r="N191" s="1" t="s">
        <v>47</v>
      </c>
      <c r="O191" s="1" t="s">
        <v>44</v>
      </c>
      <c r="P191" s="1">
        <v>2000</v>
      </c>
      <c r="Q191" s="1">
        <v>1</v>
      </c>
      <c r="R191" s="24">
        <v>4.2316185040000001</v>
      </c>
    </row>
    <row r="192" spans="1:18" x14ac:dyDescent="0.2">
      <c r="A192" s="1">
        <v>190</v>
      </c>
      <c r="B192" s="1" t="s">
        <v>31</v>
      </c>
      <c r="C192" s="1" t="s">
        <v>26</v>
      </c>
      <c r="D192" s="1">
        <v>250000</v>
      </c>
      <c r="E192" s="1">
        <v>2</v>
      </c>
      <c r="F192" s="1" t="s">
        <v>33</v>
      </c>
      <c r="G192" s="1" t="s">
        <v>42</v>
      </c>
      <c r="H192" s="1">
        <v>1</v>
      </c>
      <c r="I192" s="22">
        <v>54.4508710204992</v>
      </c>
      <c r="J192" s="23">
        <v>36571.860329328701</v>
      </c>
      <c r="K192" s="23">
        <v>16684.088070798611</v>
      </c>
      <c r="L192" s="23">
        <v>43830.999988425923</v>
      </c>
      <c r="M192" s="23">
        <v>36937.102829328702</v>
      </c>
      <c r="N192" s="1" t="s">
        <v>35</v>
      </c>
      <c r="O192" s="1" t="s">
        <v>30</v>
      </c>
      <c r="P192" s="1">
        <v>2000</v>
      </c>
      <c r="Q192" s="1">
        <v>1</v>
      </c>
      <c r="R192" s="24">
        <v>1</v>
      </c>
    </row>
    <row r="193" spans="1:18" x14ac:dyDescent="0.2">
      <c r="A193" s="1">
        <v>191</v>
      </c>
      <c r="B193" s="1" t="s">
        <v>25</v>
      </c>
      <c r="C193" s="1" t="s">
        <v>26</v>
      </c>
      <c r="D193" s="1">
        <v>150000</v>
      </c>
      <c r="E193" s="1">
        <v>3</v>
      </c>
      <c r="F193" s="1" t="s">
        <v>45</v>
      </c>
      <c r="G193" s="1" t="s">
        <v>39</v>
      </c>
      <c r="H193" s="1">
        <v>5</v>
      </c>
      <c r="I193" s="22">
        <v>55.543510176183197</v>
      </c>
      <c r="J193" s="23">
        <v>36544.152092407407</v>
      </c>
      <c r="K193" s="23">
        <v>16257.301576956019</v>
      </c>
      <c r="L193" s="23">
        <v>43830.999988425923</v>
      </c>
      <c r="M193" s="23">
        <v>38370.364592407408</v>
      </c>
      <c r="N193" s="1" t="s">
        <v>35</v>
      </c>
      <c r="O193" s="1" t="s">
        <v>30</v>
      </c>
      <c r="P193" s="1">
        <v>2000</v>
      </c>
      <c r="Q193" s="1">
        <v>1</v>
      </c>
      <c r="R193" s="24">
        <v>5</v>
      </c>
    </row>
    <row r="194" spans="1:18" x14ac:dyDescent="0.2">
      <c r="A194" s="1">
        <v>192</v>
      </c>
      <c r="B194" s="1" t="s">
        <v>31</v>
      </c>
      <c r="C194" s="1" t="s">
        <v>26</v>
      </c>
      <c r="D194" s="1">
        <v>100000</v>
      </c>
      <c r="E194" s="1">
        <v>1</v>
      </c>
      <c r="F194" s="1" t="s">
        <v>45</v>
      </c>
      <c r="G194" s="1" t="s">
        <v>28</v>
      </c>
      <c r="H194" s="1">
        <v>1</v>
      </c>
      <c r="I194" s="22">
        <v>29.920358147163999</v>
      </c>
      <c r="J194" s="23">
        <v>36725.339360902777</v>
      </c>
      <c r="K194" s="23">
        <v>25797.152950405092</v>
      </c>
      <c r="L194" s="23">
        <v>43830.999988425923</v>
      </c>
      <c r="M194" s="23">
        <v>37090.581860902777</v>
      </c>
      <c r="N194" s="1" t="s">
        <v>35</v>
      </c>
      <c r="O194" s="1" t="s">
        <v>43</v>
      </c>
      <c r="P194" s="1">
        <v>2000</v>
      </c>
      <c r="Q194" s="1">
        <v>1</v>
      </c>
      <c r="R194" s="24">
        <v>1</v>
      </c>
    </row>
    <row r="195" spans="1:18" x14ac:dyDescent="0.2">
      <c r="A195" s="1">
        <v>193</v>
      </c>
      <c r="B195" s="1" t="s">
        <v>31</v>
      </c>
      <c r="C195" s="1" t="s">
        <v>26</v>
      </c>
      <c r="D195" s="1">
        <v>200000</v>
      </c>
      <c r="E195" s="1">
        <v>1</v>
      </c>
      <c r="F195" s="1" t="s">
        <v>45</v>
      </c>
      <c r="G195" s="1" t="s">
        <v>28</v>
      </c>
      <c r="H195" s="1">
        <v>20</v>
      </c>
      <c r="I195" s="22">
        <v>74.446274947776303</v>
      </c>
      <c r="J195" s="23">
        <v>36714.146634525459</v>
      </c>
      <c r="K195" s="23">
        <v>9523.2030568287046</v>
      </c>
      <c r="L195" s="23">
        <v>43830.999988425923</v>
      </c>
      <c r="M195" s="23">
        <v>37097.084941898145</v>
      </c>
      <c r="N195" s="1" t="s">
        <v>29</v>
      </c>
      <c r="O195" s="1" t="s">
        <v>44</v>
      </c>
      <c r="P195" s="1">
        <v>2000</v>
      </c>
      <c r="Q195" s="1">
        <v>0</v>
      </c>
      <c r="R195" s="24">
        <v>1.048449475</v>
      </c>
    </row>
    <row r="196" spans="1:18" x14ac:dyDescent="0.2">
      <c r="A196" s="1">
        <v>194</v>
      </c>
      <c r="B196" s="1" t="s">
        <v>31</v>
      </c>
      <c r="C196" s="1" t="s">
        <v>26</v>
      </c>
      <c r="D196" s="1">
        <v>250000</v>
      </c>
      <c r="E196" s="1">
        <v>1</v>
      </c>
      <c r="F196" s="1" t="s">
        <v>27</v>
      </c>
      <c r="G196" s="1" t="s">
        <v>42</v>
      </c>
      <c r="H196" s="1">
        <v>10</v>
      </c>
      <c r="I196" s="22">
        <v>35.312351270664799</v>
      </c>
      <c r="J196" s="23">
        <v>36798.950180590276</v>
      </c>
      <c r="K196" s="23">
        <v>23901.378721493056</v>
      </c>
      <c r="L196" s="23">
        <v>43830.999988425923</v>
      </c>
      <c r="M196" s="23">
        <v>39809.398689965281</v>
      </c>
      <c r="N196" s="1" t="s">
        <v>29</v>
      </c>
      <c r="O196" s="1" t="s">
        <v>37</v>
      </c>
      <c r="P196" s="1">
        <v>2000</v>
      </c>
      <c r="Q196" s="1">
        <v>0</v>
      </c>
      <c r="R196" s="24">
        <v>8.2423280680000008</v>
      </c>
    </row>
    <row r="197" spans="1:18" x14ac:dyDescent="0.2">
      <c r="A197" s="1">
        <v>195</v>
      </c>
      <c r="B197" s="1" t="s">
        <v>31</v>
      </c>
      <c r="C197" s="1" t="s">
        <v>26</v>
      </c>
      <c r="D197" s="1">
        <v>200000</v>
      </c>
      <c r="E197" s="1">
        <v>2</v>
      </c>
      <c r="F197" s="1" t="s">
        <v>38</v>
      </c>
      <c r="G197" s="1" t="s">
        <v>40</v>
      </c>
      <c r="H197" s="1">
        <v>1</v>
      </c>
      <c r="I197" s="22">
        <v>26.480697556797399</v>
      </c>
      <c r="J197" s="23">
        <v>36831.527345844908</v>
      </c>
      <c r="K197" s="23">
        <v>27159.651168379631</v>
      </c>
      <c r="L197" s="23">
        <v>43830.999988425923</v>
      </c>
      <c r="M197" s="23">
        <v>37196.769845844909</v>
      </c>
      <c r="N197" s="1" t="s">
        <v>35</v>
      </c>
      <c r="O197" s="1" t="s">
        <v>43</v>
      </c>
      <c r="P197" s="1">
        <v>2000</v>
      </c>
      <c r="Q197" s="1">
        <v>1</v>
      </c>
      <c r="R197" s="24">
        <v>1</v>
      </c>
    </row>
    <row r="198" spans="1:18" x14ac:dyDescent="0.2">
      <c r="A198" s="1">
        <v>196</v>
      </c>
      <c r="B198" s="1" t="s">
        <v>31</v>
      </c>
      <c r="C198" s="1" t="s">
        <v>26</v>
      </c>
      <c r="D198" s="1">
        <v>50000</v>
      </c>
      <c r="E198" s="1">
        <v>1</v>
      </c>
      <c r="F198" s="1" t="s">
        <v>33</v>
      </c>
      <c r="G198" s="1" t="s">
        <v>42</v>
      </c>
      <c r="H198" s="1">
        <v>20</v>
      </c>
      <c r="I198" s="22">
        <v>53.657358705473598</v>
      </c>
      <c r="J198" s="23">
        <v>36629.425956493054</v>
      </c>
      <c r="K198" s="23">
        <v>17031.478119687501</v>
      </c>
      <c r="L198" s="23">
        <v>43830.999988425923</v>
      </c>
      <c r="M198" s="23">
        <v>39837.10814679398</v>
      </c>
      <c r="N198" s="1" t="s">
        <v>29</v>
      </c>
      <c r="O198" s="1" t="s">
        <v>30</v>
      </c>
      <c r="P198" s="1">
        <v>2000</v>
      </c>
      <c r="Q198" s="1">
        <v>0</v>
      </c>
      <c r="R198" s="24">
        <v>8.7823355450000005</v>
      </c>
    </row>
    <row r="199" spans="1:18" x14ac:dyDescent="0.2">
      <c r="A199" s="1">
        <v>197</v>
      </c>
      <c r="B199" s="1" t="s">
        <v>25</v>
      </c>
      <c r="C199" s="1" t="s">
        <v>32</v>
      </c>
      <c r="D199" s="1">
        <v>100000</v>
      </c>
      <c r="E199" s="1">
        <v>2</v>
      </c>
      <c r="F199" s="1" t="s">
        <v>46</v>
      </c>
      <c r="G199" s="1" t="s">
        <v>28</v>
      </c>
      <c r="H199" s="1">
        <v>10</v>
      </c>
      <c r="I199" s="22">
        <v>62.578350595192497</v>
      </c>
      <c r="J199" s="23">
        <v>36635.907127685183</v>
      </c>
      <c r="K199" s="23">
        <v>13779.633910486111</v>
      </c>
      <c r="L199" s="23">
        <v>43830.999988425923</v>
      </c>
      <c r="M199" s="23">
        <v>37202.502297662038</v>
      </c>
      <c r="N199" s="1" t="s">
        <v>29</v>
      </c>
      <c r="O199" s="1" t="s">
        <v>41</v>
      </c>
      <c r="P199" s="1">
        <v>2000</v>
      </c>
      <c r="Q199" s="1">
        <v>0</v>
      </c>
      <c r="R199" s="24">
        <v>1.5512848859999999</v>
      </c>
    </row>
    <row r="200" spans="1:18" x14ac:dyDescent="0.2">
      <c r="A200" s="1">
        <v>198</v>
      </c>
      <c r="B200" s="1" t="s">
        <v>31</v>
      </c>
      <c r="C200" s="1" t="s">
        <v>32</v>
      </c>
      <c r="D200" s="1">
        <v>100000</v>
      </c>
      <c r="E200" s="1">
        <v>1</v>
      </c>
      <c r="F200" s="1" t="s">
        <v>33</v>
      </c>
      <c r="G200" s="1" t="s">
        <v>28</v>
      </c>
      <c r="H200" s="1">
        <v>10</v>
      </c>
      <c r="I200" s="22">
        <v>60.136822558216103</v>
      </c>
      <c r="J200" s="23">
        <v>36615.10371221065</v>
      </c>
      <c r="K200" s="23">
        <v>14650.5802990625</v>
      </c>
      <c r="L200" s="23">
        <v>43830.999988425923</v>
      </c>
      <c r="M200" s="23">
        <v>36955.177674039354</v>
      </c>
      <c r="N200" s="1" t="s">
        <v>29</v>
      </c>
      <c r="O200" s="1" t="s">
        <v>41</v>
      </c>
      <c r="P200" s="1">
        <v>2000</v>
      </c>
      <c r="Q200" s="1">
        <v>0</v>
      </c>
      <c r="R200" s="24">
        <v>0.93109088299999998</v>
      </c>
    </row>
    <row r="201" spans="1:18" x14ac:dyDescent="0.2">
      <c r="A201" s="1">
        <v>199</v>
      </c>
      <c r="B201" s="1" t="s">
        <v>25</v>
      </c>
      <c r="C201" s="1" t="s">
        <v>32</v>
      </c>
      <c r="D201" s="1">
        <v>200000</v>
      </c>
      <c r="E201" s="1">
        <v>3</v>
      </c>
      <c r="F201" s="1" t="s">
        <v>38</v>
      </c>
      <c r="G201" s="1" t="s">
        <v>28</v>
      </c>
      <c r="H201" s="1">
        <v>20</v>
      </c>
      <c r="I201" s="22">
        <v>22.782983931404601</v>
      </c>
      <c r="J201" s="23">
        <v>36881.617545636575</v>
      </c>
      <c r="K201" s="23">
        <v>28560.30353721065</v>
      </c>
      <c r="L201" s="23">
        <v>43830.999988425923</v>
      </c>
      <c r="M201" s="23">
        <v>37588.738542824074</v>
      </c>
      <c r="N201" s="1" t="s">
        <v>29</v>
      </c>
      <c r="O201" s="1" t="s">
        <v>43</v>
      </c>
      <c r="P201" s="1">
        <v>2000</v>
      </c>
      <c r="Q201" s="1">
        <v>0</v>
      </c>
      <c r="R201" s="24">
        <v>1.936031533</v>
      </c>
    </row>
    <row r="202" spans="1:18" x14ac:dyDescent="0.2">
      <c r="A202" s="1">
        <v>200</v>
      </c>
      <c r="B202" s="1" t="s">
        <v>31</v>
      </c>
      <c r="C202" s="1" t="s">
        <v>26</v>
      </c>
      <c r="D202" s="1">
        <v>100000</v>
      </c>
      <c r="E202" s="1">
        <v>1</v>
      </c>
      <c r="F202" s="1" t="s">
        <v>27</v>
      </c>
      <c r="G202" s="1" t="s">
        <v>28</v>
      </c>
      <c r="H202" s="1">
        <v>1</v>
      </c>
      <c r="I202" s="22">
        <v>64.846241482562903</v>
      </c>
      <c r="J202" s="23">
        <v>36689.681048645834</v>
      </c>
      <c r="K202" s="23">
        <v>13005.077693796296</v>
      </c>
      <c r="L202" s="23">
        <v>43830.999988425923</v>
      </c>
      <c r="M202" s="23">
        <v>37054.923548645835</v>
      </c>
      <c r="N202" s="1" t="s">
        <v>35</v>
      </c>
      <c r="O202" s="1" t="s">
        <v>41</v>
      </c>
      <c r="P202" s="1">
        <v>2000</v>
      </c>
      <c r="Q202" s="1">
        <v>1</v>
      </c>
      <c r="R202" s="24">
        <v>1</v>
      </c>
    </row>
    <row r="203" spans="1:18" x14ac:dyDescent="0.2">
      <c r="A203" s="1">
        <v>201</v>
      </c>
      <c r="B203" s="1" t="s">
        <v>25</v>
      </c>
      <c r="C203" s="1" t="s">
        <v>32</v>
      </c>
      <c r="D203" s="1">
        <v>200000</v>
      </c>
      <c r="E203" s="1">
        <v>2</v>
      </c>
      <c r="F203" s="1" t="s">
        <v>38</v>
      </c>
      <c r="G203" s="1" t="s">
        <v>39</v>
      </c>
      <c r="H203" s="1">
        <v>5</v>
      </c>
      <c r="I203" s="22">
        <v>74.523026025892904</v>
      </c>
      <c r="J203" s="23">
        <v>36885.396119548612</v>
      </c>
      <c r="K203" s="23">
        <v>9666.4197862500005</v>
      </c>
      <c r="L203" s="23">
        <v>43830.999988425923</v>
      </c>
      <c r="M203" s="23">
        <v>38711.608619548613</v>
      </c>
      <c r="N203" s="1" t="s">
        <v>35</v>
      </c>
      <c r="O203" s="1" t="s">
        <v>44</v>
      </c>
      <c r="P203" s="1">
        <v>2000</v>
      </c>
      <c r="Q203" s="1">
        <v>1</v>
      </c>
      <c r="R203" s="24">
        <v>5</v>
      </c>
    </row>
    <row r="204" spans="1:18" x14ac:dyDescent="0.2">
      <c r="A204" s="1">
        <v>202</v>
      </c>
      <c r="B204" s="1" t="s">
        <v>31</v>
      </c>
      <c r="C204" s="1" t="s">
        <v>26</v>
      </c>
      <c r="D204" s="1">
        <v>150000</v>
      </c>
      <c r="E204" s="1">
        <v>2</v>
      </c>
      <c r="F204" s="1" t="s">
        <v>38</v>
      </c>
      <c r="G204" s="1" t="s">
        <v>28</v>
      </c>
      <c r="H204" s="1">
        <v>10</v>
      </c>
      <c r="I204" s="22">
        <v>60.386156373386903</v>
      </c>
      <c r="J204" s="23">
        <v>36676.575874548609</v>
      </c>
      <c r="K204" s="23">
        <v>14620.985155474536</v>
      </c>
      <c r="L204" s="23">
        <v>43830.999988425923</v>
      </c>
      <c r="M204" s="23">
        <v>40329.000874548612</v>
      </c>
      <c r="N204" s="1" t="s">
        <v>35</v>
      </c>
      <c r="O204" s="1" t="s">
        <v>41</v>
      </c>
      <c r="P204" s="1">
        <v>2000</v>
      </c>
      <c r="Q204" s="1">
        <v>1</v>
      </c>
      <c r="R204" s="24">
        <v>10</v>
      </c>
    </row>
    <row r="205" spans="1:18" x14ac:dyDescent="0.2">
      <c r="A205" s="1">
        <v>203</v>
      </c>
      <c r="B205" s="1" t="s">
        <v>31</v>
      </c>
      <c r="C205" s="1" t="s">
        <v>26</v>
      </c>
      <c r="D205" s="1">
        <v>200000</v>
      </c>
      <c r="E205" s="1">
        <v>3</v>
      </c>
      <c r="F205" s="1" t="s">
        <v>38</v>
      </c>
      <c r="G205" s="1" t="s">
        <v>42</v>
      </c>
      <c r="H205" s="1">
        <v>1</v>
      </c>
      <c r="I205" s="22">
        <v>54.694036860155599</v>
      </c>
      <c r="J205" s="23">
        <v>36603.38334591435</v>
      </c>
      <c r="K205" s="23">
        <v>16626.796588078705</v>
      </c>
      <c r="L205" s="23">
        <v>43830.999988425923</v>
      </c>
      <c r="M205" s="23">
        <v>36968.62584591435</v>
      </c>
      <c r="N205" s="1" t="s">
        <v>35</v>
      </c>
      <c r="O205" s="1" t="s">
        <v>30</v>
      </c>
      <c r="P205" s="1">
        <v>2000</v>
      </c>
      <c r="Q205" s="1">
        <v>1</v>
      </c>
      <c r="R205" s="24">
        <v>1</v>
      </c>
    </row>
    <row r="206" spans="1:18" x14ac:dyDescent="0.2">
      <c r="A206" s="1">
        <v>204</v>
      </c>
      <c r="B206" s="1" t="s">
        <v>25</v>
      </c>
      <c r="C206" s="1" t="s">
        <v>26</v>
      </c>
      <c r="D206" s="1">
        <v>250000</v>
      </c>
      <c r="E206" s="1">
        <v>2</v>
      </c>
      <c r="F206" s="1" t="s">
        <v>33</v>
      </c>
      <c r="G206" s="1" t="s">
        <v>34</v>
      </c>
      <c r="H206" s="1">
        <v>20</v>
      </c>
      <c r="I206" s="22">
        <v>74.097639125486694</v>
      </c>
      <c r="J206" s="23">
        <v>36680.535681793983</v>
      </c>
      <c r="K206" s="23">
        <v>9616.9287236805558</v>
      </c>
      <c r="L206" s="23">
        <v>43830.999988425923</v>
      </c>
      <c r="M206" s="23">
        <v>37036.920523391207</v>
      </c>
      <c r="N206" s="1" t="s">
        <v>29</v>
      </c>
      <c r="O206" s="1" t="s">
        <v>44</v>
      </c>
      <c r="P206" s="1">
        <v>2000</v>
      </c>
      <c r="Q206" s="1">
        <v>0</v>
      </c>
      <c r="R206" s="24">
        <v>0.97574855500000002</v>
      </c>
    </row>
    <row r="207" spans="1:18" x14ac:dyDescent="0.2">
      <c r="A207" s="1">
        <v>205</v>
      </c>
      <c r="B207" s="1" t="s">
        <v>31</v>
      </c>
      <c r="C207" s="1" t="s">
        <v>32</v>
      </c>
      <c r="D207" s="1">
        <v>50000</v>
      </c>
      <c r="E207" s="1">
        <v>1</v>
      </c>
      <c r="F207" s="1" t="s">
        <v>38</v>
      </c>
      <c r="G207" s="1" t="s">
        <v>28</v>
      </c>
      <c r="H207" s="1">
        <v>20</v>
      </c>
      <c r="I207" s="22">
        <v>41.7071844127234</v>
      </c>
      <c r="J207" s="23">
        <v>36597.351895995373</v>
      </c>
      <c r="K207" s="23">
        <v>21364.115593032406</v>
      </c>
      <c r="L207" s="23">
        <v>43830.999988425923</v>
      </c>
      <c r="M207" s="23">
        <v>38543.275922407411</v>
      </c>
      <c r="N207" s="1" t="s">
        <v>29</v>
      </c>
      <c r="O207" s="1" t="s">
        <v>36</v>
      </c>
      <c r="P207" s="1">
        <v>2000</v>
      </c>
      <c r="Q207" s="1">
        <v>0</v>
      </c>
      <c r="R207" s="24">
        <v>5.3277590269999999</v>
      </c>
    </row>
    <row r="208" spans="1:18" x14ac:dyDescent="0.2">
      <c r="A208" s="1">
        <v>206</v>
      </c>
      <c r="B208" s="1" t="s">
        <v>25</v>
      </c>
      <c r="C208" s="1" t="s">
        <v>26</v>
      </c>
      <c r="D208" s="1">
        <v>200000</v>
      </c>
      <c r="E208" s="1">
        <v>3</v>
      </c>
      <c r="F208" s="1" t="s">
        <v>46</v>
      </c>
      <c r="G208" s="1" t="s">
        <v>42</v>
      </c>
      <c r="H208" s="1">
        <v>1</v>
      </c>
      <c r="I208" s="22">
        <v>63.379609286938098</v>
      </c>
      <c r="J208" s="23">
        <v>36618.820794259256</v>
      </c>
      <c r="K208" s="23">
        <v>13469.893849247685</v>
      </c>
      <c r="L208" s="23">
        <v>43830.999988425923</v>
      </c>
      <c r="M208" s="23">
        <v>36707.11069065972</v>
      </c>
      <c r="N208" s="1" t="s">
        <v>29</v>
      </c>
      <c r="O208" s="1" t="s">
        <v>41</v>
      </c>
      <c r="P208" s="1">
        <v>2000</v>
      </c>
      <c r="Q208" s="1">
        <v>0</v>
      </c>
      <c r="R208" s="24">
        <v>0.241729526</v>
      </c>
    </row>
    <row r="209" spans="1:18" x14ac:dyDescent="0.2">
      <c r="A209" s="1">
        <v>207</v>
      </c>
      <c r="B209" s="1" t="s">
        <v>31</v>
      </c>
      <c r="C209" s="1" t="s">
        <v>26</v>
      </c>
      <c r="D209" s="1">
        <v>250000</v>
      </c>
      <c r="E209" s="1">
        <v>3</v>
      </c>
      <c r="F209" s="1" t="s">
        <v>38</v>
      </c>
      <c r="G209" s="1" t="s">
        <v>39</v>
      </c>
      <c r="H209" s="1">
        <v>15</v>
      </c>
      <c r="I209" s="22">
        <v>42.496818358730302</v>
      </c>
      <c r="J209" s="23">
        <v>36796.321120879627</v>
      </c>
      <c r="K209" s="23">
        <v>21274.676941400463</v>
      </c>
      <c r="L209" s="23">
        <v>43830.999988425923</v>
      </c>
      <c r="M209" s="23">
        <v>37517.31519115741</v>
      </c>
      <c r="N209" s="1" t="s">
        <v>29</v>
      </c>
      <c r="O209" s="1" t="s">
        <v>36</v>
      </c>
      <c r="P209" s="1">
        <v>2000</v>
      </c>
      <c r="Q209" s="1">
        <v>0</v>
      </c>
      <c r="R209" s="24">
        <v>1.974014717</v>
      </c>
    </row>
    <row r="210" spans="1:18" x14ac:dyDescent="0.2">
      <c r="A210" s="1">
        <v>208</v>
      </c>
      <c r="B210" s="1" t="s">
        <v>25</v>
      </c>
      <c r="C210" s="1" t="s">
        <v>32</v>
      </c>
      <c r="D210" s="1">
        <v>200000</v>
      </c>
      <c r="E210" s="1">
        <v>2</v>
      </c>
      <c r="F210" s="1" t="s">
        <v>38</v>
      </c>
      <c r="G210" s="1" t="s">
        <v>42</v>
      </c>
      <c r="H210" s="1">
        <v>10</v>
      </c>
      <c r="I210" s="22">
        <v>39.555820472899001</v>
      </c>
      <c r="J210" s="23">
        <v>36678.947028854163</v>
      </c>
      <c r="K210" s="23">
        <v>22231.480269745371</v>
      </c>
      <c r="L210" s="23">
        <v>43830.999988425923</v>
      </c>
      <c r="M210" s="23">
        <v>36942.876861805555</v>
      </c>
      <c r="N210" s="1" t="s">
        <v>29</v>
      </c>
      <c r="O210" s="1" t="s">
        <v>37</v>
      </c>
      <c r="P210" s="1">
        <v>2000</v>
      </c>
      <c r="Q210" s="1">
        <v>0</v>
      </c>
      <c r="R210" s="24">
        <v>0.72261533899999997</v>
      </c>
    </row>
    <row r="211" spans="1:18" x14ac:dyDescent="0.2">
      <c r="A211" s="1">
        <v>209</v>
      </c>
      <c r="B211" s="1" t="s">
        <v>31</v>
      </c>
      <c r="C211" s="1" t="s">
        <v>32</v>
      </c>
      <c r="D211" s="1">
        <v>250000</v>
      </c>
      <c r="E211" s="1">
        <v>1</v>
      </c>
      <c r="F211" s="1" t="s">
        <v>33</v>
      </c>
      <c r="G211" s="1" t="s">
        <v>42</v>
      </c>
      <c r="H211" s="1">
        <v>20</v>
      </c>
      <c r="I211" s="22">
        <v>57.4727988539926</v>
      </c>
      <c r="J211" s="23">
        <v>36783.330837824076</v>
      </c>
      <c r="K211" s="23">
        <v>15791.822102395834</v>
      </c>
      <c r="L211" s="23">
        <v>43830.999988425923</v>
      </c>
      <c r="M211" s="23">
        <v>39006.187299155092</v>
      </c>
      <c r="N211" s="1" t="s">
        <v>29</v>
      </c>
      <c r="O211" s="1" t="s">
        <v>30</v>
      </c>
      <c r="P211" s="1">
        <v>2000</v>
      </c>
      <c r="Q211" s="1">
        <v>0</v>
      </c>
      <c r="R211" s="24">
        <v>6.0859742810000004</v>
      </c>
    </row>
    <row r="212" spans="1:18" x14ac:dyDescent="0.2">
      <c r="A212" s="1">
        <v>210</v>
      </c>
      <c r="B212" s="1" t="s">
        <v>31</v>
      </c>
      <c r="C212" s="1" t="s">
        <v>26</v>
      </c>
      <c r="D212" s="1">
        <v>150000</v>
      </c>
      <c r="E212" s="1">
        <v>3</v>
      </c>
      <c r="F212" s="1" t="s">
        <v>38</v>
      </c>
      <c r="G212" s="1" t="s">
        <v>28</v>
      </c>
      <c r="H212" s="1">
        <v>10</v>
      </c>
      <c r="I212" s="22">
        <v>75.598593418869697</v>
      </c>
      <c r="J212" s="23">
        <v>36602.402422164349</v>
      </c>
      <c r="K212" s="23">
        <v>8990.5831653240748</v>
      </c>
      <c r="L212" s="23">
        <v>43830.999988425923</v>
      </c>
      <c r="M212" s="23">
        <v>38157.754349432871</v>
      </c>
      <c r="N212" s="1" t="s">
        <v>29</v>
      </c>
      <c r="O212" s="1" t="s">
        <v>44</v>
      </c>
      <c r="P212" s="1">
        <v>2000</v>
      </c>
      <c r="Q212" s="1">
        <v>0</v>
      </c>
      <c r="R212" s="24">
        <v>4.2584089399999998</v>
      </c>
    </row>
    <row r="213" spans="1:18" x14ac:dyDescent="0.2">
      <c r="A213" s="1">
        <v>211</v>
      </c>
      <c r="B213" s="1" t="s">
        <v>31</v>
      </c>
      <c r="C213" s="1" t="s">
        <v>26</v>
      </c>
      <c r="D213" s="1">
        <v>150000</v>
      </c>
      <c r="E213" s="1">
        <v>2</v>
      </c>
      <c r="F213" s="1" t="s">
        <v>33</v>
      </c>
      <c r="G213" s="1" t="s">
        <v>40</v>
      </c>
      <c r="H213" s="1">
        <v>20</v>
      </c>
      <c r="I213" s="22">
        <v>65.572548754978101</v>
      </c>
      <c r="J213" s="23">
        <v>36679.078374074074</v>
      </c>
      <c r="K213" s="23">
        <v>12729.196735428241</v>
      </c>
      <c r="L213" s="23">
        <v>43830.999988425923</v>
      </c>
      <c r="M213" s="23">
        <v>36685.014052303239</v>
      </c>
      <c r="N213" s="1" t="s">
        <v>29</v>
      </c>
      <c r="O213" s="1" t="s">
        <v>41</v>
      </c>
      <c r="P213" s="1">
        <v>2000</v>
      </c>
      <c r="Q213" s="1">
        <v>0</v>
      </c>
      <c r="R213" s="24">
        <v>1.6251334999999902E-2</v>
      </c>
    </row>
    <row r="214" spans="1:18" x14ac:dyDescent="0.2">
      <c r="A214" s="1">
        <v>212</v>
      </c>
      <c r="B214" s="1" t="s">
        <v>31</v>
      </c>
      <c r="C214" s="1" t="s">
        <v>32</v>
      </c>
      <c r="D214" s="1">
        <v>250000</v>
      </c>
      <c r="E214" s="1">
        <v>1</v>
      </c>
      <c r="F214" s="1" t="s">
        <v>27</v>
      </c>
      <c r="G214" s="1" t="s">
        <v>42</v>
      </c>
      <c r="H214" s="1">
        <v>20</v>
      </c>
      <c r="I214" s="22">
        <v>34.844891907833201</v>
      </c>
      <c r="J214" s="23">
        <v>36603.479510972225</v>
      </c>
      <c r="K214" s="23">
        <v>23876.644078263889</v>
      </c>
      <c r="L214" s="23">
        <v>43830.999988425923</v>
      </c>
      <c r="M214" s="23">
        <v>37409.394277025465</v>
      </c>
      <c r="N214" s="1" t="s">
        <v>29</v>
      </c>
      <c r="O214" s="1" t="s">
        <v>37</v>
      </c>
      <c r="P214" s="1">
        <v>2000</v>
      </c>
      <c r="Q214" s="1">
        <v>0</v>
      </c>
      <c r="R214" s="24">
        <v>2.206519685</v>
      </c>
    </row>
    <row r="215" spans="1:18" x14ac:dyDescent="0.2">
      <c r="A215" s="1">
        <v>213</v>
      </c>
      <c r="B215" s="1" t="s">
        <v>25</v>
      </c>
      <c r="C215" s="1" t="s">
        <v>26</v>
      </c>
      <c r="D215" s="1">
        <v>50000</v>
      </c>
      <c r="E215" s="1">
        <v>2</v>
      </c>
      <c r="F215" s="1" t="s">
        <v>38</v>
      </c>
      <c r="G215" s="1" t="s">
        <v>28</v>
      </c>
      <c r="H215" s="1">
        <v>1</v>
      </c>
      <c r="I215" s="22">
        <v>56.463976046858697</v>
      </c>
      <c r="J215" s="23">
        <v>36710.050899363428</v>
      </c>
      <c r="K215" s="23">
        <v>16087.00712800926</v>
      </c>
      <c r="L215" s="23">
        <v>43830.999988425923</v>
      </c>
      <c r="M215" s="23">
        <v>37075.293399363429</v>
      </c>
      <c r="N215" s="1" t="s">
        <v>35</v>
      </c>
      <c r="O215" s="1" t="s">
        <v>30</v>
      </c>
      <c r="P215" s="1">
        <v>2000</v>
      </c>
      <c r="Q215" s="1">
        <v>1</v>
      </c>
      <c r="R215" s="24">
        <v>1</v>
      </c>
    </row>
    <row r="216" spans="1:18" x14ac:dyDescent="0.2">
      <c r="A216" s="1">
        <v>214</v>
      </c>
      <c r="B216" s="1" t="s">
        <v>31</v>
      </c>
      <c r="C216" s="1" t="s">
        <v>26</v>
      </c>
      <c r="D216" s="1">
        <v>150000</v>
      </c>
      <c r="E216" s="1">
        <v>2</v>
      </c>
      <c r="F216" s="1" t="s">
        <v>38</v>
      </c>
      <c r="G216" s="1" t="s">
        <v>40</v>
      </c>
      <c r="H216" s="1">
        <v>1</v>
      </c>
      <c r="I216" s="22">
        <v>65.573138587901695</v>
      </c>
      <c r="J216" s="23">
        <v>36853.26807583333</v>
      </c>
      <c r="K216" s="23">
        <v>12903.171005115741</v>
      </c>
      <c r="L216" s="23">
        <v>43830.999988425923</v>
      </c>
      <c r="M216" s="23">
        <v>36952.745381423614</v>
      </c>
      <c r="N216" s="1" t="s">
        <v>29</v>
      </c>
      <c r="O216" s="1" t="s">
        <v>41</v>
      </c>
      <c r="P216" s="1">
        <v>2000</v>
      </c>
      <c r="Q216" s="1">
        <v>0</v>
      </c>
      <c r="R216" s="24">
        <v>0.27235961199999997</v>
      </c>
    </row>
    <row r="217" spans="1:18" x14ac:dyDescent="0.2">
      <c r="A217" s="1">
        <v>215</v>
      </c>
      <c r="B217" s="1" t="s">
        <v>25</v>
      </c>
      <c r="C217" s="1" t="s">
        <v>26</v>
      </c>
      <c r="D217" s="1">
        <v>150000</v>
      </c>
      <c r="E217" s="1">
        <v>1</v>
      </c>
      <c r="F217" s="1" t="s">
        <v>38</v>
      </c>
      <c r="G217" s="1" t="s">
        <v>40</v>
      </c>
      <c r="H217" s="1">
        <v>5</v>
      </c>
      <c r="I217" s="22">
        <v>46.414288923535601</v>
      </c>
      <c r="J217" s="23">
        <v>36794.138456539353</v>
      </c>
      <c r="K217" s="23">
        <v>19841.667534212964</v>
      </c>
      <c r="L217" s="23">
        <v>43830.999988425923</v>
      </c>
      <c r="M217" s="23">
        <v>37658.462534733793</v>
      </c>
      <c r="N217" s="1" t="s">
        <v>29</v>
      </c>
      <c r="O217" s="1" t="s">
        <v>36</v>
      </c>
      <c r="P217" s="1">
        <v>2000</v>
      </c>
      <c r="Q217" s="1">
        <v>0</v>
      </c>
      <c r="R217" s="24">
        <v>2.36643895</v>
      </c>
    </row>
    <row r="218" spans="1:18" x14ac:dyDescent="0.2">
      <c r="A218" s="1">
        <v>216</v>
      </c>
      <c r="B218" s="1" t="s">
        <v>31</v>
      </c>
      <c r="C218" s="1" t="s">
        <v>32</v>
      </c>
      <c r="D218" s="1">
        <v>100000</v>
      </c>
      <c r="E218" s="1">
        <v>3</v>
      </c>
      <c r="F218" s="1" t="s">
        <v>38</v>
      </c>
      <c r="G218" s="1" t="s">
        <v>39</v>
      </c>
      <c r="H218" s="1">
        <v>1</v>
      </c>
      <c r="I218" s="22">
        <v>60.1825850455458</v>
      </c>
      <c r="J218" s="23">
        <v>36527.415126585649</v>
      </c>
      <c r="K218" s="23">
        <v>14546.177307928241</v>
      </c>
      <c r="L218" s="23">
        <v>43830.999988425923</v>
      </c>
      <c r="M218" s="23">
        <v>36892.657626585649</v>
      </c>
      <c r="N218" s="1" t="s">
        <v>35</v>
      </c>
      <c r="O218" s="1" t="s">
        <v>41</v>
      </c>
      <c r="P218" s="1">
        <v>2000</v>
      </c>
      <c r="Q218" s="1">
        <v>1</v>
      </c>
      <c r="R218" s="24">
        <v>1</v>
      </c>
    </row>
    <row r="219" spans="1:18" x14ac:dyDescent="0.2">
      <c r="A219" s="1">
        <v>217</v>
      </c>
      <c r="B219" s="1" t="s">
        <v>31</v>
      </c>
      <c r="C219" s="1" t="s">
        <v>32</v>
      </c>
      <c r="D219" s="1">
        <v>150000</v>
      </c>
      <c r="E219" s="1">
        <v>2</v>
      </c>
      <c r="F219" s="1" t="s">
        <v>38</v>
      </c>
      <c r="G219" s="1" t="s">
        <v>42</v>
      </c>
      <c r="H219" s="1">
        <v>20</v>
      </c>
      <c r="I219" s="22">
        <v>35.6337466765941</v>
      </c>
      <c r="J219" s="23">
        <v>36759.677248483793</v>
      </c>
      <c r="K219" s="23">
        <v>23744.7185278125</v>
      </c>
      <c r="L219" s="23">
        <v>43830.999988425923</v>
      </c>
      <c r="M219" s="23">
        <v>38708.194685486109</v>
      </c>
      <c r="N219" s="1" t="s">
        <v>29</v>
      </c>
      <c r="O219" s="1" t="s">
        <v>37</v>
      </c>
      <c r="P219" s="1">
        <v>2000</v>
      </c>
      <c r="Q219" s="1">
        <v>0</v>
      </c>
      <c r="R219" s="24">
        <v>5.3348595440000004</v>
      </c>
    </row>
    <row r="220" spans="1:18" x14ac:dyDescent="0.2">
      <c r="A220" s="1">
        <v>218</v>
      </c>
      <c r="B220" s="1" t="s">
        <v>31</v>
      </c>
      <c r="C220" s="1" t="s">
        <v>32</v>
      </c>
      <c r="D220" s="1">
        <v>100000</v>
      </c>
      <c r="E220" s="1">
        <v>1</v>
      </c>
      <c r="F220" s="1" t="s">
        <v>38</v>
      </c>
      <c r="G220" s="1" t="s">
        <v>39</v>
      </c>
      <c r="H220" s="1">
        <v>20</v>
      </c>
      <c r="I220" s="22">
        <v>32.013331526776298</v>
      </c>
      <c r="J220" s="23">
        <v>36867.079861226855</v>
      </c>
      <c r="K220" s="23">
        <v>25174.450620983796</v>
      </c>
      <c r="L220" s="23">
        <v>43830.999988425923</v>
      </c>
      <c r="M220" s="23">
        <v>42250.445217453707</v>
      </c>
      <c r="N220" s="1" t="s">
        <v>29</v>
      </c>
      <c r="O220" s="1" t="s">
        <v>37</v>
      </c>
      <c r="P220" s="1">
        <v>2000</v>
      </c>
      <c r="Q220" s="1">
        <v>0</v>
      </c>
      <c r="R220" s="24">
        <v>14.73915373</v>
      </c>
    </row>
    <row r="221" spans="1:18" x14ac:dyDescent="0.2">
      <c r="A221" s="1">
        <v>219</v>
      </c>
      <c r="B221" s="1" t="s">
        <v>25</v>
      </c>
      <c r="C221" s="1" t="s">
        <v>32</v>
      </c>
      <c r="D221" s="1">
        <v>200000</v>
      </c>
      <c r="E221" s="1">
        <v>1</v>
      </c>
      <c r="F221" s="1" t="s">
        <v>38</v>
      </c>
      <c r="G221" s="1" t="s">
        <v>34</v>
      </c>
      <c r="H221" s="1">
        <v>10</v>
      </c>
      <c r="I221" s="22">
        <v>69.176632658752993</v>
      </c>
      <c r="J221" s="23">
        <v>36668.364100752318</v>
      </c>
      <c r="K221" s="23">
        <v>11402.117846805555</v>
      </c>
      <c r="L221" s="23">
        <v>43830.999988425923</v>
      </c>
      <c r="M221" s="23">
        <v>39253.293267789355</v>
      </c>
      <c r="N221" s="1" t="s">
        <v>29</v>
      </c>
      <c r="O221" s="1" t="s">
        <v>41</v>
      </c>
      <c r="P221" s="1">
        <v>2000</v>
      </c>
      <c r="Q221" s="1">
        <v>0</v>
      </c>
      <c r="R221" s="24">
        <v>7.0772956789999997</v>
      </c>
    </row>
    <row r="222" spans="1:18" x14ac:dyDescent="0.2">
      <c r="A222" s="1">
        <v>220</v>
      </c>
      <c r="B222" s="1" t="s">
        <v>31</v>
      </c>
      <c r="C222" s="1" t="s">
        <v>32</v>
      </c>
      <c r="D222" s="1">
        <v>200000</v>
      </c>
      <c r="E222" s="1">
        <v>3</v>
      </c>
      <c r="F222" s="1" t="s">
        <v>45</v>
      </c>
      <c r="G222" s="1" t="s">
        <v>39</v>
      </c>
      <c r="H222" s="1">
        <v>1</v>
      </c>
      <c r="I222" s="22">
        <v>25.579658189945199</v>
      </c>
      <c r="J222" s="23">
        <v>36657.725182442133</v>
      </c>
      <c r="K222" s="23">
        <v>27314.946875983795</v>
      </c>
      <c r="L222" s="23">
        <v>43830.999988425923</v>
      </c>
      <c r="M222" s="23">
        <v>37022.967682442133</v>
      </c>
      <c r="N222" s="1" t="s">
        <v>35</v>
      </c>
      <c r="O222" s="1" t="s">
        <v>43</v>
      </c>
      <c r="P222" s="1">
        <v>2000</v>
      </c>
      <c r="Q222" s="1">
        <v>1</v>
      </c>
      <c r="R222" s="24">
        <v>1</v>
      </c>
    </row>
    <row r="223" spans="1:18" x14ac:dyDescent="0.2">
      <c r="A223" s="1">
        <v>221</v>
      </c>
      <c r="B223" s="1" t="s">
        <v>31</v>
      </c>
      <c r="C223" s="1" t="s">
        <v>32</v>
      </c>
      <c r="D223" s="1">
        <v>100000</v>
      </c>
      <c r="E223" s="1">
        <v>1</v>
      </c>
      <c r="F223" s="1" t="s">
        <v>45</v>
      </c>
      <c r="G223" s="1" t="s">
        <v>42</v>
      </c>
      <c r="H223" s="1">
        <v>10</v>
      </c>
      <c r="I223" s="22">
        <v>52.267793708919498</v>
      </c>
      <c r="J223" s="23">
        <v>36555.072386238426</v>
      </c>
      <c r="K223" s="23">
        <v>17464.65274247685</v>
      </c>
      <c r="L223" s="23">
        <v>43830.999988425923</v>
      </c>
      <c r="M223" s="23">
        <v>36729.216163506942</v>
      </c>
      <c r="N223" s="1" t="s">
        <v>29</v>
      </c>
      <c r="O223" s="1" t="s">
        <v>30</v>
      </c>
      <c r="P223" s="1">
        <v>2000</v>
      </c>
      <c r="Q223" s="1">
        <v>0</v>
      </c>
      <c r="R223" s="24">
        <v>0.47678946799999999</v>
      </c>
    </row>
    <row r="224" spans="1:18" x14ac:dyDescent="0.2">
      <c r="A224" s="1">
        <v>222</v>
      </c>
      <c r="B224" s="1" t="s">
        <v>31</v>
      </c>
      <c r="C224" s="1" t="s">
        <v>32</v>
      </c>
      <c r="D224" s="1">
        <v>250000</v>
      </c>
      <c r="E224" s="1">
        <v>1</v>
      </c>
      <c r="F224" s="1" t="s">
        <v>33</v>
      </c>
      <c r="G224" s="1" t="s">
        <v>28</v>
      </c>
      <c r="H224" s="1">
        <v>20</v>
      </c>
      <c r="I224" s="22">
        <v>29.8314529718199</v>
      </c>
      <c r="J224" s="23">
        <v>36718.212163402779</v>
      </c>
      <c r="K224" s="23">
        <v>25822.497701273147</v>
      </c>
      <c r="L224" s="23">
        <v>43830.999988425923</v>
      </c>
      <c r="M224" s="23">
        <v>38139.505419918984</v>
      </c>
      <c r="N224" s="1" t="s">
        <v>29</v>
      </c>
      <c r="O224" s="1" t="s">
        <v>43</v>
      </c>
      <c r="P224" s="1">
        <v>2000</v>
      </c>
      <c r="Q224" s="1">
        <v>0</v>
      </c>
      <c r="R224" s="24">
        <v>3.8913687659999998</v>
      </c>
    </row>
    <row r="225" spans="1:18" x14ac:dyDescent="0.2">
      <c r="A225" s="1">
        <v>223</v>
      </c>
      <c r="B225" s="1" t="s">
        <v>25</v>
      </c>
      <c r="C225" s="1" t="s">
        <v>32</v>
      </c>
      <c r="D225" s="1">
        <v>150000</v>
      </c>
      <c r="E225" s="1">
        <v>1</v>
      </c>
      <c r="F225" s="1" t="s">
        <v>33</v>
      </c>
      <c r="G225" s="1" t="s">
        <v>40</v>
      </c>
      <c r="H225" s="1">
        <v>20</v>
      </c>
      <c r="I225" s="22">
        <v>36.217196103742097</v>
      </c>
      <c r="J225" s="23">
        <v>36775.990971296298</v>
      </c>
      <c r="K225" s="23">
        <v>23547.931723287038</v>
      </c>
      <c r="L225" s="23">
        <v>43830.999988425923</v>
      </c>
      <c r="M225" s="23">
        <v>37723.705396354169</v>
      </c>
      <c r="N225" s="1" t="s">
        <v>29</v>
      </c>
      <c r="O225" s="1" t="s">
        <v>37</v>
      </c>
      <c r="P225" s="1">
        <v>2000</v>
      </c>
      <c r="Q225" s="1">
        <v>0</v>
      </c>
      <c r="R225" s="24">
        <v>2.5947539650000002</v>
      </c>
    </row>
    <row r="226" spans="1:18" x14ac:dyDescent="0.2">
      <c r="A226" s="1">
        <v>224</v>
      </c>
      <c r="B226" s="1" t="s">
        <v>31</v>
      </c>
      <c r="C226" s="1" t="s">
        <v>32</v>
      </c>
      <c r="D226" s="1">
        <v>150000</v>
      </c>
      <c r="E226" s="1">
        <v>3</v>
      </c>
      <c r="F226" s="1" t="s">
        <v>38</v>
      </c>
      <c r="G226" s="1" t="s">
        <v>40</v>
      </c>
      <c r="H226" s="1">
        <v>10</v>
      </c>
      <c r="I226" s="22">
        <v>30.4256831663619</v>
      </c>
      <c r="J226" s="23">
        <v>36880.864547812504</v>
      </c>
      <c r="K226" s="23">
        <v>25768.1119640625</v>
      </c>
      <c r="L226" s="23">
        <v>43830.999988425923</v>
      </c>
      <c r="M226" s="23">
        <v>39562.233782152776</v>
      </c>
      <c r="N226" s="1" t="s">
        <v>29</v>
      </c>
      <c r="O226" s="1" t="s">
        <v>37</v>
      </c>
      <c r="P226" s="1">
        <v>2000</v>
      </c>
      <c r="Q226" s="1">
        <v>0</v>
      </c>
      <c r="R226" s="24">
        <v>7.3413396149999999</v>
      </c>
    </row>
    <row r="227" spans="1:18" x14ac:dyDescent="0.2">
      <c r="A227" s="1">
        <v>225</v>
      </c>
      <c r="B227" s="1" t="s">
        <v>31</v>
      </c>
      <c r="C227" s="1" t="s">
        <v>26</v>
      </c>
      <c r="D227" s="1">
        <v>100000</v>
      </c>
      <c r="E227" s="1">
        <v>3</v>
      </c>
      <c r="F227" s="1" t="s">
        <v>38</v>
      </c>
      <c r="G227" s="1" t="s">
        <v>34</v>
      </c>
      <c r="H227" s="1">
        <v>1</v>
      </c>
      <c r="I227" s="22">
        <v>41.152706337845999</v>
      </c>
      <c r="J227" s="23">
        <v>36880.539318368057</v>
      </c>
      <c r="K227" s="23">
        <v>21849.821973703703</v>
      </c>
      <c r="L227" s="23">
        <v>43830.999988425923</v>
      </c>
      <c r="M227" s="23">
        <v>37245.781818368057</v>
      </c>
      <c r="N227" s="1" t="s">
        <v>35</v>
      </c>
      <c r="O227" s="1" t="s">
        <v>36</v>
      </c>
      <c r="P227" s="1">
        <v>2000</v>
      </c>
      <c r="Q227" s="1">
        <v>1</v>
      </c>
      <c r="R227" s="24">
        <v>1</v>
      </c>
    </row>
    <row r="228" spans="1:18" x14ac:dyDescent="0.2">
      <c r="A228" s="1">
        <v>226</v>
      </c>
      <c r="B228" s="1" t="s">
        <v>31</v>
      </c>
      <c r="C228" s="1" t="s">
        <v>26</v>
      </c>
      <c r="D228" s="1">
        <v>250000</v>
      </c>
      <c r="E228" s="1">
        <v>2</v>
      </c>
      <c r="F228" s="1" t="s">
        <v>33</v>
      </c>
      <c r="G228" s="1" t="s">
        <v>42</v>
      </c>
      <c r="H228" s="1">
        <v>5</v>
      </c>
      <c r="I228" s="22">
        <v>39.647995732527903</v>
      </c>
      <c r="J228" s="23">
        <v>36828.546166064814</v>
      </c>
      <c r="K228" s="23">
        <v>22347.413084548611</v>
      </c>
      <c r="L228" s="23">
        <v>43830.999988425923</v>
      </c>
      <c r="M228" s="23">
        <v>37007.356280416665</v>
      </c>
      <c r="N228" s="1" t="s">
        <v>29</v>
      </c>
      <c r="O228" s="1" t="s">
        <v>37</v>
      </c>
      <c r="P228" s="1">
        <v>2000</v>
      </c>
      <c r="Q228" s="1">
        <v>0</v>
      </c>
      <c r="R228" s="24">
        <v>0.48956546499999998</v>
      </c>
    </row>
    <row r="229" spans="1:18" x14ac:dyDescent="0.2">
      <c r="A229" s="1">
        <v>227</v>
      </c>
      <c r="B229" s="1" t="s">
        <v>25</v>
      </c>
      <c r="C229" s="1" t="s">
        <v>32</v>
      </c>
      <c r="D229" s="1">
        <v>200000</v>
      </c>
      <c r="E229" s="1">
        <v>1</v>
      </c>
      <c r="F229" s="1" t="s">
        <v>33</v>
      </c>
      <c r="G229" s="1" t="s">
        <v>28</v>
      </c>
      <c r="H229" s="1">
        <v>10</v>
      </c>
      <c r="I229" s="22">
        <v>45.659213030611603</v>
      </c>
      <c r="J229" s="23">
        <v>36683.437391736108</v>
      </c>
      <c r="K229" s="23">
        <v>20006.752276261574</v>
      </c>
      <c r="L229" s="23">
        <v>43830.999988425923</v>
      </c>
      <c r="M229" s="23">
        <v>37577.488752048608</v>
      </c>
      <c r="N229" s="1" t="s">
        <v>29</v>
      </c>
      <c r="O229" s="1" t="s">
        <v>36</v>
      </c>
      <c r="P229" s="1">
        <v>2000</v>
      </c>
      <c r="Q229" s="1">
        <v>0</v>
      </c>
      <c r="R229" s="24">
        <v>2.4478294840000001</v>
      </c>
    </row>
    <row r="230" spans="1:18" x14ac:dyDescent="0.2">
      <c r="A230" s="1">
        <v>228</v>
      </c>
      <c r="B230" s="1" t="s">
        <v>31</v>
      </c>
      <c r="C230" s="1" t="s">
        <v>32</v>
      </c>
      <c r="D230" s="1">
        <v>250000</v>
      </c>
      <c r="E230" s="1">
        <v>1</v>
      </c>
      <c r="F230" s="1" t="s">
        <v>33</v>
      </c>
      <c r="G230" s="1" t="s">
        <v>28</v>
      </c>
      <c r="H230" s="1">
        <v>1</v>
      </c>
      <c r="I230" s="22">
        <v>33.634256714125399</v>
      </c>
      <c r="J230" s="23">
        <v>36663.91721634259</v>
      </c>
      <c r="K230" s="23">
        <v>24379.257208472223</v>
      </c>
      <c r="L230" s="23">
        <v>43830.999988425923</v>
      </c>
      <c r="M230" s="23">
        <v>37029.15971634259</v>
      </c>
      <c r="N230" s="1" t="s">
        <v>35</v>
      </c>
      <c r="O230" s="1" t="s">
        <v>37</v>
      </c>
      <c r="P230" s="1">
        <v>2000</v>
      </c>
      <c r="Q230" s="1">
        <v>1</v>
      </c>
      <c r="R230" s="24">
        <v>1</v>
      </c>
    </row>
    <row r="231" spans="1:18" x14ac:dyDescent="0.2">
      <c r="A231" s="1">
        <v>229</v>
      </c>
      <c r="B231" s="1" t="s">
        <v>31</v>
      </c>
      <c r="C231" s="1" t="s">
        <v>26</v>
      </c>
      <c r="D231" s="1">
        <v>150000</v>
      </c>
      <c r="E231" s="1">
        <v>1</v>
      </c>
      <c r="F231" s="1" t="s">
        <v>38</v>
      </c>
      <c r="G231" s="1" t="s">
        <v>39</v>
      </c>
      <c r="H231" s="1">
        <v>20</v>
      </c>
      <c r="I231" s="22">
        <v>20.4692188725564</v>
      </c>
      <c r="J231" s="23">
        <v>36888.141452013886</v>
      </c>
      <c r="K231" s="23">
        <v>29411.912777800924</v>
      </c>
      <c r="L231" s="23">
        <v>43830.999988425923</v>
      </c>
      <c r="M231" s="23">
        <v>39212.956782766203</v>
      </c>
      <c r="N231" s="1" t="s">
        <v>29</v>
      </c>
      <c r="O231" s="1" t="s">
        <v>43</v>
      </c>
      <c r="P231" s="1">
        <v>2000</v>
      </c>
      <c r="Q231" s="1">
        <v>0</v>
      </c>
      <c r="R231" s="24">
        <v>6.3651281839999996</v>
      </c>
    </row>
    <row r="232" spans="1:18" x14ac:dyDescent="0.2">
      <c r="A232" s="1">
        <v>230</v>
      </c>
      <c r="B232" s="1" t="s">
        <v>25</v>
      </c>
      <c r="C232" s="1" t="s">
        <v>26</v>
      </c>
      <c r="D232" s="1">
        <v>100000</v>
      </c>
      <c r="E232" s="1">
        <v>1</v>
      </c>
      <c r="F232" s="1" t="s">
        <v>38</v>
      </c>
      <c r="G232" s="1" t="s">
        <v>40</v>
      </c>
      <c r="H232" s="1">
        <v>15</v>
      </c>
      <c r="I232" s="22">
        <v>52.197125801021002</v>
      </c>
      <c r="J232" s="23">
        <v>36770.610152673609</v>
      </c>
      <c r="K232" s="23">
        <v>17706.001432303241</v>
      </c>
      <c r="L232" s="23">
        <v>43830.999988425923</v>
      </c>
      <c r="M232" s="23">
        <v>37591.775713553237</v>
      </c>
      <c r="N232" s="1" t="s">
        <v>29</v>
      </c>
      <c r="O232" s="1" t="s">
        <v>30</v>
      </c>
      <c r="P232" s="1">
        <v>2000</v>
      </c>
      <c r="Q232" s="1">
        <v>0</v>
      </c>
      <c r="R232" s="24">
        <v>2.2482749430000002</v>
      </c>
    </row>
    <row r="233" spans="1:18" x14ac:dyDescent="0.2">
      <c r="A233" s="1">
        <v>231</v>
      </c>
      <c r="B233" s="1" t="s">
        <v>31</v>
      </c>
      <c r="C233" s="1" t="s">
        <v>26</v>
      </c>
      <c r="D233" s="1">
        <v>50000</v>
      </c>
      <c r="E233" s="1">
        <v>1</v>
      </c>
      <c r="F233" s="1" t="s">
        <v>38</v>
      </c>
      <c r="G233" s="1" t="s">
        <v>28</v>
      </c>
      <c r="H233" s="1">
        <v>5</v>
      </c>
      <c r="I233" s="22">
        <v>47.415242523756703</v>
      </c>
      <c r="J233" s="23">
        <v>36754.114877685184</v>
      </c>
      <c r="K233" s="23">
        <v>19436.053160104166</v>
      </c>
      <c r="L233" s="23">
        <v>43830.999988425923</v>
      </c>
      <c r="M233" s="23">
        <v>36780.320354641204</v>
      </c>
      <c r="N233" s="1" t="s">
        <v>29</v>
      </c>
      <c r="O233" s="1" t="s">
        <v>36</v>
      </c>
      <c r="P233" s="1">
        <v>2000</v>
      </c>
      <c r="Q233" s="1">
        <v>0</v>
      </c>
      <c r="R233" s="24">
        <v>7.1748159000000006E-2</v>
      </c>
    </row>
    <row r="234" spans="1:18" x14ac:dyDescent="0.2">
      <c r="A234" s="1">
        <v>232</v>
      </c>
      <c r="B234" s="1" t="s">
        <v>31</v>
      </c>
      <c r="C234" s="1" t="s">
        <v>26</v>
      </c>
      <c r="D234" s="1">
        <v>200000</v>
      </c>
      <c r="E234" s="1">
        <v>1</v>
      </c>
      <c r="F234" s="1" t="s">
        <v>38</v>
      </c>
      <c r="G234" s="1" t="s">
        <v>42</v>
      </c>
      <c r="H234" s="1">
        <v>15</v>
      </c>
      <c r="I234" s="22">
        <v>45.675453711181</v>
      </c>
      <c r="J234" s="23">
        <v>36548.598346412036</v>
      </c>
      <c r="K234" s="23">
        <v>19865.981444375</v>
      </c>
      <c r="L234" s="23">
        <v>43830.999988425923</v>
      </c>
      <c r="M234" s="23">
        <v>37738.696778425925</v>
      </c>
      <c r="N234" s="1" t="s">
        <v>29</v>
      </c>
      <c r="O234" s="1" t="s">
        <v>36</v>
      </c>
      <c r="P234" s="1">
        <v>2000</v>
      </c>
      <c r="Q234" s="1">
        <v>0</v>
      </c>
      <c r="R234" s="24">
        <v>3.2583788359999999</v>
      </c>
    </row>
    <row r="235" spans="1:18" x14ac:dyDescent="0.2">
      <c r="A235" s="1">
        <v>233</v>
      </c>
      <c r="B235" s="1" t="s">
        <v>25</v>
      </c>
      <c r="C235" s="1" t="s">
        <v>32</v>
      </c>
      <c r="D235" s="1">
        <v>100000</v>
      </c>
      <c r="E235" s="1">
        <v>2</v>
      </c>
      <c r="F235" s="1" t="s">
        <v>45</v>
      </c>
      <c r="G235" s="1" t="s">
        <v>28</v>
      </c>
      <c r="H235" s="1">
        <v>20</v>
      </c>
      <c r="I235" s="22">
        <v>51.829758632218997</v>
      </c>
      <c r="J235" s="23">
        <v>36531.877527962963</v>
      </c>
      <c r="K235" s="23">
        <v>17601.44691082176</v>
      </c>
      <c r="L235" s="23">
        <v>43830.999988425923</v>
      </c>
      <c r="M235" s="23">
        <v>37239.71707111111</v>
      </c>
      <c r="N235" s="1" t="s">
        <v>29</v>
      </c>
      <c r="O235" s="1" t="s">
        <v>30</v>
      </c>
      <c r="P235" s="1">
        <v>2000</v>
      </c>
      <c r="Q235" s="1">
        <v>0</v>
      </c>
      <c r="R235" s="24">
        <v>1.9379988450000001</v>
      </c>
    </row>
    <row r="236" spans="1:18" x14ac:dyDescent="0.2">
      <c r="A236" s="1">
        <v>234</v>
      </c>
      <c r="B236" s="1" t="s">
        <v>31</v>
      </c>
      <c r="C236" s="1" t="s">
        <v>32</v>
      </c>
      <c r="D236" s="1">
        <v>200000</v>
      </c>
      <c r="E236" s="1">
        <v>1</v>
      </c>
      <c r="F236" s="1" t="s">
        <v>38</v>
      </c>
      <c r="G236" s="1" t="s">
        <v>40</v>
      </c>
      <c r="H236" s="1">
        <v>10</v>
      </c>
      <c r="I236" s="22">
        <v>76.299126816474399</v>
      </c>
      <c r="J236" s="23">
        <v>36778.533064571762</v>
      </c>
      <c r="K236" s="23">
        <v>8910.8492384837955</v>
      </c>
      <c r="L236" s="23">
        <v>43830.999988425923</v>
      </c>
      <c r="M236" s="23">
        <v>38518.052972245372</v>
      </c>
      <c r="N236" s="1" t="s">
        <v>29</v>
      </c>
      <c r="O236" s="1" t="s">
        <v>44</v>
      </c>
      <c r="P236" s="1">
        <v>2000</v>
      </c>
      <c r="Q236" s="1">
        <v>0</v>
      </c>
      <c r="R236" s="24">
        <v>4.762643744</v>
      </c>
    </row>
    <row r="237" spans="1:18" x14ac:dyDescent="0.2">
      <c r="A237" s="1">
        <v>235</v>
      </c>
      <c r="B237" s="1" t="s">
        <v>31</v>
      </c>
      <c r="C237" s="1" t="s">
        <v>32</v>
      </c>
      <c r="D237" s="1">
        <v>150000</v>
      </c>
      <c r="E237" s="1">
        <v>2</v>
      </c>
      <c r="F237" s="1" t="s">
        <v>33</v>
      </c>
      <c r="G237" s="1" t="s">
        <v>28</v>
      </c>
      <c r="H237" s="1">
        <v>15</v>
      </c>
      <c r="I237" s="22">
        <v>31.149623408482</v>
      </c>
      <c r="J237" s="23">
        <v>36759.628767291666</v>
      </c>
      <c r="K237" s="23">
        <v>25382.462439699073</v>
      </c>
      <c r="L237" s="23">
        <v>43830.999988425923</v>
      </c>
      <c r="M237" s="23">
        <v>42238.266267291663</v>
      </c>
      <c r="N237" s="1" t="s">
        <v>35</v>
      </c>
      <c r="O237" s="1" t="s">
        <v>37</v>
      </c>
      <c r="P237" s="1">
        <v>2000</v>
      </c>
      <c r="Q237" s="1">
        <v>1</v>
      </c>
      <c r="R237" s="24">
        <v>15</v>
      </c>
    </row>
    <row r="238" spans="1:18" x14ac:dyDescent="0.2">
      <c r="A238" s="1">
        <v>236</v>
      </c>
      <c r="B238" s="1" t="s">
        <v>25</v>
      </c>
      <c r="C238" s="1" t="s">
        <v>26</v>
      </c>
      <c r="D238" s="1">
        <v>100000</v>
      </c>
      <c r="E238" s="1">
        <v>1</v>
      </c>
      <c r="F238" s="1" t="s">
        <v>38</v>
      </c>
      <c r="G238" s="1" t="s">
        <v>39</v>
      </c>
      <c r="H238" s="1">
        <v>15</v>
      </c>
      <c r="I238" s="22">
        <v>33.837080760230599</v>
      </c>
      <c r="J238" s="23">
        <v>36680.315988796297</v>
      </c>
      <c r="K238" s="23">
        <v>24321.576019305554</v>
      </c>
      <c r="L238" s="23">
        <v>43830.999988425923</v>
      </c>
      <c r="M238" s="23">
        <v>36787.515165115743</v>
      </c>
      <c r="N238" s="1" t="s">
        <v>29</v>
      </c>
      <c r="O238" s="1" t="s">
        <v>37</v>
      </c>
      <c r="P238" s="1">
        <v>2000</v>
      </c>
      <c r="Q238" s="1">
        <v>0</v>
      </c>
      <c r="R238" s="24">
        <v>0.29350137599999998</v>
      </c>
    </row>
    <row r="239" spans="1:18" x14ac:dyDescent="0.2">
      <c r="A239" s="1">
        <v>237</v>
      </c>
      <c r="B239" s="1" t="s">
        <v>31</v>
      </c>
      <c r="C239" s="1" t="s">
        <v>26</v>
      </c>
      <c r="D239" s="1">
        <v>100000</v>
      </c>
      <c r="E239" s="1">
        <v>1</v>
      </c>
      <c r="F239" s="1" t="s">
        <v>46</v>
      </c>
      <c r="G239" s="1" t="s">
        <v>28</v>
      </c>
      <c r="H239" s="1">
        <v>5</v>
      </c>
      <c r="I239" s="22">
        <v>75.445046935965394</v>
      </c>
      <c r="J239" s="23">
        <v>36641.66435353009</v>
      </c>
      <c r="K239" s="23">
        <v>9085.9267980092591</v>
      </c>
      <c r="L239" s="23">
        <v>43830.999988425923</v>
      </c>
      <c r="M239" s="23">
        <v>38467.876853530091</v>
      </c>
      <c r="N239" s="1" t="s">
        <v>35</v>
      </c>
      <c r="O239" s="1" t="s">
        <v>44</v>
      </c>
      <c r="P239" s="1">
        <v>2000</v>
      </c>
      <c r="Q239" s="1">
        <v>1</v>
      </c>
      <c r="R239" s="24">
        <v>5</v>
      </c>
    </row>
    <row r="240" spans="1:18" x14ac:dyDescent="0.2">
      <c r="A240" s="1">
        <v>238</v>
      </c>
      <c r="B240" s="1" t="s">
        <v>31</v>
      </c>
      <c r="C240" s="1" t="s">
        <v>26</v>
      </c>
      <c r="D240" s="1">
        <v>150000</v>
      </c>
      <c r="E240" s="1">
        <v>1</v>
      </c>
      <c r="F240" s="1" t="s">
        <v>45</v>
      </c>
      <c r="G240" s="1" t="s">
        <v>40</v>
      </c>
      <c r="H240" s="1">
        <v>20</v>
      </c>
      <c r="I240" s="22">
        <v>37.659562548262699</v>
      </c>
      <c r="J240" s="23">
        <v>36554.370676145831</v>
      </c>
      <c r="K240" s="23">
        <v>22799.497902199073</v>
      </c>
      <c r="L240" s="23">
        <v>43830.999988425923</v>
      </c>
      <c r="M240" s="23">
        <v>38070.215058877315</v>
      </c>
      <c r="N240" s="1" t="s">
        <v>29</v>
      </c>
      <c r="O240" s="1" t="s">
        <v>37</v>
      </c>
      <c r="P240" s="1">
        <v>2000</v>
      </c>
      <c r="Q240" s="1">
        <v>0</v>
      </c>
      <c r="R240" s="24">
        <v>4.1502409570000003</v>
      </c>
    </row>
    <row r="241" spans="1:18" x14ac:dyDescent="0.2">
      <c r="A241" s="1">
        <v>239</v>
      </c>
      <c r="B241" s="1" t="s">
        <v>31</v>
      </c>
      <c r="C241" s="1" t="s">
        <v>32</v>
      </c>
      <c r="D241" s="1">
        <v>150000</v>
      </c>
      <c r="E241" s="1">
        <v>1</v>
      </c>
      <c r="F241" s="1" t="s">
        <v>38</v>
      </c>
      <c r="G241" s="1" t="s">
        <v>42</v>
      </c>
      <c r="H241" s="1">
        <v>20</v>
      </c>
      <c r="I241" s="22">
        <v>71.022088348756995</v>
      </c>
      <c r="J241" s="23">
        <v>36576.481130532411</v>
      </c>
      <c r="K241" s="23">
        <v>10636.196026724538</v>
      </c>
      <c r="L241" s="23">
        <v>43830.999988425923</v>
      </c>
      <c r="M241" s="23">
        <v>37249.61318443287</v>
      </c>
      <c r="N241" s="1" t="s">
        <v>29</v>
      </c>
      <c r="O241" s="1" t="s">
        <v>44</v>
      </c>
      <c r="P241" s="1">
        <v>2000</v>
      </c>
      <c r="Q241" s="1">
        <v>0</v>
      </c>
      <c r="R241" s="24">
        <v>1.8429729669999999</v>
      </c>
    </row>
    <row r="242" spans="1:18" x14ac:dyDescent="0.2">
      <c r="A242" s="1">
        <v>240</v>
      </c>
      <c r="B242" s="1" t="s">
        <v>25</v>
      </c>
      <c r="C242" s="1" t="s">
        <v>32</v>
      </c>
      <c r="D242" s="1">
        <v>100000</v>
      </c>
      <c r="E242" s="1">
        <v>1</v>
      </c>
      <c r="F242" s="1" t="s">
        <v>38</v>
      </c>
      <c r="G242" s="1" t="s">
        <v>28</v>
      </c>
      <c r="H242" s="1">
        <v>20</v>
      </c>
      <c r="I242" s="22">
        <v>58.129686920502401</v>
      </c>
      <c r="J242" s="23">
        <v>36619.219217951388</v>
      </c>
      <c r="K242" s="23">
        <v>15387.787042696758</v>
      </c>
      <c r="L242" s="23">
        <v>43830.999988425923</v>
      </c>
      <c r="M242" s="23">
        <v>42282.813720034719</v>
      </c>
      <c r="N242" s="1" t="s">
        <v>29</v>
      </c>
      <c r="O242" s="1" t="s">
        <v>30</v>
      </c>
      <c r="P242" s="1">
        <v>2000</v>
      </c>
      <c r="Q242" s="1">
        <v>0</v>
      </c>
      <c r="R242" s="24">
        <v>15.506395072</v>
      </c>
    </row>
    <row r="243" spans="1:18" x14ac:dyDescent="0.2">
      <c r="A243" s="1">
        <v>241</v>
      </c>
      <c r="B243" s="1" t="s">
        <v>25</v>
      </c>
      <c r="C243" s="1" t="s">
        <v>32</v>
      </c>
      <c r="D243" s="1">
        <v>150000</v>
      </c>
      <c r="E243" s="1">
        <v>3</v>
      </c>
      <c r="F243" s="1" t="s">
        <v>45</v>
      </c>
      <c r="G243" s="1" t="s">
        <v>42</v>
      </c>
      <c r="H243" s="1">
        <v>1</v>
      </c>
      <c r="I243" s="22">
        <v>57.039852153960403</v>
      </c>
      <c r="J243" s="23">
        <v>36850.968333738427</v>
      </c>
      <c r="K243" s="23">
        <v>16017.59013337963</v>
      </c>
      <c r="L243" s="23">
        <v>43830.999988425923</v>
      </c>
      <c r="M243" s="23">
        <v>37216.210833738427</v>
      </c>
      <c r="N243" s="1" t="s">
        <v>35</v>
      </c>
      <c r="O243" s="1" t="s">
        <v>30</v>
      </c>
      <c r="P243" s="1">
        <v>2000</v>
      </c>
      <c r="Q243" s="1">
        <v>1</v>
      </c>
      <c r="R243" s="24">
        <v>1</v>
      </c>
    </row>
    <row r="244" spans="1:18" x14ac:dyDescent="0.2">
      <c r="A244" s="1">
        <v>242</v>
      </c>
      <c r="B244" s="1" t="s">
        <v>25</v>
      </c>
      <c r="C244" s="1" t="s">
        <v>26</v>
      </c>
      <c r="D244" s="1">
        <v>200000</v>
      </c>
      <c r="E244" s="1">
        <v>1</v>
      </c>
      <c r="F244" s="1" t="s">
        <v>38</v>
      </c>
      <c r="G244" s="1" t="s">
        <v>28</v>
      </c>
      <c r="H244" s="1">
        <v>5</v>
      </c>
      <c r="I244" s="22">
        <v>36.6671896414828</v>
      </c>
      <c r="J244" s="23">
        <v>36874.80287590278</v>
      </c>
      <c r="K244" s="23">
        <v>23482.386863449075</v>
      </c>
      <c r="L244" s="23">
        <v>43830.999988425923</v>
      </c>
      <c r="M244" s="23">
        <v>38035.650380185187</v>
      </c>
      <c r="N244" s="1" t="s">
        <v>29</v>
      </c>
      <c r="O244" s="1" t="s">
        <v>37</v>
      </c>
      <c r="P244" s="1">
        <v>2000</v>
      </c>
      <c r="Q244" s="1">
        <v>0</v>
      </c>
      <c r="R244" s="24">
        <v>3.178292516</v>
      </c>
    </row>
    <row r="245" spans="1:18" x14ac:dyDescent="0.2">
      <c r="A245" s="1">
        <v>243</v>
      </c>
      <c r="B245" s="1" t="s">
        <v>25</v>
      </c>
      <c r="C245" s="1" t="s">
        <v>26</v>
      </c>
      <c r="D245" s="1">
        <v>150000</v>
      </c>
      <c r="E245" s="1">
        <v>1</v>
      </c>
      <c r="F245" s="1" t="s">
        <v>38</v>
      </c>
      <c r="G245" s="1" t="s">
        <v>34</v>
      </c>
      <c r="H245" s="1">
        <v>10</v>
      </c>
      <c r="I245" s="22">
        <v>54.953353247184801</v>
      </c>
      <c r="J245" s="23">
        <v>36831.226805312501</v>
      </c>
      <c r="K245" s="23">
        <v>16759.926682002315</v>
      </c>
      <c r="L245" s="23">
        <v>43830.999988425923</v>
      </c>
      <c r="M245" s="23">
        <v>38474.101670868054</v>
      </c>
      <c r="N245" s="1" t="s">
        <v>29</v>
      </c>
      <c r="O245" s="1" t="s">
        <v>30</v>
      </c>
      <c r="P245" s="1">
        <v>2000</v>
      </c>
      <c r="Q245" s="1">
        <v>0</v>
      </c>
      <c r="R245" s="24">
        <v>4.4980386059999997</v>
      </c>
    </row>
    <row r="246" spans="1:18" x14ac:dyDescent="0.2">
      <c r="A246" s="1">
        <v>244</v>
      </c>
      <c r="B246" s="1" t="s">
        <v>31</v>
      </c>
      <c r="C246" s="1" t="s">
        <v>26</v>
      </c>
      <c r="D246" s="1">
        <v>150000</v>
      </c>
      <c r="E246" s="1">
        <v>2</v>
      </c>
      <c r="F246" s="1" t="s">
        <v>45</v>
      </c>
      <c r="G246" s="1" t="s">
        <v>42</v>
      </c>
      <c r="H246" s="1">
        <v>20</v>
      </c>
      <c r="I246" s="22">
        <v>67.529167137857101</v>
      </c>
      <c r="J246" s="23">
        <v>36861.65225431713</v>
      </c>
      <c r="K246" s="23">
        <v>12197.130425914353</v>
      </c>
      <c r="L246" s="23">
        <v>43830.999988425923</v>
      </c>
      <c r="M246" s="23">
        <v>40535.658085162038</v>
      </c>
      <c r="N246" s="1" t="s">
        <v>29</v>
      </c>
      <c r="O246" s="1" t="s">
        <v>41</v>
      </c>
      <c r="P246" s="1">
        <v>2000</v>
      </c>
      <c r="Q246" s="1">
        <v>0</v>
      </c>
      <c r="R246" s="24">
        <v>10.059086307999999</v>
      </c>
    </row>
    <row r="247" spans="1:18" x14ac:dyDescent="0.2">
      <c r="A247" s="1">
        <v>245</v>
      </c>
      <c r="B247" s="1" t="s">
        <v>31</v>
      </c>
      <c r="C247" s="1" t="s">
        <v>32</v>
      </c>
      <c r="D247" s="1">
        <v>100000</v>
      </c>
      <c r="E247" s="1">
        <v>1</v>
      </c>
      <c r="F247" s="1" t="s">
        <v>38</v>
      </c>
      <c r="G247" s="1" t="s">
        <v>40</v>
      </c>
      <c r="H247" s="1">
        <v>10</v>
      </c>
      <c r="I247" s="22">
        <v>76.804664792156203</v>
      </c>
      <c r="J247" s="23">
        <v>36791.920365497688</v>
      </c>
      <c r="K247" s="23">
        <v>8739.5925852083328</v>
      </c>
      <c r="L247" s="23">
        <v>43830.999988425923</v>
      </c>
      <c r="M247" s="23">
        <v>37616.832028032404</v>
      </c>
      <c r="N247" s="1" t="s">
        <v>29</v>
      </c>
      <c r="O247" s="1" t="s">
        <v>44</v>
      </c>
      <c r="P247" s="1">
        <v>2000</v>
      </c>
      <c r="Q247" s="1">
        <v>0</v>
      </c>
      <c r="R247" s="24">
        <v>2.2585314209999998</v>
      </c>
    </row>
    <row r="248" spans="1:18" x14ac:dyDescent="0.2">
      <c r="A248" s="1">
        <v>246</v>
      </c>
      <c r="B248" s="1" t="s">
        <v>31</v>
      </c>
      <c r="C248" s="1" t="s">
        <v>32</v>
      </c>
      <c r="D248" s="1">
        <v>100000</v>
      </c>
      <c r="E248" s="1">
        <v>1</v>
      </c>
      <c r="F248" s="1" t="s">
        <v>33</v>
      </c>
      <c r="G248" s="1" t="s">
        <v>34</v>
      </c>
      <c r="H248" s="1">
        <v>1</v>
      </c>
      <c r="I248" s="22">
        <v>44.784451739262799</v>
      </c>
      <c r="J248" s="23">
        <v>36724.705717395831</v>
      </c>
      <c r="K248" s="23">
        <v>20367.520603113426</v>
      </c>
      <c r="L248" s="23">
        <v>43830.999988425923</v>
      </c>
      <c r="M248" s="23">
        <v>36726.461819780096</v>
      </c>
      <c r="N248" s="1" t="s">
        <v>29</v>
      </c>
      <c r="O248" s="1" t="s">
        <v>36</v>
      </c>
      <c r="P248" s="1">
        <v>2000</v>
      </c>
      <c r="Q248" s="1">
        <v>0</v>
      </c>
      <c r="R248" s="24">
        <v>4.8080450000000004E-3</v>
      </c>
    </row>
    <row r="249" spans="1:18" x14ac:dyDescent="0.2">
      <c r="A249" s="1">
        <v>247</v>
      </c>
      <c r="B249" s="1" t="s">
        <v>31</v>
      </c>
      <c r="C249" s="1" t="s">
        <v>26</v>
      </c>
      <c r="D249" s="1">
        <v>100000</v>
      </c>
      <c r="E249" s="1">
        <v>2</v>
      </c>
      <c r="F249" s="1" t="s">
        <v>33</v>
      </c>
      <c r="G249" s="1" t="s">
        <v>28</v>
      </c>
      <c r="H249" s="1">
        <v>20</v>
      </c>
      <c r="I249" s="22">
        <v>54.545794280015997</v>
      </c>
      <c r="J249" s="23">
        <v>36645.644863819442</v>
      </c>
      <c r="K249" s="23">
        <v>16723.20259650463</v>
      </c>
      <c r="L249" s="23">
        <v>43830.999988425923</v>
      </c>
      <c r="M249" s="23">
        <v>41698.66387384259</v>
      </c>
      <c r="N249" s="1" t="s">
        <v>29</v>
      </c>
      <c r="O249" s="1" t="s">
        <v>30</v>
      </c>
      <c r="P249" s="1">
        <v>2000</v>
      </c>
      <c r="Q249" s="1">
        <v>0</v>
      </c>
      <c r="R249" s="24">
        <v>13.834696154</v>
      </c>
    </row>
    <row r="250" spans="1:18" x14ac:dyDescent="0.2">
      <c r="A250" s="1">
        <v>248</v>
      </c>
      <c r="B250" s="1" t="s">
        <v>31</v>
      </c>
      <c r="C250" s="1" t="s">
        <v>26</v>
      </c>
      <c r="D250" s="1">
        <v>100000</v>
      </c>
      <c r="E250" s="1">
        <v>1</v>
      </c>
      <c r="F250" s="1" t="s">
        <v>45</v>
      </c>
      <c r="G250" s="1" t="s">
        <v>34</v>
      </c>
      <c r="H250" s="1">
        <v>1</v>
      </c>
      <c r="I250" s="22">
        <v>42.325437463358497</v>
      </c>
      <c r="J250" s="23">
        <v>36587.752824907409</v>
      </c>
      <c r="K250" s="23">
        <v>21128.704232326389</v>
      </c>
      <c r="L250" s="23">
        <v>43830.999988425923</v>
      </c>
      <c r="M250" s="23">
        <v>36952.99532490741</v>
      </c>
      <c r="N250" s="1" t="s">
        <v>35</v>
      </c>
      <c r="O250" s="1" t="s">
        <v>36</v>
      </c>
      <c r="P250" s="1">
        <v>2000</v>
      </c>
      <c r="Q250" s="1">
        <v>1</v>
      </c>
      <c r="R250" s="24">
        <v>1</v>
      </c>
    </row>
    <row r="251" spans="1:18" x14ac:dyDescent="0.2">
      <c r="A251" s="1">
        <v>249</v>
      </c>
      <c r="B251" s="1" t="s">
        <v>31</v>
      </c>
      <c r="C251" s="1" t="s">
        <v>32</v>
      </c>
      <c r="D251" s="1">
        <v>250000</v>
      </c>
      <c r="E251" s="1">
        <v>1</v>
      </c>
      <c r="F251" s="1" t="s">
        <v>45</v>
      </c>
      <c r="G251" s="1" t="s">
        <v>28</v>
      </c>
      <c r="H251" s="1">
        <v>20</v>
      </c>
      <c r="I251" s="22">
        <v>54.124144437524301</v>
      </c>
      <c r="J251" s="23">
        <v>36548.193380868055</v>
      </c>
      <c r="K251" s="23">
        <v>16779.75555597222</v>
      </c>
      <c r="L251" s="23">
        <v>43830.999988425923</v>
      </c>
      <c r="M251" s="23">
        <v>37413.47474395833</v>
      </c>
      <c r="N251" s="1" t="s">
        <v>29</v>
      </c>
      <c r="O251" s="1" t="s">
        <v>30</v>
      </c>
      <c r="P251" s="1">
        <v>2000</v>
      </c>
      <c r="Q251" s="1">
        <v>0</v>
      </c>
      <c r="R251" s="24">
        <v>2.3690599069999898</v>
      </c>
    </row>
    <row r="252" spans="1:18" x14ac:dyDescent="0.2">
      <c r="A252" s="1">
        <v>250</v>
      </c>
      <c r="B252" s="1" t="s">
        <v>31</v>
      </c>
      <c r="C252" s="1" t="s">
        <v>32</v>
      </c>
      <c r="D252" s="1">
        <v>100000</v>
      </c>
      <c r="E252" s="1">
        <v>2</v>
      </c>
      <c r="F252" s="1" t="s">
        <v>27</v>
      </c>
      <c r="G252" s="1" t="s">
        <v>40</v>
      </c>
      <c r="H252" s="1">
        <v>10</v>
      </c>
      <c r="I252" s="22">
        <v>21.334655128704</v>
      </c>
      <c r="J252" s="23">
        <v>36611.145186967595</v>
      </c>
      <c r="K252" s="23">
        <v>28818.822411006946</v>
      </c>
      <c r="L252" s="23">
        <v>43830.999988425923</v>
      </c>
      <c r="M252" s="23">
        <v>36901.253573391201</v>
      </c>
      <c r="N252" s="1" t="s">
        <v>29</v>
      </c>
      <c r="O252" s="1" t="s">
        <v>43</v>
      </c>
      <c r="P252" s="1">
        <v>2000</v>
      </c>
      <c r="Q252" s="1">
        <v>0</v>
      </c>
      <c r="R252" s="24">
        <v>0.79428978400000005</v>
      </c>
    </row>
    <row r="253" spans="1:18" x14ac:dyDescent="0.2">
      <c r="A253" s="1">
        <v>251</v>
      </c>
      <c r="B253" s="1" t="s">
        <v>31</v>
      </c>
      <c r="C253" s="1" t="s">
        <v>26</v>
      </c>
      <c r="D253" s="1">
        <v>50000</v>
      </c>
      <c r="E253" s="1">
        <v>1</v>
      </c>
      <c r="F253" s="1" t="s">
        <v>38</v>
      </c>
      <c r="G253" s="1" t="s">
        <v>34</v>
      </c>
      <c r="H253" s="1">
        <v>20</v>
      </c>
      <c r="I253" s="22">
        <v>39.500408298998103</v>
      </c>
      <c r="J253" s="23">
        <v>36689.898016932872</v>
      </c>
      <c r="K253" s="23">
        <v>22262.670138784721</v>
      </c>
      <c r="L253" s="23">
        <v>43830.999988425923</v>
      </c>
      <c r="M253" s="23">
        <v>36846.392805439813</v>
      </c>
      <c r="N253" s="1" t="s">
        <v>29</v>
      </c>
      <c r="O253" s="1" t="s">
        <v>37</v>
      </c>
      <c r="P253" s="1">
        <v>2000</v>
      </c>
      <c r="Q253" s="1">
        <v>0</v>
      </c>
      <c r="R253" s="24">
        <v>0.42846817799999998</v>
      </c>
    </row>
    <row r="254" spans="1:18" x14ac:dyDescent="0.2">
      <c r="A254" s="1">
        <v>252</v>
      </c>
      <c r="B254" s="1" t="s">
        <v>31</v>
      </c>
      <c r="C254" s="1" t="s">
        <v>26</v>
      </c>
      <c r="D254" s="1">
        <v>150000</v>
      </c>
      <c r="E254" s="1">
        <v>2</v>
      </c>
      <c r="F254" s="1" t="s">
        <v>33</v>
      </c>
      <c r="G254" s="1" t="s">
        <v>40</v>
      </c>
      <c r="H254" s="1">
        <v>10</v>
      </c>
      <c r="I254" s="22">
        <v>59.690404546732601</v>
      </c>
      <c r="J254" s="23">
        <v>36862.166024502316</v>
      </c>
      <c r="K254" s="23">
        <v>15060.693441747686</v>
      </c>
      <c r="L254" s="23">
        <v>43830.999988425923</v>
      </c>
      <c r="M254" s="23">
        <v>37268.859675590276</v>
      </c>
      <c r="N254" s="1" t="s">
        <v>47</v>
      </c>
      <c r="O254" s="1" t="s">
        <v>30</v>
      </c>
      <c r="P254" s="1">
        <v>2000</v>
      </c>
      <c r="Q254" s="1">
        <v>1</v>
      </c>
      <c r="R254" s="24">
        <v>1.1134893969999999</v>
      </c>
    </row>
    <row r="255" spans="1:18" x14ac:dyDescent="0.2">
      <c r="A255" s="1">
        <v>253</v>
      </c>
      <c r="B255" s="1" t="s">
        <v>25</v>
      </c>
      <c r="C255" s="1" t="s">
        <v>32</v>
      </c>
      <c r="D255" s="1">
        <v>100000</v>
      </c>
      <c r="E255" s="1">
        <v>1</v>
      </c>
      <c r="F255" s="1" t="s">
        <v>33</v>
      </c>
      <c r="G255" s="1" t="s">
        <v>28</v>
      </c>
      <c r="H255" s="1">
        <v>10</v>
      </c>
      <c r="I255" s="22">
        <v>44.2918401797928</v>
      </c>
      <c r="J255" s="23">
        <v>36618.786493969907</v>
      </c>
      <c r="K255" s="23">
        <v>20441.524057025465</v>
      </c>
      <c r="L255" s="23">
        <v>43830.999988425923</v>
      </c>
      <c r="M255" s="23">
        <v>36942.370371631943</v>
      </c>
      <c r="N255" s="1" t="s">
        <v>29</v>
      </c>
      <c r="O255" s="1" t="s">
        <v>36</v>
      </c>
      <c r="P255" s="1">
        <v>2000</v>
      </c>
      <c r="Q255" s="1">
        <v>0</v>
      </c>
      <c r="R255" s="24">
        <v>0.88594256599999999</v>
      </c>
    </row>
    <row r="256" spans="1:18" x14ac:dyDescent="0.2">
      <c r="A256" s="1">
        <v>254</v>
      </c>
      <c r="B256" s="1" t="s">
        <v>25</v>
      </c>
      <c r="C256" s="1" t="s">
        <v>26</v>
      </c>
      <c r="D256" s="1">
        <v>100000</v>
      </c>
      <c r="E256" s="1">
        <v>2</v>
      </c>
      <c r="F256" s="1" t="s">
        <v>33</v>
      </c>
      <c r="G256" s="1" t="s">
        <v>40</v>
      </c>
      <c r="H256" s="1">
        <v>1</v>
      </c>
      <c r="I256" s="22">
        <v>73.933487163526905</v>
      </c>
      <c r="J256" s="23">
        <v>36693.603947037038</v>
      </c>
      <c r="K256" s="23">
        <v>9689.9522615393525</v>
      </c>
      <c r="L256" s="23">
        <v>43830.999988425923</v>
      </c>
      <c r="M256" s="23">
        <v>37058.846447037038</v>
      </c>
      <c r="N256" s="1" t="s">
        <v>35</v>
      </c>
      <c r="O256" s="1" t="s">
        <v>44</v>
      </c>
      <c r="P256" s="1">
        <v>2000</v>
      </c>
      <c r="Q256" s="1">
        <v>1</v>
      </c>
      <c r="R256" s="24">
        <v>1</v>
      </c>
    </row>
    <row r="257" spans="1:18" x14ac:dyDescent="0.2">
      <c r="A257" s="1">
        <v>255</v>
      </c>
      <c r="B257" s="1" t="s">
        <v>31</v>
      </c>
      <c r="C257" s="1" t="s">
        <v>32</v>
      </c>
      <c r="D257" s="1">
        <v>100000</v>
      </c>
      <c r="E257" s="1">
        <v>1</v>
      </c>
      <c r="F257" s="1" t="s">
        <v>38</v>
      </c>
      <c r="G257" s="1" t="s">
        <v>40</v>
      </c>
      <c r="H257" s="1">
        <v>5</v>
      </c>
      <c r="I257" s="22">
        <v>45.174357385968101</v>
      </c>
      <c r="J257" s="23">
        <v>36876.343836932872</v>
      </c>
      <c r="K257" s="23">
        <v>20376.748609375001</v>
      </c>
      <c r="L257" s="23">
        <v>43830.999988425923</v>
      </c>
      <c r="M257" s="23">
        <v>37896.069037199071</v>
      </c>
      <c r="N257" s="1" t="s">
        <v>29</v>
      </c>
      <c r="O257" s="1" t="s">
        <v>36</v>
      </c>
      <c r="P257" s="1">
        <v>2000</v>
      </c>
      <c r="Q257" s="1">
        <v>0</v>
      </c>
      <c r="R257" s="24">
        <v>2.7919127709999998</v>
      </c>
    </row>
    <row r="258" spans="1:18" x14ac:dyDescent="0.2">
      <c r="A258" s="1">
        <v>256</v>
      </c>
      <c r="B258" s="1" t="s">
        <v>31</v>
      </c>
      <c r="C258" s="1" t="s">
        <v>32</v>
      </c>
      <c r="D258" s="1">
        <v>250000</v>
      </c>
      <c r="E258" s="1">
        <v>1</v>
      </c>
      <c r="F258" s="1" t="s">
        <v>45</v>
      </c>
      <c r="G258" s="1" t="s">
        <v>42</v>
      </c>
      <c r="H258" s="1">
        <v>20</v>
      </c>
      <c r="I258" s="22">
        <v>48.625971470683403</v>
      </c>
      <c r="J258" s="23">
        <v>36727.439036678239</v>
      </c>
      <c r="K258" s="23">
        <v>18967.167651678239</v>
      </c>
      <c r="L258" s="23">
        <v>43830.999988425923</v>
      </c>
      <c r="M258" s="23">
        <v>41428.910425277776</v>
      </c>
      <c r="N258" s="1" t="s">
        <v>29</v>
      </c>
      <c r="O258" s="1" t="s">
        <v>36</v>
      </c>
      <c r="P258" s="1">
        <v>2000</v>
      </c>
      <c r="Q258" s="1">
        <v>0</v>
      </c>
      <c r="R258" s="24">
        <v>12.872191458</v>
      </c>
    </row>
    <row r="259" spans="1:18" x14ac:dyDescent="0.2">
      <c r="A259" s="1">
        <v>257</v>
      </c>
      <c r="B259" s="1" t="s">
        <v>31</v>
      </c>
      <c r="C259" s="1" t="s">
        <v>26</v>
      </c>
      <c r="D259" s="1">
        <v>150000</v>
      </c>
      <c r="E259" s="1">
        <v>2</v>
      </c>
      <c r="F259" s="1" t="s">
        <v>46</v>
      </c>
      <c r="G259" s="1" t="s">
        <v>42</v>
      </c>
      <c r="H259" s="1">
        <v>1</v>
      </c>
      <c r="I259" s="22">
        <v>44.025440519722501</v>
      </c>
      <c r="J259" s="23">
        <v>36565.704080057869</v>
      </c>
      <c r="K259" s="23">
        <v>20485.742120937499</v>
      </c>
      <c r="L259" s="23">
        <v>43830.999988425923</v>
      </c>
      <c r="M259" s="23">
        <v>36930.946580057869</v>
      </c>
      <c r="N259" s="1" t="s">
        <v>35</v>
      </c>
      <c r="O259" s="1" t="s">
        <v>36</v>
      </c>
      <c r="P259" s="1">
        <v>2000</v>
      </c>
      <c r="Q259" s="1">
        <v>1</v>
      </c>
      <c r="R259" s="24">
        <v>1</v>
      </c>
    </row>
    <row r="260" spans="1:18" x14ac:dyDescent="0.2">
      <c r="A260" s="1">
        <v>258</v>
      </c>
      <c r="B260" s="1" t="s">
        <v>31</v>
      </c>
      <c r="C260" s="1" t="s">
        <v>32</v>
      </c>
      <c r="D260" s="1">
        <v>100000</v>
      </c>
      <c r="E260" s="1">
        <v>1</v>
      </c>
      <c r="F260" s="1" t="s">
        <v>45</v>
      </c>
      <c r="G260" s="1" t="s">
        <v>34</v>
      </c>
      <c r="H260" s="1">
        <v>20</v>
      </c>
      <c r="I260" s="22">
        <v>47.119060755277197</v>
      </c>
      <c r="J260" s="23">
        <v>36787.401430057871</v>
      </c>
      <c r="K260" s="23">
        <v>19577.517882256943</v>
      </c>
      <c r="L260" s="23">
        <v>43830.999988425923</v>
      </c>
      <c r="M260" s="23">
        <v>42100.840842673613</v>
      </c>
      <c r="N260" s="1" t="s">
        <v>29</v>
      </c>
      <c r="O260" s="1" t="s">
        <v>36</v>
      </c>
      <c r="P260" s="1">
        <v>2000</v>
      </c>
      <c r="Q260" s="1">
        <v>0</v>
      </c>
      <c r="R260" s="24">
        <v>14.547702999</v>
      </c>
    </row>
    <row r="261" spans="1:18" x14ac:dyDescent="0.2">
      <c r="A261" s="1">
        <v>259</v>
      </c>
      <c r="B261" s="1" t="s">
        <v>31</v>
      </c>
      <c r="C261" s="1" t="s">
        <v>32</v>
      </c>
      <c r="D261" s="1">
        <v>200000</v>
      </c>
      <c r="E261" s="1">
        <v>2</v>
      </c>
      <c r="F261" s="1" t="s">
        <v>46</v>
      </c>
      <c r="G261" s="1" t="s">
        <v>34</v>
      </c>
      <c r="H261" s="1">
        <v>1</v>
      </c>
      <c r="I261" s="22">
        <v>56.505581534742603</v>
      </c>
      <c r="J261" s="23">
        <v>36841.867609374996</v>
      </c>
      <c r="K261" s="23">
        <v>16203.627745578704</v>
      </c>
      <c r="L261" s="23">
        <v>43830.999988425923</v>
      </c>
      <c r="M261" s="23">
        <v>37207.110109374997</v>
      </c>
      <c r="N261" s="1" t="s">
        <v>35</v>
      </c>
      <c r="O261" s="1" t="s">
        <v>30</v>
      </c>
      <c r="P261" s="1">
        <v>2000</v>
      </c>
      <c r="Q261" s="1">
        <v>1</v>
      </c>
      <c r="R261" s="24">
        <v>1</v>
      </c>
    </row>
    <row r="262" spans="1:18" x14ac:dyDescent="0.2">
      <c r="A262" s="1">
        <v>260</v>
      </c>
      <c r="B262" s="1" t="s">
        <v>31</v>
      </c>
      <c r="C262" s="1" t="s">
        <v>26</v>
      </c>
      <c r="D262" s="1">
        <v>200000</v>
      </c>
      <c r="E262" s="1">
        <v>2</v>
      </c>
      <c r="F262" s="1" t="s">
        <v>38</v>
      </c>
      <c r="G262" s="1" t="s">
        <v>34</v>
      </c>
      <c r="H262" s="1">
        <v>1</v>
      </c>
      <c r="I262" s="22">
        <v>20.116010000019401</v>
      </c>
      <c r="J262" s="23">
        <v>36608.892038124999</v>
      </c>
      <c r="K262" s="23">
        <v>29261.670255694444</v>
      </c>
      <c r="L262" s="23">
        <v>43830.999988425923</v>
      </c>
      <c r="M262" s="23">
        <v>36974.134538124999</v>
      </c>
      <c r="N262" s="1" t="s">
        <v>35</v>
      </c>
      <c r="O262" s="1" t="s">
        <v>43</v>
      </c>
      <c r="P262" s="1">
        <v>2000</v>
      </c>
      <c r="Q262" s="1">
        <v>1</v>
      </c>
      <c r="R262" s="24">
        <v>1</v>
      </c>
    </row>
    <row r="263" spans="1:18" x14ac:dyDescent="0.2">
      <c r="A263" s="1">
        <v>261</v>
      </c>
      <c r="B263" s="1" t="s">
        <v>31</v>
      </c>
      <c r="C263" s="1" t="s">
        <v>32</v>
      </c>
      <c r="D263" s="1">
        <v>150000</v>
      </c>
      <c r="E263" s="1">
        <v>2</v>
      </c>
      <c r="F263" s="1" t="s">
        <v>33</v>
      </c>
      <c r="G263" s="1" t="s">
        <v>28</v>
      </c>
      <c r="H263" s="1">
        <v>20</v>
      </c>
      <c r="I263" s="22">
        <v>43.9117644769319</v>
      </c>
      <c r="J263" s="23">
        <v>36662.079774456019</v>
      </c>
      <c r="K263" s="23">
        <v>20623.637137465277</v>
      </c>
      <c r="L263" s="23">
        <v>43830.999988425923</v>
      </c>
      <c r="M263" s="23">
        <v>37122.510450810187</v>
      </c>
      <c r="N263" s="1" t="s">
        <v>29</v>
      </c>
      <c r="O263" s="1" t="s">
        <v>36</v>
      </c>
      <c r="P263" s="1">
        <v>2000</v>
      </c>
      <c r="Q263" s="1">
        <v>0</v>
      </c>
      <c r="R263" s="24">
        <v>1.2606163749999999</v>
      </c>
    </row>
    <row r="264" spans="1:18" x14ac:dyDescent="0.2">
      <c r="A264" s="1">
        <v>262</v>
      </c>
      <c r="B264" s="1" t="s">
        <v>25</v>
      </c>
      <c r="C264" s="1" t="s">
        <v>26</v>
      </c>
      <c r="D264" s="1">
        <v>250000</v>
      </c>
      <c r="E264" s="1">
        <v>3</v>
      </c>
      <c r="F264" s="1" t="s">
        <v>46</v>
      </c>
      <c r="G264" s="1" t="s">
        <v>28</v>
      </c>
      <c r="H264" s="1">
        <v>1</v>
      </c>
      <c r="I264" s="22">
        <v>30.126665043633999</v>
      </c>
      <c r="J264" s="23">
        <v>36690.155523125002</v>
      </c>
      <c r="K264" s="23">
        <v>25686.617065787035</v>
      </c>
      <c r="L264" s="23">
        <v>43830.999988425923</v>
      </c>
      <c r="M264" s="23">
        <v>37055.398023125003</v>
      </c>
      <c r="N264" s="1" t="s">
        <v>35</v>
      </c>
      <c r="O264" s="1" t="s">
        <v>37</v>
      </c>
      <c r="P264" s="1">
        <v>2000</v>
      </c>
      <c r="Q264" s="1">
        <v>1</v>
      </c>
      <c r="R264" s="24">
        <v>1</v>
      </c>
    </row>
    <row r="265" spans="1:18" x14ac:dyDescent="0.2">
      <c r="A265" s="1">
        <v>263</v>
      </c>
      <c r="B265" s="1" t="s">
        <v>31</v>
      </c>
      <c r="C265" s="1" t="s">
        <v>26</v>
      </c>
      <c r="D265" s="1">
        <v>200000</v>
      </c>
      <c r="E265" s="1">
        <v>1</v>
      </c>
      <c r="F265" s="1" t="s">
        <v>38</v>
      </c>
      <c r="G265" s="1" t="s">
        <v>39</v>
      </c>
      <c r="H265" s="1">
        <v>20</v>
      </c>
      <c r="I265" s="22">
        <v>59.928341903067803</v>
      </c>
      <c r="J265" s="23">
        <v>36648.198452013887</v>
      </c>
      <c r="K265" s="23">
        <v>14759.821034502314</v>
      </c>
      <c r="L265" s="23">
        <v>43830.999988425923</v>
      </c>
      <c r="M265" s="23">
        <v>39987.59361797454</v>
      </c>
      <c r="N265" s="1" t="s">
        <v>29</v>
      </c>
      <c r="O265" s="1" t="s">
        <v>30</v>
      </c>
      <c r="P265" s="1">
        <v>2000</v>
      </c>
      <c r="Q265" s="1">
        <v>0</v>
      </c>
      <c r="R265" s="24">
        <v>9.1429534239999999</v>
      </c>
    </row>
    <row r="266" spans="1:18" x14ac:dyDescent="0.2">
      <c r="A266" s="1">
        <v>264</v>
      </c>
      <c r="B266" s="1" t="s">
        <v>25</v>
      </c>
      <c r="C266" s="1" t="s">
        <v>26</v>
      </c>
      <c r="D266" s="1">
        <v>100000</v>
      </c>
      <c r="E266" s="1">
        <v>2</v>
      </c>
      <c r="F266" s="1" t="s">
        <v>33</v>
      </c>
      <c r="G266" s="1" t="s">
        <v>34</v>
      </c>
      <c r="H266" s="1">
        <v>10</v>
      </c>
      <c r="I266" s="22">
        <v>40.510384271661202</v>
      </c>
      <c r="J266" s="23">
        <v>36529.21061415509</v>
      </c>
      <c r="K266" s="23">
        <v>21733.096586689815</v>
      </c>
      <c r="L266" s="23">
        <v>43830.999988425923</v>
      </c>
      <c r="M266" s="23">
        <v>36893.595126655091</v>
      </c>
      <c r="N266" s="1" t="s">
        <v>29</v>
      </c>
      <c r="O266" s="1" t="s">
        <v>36</v>
      </c>
      <c r="P266" s="1">
        <v>2000</v>
      </c>
      <c r="Q266" s="1">
        <v>0</v>
      </c>
      <c r="R266" s="24">
        <v>0.99765090999999995</v>
      </c>
    </row>
    <row r="267" spans="1:18" x14ac:dyDescent="0.2">
      <c r="A267" s="1">
        <v>265</v>
      </c>
      <c r="B267" s="1" t="s">
        <v>31</v>
      </c>
      <c r="C267" s="1" t="s">
        <v>26</v>
      </c>
      <c r="D267" s="1">
        <v>150000</v>
      </c>
      <c r="E267" s="1">
        <v>1</v>
      </c>
      <c r="F267" s="1" t="s">
        <v>45</v>
      </c>
      <c r="G267" s="1" t="s">
        <v>28</v>
      </c>
      <c r="H267" s="1">
        <v>20</v>
      </c>
      <c r="I267" s="22">
        <v>60.539761800025502</v>
      </c>
      <c r="J267" s="23">
        <v>36884.727574930555</v>
      </c>
      <c r="K267" s="23">
        <v>14773.033625694445</v>
      </c>
      <c r="L267" s="23">
        <v>43830.999988425923</v>
      </c>
      <c r="M267" s="23">
        <v>39404.910697071762</v>
      </c>
      <c r="N267" s="1" t="s">
        <v>29</v>
      </c>
      <c r="O267" s="1" t="s">
        <v>41</v>
      </c>
      <c r="P267" s="1">
        <v>2000</v>
      </c>
      <c r="Q267" s="1">
        <v>0</v>
      </c>
      <c r="R267" s="24">
        <v>6.9000270290000003</v>
      </c>
    </row>
    <row r="268" spans="1:18" x14ac:dyDescent="0.2">
      <c r="A268" s="1">
        <v>266</v>
      </c>
      <c r="B268" s="1" t="s">
        <v>31</v>
      </c>
      <c r="C268" s="1" t="s">
        <v>26</v>
      </c>
      <c r="D268" s="1">
        <v>100000</v>
      </c>
      <c r="E268" s="1">
        <v>2</v>
      </c>
      <c r="F268" s="1" t="s">
        <v>45</v>
      </c>
      <c r="G268" s="1" t="s">
        <v>34</v>
      </c>
      <c r="H268" s="1">
        <v>5</v>
      </c>
      <c r="I268" s="22">
        <v>21.6439537903399</v>
      </c>
      <c r="J268" s="23">
        <v>36872.764284386576</v>
      </c>
      <c r="K268" s="23">
        <v>28967.472492245372</v>
      </c>
      <c r="L268" s="23">
        <v>43830.999988425923</v>
      </c>
      <c r="M268" s="23">
        <v>37289.822521238428</v>
      </c>
      <c r="N268" s="1" t="s">
        <v>29</v>
      </c>
      <c r="O268" s="1" t="s">
        <v>43</v>
      </c>
      <c r="P268" s="1">
        <v>2000</v>
      </c>
      <c r="Q268" s="1">
        <v>0</v>
      </c>
      <c r="R268" s="24">
        <v>1.1418666689999999</v>
      </c>
    </row>
    <row r="269" spans="1:18" x14ac:dyDescent="0.2">
      <c r="A269" s="1">
        <v>267</v>
      </c>
      <c r="B269" s="1" t="s">
        <v>31</v>
      </c>
      <c r="C269" s="1" t="s">
        <v>26</v>
      </c>
      <c r="D269" s="1">
        <v>50000</v>
      </c>
      <c r="E269" s="1">
        <v>1</v>
      </c>
      <c r="F269" s="1" t="s">
        <v>45</v>
      </c>
      <c r="G269" s="1" t="s">
        <v>34</v>
      </c>
      <c r="H269" s="1">
        <v>20</v>
      </c>
      <c r="I269" s="22">
        <v>42.6636700550985</v>
      </c>
      <c r="J269" s="23">
        <v>36830.106527314812</v>
      </c>
      <c r="K269" s="23">
        <v>21247.52101724537</v>
      </c>
      <c r="L269" s="23">
        <v>43830.999988425923</v>
      </c>
      <c r="M269" s="23">
        <v>39287.205853854168</v>
      </c>
      <c r="N269" s="1" t="s">
        <v>29</v>
      </c>
      <c r="O269" s="1" t="s">
        <v>36</v>
      </c>
      <c r="P269" s="1">
        <v>2000</v>
      </c>
      <c r="Q269" s="1">
        <v>0</v>
      </c>
      <c r="R269" s="24">
        <v>6.7273094630000001</v>
      </c>
    </row>
    <row r="270" spans="1:18" x14ac:dyDescent="0.2">
      <c r="A270" s="1">
        <v>268</v>
      </c>
      <c r="B270" s="1" t="s">
        <v>25</v>
      </c>
      <c r="C270" s="1" t="s">
        <v>26</v>
      </c>
      <c r="D270" s="1">
        <v>100000</v>
      </c>
      <c r="E270" s="1">
        <v>2</v>
      </c>
      <c r="F270" s="1" t="s">
        <v>38</v>
      </c>
      <c r="G270" s="1" t="s">
        <v>28</v>
      </c>
      <c r="H270" s="1">
        <v>10</v>
      </c>
      <c r="I270" s="22">
        <v>31.147646847585399</v>
      </c>
      <c r="J270" s="23">
        <v>36596.531685520837</v>
      </c>
      <c r="K270" s="23">
        <v>25220.087281643519</v>
      </c>
      <c r="L270" s="23">
        <v>43830.999988425923</v>
      </c>
      <c r="M270" s="23">
        <v>37704.022306006947</v>
      </c>
      <c r="N270" s="1" t="s">
        <v>29</v>
      </c>
      <c r="O270" s="1" t="s">
        <v>37</v>
      </c>
      <c r="P270" s="1">
        <v>2000</v>
      </c>
      <c r="Q270" s="1">
        <v>0</v>
      </c>
      <c r="R270" s="24">
        <v>3.0322063300000002</v>
      </c>
    </row>
    <row r="271" spans="1:18" x14ac:dyDescent="0.2">
      <c r="A271" s="1">
        <v>269</v>
      </c>
      <c r="B271" s="1" t="s">
        <v>31</v>
      </c>
      <c r="C271" s="1" t="s">
        <v>32</v>
      </c>
      <c r="D271" s="1">
        <v>100000</v>
      </c>
      <c r="E271" s="1">
        <v>1</v>
      </c>
      <c r="F271" s="1" t="s">
        <v>38</v>
      </c>
      <c r="G271" s="1" t="s">
        <v>42</v>
      </c>
      <c r="H271" s="1">
        <v>20</v>
      </c>
      <c r="I271" s="22">
        <v>21.166924874074901</v>
      </c>
      <c r="J271" s="23">
        <v>36744.351374421298</v>
      </c>
      <c r="K271" s="23">
        <v>29013.290816122684</v>
      </c>
      <c r="L271" s="23">
        <v>43830.999988425923</v>
      </c>
      <c r="M271" s="23">
        <v>37238.875540335648</v>
      </c>
      <c r="N271" s="1" t="s">
        <v>29</v>
      </c>
      <c r="O271" s="1" t="s">
        <v>43</v>
      </c>
      <c r="P271" s="1">
        <v>2000</v>
      </c>
      <c r="Q271" s="1">
        <v>0</v>
      </c>
      <c r="R271" s="24">
        <v>1.3539611789999999</v>
      </c>
    </row>
    <row r="272" spans="1:18" x14ac:dyDescent="0.2">
      <c r="A272" s="1">
        <v>270</v>
      </c>
      <c r="B272" s="1" t="s">
        <v>25</v>
      </c>
      <c r="C272" s="1" t="s">
        <v>26</v>
      </c>
      <c r="D272" s="1">
        <v>150000</v>
      </c>
      <c r="E272" s="1">
        <v>1</v>
      </c>
      <c r="F272" s="1" t="s">
        <v>33</v>
      </c>
      <c r="G272" s="1" t="s">
        <v>42</v>
      </c>
      <c r="H272" s="1">
        <v>1</v>
      </c>
      <c r="I272" s="22">
        <v>68.621829529267998</v>
      </c>
      <c r="J272" s="23">
        <v>36730.187352083332</v>
      </c>
      <c r="K272" s="23">
        <v>11666.578780335649</v>
      </c>
      <c r="L272" s="23">
        <v>43830.999988425923</v>
      </c>
      <c r="M272" s="23">
        <v>37095.429852083333</v>
      </c>
      <c r="N272" s="1" t="s">
        <v>35</v>
      </c>
      <c r="O272" s="1" t="s">
        <v>41</v>
      </c>
      <c r="P272" s="1">
        <v>2000</v>
      </c>
      <c r="Q272" s="1">
        <v>1</v>
      </c>
      <c r="R272" s="24">
        <v>1</v>
      </c>
    </row>
    <row r="273" spans="1:18" x14ac:dyDescent="0.2">
      <c r="A273" s="1">
        <v>271</v>
      </c>
      <c r="B273" s="1" t="s">
        <v>31</v>
      </c>
      <c r="C273" s="1" t="s">
        <v>26</v>
      </c>
      <c r="D273" s="1">
        <v>200000</v>
      </c>
      <c r="E273" s="1">
        <v>1</v>
      </c>
      <c r="F273" s="1" t="s">
        <v>33</v>
      </c>
      <c r="G273" s="1" t="s">
        <v>28</v>
      </c>
      <c r="H273" s="1">
        <v>20</v>
      </c>
      <c r="I273" s="22">
        <v>35.097132084650603</v>
      </c>
      <c r="J273" s="23">
        <v>36729.871691250002</v>
      </c>
      <c r="K273" s="23">
        <v>23910.907425694444</v>
      </c>
      <c r="L273" s="23">
        <v>43830.999988425923</v>
      </c>
      <c r="M273" s="23">
        <v>40899.850051307869</v>
      </c>
      <c r="N273" s="1" t="s">
        <v>29</v>
      </c>
      <c r="O273" s="1" t="s">
        <v>37</v>
      </c>
      <c r="P273" s="1">
        <v>2000</v>
      </c>
      <c r="Q273" s="1">
        <v>0</v>
      </c>
      <c r="R273" s="24">
        <v>11.417012971</v>
      </c>
    </row>
    <row r="274" spans="1:18" x14ac:dyDescent="0.2">
      <c r="A274" s="1">
        <v>272</v>
      </c>
      <c r="B274" s="1" t="s">
        <v>31</v>
      </c>
      <c r="C274" s="1" t="s">
        <v>26</v>
      </c>
      <c r="D274" s="1">
        <v>50000</v>
      </c>
      <c r="E274" s="1">
        <v>2</v>
      </c>
      <c r="F274" s="1" t="s">
        <v>38</v>
      </c>
      <c r="G274" s="1" t="s">
        <v>39</v>
      </c>
      <c r="H274" s="1">
        <v>1</v>
      </c>
      <c r="I274" s="22">
        <v>50.727457581043502</v>
      </c>
      <c r="J274" s="23">
        <v>36592.2119475</v>
      </c>
      <c r="K274" s="23">
        <v>18064.388521967594</v>
      </c>
      <c r="L274" s="23">
        <v>43830.999988425923</v>
      </c>
      <c r="M274" s="23">
        <v>36957.4544475</v>
      </c>
      <c r="N274" s="1" t="s">
        <v>35</v>
      </c>
      <c r="O274" s="1" t="s">
        <v>30</v>
      </c>
      <c r="P274" s="1">
        <v>2000</v>
      </c>
      <c r="Q274" s="1">
        <v>1</v>
      </c>
      <c r="R274" s="24">
        <v>1</v>
      </c>
    </row>
    <row r="275" spans="1:18" x14ac:dyDescent="0.2">
      <c r="A275" s="1">
        <v>273</v>
      </c>
      <c r="B275" s="1" t="s">
        <v>25</v>
      </c>
      <c r="C275" s="1" t="s">
        <v>32</v>
      </c>
      <c r="D275" s="1">
        <v>200000</v>
      </c>
      <c r="E275" s="1">
        <v>1</v>
      </c>
      <c r="F275" s="1" t="s">
        <v>38</v>
      </c>
      <c r="G275" s="1" t="s">
        <v>40</v>
      </c>
      <c r="H275" s="1">
        <v>1</v>
      </c>
      <c r="I275" s="22">
        <v>52.246631125348699</v>
      </c>
      <c r="J275" s="23">
        <v>36841.283339351852</v>
      </c>
      <c r="K275" s="23">
        <v>17758.593170682871</v>
      </c>
      <c r="L275" s="23">
        <v>43830.999988425923</v>
      </c>
      <c r="M275" s="23">
        <v>37206.525839351852</v>
      </c>
      <c r="N275" s="1" t="s">
        <v>35</v>
      </c>
      <c r="O275" s="1" t="s">
        <v>30</v>
      </c>
      <c r="P275" s="1">
        <v>2000</v>
      </c>
      <c r="Q275" s="1">
        <v>1</v>
      </c>
      <c r="R275" s="24">
        <v>1</v>
      </c>
    </row>
    <row r="276" spans="1:18" x14ac:dyDescent="0.2">
      <c r="A276" s="1">
        <v>274</v>
      </c>
      <c r="B276" s="1" t="s">
        <v>31</v>
      </c>
      <c r="C276" s="1" t="s">
        <v>26</v>
      </c>
      <c r="D276" s="1">
        <v>200000</v>
      </c>
      <c r="E276" s="1">
        <v>2</v>
      </c>
      <c r="F276" s="1" t="s">
        <v>38</v>
      </c>
      <c r="G276" s="1" t="s">
        <v>28</v>
      </c>
      <c r="H276" s="1">
        <v>1</v>
      </c>
      <c r="I276" s="22">
        <v>35.671152496757401</v>
      </c>
      <c r="J276" s="23">
        <v>36703.706765706018</v>
      </c>
      <c r="K276" s="23">
        <v>23675.085849814815</v>
      </c>
      <c r="L276" s="23">
        <v>43830.999988425923</v>
      </c>
      <c r="M276" s="23">
        <v>37068.949265706018</v>
      </c>
      <c r="N276" s="1" t="s">
        <v>35</v>
      </c>
      <c r="O276" s="1" t="s">
        <v>37</v>
      </c>
      <c r="P276" s="1">
        <v>2000</v>
      </c>
      <c r="Q276" s="1">
        <v>1</v>
      </c>
      <c r="R276" s="24">
        <v>1</v>
      </c>
    </row>
    <row r="277" spans="1:18" x14ac:dyDescent="0.2">
      <c r="A277" s="1">
        <v>275</v>
      </c>
      <c r="B277" s="1" t="s">
        <v>31</v>
      </c>
      <c r="C277" s="1" t="s">
        <v>32</v>
      </c>
      <c r="D277" s="1">
        <v>100000</v>
      </c>
      <c r="E277" s="1">
        <v>3</v>
      </c>
      <c r="F277" s="1" t="s">
        <v>45</v>
      </c>
      <c r="G277" s="1" t="s">
        <v>34</v>
      </c>
      <c r="H277" s="1">
        <v>1</v>
      </c>
      <c r="I277" s="22">
        <v>35.8324761531711</v>
      </c>
      <c r="J277" s="23">
        <v>36801.196572442132</v>
      </c>
      <c r="K277" s="23">
        <v>23713.653401134259</v>
      </c>
      <c r="L277" s="23">
        <v>43830.999988425923</v>
      </c>
      <c r="M277" s="23">
        <v>37166.439072442132</v>
      </c>
      <c r="N277" s="1" t="s">
        <v>35</v>
      </c>
      <c r="O277" s="1" t="s">
        <v>37</v>
      </c>
      <c r="P277" s="1">
        <v>2000</v>
      </c>
      <c r="Q277" s="1">
        <v>1</v>
      </c>
      <c r="R277" s="24">
        <v>1</v>
      </c>
    </row>
    <row r="278" spans="1:18" x14ac:dyDescent="0.2">
      <c r="A278" s="1">
        <v>276</v>
      </c>
      <c r="B278" s="1" t="s">
        <v>31</v>
      </c>
      <c r="C278" s="1" t="s">
        <v>26</v>
      </c>
      <c r="D278" s="1">
        <v>150000</v>
      </c>
      <c r="E278" s="1">
        <v>2</v>
      </c>
      <c r="F278" s="1" t="s">
        <v>38</v>
      </c>
      <c r="G278" s="1" t="s">
        <v>28</v>
      </c>
      <c r="H278" s="1">
        <v>1</v>
      </c>
      <c r="I278" s="22">
        <v>69.020732227984894</v>
      </c>
      <c r="J278" s="23">
        <v>36857.653029374997</v>
      </c>
      <c r="K278" s="23">
        <v>11648.348238587963</v>
      </c>
      <c r="L278" s="23">
        <v>43830.999988425923</v>
      </c>
      <c r="M278" s="23">
        <v>36939.927024583332</v>
      </c>
      <c r="N278" s="1" t="s">
        <v>29</v>
      </c>
      <c r="O278" s="1" t="s">
        <v>41</v>
      </c>
      <c r="P278" s="1">
        <v>2000</v>
      </c>
      <c r="Q278" s="1">
        <v>0</v>
      </c>
      <c r="R278" s="24">
        <v>0.225258548</v>
      </c>
    </row>
    <row r="279" spans="1:18" x14ac:dyDescent="0.2">
      <c r="A279" s="1">
        <v>277</v>
      </c>
      <c r="B279" s="1" t="s">
        <v>25</v>
      </c>
      <c r="C279" s="1" t="s">
        <v>32</v>
      </c>
      <c r="D279" s="1">
        <v>100000</v>
      </c>
      <c r="E279" s="1">
        <v>2</v>
      </c>
      <c r="F279" s="1" t="s">
        <v>45</v>
      </c>
      <c r="G279" s="1" t="s">
        <v>39</v>
      </c>
      <c r="H279" s="1">
        <v>15</v>
      </c>
      <c r="I279" s="22">
        <v>56.535119472469901</v>
      </c>
      <c r="J279" s="23">
        <v>36734.624247476851</v>
      </c>
      <c r="K279" s="23">
        <v>16085.595873726852</v>
      </c>
      <c r="L279" s="23">
        <v>43830.999988425923</v>
      </c>
      <c r="M279" s="23">
        <v>38452.936864016207</v>
      </c>
      <c r="N279" s="1" t="s">
        <v>29</v>
      </c>
      <c r="O279" s="1" t="s">
        <v>30</v>
      </c>
      <c r="P279" s="1">
        <v>2000</v>
      </c>
      <c r="Q279" s="1">
        <v>0</v>
      </c>
      <c r="R279" s="24">
        <v>4.7045801530000002</v>
      </c>
    </row>
    <row r="280" spans="1:18" x14ac:dyDescent="0.2">
      <c r="A280" s="1">
        <v>278</v>
      </c>
      <c r="B280" s="1" t="s">
        <v>25</v>
      </c>
      <c r="C280" s="1" t="s">
        <v>26</v>
      </c>
      <c r="D280" s="1">
        <v>250000</v>
      </c>
      <c r="E280" s="1">
        <v>1</v>
      </c>
      <c r="F280" s="1" t="s">
        <v>46</v>
      </c>
      <c r="G280" s="1" t="s">
        <v>39</v>
      </c>
      <c r="H280" s="1">
        <v>5</v>
      </c>
      <c r="I280" s="22">
        <v>59.120050607599403</v>
      </c>
      <c r="J280" s="23">
        <v>36794.044692581017</v>
      </c>
      <c r="K280" s="23">
        <v>15200.889608391204</v>
      </c>
      <c r="L280" s="23">
        <v>43830.999988425923</v>
      </c>
      <c r="M280" s="23">
        <v>38620.257192581019</v>
      </c>
      <c r="N280" s="1" t="s">
        <v>35</v>
      </c>
      <c r="O280" s="1" t="s">
        <v>30</v>
      </c>
      <c r="P280" s="1">
        <v>2000</v>
      </c>
      <c r="Q280" s="1">
        <v>1</v>
      </c>
      <c r="R280" s="24">
        <v>5</v>
      </c>
    </row>
    <row r="281" spans="1:18" x14ac:dyDescent="0.2">
      <c r="A281" s="1">
        <v>279</v>
      </c>
      <c r="B281" s="1" t="s">
        <v>25</v>
      </c>
      <c r="C281" s="1" t="s">
        <v>26</v>
      </c>
      <c r="D281" s="1">
        <v>150000</v>
      </c>
      <c r="E281" s="1">
        <v>1</v>
      </c>
      <c r="F281" s="1" t="s">
        <v>45</v>
      </c>
      <c r="G281" s="1" t="s">
        <v>42</v>
      </c>
      <c r="H281" s="1">
        <v>5</v>
      </c>
      <c r="I281" s="22">
        <v>40.6838709261243</v>
      </c>
      <c r="J281" s="23">
        <v>36792.3679800463</v>
      </c>
      <c r="K281" s="23">
        <v>21932.889253356483</v>
      </c>
      <c r="L281" s="23">
        <v>43830.999988425923</v>
      </c>
      <c r="M281" s="23">
        <v>38618.580480046294</v>
      </c>
      <c r="N281" s="1" t="s">
        <v>35</v>
      </c>
      <c r="O281" s="1" t="s">
        <v>36</v>
      </c>
      <c r="P281" s="1">
        <v>2000</v>
      </c>
      <c r="Q281" s="1">
        <v>1</v>
      </c>
      <c r="R281" s="24">
        <v>5</v>
      </c>
    </row>
    <row r="282" spans="1:18" x14ac:dyDescent="0.2">
      <c r="A282" s="1">
        <v>280</v>
      </c>
      <c r="B282" s="1" t="s">
        <v>25</v>
      </c>
      <c r="C282" s="1" t="s">
        <v>26</v>
      </c>
      <c r="D282" s="1">
        <v>100000</v>
      </c>
      <c r="E282" s="1">
        <v>3</v>
      </c>
      <c r="F282" s="1" t="s">
        <v>45</v>
      </c>
      <c r="G282" s="1" t="s">
        <v>40</v>
      </c>
      <c r="H282" s="1">
        <v>15</v>
      </c>
      <c r="I282" s="22">
        <v>21.052043960843001</v>
      </c>
      <c r="J282" s="23">
        <v>36573.775414085649</v>
      </c>
      <c r="K282" s="23">
        <v>28884.674247662038</v>
      </c>
      <c r="L282" s="23">
        <v>43830.999988425923</v>
      </c>
      <c r="M282" s="23">
        <v>38391.77184577546</v>
      </c>
      <c r="N282" s="1" t="s">
        <v>29</v>
      </c>
      <c r="O282" s="1" t="s">
        <v>43</v>
      </c>
      <c r="P282" s="1">
        <v>2000</v>
      </c>
      <c r="Q282" s="1">
        <v>0</v>
      </c>
      <c r="R282" s="24">
        <v>4.9775051689999996</v>
      </c>
    </row>
    <row r="283" spans="1:18" x14ac:dyDescent="0.2">
      <c r="A283" s="1">
        <v>281</v>
      </c>
      <c r="B283" s="1" t="s">
        <v>31</v>
      </c>
      <c r="C283" s="1" t="s">
        <v>26</v>
      </c>
      <c r="D283" s="1">
        <v>100000</v>
      </c>
      <c r="E283" s="1">
        <v>2</v>
      </c>
      <c r="F283" s="1" t="s">
        <v>33</v>
      </c>
      <c r="G283" s="1" t="s">
        <v>34</v>
      </c>
      <c r="H283" s="1">
        <v>1</v>
      </c>
      <c r="I283" s="22">
        <v>53.684055273953497</v>
      </c>
      <c r="J283" s="23">
        <v>36554.387929826386</v>
      </c>
      <c r="K283" s="23">
        <v>16946.689371412038</v>
      </c>
      <c r="L283" s="23">
        <v>43830.999988425923</v>
      </c>
      <c r="M283" s="23">
        <v>36919.630429826386</v>
      </c>
      <c r="N283" s="1" t="s">
        <v>35</v>
      </c>
      <c r="O283" s="1" t="s">
        <v>30</v>
      </c>
      <c r="P283" s="1">
        <v>2000</v>
      </c>
      <c r="Q283" s="1">
        <v>1</v>
      </c>
      <c r="R283" s="24">
        <v>1</v>
      </c>
    </row>
    <row r="284" spans="1:18" x14ac:dyDescent="0.2">
      <c r="A284" s="1">
        <v>282</v>
      </c>
      <c r="B284" s="1" t="s">
        <v>25</v>
      </c>
      <c r="C284" s="1" t="s">
        <v>26</v>
      </c>
      <c r="D284" s="1">
        <v>150000</v>
      </c>
      <c r="E284" s="1">
        <v>2</v>
      </c>
      <c r="F284" s="1" t="s">
        <v>46</v>
      </c>
      <c r="G284" s="1" t="s">
        <v>40</v>
      </c>
      <c r="H284" s="1">
        <v>20</v>
      </c>
      <c r="I284" s="22">
        <v>41.093514112449697</v>
      </c>
      <c r="J284" s="23">
        <v>36542.677447002316</v>
      </c>
      <c r="K284" s="23">
        <v>21533.579618946758</v>
      </c>
      <c r="L284" s="23">
        <v>43830.999988425923</v>
      </c>
      <c r="M284" s="23">
        <v>36645.708150486113</v>
      </c>
      <c r="N284" s="1" t="s">
        <v>29</v>
      </c>
      <c r="O284" s="1" t="s">
        <v>36</v>
      </c>
      <c r="P284" s="1">
        <v>2000</v>
      </c>
      <c r="Q284" s="1">
        <v>0</v>
      </c>
      <c r="R284" s="24">
        <v>0.282088485</v>
      </c>
    </row>
    <row r="285" spans="1:18" x14ac:dyDescent="0.2">
      <c r="A285" s="1">
        <v>283</v>
      </c>
      <c r="B285" s="1" t="s">
        <v>31</v>
      </c>
      <c r="C285" s="1" t="s">
        <v>26</v>
      </c>
      <c r="D285" s="1">
        <v>100000</v>
      </c>
      <c r="E285" s="1">
        <v>1</v>
      </c>
      <c r="F285" s="1" t="s">
        <v>45</v>
      </c>
      <c r="G285" s="1" t="s">
        <v>40</v>
      </c>
      <c r="H285" s="1">
        <v>10</v>
      </c>
      <c r="I285" s="22">
        <v>37.104500597494997</v>
      </c>
      <c r="J285" s="23">
        <v>36645.182983993058</v>
      </c>
      <c r="K285" s="23">
        <v>23093.042424699073</v>
      </c>
      <c r="L285" s="23">
        <v>43830.999988425923</v>
      </c>
      <c r="M285" s="23">
        <v>37849.47238082176</v>
      </c>
      <c r="N285" s="1" t="s">
        <v>29</v>
      </c>
      <c r="O285" s="1" t="s">
        <v>37</v>
      </c>
      <c r="P285" s="1">
        <v>2000</v>
      </c>
      <c r="Q285" s="1">
        <v>0</v>
      </c>
      <c r="R285" s="24">
        <v>3.2972323779999999</v>
      </c>
    </row>
    <row r="286" spans="1:18" x14ac:dyDescent="0.2">
      <c r="A286" s="1">
        <v>284</v>
      </c>
      <c r="B286" s="1" t="s">
        <v>31</v>
      </c>
      <c r="C286" s="1" t="s">
        <v>32</v>
      </c>
      <c r="D286" s="1">
        <v>100000</v>
      </c>
      <c r="E286" s="1">
        <v>1</v>
      </c>
      <c r="F286" s="1" t="s">
        <v>38</v>
      </c>
      <c r="G286" s="1" t="s">
        <v>28</v>
      </c>
      <c r="H286" s="1">
        <v>10</v>
      </c>
      <c r="I286" s="22">
        <v>76.518126405546795</v>
      </c>
      <c r="J286" s="23">
        <v>36677.554581631943</v>
      </c>
      <c r="K286" s="23">
        <v>8729.8827977893525</v>
      </c>
      <c r="L286" s="23">
        <v>43830.999988425923</v>
      </c>
      <c r="M286" s="23">
        <v>37165.305439351854</v>
      </c>
      <c r="N286" s="1" t="s">
        <v>47</v>
      </c>
      <c r="O286" s="1" t="s">
        <v>44</v>
      </c>
      <c r="P286" s="1">
        <v>2000</v>
      </c>
      <c r="Q286" s="1">
        <v>1</v>
      </c>
      <c r="R286" s="24">
        <v>1.3354164909999999</v>
      </c>
    </row>
    <row r="287" spans="1:18" x14ac:dyDescent="0.2">
      <c r="A287" s="1">
        <v>285</v>
      </c>
      <c r="B287" s="1" t="s">
        <v>31</v>
      </c>
      <c r="C287" s="1" t="s">
        <v>26</v>
      </c>
      <c r="D287" s="1">
        <v>200000</v>
      </c>
      <c r="E287" s="1">
        <v>1</v>
      </c>
      <c r="F287" s="1" t="s">
        <v>46</v>
      </c>
      <c r="G287" s="1" t="s">
        <v>42</v>
      </c>
      <c r="H287" s="1">
        <v>5</v>
      </c>
      <c r="I287" s="22">
        <v>21.287955689506099</v>
      </c>
      <c r="J287" s="23">
        <v>36618.340906157406</v>
      </c>
      <c r="K287" s="23">
        <v>28843.074750057869</v>
      </c>
      <c r="L287" s="23">
        <v>43830.999988425923</v>
      </c>
      <c r="M287" s="23">
        <v>37818.639423819448</v>
      </c>
      <c r="N287" s="1" t="s">
        <v>29</v>
      </c>
      <c r="O287" s="1" t="s">
        <v>43</v>
      </c>
      <c r="P287" s="1">
        <v>2000</v>
      </c>
      <c r="Q287" s="1">
        <v>0</v>
      </c>
      <c r="R287" s="24">
        <v>3.2863057219999998</v>
      </c>
    </row>
    <row r="288" spans="1:18" x14ac:dyDescent="0.2">
      <c r="A288" s="1">
        <v>286</v>
      </c>
      <c r="B288" s="1" t="s">
        <v>25</v>
      </c>
      <c r="C288" s="1" t="s">
        <v>26</v>
      </c>
      <c r="D288" s="1">
        <v>200000</v>
      </c>
      <c r="E288" s="1">
        <v>3</v>
      </c>
      <c r="F288" s="1" t="s">
        <v>46</v>
      </c>
      <c r="G288" s="1" t="s">
        <v>34</v>
      </c>
      <c r="H288" s="1">
        <v>5</v>
      </c>
      <c r="I288" s="22">
        <v>60.001451437035598</v>
      </c>
      <c r="J288" s="23">
        <v>36734.046179999998</v>
      </c>
      <c r="K288" s="23">
        <v>14818.966053518519</v>
      </c>
      <c r="L288" s="23">
        <v>43830.999988425923</v>
      </c>
      <c r="M288" s="23">
        <v>37599.258056423612</v>
      </c>
      <c r="N288" s="1" t="s">
        <v>29</v>
      </c>
      <c r="O288" s="1" t="s">
        <v>41</v>
      </c>
      <c r="P288" s="1">
        <v>2000</v>
      </c>
      <c r="Q288" s="1">
        <v>0</v>
      </c>
      <c r="R288" s="24">
        <v>2.3688696589999898</v>
      </c>
    </row>
    <row r="289" spans="1:18" x14ac:dyDescent="0.2">
      <c r="A289" s="1">
        <v>287</v>
      </c>
      <c r="B289" s="1" t="s">
        <v>31</v>
      </c>
      <c r="C289" s="1" t="s">
        <v>26</v>
      </c>
      <c r="D289" s="1">
        <v>200000</v>
      </c>
      <c r="E289" s="1">
        <v>2</v>
      </c>
      <c r="F289" s="1" t="s">
        <v>38</v>
      </c>
      <c r="G289" s="1" t="s">
        <v>28</v>
      </c>
      <c r="H289" s="1">
        <v>1</v>
      </c>
      <c r="I289" s="22">
        <v>62.959187021209701</v>
      </c>
      <c r="J289" s="23">
        <v>36714.331739050926</v>
      </c>
      <c r="K289" s="23">
        <v>13718.960873541666</v>
      </c>
      <c r="L289" s="23">
        <v>43830.999988425923</v>
      </c>
      <c r="M289" s="23">
        <v>37079.574239050926</v>
      </c>
      <c r="N289" s="1" t="s">
        <v>35</v>
      </c>
      <c r="O289" s="1" t="s">
        <v>41</v>
      </c>
      <c r="P289" s="1">
        <v>2000</v>
      </c>
      <c r="Q289" s="1">
        <v>1</v>
      </c>
      <c r="R289" s="24">
        <v>1</v>
      </c>
    </row>
    <row r="290" spans="1:18" x14ac:dyDescent="0.2">
      <c r="A290" s="1">
        <v>288</v>
      </c>
      <c r="B290" s="1" t="s">
        <v>31</v>
      </c>
      <c r="C290" s="1" t="s">
        <v>32</v>
      </c>
      <c r="D290" s="1">
        <v>150000</v>
      </c>
      <c r="E290" s="1">
        <v>2</v>
      </c>
      <c r="F290" s="1" t="s">
        <v>27</v>
      </c>
      <c r="G290" s="1" t="s">
        <v>40</v>
      </c>
      <c r="H290" s="1">
        <v>1</v>
      </c>
      <c r="I290" s="22">
        <v>55.976898492683802</v>
      </c>
      <c r="J290" s="23">
        <v>36821.204527372684</v>
      </c>
      <c r="K290" s="23">
        <v>16376.062179548611</v>
      </c>
      <c r="L290" s="23">
        <v>43830.999988425923</v>
      </c>
      <c r="M290" s="23">
        <v>37186.447027372684</v>
      </c>
      <c r="N290" s="1" t="s">
        <v>35</v>
      </c>
      <c r="O290" s="1" t="s">
        <v>30</v>
      </c>
      <c r="P290" s="1">
        <v>2000</v>
      </c>
      <c r="Q290" s="1">
        <v>1</v>
      </c>
      <c r="R290" s="24">
        <v>1</v>
      </c>
    </row>
    <row r="291" spans="1:18" x14ac:dyDescent="0.2">
      <c r="A291" s="1">
        <v>289</v>
      </c>
      <c r="B291" s="1" t="s">
        <v>31</v>
      </c>
      <c r="C291" s="1" t="s">
        <v>32</v>
      </c>
      <c r="D291" s="1">
        <v>150000</v>
      </c>
      <c r="E291" s="1">
        <v>1</v>
      </c>
      <c r="F291" s="1" t="s">
        <v>46</v>
      </c>
      <c r="G291" s="1" t="s">
        <v>28</v>
      </c>
      <c r="H291" s="1">
        <v>20</v>
      </c>
      <c r="I291" s="22">
        <v>50.766621126691803</v>
      </c>
      <c r="J291" s="23">
        <v>36544.856397187497</v>
      </c>
      <c r="K291" s="23">
        <v>18002.728780219906</v>
      </c>
      <c r="L291" s="23">
        <v>43830.999988425923</v>
      </c>
      <c r="M291" s="23">
        <v>37237.948078229165</v>
      </c>
      <c r="N291" s="1" t="s">
        <v>29</v>
      </c>
      <c r="O291" s="1" t="s">
        <v>30</v>
      </c>
      <c r="P291" s="1">
        <v>2000</v>
      </c>
      <c r="Q291" s="1">
        <v>0</v>
      </c>
      <c r="R291" s="24">
        <v>1.89762057</v>
      </c>
    </row>
    <row r="292" spans="1:18" x14ac:dyDescent="0.2">
      <c r="A292" s="1">
        <v>290</v>
      </c>
      <c r="B292" s="1" t="s">
        <v>31</v>
      </c>
      <c r="C292" s="1" t="s">
        <v>26</v>
      </c>
      <c r="D292" s="1">
        <v>200000</v>
      </c>
      <c r="E292" s="1">
        <v>1</v>
      </c>
      <c r="F292" s="1" t="s">
        <v>45</v>
      </c>
      <c r="G292" s="1" t="s">
        <v>42</v>
      </c>
      <c r="H292" s="1">
        <v>1</v>
      </c>
      <c r="I292" s="22">
        <v>56.774165636652903</v>
      </c>
      <c r="J292" s="23">
        <v>36705.34046728009</v>
      </c>
      <c r="K292" s="23">
        <v>15969.002274606482</v>
      </c>
      <c r="L292" s="23">
        <v>43830.999988425923</v>
      </c>
      <c r="M292" s="23">
        <v>36986.230876643516</v>
      </c>
      <c r="N292" s="1" t="s">
        <v>29</v>
      </c>
      <c r="O292" s="1" t="s">
        <v>30</v>
      </c>
      <c r="P292" s="1">
        <v>2000</v>
      </c>
      <c r="Q292" s="1">
        <v>0</v>
      </c>
      <c r="R292" s="24">
        <v>0.76905182000000005</v>
      </c>
    </row>
    <row r="293" spans="1:18" x14ac:dyDescent="0.2">
      <c r="A293" s="1">
        <v>291</v>
      </c>
      <c r="B293" s="1" t="s">
        <v>31</v>
      </c>
      <c r="C293" s="1" t="s">
        <v>32</v>
      </c>
      <c r="D293" s="1">
        <v>50000</v>
      </c>
      <c r="E293" s="1">
        <v>2</v>
      </c>
      <c r="F293" s="1" t="s">
        <v>27</v>
      </c>
      <c r="G293" s="1" t="s">
        <v>42</v>
      </c>
      <c r="H293" s="1">
        <v>10</v>
      </c>
      <c r="I293" s="22">
        <v>50.418259832349001</v>
      </c>
      <c r="J293" s="23">
        <v>36608.657258784726</v>
      </c>
      <c r="K293" s="23">
        <v>18193.765992094908</v>
      </c>
      <c r="L293" s="23">
        <v>43830.999988425923</v>
      </c>
      <c r="M293" s="23">
        <v>36977.522665613425</v>
      </c>
      <c r="N293" s="1" t="s">
        <v>29</v>
      </c>
      <c r="O293" s="1" t="s">
        <v>30</v>
      </c>
      <c r="P293" s="1">
        <v>2000</v>
      </c>
      <c r="Q293" s="1">
        <v>0</v>
      </c>
      <c r="R293" s="24">
        <v>1.009919182</v>
      </c>
    </row>
    <row r="294" spans="1:18" x14ac:dyDescent="0.2">
      <c r="A294" s="1">
        <v>292</v>
      </c>
      <c r="B294" s="1" t="s">
        <v>31</v>
      </c>
      <c r="C294" s="1" t="s">
        <v>32</v>
      </c>
      <c r="D294" s="1">
        <v>100000</v>
      </c>
      <c r="E294" s="1">
        <v>1</v>
      </c>
      <c r="F294" s="1" t="s">
        <v>38</v>
      </c>
      <c r="G294" s="1" t="s">
        <v>34</v>
      </c>
      <c r="H294" s="1">
        <v>20</v>
      </c>
      <c r="I294" s="22">
        <v>40.326686404942997</v>
      </c>
      <c r="J294" s="23">
        <v>36886.226334016203</v>
      </c>
      <c r="K294" s="23">
        <v>22157.206574733795</v>
      </c>
      <c r="L294" s="23">
        <v>43830.999988425923</v>
      </c>
      <c r="M294" s="23">
        <v>37787.063680092593</v>
      </c>
      <c r="N294" s="1" t="s">
        <v>29</v>
      </c>
      <c r="O294" s="1" t="s">
        <v>36</v>
      </c>
      <c r="P294" s="1">
        <v>2000</v>
      </c>
      <c r="Q294" s="1">
        <v>0</v>
      </c>
      <c r="R294" s="24">
        <v>2.4664088820000001</v>
      </c>
    </row>
    <row r="295" spans="1:18" x14ac:dyDescent="0.2">
      <c r="A295" s="1">
        <v>293</v>
      </c>
      <c r="B295" s="1" t="s">
        <v>31</v>
      </c>
      <c r="C295" s="1" t="s">
        <v>32</v>
      </c>
      <c r="D295" s="1">
        <v>50000</v>
      </c>
      <c r="E295" s="1">
        <v>3</v>
      </c>
      <c r="F295" s="1" t="s">
        <v>33</v>
      </c>
      <c r="G295" s="1" t="s">
        <v>28</v>
      </c>
      <c r="H295" s="1">
        <v>1</v>
      </c>
      <c r="I295" s="22">
        <v>27.923584468327501</v>
      </c>
      <c r="J295" s="23">
        <v>36742.35623542824</v>
      </c>
      <c r="K295" s="23">
        <v>26543.476435381945</v>
      </c>
      <c r="L295" s="23">
        <v>43830.999988425923</v>
      </c>
      <c r="M295" s="23">
        <v>37107.598735428241</v>
      </c>
      <c r="N295" s="1" t="s">
        <v>35</v>
      </c>
      <c r="O295" s="1" t="s">
        <v>43</v>
      </c>
      <c r="P295" s="1">
        <v>2000</v>
      </c>
      <c r="Q295" s="1">
        <v>1</v>
      </c>
      <c r="R295" s="24">
        <v>1</v>
      </c>
    </row>
    <row r="296" spans="1:18" x14ac:dyDescent="0.2">
      <c r="A296" s="1">
        <v>294</v>
      </c>
      <c r="B296" s="1" t="s">
        <v>25</v>
      </c>
      <c r="C296" s="1" t="s">
        <v>32</v>
      </c>
      <c r="D296" s="1">
        <v>100000</v>
      </c>
      <c r="E296" s="1">
        <v>1</v>
      </c>
      <c r="F296" s="1" t="s">
        <v>45</v>
      </c>
      <c r="G296" s="1" t="s">
        <v>40</v>
      </c>
      <c r="H296" s="1">
        <v>5</v>
      </c>
      <c r="I296" s="22">
        <v>31.339069235992401</v>
      </c>
      <c r="J296" s="23">
        <v>36549.190014432868</v>
      </c>
      <c r="K296" s="23">
        <v>25102.830019004628</v>
      </c>
      <c r="L296" s="23">
        <v>43830.999988425923</v>
      </c>
      <c r="M296" s="23">
        <v>37724.841006875002</v>
      </c>
      <c r="N296" s="1" t="s">
        <v>29</v>
      </c>
      <c r="O296" s="1" t="s">
        <v>37</v>
      </c>
      <c r="P296" s="1">
        <v>2000</v>
      </c>
      <c r="Q296" s="1">
        <v>0</v>
      </c>
      <c r="R296" s="24">
        <v>3.2188230899999999</v>
      </c>
    </row>
    <row r="297" spans="1:18" x14ac:dyDescent="0.2">
      <c r="A297" s="1">
        <v>295</v>
      </c>
      <c r="B297" s="1" t="s">
        <v>25</v>
      </c>
      <c r="C297" s="1" t="s">
        <v>26</v>
      </c>
      <c r="D297" s="1">
        <v>100000</v>
      </c>
      <c r="E297" s="1">
        <v>2</v>
      </c>
      <c r="F297" s="1" t="s">
        <v>45</v>
      </c>
      <c r="G297" s="1" t="s">
        <v>34</v>
      </c>
      <c r="H297" s="1">
        <v>20</v>
      </c>
      <c r="I297" s="22">
        <v>37.245551271106699</v>
      </c>
      <c r="J297" s="23">
        <v>36793.185366458332</v>
      </c>
      <c r="K297" s="23">
        <v>23189.527106365742</v>
      </c>
      <c r="L297" s="23">
        <v>43830.999988425923</v>
      </c>
      <c r="M297" s="23">
        <v>38208.332524895835</v>
      </c>
      <c r="N297" s="1" t="s">
        <v>29</v>
      </c>
      <c r="O297" s="1" t="s">
        <v>37</v>
      </c>
      <c r="P297" s="1">
        <v>2000</v>
      </c>
      <c r="Q297" s="1">
        <v>0</v>
      </c>
      <c r="R297" s="24">
        <v>3.8745413210000001</v>
      </c>
    </row>
    <row r="298" spans="1:18" x14ac:dyDescent="0.2">
      <c r="A298" s="1">
        <v>296</v>
      </c>
      <c r="B298" s="1" t="s">
        <v>31</v>
      </c>
      <c r="C298" s="1" t="s">
        <v>32</v>
      </c>
      <c r="D298" s="1">
        <v>150000</v>
      </c>
      <c r="E298" s="1">
        <v>1</v>
      </c>
      <c r="F298" s="1" t="s">
        <v>45</v>
      </c>
      <c r="G298" s="1" t="s">
        <v>40</v>
      </c>
      <c r="H298" s="1">
        <v>20</v>
      </c>
      <c r="I298" s="22">
        <v>73.828516400012106</v>
      </c>
      <c r="J298" s="23">
        <v>36560.876023819445</v>
      </c>
      <c r="K298" s="23">
        <v>9595.564122592592</v>
      </c>
      <c r="L298" s="23">
        <v>43830.999988425923</v>
      </c>
      <c r="M298" s="23">
        <v>38996.827971053244</v>
      </c>
      <c r="N298" s="1" t="s">
        <v>29</v>
      </c>
      <c r="O298" s="1" t="s">
        <v>44</v>
      </c>
      <c r="P298" s="1">
        <v>2000</v>
      </c>
      <c r="Q298" s="1">
        <v>0</v>
      </c>
      <c r="R298" s="24">
        <v>6.6694099050000002</v>
      </c>
    </row>
    <row r="299" spans="1:18" x14ac:dyDescent="0.2">
      <c r="A299" s="1">
        <v>297</v>
      </c>
      <c r="B299" s="1" t="s">
        <v>31</v>
      </c>
      <c r="C299" s="1" t="s">
        <v>26</v>
      </c>
      <c r="D299" s="1">
        <v>100000</v>
      </c>
      <c r="E299" s="1">
        <v>3</v>
      </c>
      <c r="F299" s="1" t="s">
        <v>38</v>
      </c>
      <c r="G299" s="1" t="s">
        <v>28</v>
      </c>
      <c r="H299" s="1">
        <v>10</v>
      </c>
      <c r="I299" s="22">
        <v>21.324692229735099</v>
      </c>
      <c r="J299" s="23">
        <v>36581.205717581019</v>
      </c>
      <c r="K299" s="23">
        <v>28792.521815763888</v>
      </c>
      <c r="L299" s="23">
        <v>43830.999988425923</v>
      </c>
      <c r="M299" s="23">
        <v>38256.594699131943</v>
      </c>
      <c r="N299" s="1" t="s">
        <v>29</v>
      </c>
      <c r="O299" s="1" t="s">
        <v>43</v>
      </c>
      <c r="P299" s="1">
        <v>2000</v>
      </c>
      <c r="Q299" s="1">
        <v>0</v>
      </c>
      <c r="R299" s="24">
        <v>4.5870592319999997</v>
      </c>
    </row>
    <row r="300" spans="1:18" x14ac:dyDescent="0.2">
      <c r="A300" s="1">
        <v>298</v>
      </c>
      <c r="B300" s="1" t="s">
        <v>31</v>
      </c>
      <c r="C300" s="1" t="s">
        <v>26</v>
      </c>
      <c r="D300" s="1">
        <v>200000</v>
      </c>
      <c r="E300" s="1">
        <v>1</v>
      </c>
      <c r="F300" s="1" t="s">
        <v>38</v>
      </c>
      <c r="G300" s="1" t="s">
        <v>42</v>
      </c>
      <c r="H300" s="1">
        <v>15</v>
      </c>
      <c r="I300" s="22">
        <v>59.970536677686397</v>
      </c>
      <c r="J300" s="23">
        <v>36527.724110787036</v>
      </c>
      <c r="K300" s="23">
        <v>14623.935368171296</v>
      </c>
      <c r="L300" s="23">
        <v>43830.999988425923</v>
      </c>
      <c r="M300" s="23">
        <v>37493.99392025463</v>
      </c>
      <c r="N300" s="1" t="s">
        <v>29</v>
      </c>
      <c r="O300" s="1" t="s">
        <v>30</v>
      </c>
      <c r="P300" s="1">
        <v>2000</v>
      </c>
      <c r="Q300" s="1">
        <v>0</v>
      </c>
      <c r="R300" s="24">
        <v>2.6455568820000002</v>
      </c>
    </row>
    <row r="301" spans="1:18" x14ac:dyDescent="0.2">
      <c r="A301" s="1">
        <v>299</v>
      </c>
      <c r="B301" s="1" t="s">
        <v>31</v>
      </c>
      <c r="C301" s="1" t="s">
        <v>32</v>
      </c>
      <c r="D301" s="1">
        <v>100000</v>
      </c>
      <c r="E301" s="1">
        <v>1</v>
      </c>
      <c r="F301" s="1" t="s">
        <v>38</v>
      </c>
      <c r="G301" s="1" t="s">
        <v>40</v>
      </c>
      <c r="H301" s="1">
        <v>1</v>
      </c>
      <c r="I301" s="22">
        <v>38.072900971002703</v>
      </c>
      <c r="J301" s="23">
        <v>36807.009281192128</v>
      </c>
      <c r="K301" s="23">
        <v>22901.167748287036</v>
      </c>
      <c r="L301" s="23">
        <v>43830.999988425923</v>
      </c>
      <c r="M301" s="23">
        <v>37172.251781192128</v>
      </c>
      <c r="N301" s="1" t="s">
        <v>35</v>
      </c>
      <c r="O301" s="1" t="s">
        <v>37</v>
      </c>
      <c r="P301" s="1">
        <v>2000</v>
      </c>
      <c r="Q301" s="1">
        <v>1</v>
      </c>
      <c r="R301" s="24">
        <v>1</v>
      </c>
    </row>
    <row r="302" spans="1:18" x14ac:dyDescent="0.2">
      <c r="A302" s="1">
        <v>300</v>
      </c>
      <c r="B302" s="1" t="s">
        <v>31</v>
      </c>
      <c r="C302" s="1" t="s">
        <v>32</v>
      </c>
      <c r="D302" s="1">
        <v>100000</v>
      </c>
      <c r="E302" s="1">
        <v>1</v>
      </c>
      <c r="F302" s="1" t="s">
        <v>38</v>
      </c>
      <c r="G302" s="1" t="s">
        <v>40</v>
      </c>
      <c r="H302" s="1">
        <v>5</v>
      </c>
      <c r="I302" s="22">
        <v>46.680122729979502</v>
      </c>
      <c r="J302" s="23">
        <v>36819.695989652777</v>
      </c>
      <c r="K302" s="23">
        <v>19770.131263437499</v>
      </c>
      <c r="L302" s="23">
        <v>43830.999988425923</v>
      </c>
      <c r="M302" s="23">
        <v>37058.191276874997</v>
      </c>
      <c r="N302" s="1" t="s">
        <v>29</v>
      </c>
      <c r="O302" s="1" t="s">
        <v>36</v>
      </c>
      <c r="P302" s="1">
        <v>2000</v>
      </c>
      <c r="Q302" s="1">
        <v>0</v>
      </c>
      <c r="R302" s="24">
        <v>0.65297791800000005</v>
      </c>
    </row>
    <row r="303" spans="1:18" x14ac:dyDescent="0.2">
      <c r="A303" s="1">
        <v>301</v>
      </c>
      <c r="B303" s="1" t="s">
        <v>31</v>
      </c>
      <c r="C303" s="1" t="s">
        <v>32</v>
      </c>
      <c r="D303" s="1">
        <v>50000</v>
      </c>
      <c r="E303" s="1">
        <v>1</v>
      </c>
      <c r="F303" s="1" t="s">
        <v>38</v>
      </c>
      <c r="G303" s="1" t="s">
        <v>39</v>
      </c>
      <c r="H303" s="1">
        <v>10</v>
      </c>
      <c r="I303" s="22">
        <v>70.825219815204207</v>
      </c>
      <c r="J303" s="23">
        <v>36697.776963495373</v>
      </c>
      <c r="K303" s="23">
        <v>10829.396615219908</v>
      </c>
      <c r="L303" s="23">
        <v>43830.999988425923</v>
      </c>
      <c r="M303" s="23">
        <v>36823.68183869213</v>
      </c>
      <c r="N303" s="1" t="s">
        <v>29</v>
      </c>
      <c r="O303" s="1" t="s">
        <v>44</v>
      </c>
      <c r="P303" s="1">
        <v>2000</v>
      </c>
      <c r="Q303" s="1">
        <v>0</v>
      </c>
      <c r="R303" s="24">
        <v>0.34471584</v>
      </c>
    </row>
    <row r="304" spans="1:18" x14ac:dyDescent="0.2">
      <c r="A304" s="1">
        <v>302</v>
      </c>
      <c r="B304" s="1" t="s">
        <v>25</v>
      </c>
      <c r="C304" s="1" t="s">
        <v>26</v>
      </c>
      <c r="D304" s="1">
        <v>100000</v>
      </c>
      <c r="E304" s="1">
        <v>1</v>
      </c>
      <c r="F304" s="1" t="s">
        <v>46</v>
      </c>
      <c r="G304" s="1" t="s">
        <v>28</v>
      </c>
      <c r="H304" s="1">
        <v>20</v>
      </c>
      <c r="I304" s="22">
        <v>20.673378892396201</v>
      </c>
      <c r="J304" s="23">
        <v>36639.767759166665</v>
      </c>
      <c r="K304" s="23">
        <v>29088.971169212964</v>
      </c>
      <c r="L304" s="23">
        <v>43830.999988425923</v>
      </c>
      <c r="M304" s="23">
        <v>39835.049779953704</v>
      </c>
      <c r="N304" s="1" t="s">
        <v>29</v>
      </c>
      <c r="O304" s="1" t="s">
        <v>43</v>
      </c>
      <c r="P304" s="1">
        <v>2000</v>
      </c>
      <c r="Q304" s="1">
        <v>0</v>
      </c>
      <c r="R304" s="24">
        <v>8.748385034</v>
      </c>
    </row>
    <row r="305" spans="1:18" x14ac:dyDescent="0.2">
      <c r="A305" s="1">
        <v>303</v>
      </c>
      <c r="B305" s="1" t="s">
        <v>31</v>
      </c>
      <c r="C305" s="1" t="s">
        <v>32</v>
      </c>
      <c r="D305" s="1">
        <v>50000</v>
      </c>
      <c r="E305" s="1">
        <v>2</v>
      </c>
      <c r="F305" s="1" t="s">
        <v>45</v>
      </c>
      <c r="G305" s="1" t="s">
        <v>28</v>
      </c>
      <c r="H305" s="1">
        <v>15</v>
      </c>
      <c r="I305" s="22">
        <v>34.911350675440502</v>
      </c>
      <c r="J305" s="23">
        <v>36593.891882199074</v>
      </c>
      <c r="K305" s="23">
        <v>23842.782883287036</v>
      </c>
      <c r="L305" s="23">
        <v>43830.999988425923</v>
      </c>
      <c r="M305" s="23">
        <v>42029.018771469906</v>
      </c>
      <c r="N305" s="1" t="s">
        <v>29</v>
      </c>
      <c r="O305" s="1" t="s">
        <v>37</v>
      </c>
      <c r="P305" s="1">
        <v>2000</v>
      </c>
      <c r="Q305" s="1">
        <v>0</v>
      </c>
      <c r="R305" s="24">
        <v>14.880871994</v>
      </c>
    </row>
    <row r="306" spans="1:18" x14ac:dyDescent="0.2">
      <c r="A306" s="1">
        <v>304</v>
      </c>
      <c r="B306" s="1" t="s">
        <v>31</v>
      </c>
      <c r="C306" s="1" t="s">
        <v>26</v>
      </c>
      <c r="D306" s="1">
        <v>100000</v>
      </c>
      <c r="E306" s="1">
        <v>1</v>
      </c>
      <c r="F306" s="1" t="s">
        <v>45</v>
      </c>
      <c r="G306" s="1" t="s">
        <v>40</v>
      </c>
      <c r="H306" s="1">
        <v>10</v>
      </c>
      <c r="I306" s="22">
        <v>48.570921111309303</v>
      </c>
      <c r="J306" s="23">
        <v>36721.969017442127</v>
      </c>
      <c r="K306" s="23">
        <v>18981.804363553241</v>
      </c>
      <c r="L306" s="23">
        <v>43830.999988425923</v>
      </c>
      <c r="M306" s="23">
        <v>37721.136404062498</v>
      </c>
      <c r="N306" s="1" t="s">
        <v>29</v>
      </c>
      <c r="O306" s="1" t="s">
        <v>36</v>
      </c>
      <c r="P306" s="1">
        <v>2000</v>
      </c>
      <c r="Q306" s="1">
        <v>0</v>
      </c>
      <c r="R306" s="24">
        <v>2.7356273889999998</v>
      </c>
    </row>
    <row r="307" spans="1:18" x14ac:dyDescent="0.2">
      <c r="A307" s="1">
        <v>305</v>
      </c>
      <c r="B307" s="1" t="s">
        <v>31</v>
      </c>
      <c r="C307" s="1" t="s">
        <v>26</v>
      </c>
      <c r="D307" s="1">
        <v>100000</v>
      </c>
      <c r="E307" s="1">
        <v>3</v>
      </c>
      <c r="F307" s="1" t="s">
        <v>46</v>
      </c>
      <c r="G307" s="1" t="s">
        <v>28</v>
      </c>
      <c r="H307" s="1">
        <v>1</v>
      </c>
      <c r="I307" s="22">
        <v>65.653472085095899</v>
      </c>
      <c r="J307" s="23">
        <v>36822.075737025465</v>
      </c>
      <c r="K307" s="23">
        <v>12842.637459016203</v>
      </c>
      <c r="L307" s="23">
        <v>43830.999988425923</v>
      </c>
      <c r="M307" s="23">
        <v>37187.318237025465</v>
      </c>
      <c r="N307" s="1" t="s">
        <v>35</v>
      </c>
      <c r="O307" s="1" t="s">
        <v>41</v>
      </c>
      <c r="P307" s="1">
        <v>2000</v>
      </c>
      <c r="Q307" s="1">
        <v>1</v>
      </c>
      <c r="R307" s="24">
        <v>1</v>
      </c>
    </row>
    <row r="308" spans="1:18" x14ac:dyDescent="0.2">
      <c r="A308" s="1">
        <v>306</v>
      </c>
      <c r="B308" s="1" t="s">
        <v>31</v>
      </c>
      <c r="C308" s="1" t="s">
        <v>26</v>
      </c>
      <c r="D308" s="1">
        <v>200000</v>
      </c>
      <c r="E308" s="1">
        <v>1</v>
      </c>
      <c r="F308" s="1" t="s">
        <v>38</v>
      </c>
      <c r="G308" s="1" t="s">
        <v>39</v>
      </c>
      <c r="H308" s="1">
        <v>10</v>
      </c>
      <c r="I308" s="22">
        <v>34.418569554250404</v>
      </c>
      <c r="J308" s="23">
        <v>36753.769899560182</v>
      </c>
      <c r="K308" s="23">
        <v>24182.64550923611</v>
      </c>
      <c r="L308" s="23">
        <v>43830.999988425923</v>
      </c>
      <c r="M308" s="23">
        <v>37130.943022453706</v>
      </c>
      <c r="N308" s="1" t="s">
        <v>29</v>
      </c>
      <c r="O308" s="1" t="s">
        <v>37</v>
      </c>
      <c r="P308" s="1">
        <v>2000</v>
      </c>
      <c r="Q308" s="1">
        <v>0</v>
      </c>
      <c r="R308" s="24">
        <v>1.032664936</v>
      </c>
    </row>
    <row r="309" spans="1:18" x14ac:dyDescent="0.2">
      <c r="A309" s="1">
        <v>307</v>
      </c>
      <c r="B309" s="1" t="s">
        <v>31</v>
      </c>
      <c r="C309" s="1" t="s">
        <v>32</v>
      </c>
      <c r="D309" s="1">
        <v>100000</v>
      </c>
      <c r="E309" s="1">
        <v>1</v>
      </c>
      <c r="F309" s="1" t="s">
        <v>38</v>
      </c>
      <c r="G309" s="1" t="s">
        <v>28</v>
      </c>
      <c r="H309" s="1">
        <v>1</v>
      </c>
      <c r="I309" s="22">
        <v>40.590107094352398</v>
      </c>
      <c r="J309" s="23">
        <v>36603.212237476851</v>
      </c>
      <c r="K309" s="23">
        <v>21777.980047187499</v>
      </c>
      <c r="L309" s="23">
        <v>43830.999988425923</v>
      </c>
      <c r="M309" s="23">
        <v>36666.308081689815</v>
      </c>
      <c r="N309" s="1" t="s">
        <v>29</v>
      </c>
      <c r="O309" s="1" t="s">
        <v>36</v>
      </c>
      <c r="P309" s="1">
        <v>2000</v>
      </c>
      <c r="Q309" s="1">
        <v>0</v>
      </c>
      <c r="R309" s="24">
        <v>0.172750554</v>
      </c>
    </row>
    <row r="310" spans="1:18" x14ac:dyDescent="0.2">
      <c r="A310" s="1">
        <v>308</v>
      </c>
      <c r="B310" s="1" t="s">
        <v>25</v>
      </c>
      <c r="C310" s="1" t="s">
        <v>26</v>
      </c>
      <c r="D310" s="1">
        <v>100000</v>
      </c>
      <c r="E310" s="1">
        <v>1</v>
      </c>
      <c r="F310" s="1" t="s">
        <v>46</v>
      </c>
      <c r="G310" s="1" t="s">
        <v>42</v>
      </c>
      <c r="H310" s="1">
        <v>1</v>
      </c>
      <c r="I310" s="22">
        <v>26.088464220253101</v>
      </c>
      <c r="J310" s="23">
        <v>36817.187200277775</v>
      </c>
      <c r="K310" s="23">
        <v>27288.571307407408</v>
      </c>
      <c r="L310" s="23">
        <v>43830.999988425923</v>
      </c>
      <c r="M310" s="23">
        <v>37182.429700277775</v>
      </c>
      <c r="N310" s="1" t="s">
        <v>35</v>
      </c>
      <c r="O310" s="1" t="s">
        <v>43</v>
      </c>
      <c r="P310" s="1">
        <v>2000</v>
      </c>
      <c r="Q310" s="1">
        <v>1</v>
      </c>
      <c r="R310" s="24">
        <v>1</v>
      </c>
    </row>
    <row r="311" spans="1:18" x14ac:dyDescent="0.2">
      <c r="A311" s="1">
        <v>309</v>
      </c>
      <c r="B311" s="1" t="s">
        <v>31</v>
      </c>
      <c r="C311" s="1" t="s">
        <v>32</v>
      </c>
      <c r="D311" s="1">
        <v>250000</v>
      </c>
      <c r="E311" s="1">
        <v>1</v>
      </c>
      <c r="F311" s="1" t="s">
        <v>38</v>
      </c>
      <c r="G311" s="1" t="s">
        <v>28</v>
      </c>
      <c r="H311" s="1">
        <v>20</v>
      </c>
      <c r="I311" s="22">
        <v>36.9107626770857</v>
      </c>
      <c r="J311" s="23">
        <v>36834.042233298613</v>
      </c>
      <c r="K311" s="23">
        <v>23352.662996250001</v>
      </c>
      <c r="L311" s="23">
        <v>43830.999988425923</v>
      </c>
      <c r="M311" s="23">
        <v>37432.04003265046</v>
      </c>
      <c r="N311" s="1" t="s">
        <v>29</v>
      </c>
      <c r="O311" s="1" t="s">
        <v>37</v>
      </c>
      <c r="P311" s="1">
        <v>2000</v>
      </c>
      <c r="Q311" s="1">
        <v>0</v>
      </c>
      <c r="R311" s="24">
        <v>1.637262365</v>
      </c>
    </row>
    <row r="312" spans="1:18" x14ac:dyDescent="0.2">
      <c r="A312" s="1">
        <v>310</v>
      </c>
      <c r="B312" s="1" t="s">
        <v>31</v>
      </c>
      <c r="C312" s="1" t="s">
        <v>26</v>
      </c>
      <c r="D312" s="1">
        <v>150000</v>
      </c>
      <c r="E312" s="1">
        <v>1</v>
      </c>
      <c r="F312" s="1" t="s">
        <v>38</v>
      </c>
      <c r="G312" s="1" t="s">
        <v>28</v>
      </c>
      <c r="H312" s="1">
        <v>5</v>
      </c>
      <c r="I312" s="22">
        <v>79.081275396970199</v>
      </c>
      <c r="J312" s="23">
        <v>36531.914630763888</v>
      </c>
      <c r="K312" s="23">
        <v>7648.0719015740742</v>
      </c>
      <c r="L312" s="23">
        <v>43830.999988425923</v>
      </c>
      <c r="M312" s="23">
        <v>36874.841516006942</v>
      </c>
      <c r="N312" s="1" t="s">
        <v>29</v>
      </c>
      <c r="O312" s="1" t="s">
        <v>44</v>
      </c>
      <c r="P312" s="1">
        <v>2000</v>
      </c>
      <c r="Q312" s="1">
        <v>0</v>
      </c>
      <c r="R312" s="24">
        <v>0.938901922</v>
      </c>
    </row>
    <row r="313" spans="1:18" x14ac:dyDescent="0.2">
      <c r="A313" s="1">
        <v>311</v>
      </c>
      <c r="B313" s="1" t="s">
        <v>31</v>
      </c>
      <c r="C313" s="1" t="s">
        <v>26</v>
      </c>
      <c r="D313" s="1">
        <v>250000</v>
      </c>
      <c r="E313" s="1">
        <v>3</v>
      </c>
      <c r="F313" s="1" t="s">
        <v>45</v>
      </c>
      <c r="G313" s="1" t="s">
        <v>42</v>
      </c>
      <c r="H313" s="1">
        <v>10</v>
      </c>
      <c r="I313" s="22">
        <v>23.918551779254798</v>
      </c>
      <c r="J313" s="23">
        <v>36827.169319444445</v>
      </c>
      <c r="K313" s="23">
        <v>28091.097671307871</v>
      </c>
      <c r="L313" s="23">
        <v>43830.999988425923</v>
      </c>
      <c r="M313" s="23">
        <v>37538.335797719905</v>
      </c>
      <c r="N313" s="1" t="s">
        <v>29</v>
      </c>
      <c r="O313" s="1" t="s">
        <v>43</v>
      </c>
      <c r="P313" s="1">
        <v>2000</v>
      </c>
      <c r="Q313" s="1">
        <v>0</v>
      </c>
      <c r="R313" s="24">
        <v>1.9471076839999999</v>
      </c>
    </row>
    <row r="314" spans="1:18" x14ac:dyDescent="0.2">
      <c r="A314" s="1">
        <v>312</v>
      </c>
      <c r="B314" s="1" t="s">
        <v>25</v>
      </c>
      <c r="C314" s="1" t="s">
        <v>32</v>
      </c>
      <c r="D314" s="1">
        <v>200000</v>
      </c>
      <c r="E314" s="1">
        <v>1</v>
      </c>
      <c r="F314" s="1" t="s">
        <v>38</v>
      </c>
      <c r="G314" s="1" t="s">
        <v>42</v>
      </c>
      <c r="H314" s="1">
        <v>5</v>
      </c>
      <c r="I314" s="22">
        <v>38.514408728573102</v>
      </c>
      <c r="J314" s="23">
        <v>36588.861895810187</v>
      </c>
      <c r="K314" s="23">
        <v>22521.762965601851</v>
      </c>
      <c r="L314" s="23">
        <v>43830.999988425923</v>
      </c>
      <c r="M314" s="23">
        <v>36735.27374434028</v>
      </c>
      <c r="N314" s="1" t="s">
        <v>29</v>
      </c>
      <c r="O314" s="1" t="s">
        <v>37</v>
      </c>
      <c r="P314" s="1">
        <v>2000</v>
      </c>
      <c r="Q314" s="1">
        <v>0</v>
      </c>
      <c r="R314" s="24">
        <v>0.40086202599999998</v>
      </c>
    </row>
    <row r="315" spans="1:18" x14ac:dyDescent="0.2">
      <c r="A315" s="1">
        <v>313</v>
      </c>
      <c r="B315" s="1" t="s">
        <v>25</v>
      </c>
      <c r="C315" s="1" t="s">
        <v>32</v>
      </c>
      <c r="D315" s="1">
        <v>50000</v>
      </c>
      <c r="E315" s="1">
        <v>1</v>
      </c>
      <c r="F315" s="1" t="s">
        <v>38</v>
      </c>
      <c r="G315" s="1" t="s">
        <v>28</v>
      </c>
      <c r="H315" s="1">
        <v>10</v>
      </c>
      <c r="I315" s="22">
        <v>41.7916705011204</v>
      </c>
      <c r="J315" s="23">
        <v>36712.565459560188</v>
      </c>
      <c r="K315" s="23">
        <v>21448.471246597222</v>
      </c>
      <c r="L315" s="23">
        <v>43830.999988425923</v>
      </c>
      <c r="M315" s="23">
        <v>38879.977801851855</v>
      </c>
      <c r="N315" s="1" t="s">
        <v>29</v>
      </c>
      <c r="O315" s="1" t="s">
        <v>36</v>
      </c>
      <c r="P315" s="1">
        <v>2000</v>
      </c>
      <c r="Q315" s="1">
        <v>0</v>
      </c>
      <c r="R315" s="24">
        <v>5.9341734389999896</v>
      </c>
    </row>
    <row r="316" spans="1:18" x14ac:dyDescent="0.2">
      <c r="A316" s="1">
        <v>314</v>
      </c>
      <c r="B316" s="1" t="s">
        <v>31</v>
      </c>
      <c r="C316" s="1" t="s">
        <v>26</v>
      </c>
      <c r="D316" s="1">
        <v>150000</v>
      </c>
      <c r="E316" s="1">
        <v>1</v>
      </c>
      <c r="F316" s="1" t="s">
        <v>33</v>
      </c>
      <c r="G316" s="1" t="s">
        <v>34</v>
      </c>
      <c r="H316" s="1">
        <v>1</v>
      </c>
      <c r="I316" s="22">
        <v>58.848769756498598</v>
      </c>
      <c r="J316" s="23">
        <v>36548.44073952546</v>
      </c>
      <c r="K316" s="23">
        <v>15054.368951921297</v>
      </c>
      <c r="L316" s="23">
        <v>43830.999988425923</v>
      </c>
      <c r="M316" s="23">
        <v>36913.683239525461</v>
      </c>
      <c r="N316" s="1" t="s">
        <v>35</v>
      </c>
      <c r="O316" s="1" t="s">
        <v>30</v>
      </c>
      <c r="P316" s="1">
        <v>2000</v>
      </c>
      <c r="Q316" s="1">
        <v>1</v>
      </c>
      <c r="R316" s="24">
        <v>1</v>
      </c>
    </row>
    <row r="317" spans="1:18" x14ac:dyDescent="0.2">
      <c r="A317" s="1">
        <v>315</v>
      </c>
      <c r="B317" s="1" t="s">
        <v>31</v>
      </c>
      <c r="C317" s="1" t="s">
        <v>32</v>
      </c>
      <c r="D317" s="1">
        <v>100000</v>
      </c>
      <c r="E317" s="1">
        <v>2</v>
      </c>
      <c r="F317" s="1" t="s">
        <v>38</v>
      </c>
      <c r="G317" s="1" t="s">
        <v>42</v>
      </c>
      <c r="H317" s="1">
        <v>20</v>
      </c>
      <c r="I317" s="22">
        <v>35.1374570572276</v>
      </c>
      <c r="J317" s="23">
        <v>36808.581442326387</v>
      </c>
      <c r="K317" s="23">
        <v>23974.888783182869</v>
      </c>
      <c r="L317" s="23">
        <v>43830.999988425923</v>
      </c>
      <c r="M317" s="23">
        <v>38512.909813634258</v>
      </c>
      <c r="N317" s="1" t="s">
        <v>29</v>
      </c>
      <c r="O317" s="1" t="s">
        <v>37</v>
      </c>
      <c r="P317" s="1">
        <v>2000</v>
      </c>
      <c r="Q317" s="1">
        <v>0</v>
      </c>
      <c r="R317" s="24">
        <v>4.6662925899999896</v>
      </c>
    </row>
    <row r="318" spans="1:18" x14ac:dyDescent="0.2">
      <c r="A318" s="1">
        <v>316</v>
      </c>
      <c r="B318" s="1" t="s">
        <v>25</v>
      </c>
      <c r="C318" s="1" t="s">
        <v>32</v>
      </c>
      <c r="D318" s="1">
        <v>100000</v>
      </c>
      <c r="E318" s="1">
        <v>1</v>
      </c>
      <c r="F318" s="1" t="s">
        <v>27</v>
      </c>
      <c r="G318" s="1" t="s">
        <v>28</v>
      </c>
      <c r="H318" s="1">
        <v>10</v>
      </c>
      <c r="I318" s="22">
        <v>51.355361818955402</v>
      </c>
      <c r="J318" s="23">
        <v>36787.289158171297</v>
      </c>
      <c r="K318" s="23">
        <v>18030.128418993056</v>
      </c>
      <c r="L318" s="23">
        <v>43830.999988425923</v>
      </c>
      <c r="M318" s="23">
        <v>37607.563335219907</v>
      </c>
      <c r="N318" s="1" t="s">
        <v>29</v>
      </c>
      <c r="O318" s="1" t="s">
        <v>30</v>
      </c>
      <c r="P318" s="1">
        <v>2000</v>
      </c>
      <c r="Q318" s="1">
        <v>0</v>
      </c>
      <c r="R318" s="24">
        <v>2.2458344170000002</v>
      </c>
    </row>
    <row r="319" spans="1:18" x14ac:dyDescent="0.2">
      <c r="A319" s="1">
        <v>317</v>
      </c>
      <c r="B319" s="1" t="s">
        <v>31</v>
      </c>
      <c r="C319" s="1" t="s">
        <v>32</v>
      </c>
      <c r="D319" s="1">
        <v>100000</v>
      </c>
      <c r="E319" s="1">
        <v>2</v>
      </c>
      <c r="F319" s="1" t="s">
        <v>45</v>
      </c>
      <c r="G319" s="1" t="s">
        <v>42</v>
      </c>
      <c r="H319" s="1">
        <v>5</v>
      </c>
      <c r="I319" s="22">
        <v>48.885942388668497</v>
      </c>
      <c r="J319" s="23">
        <v>36695.232394606479</v>
      </c>
      <c r="K319" s="23">
        <v>18840.008581585647</v>
      </c>
      <c r="L319" s="23">
        <v>43830.999988425923</v>
      </c>
      <c r="M319" s="23">
        <v>36892.052949004632</v>
      </c>
      <c r="N319" s="1" t="s">
        <v>29</v>
      </c>
      <c r="O319" s="1" t="s">
        <v>36</v>
      </c>
      <c r="P319" s="1">
        <v>2000</v>
      </c>
      <c r="Q319" s="1">
        <v>0</v>
      </c>
      <c r="R319" s="24">
        <v>0.53887637499999996</v>
      </c>
    </row>
    <row r="320" spans="1:18" x14ac:dyDescent="0.2">
      <c r="A320" s="1">
        <v>318</v>
      </c>
      <c r="B320" s="1" t="s">
        <v>31</v>
      </c>
      <c r="C320" s="1" t="s">
        <v>32</v>
      </c>
      <c r="D320" s="1">
        <v>100000</v>
      </c>
      <c r="E320" s="1">
        <v>3</v>
      </c>
      <c r="F320" s="1" t="s">
        <v>45</v>
      </c>
      <c r="G320" s="1" t="s">
        <v>42</v>
      </c>
      <c r="H320" s="1">
        <v>10</v>
      </c>
      <c r="I320" s="22">
        <v>53.307574589191802</v>
      </c>
      <c r="J320" s="23">
        <v>36846.517601134263</v>
      </c>
      <c r="K320" s="23">
        <v>17376.325789305556</v>
      </c>
      <c r="L320" s="23">
        <v>43830.999988425923</v>
      </c>
      <c r="M320" s="23">
        <v>37104.811723680556</v>
      </c>
      <c r="N320" s="1" t="s">
        <v>29</v>
      </c>
      <c r="O320" s="1" t="s">
        <v>30</v>
      </c>
      <c r="P320" s="1">
        <v>2000</v>
      </c>
      <c r="Q320" s="1">
        <v>0</v>
      </c>
      <c r="R320" s="24">
        <v>0.70718528800000002</v>
      </c>
    </row>
    <row r="321" spans="1:18" x14ac:dyDescent="0.2">
      <c r="A321" s="1">
        <v>319</v>
      </c>
      <c r="B321" s="1" t="s">
        <v>31</v>
      </c>
      <c r="C321" s="1" t="s">
        <v>26</v>
      </c>
      <c r="D321" s="1">
        <v>150000</v>
      </c>
      <c r="E321" s="1">
        <v>1</v>
      </c>
      <c r="F321" s="1" t="s">
        <v>27</v>
      </c>
      <c r="G321" s="1" t="s">
        <v>28</v>
      </c>
      <c r="H321" s="1">
        <v>20</v>
      </c>
      <c r="I321" s="22">
        <v>49.949209357346199</v>
      </c>
      <c r="J321" s="23">
        <v>36867.359533981478</v>
      </c>
      <c r="K321" s="23">
        <v>18623.785435416667</v>
      </c>
      <c r="L321" s="23">
        <v>43830.999988425923</v>
      </c>
      <c r="M321" s="23">
        <v>37401.379463541663</v>
      </c>
      <c r="N321" s="1" t="s">
        <v>29</v>
      </c>
      <c r="O321" s="1" t="s">
        <v>36</v>
      </c>
      <c r="P321" s="1">
        <v>2000</v>
      </c>
      <c r="Q321" s="1">
        <v>0</v>
      </c>
      <c r="R321" s="24">
        <v>1.4620969070000001</v>
      </c>
    </row>
    <row r="322" spans="1:18" x14ac:dyDescent="0.2">
      <c r="A322" s="1">
        <v>320</v>
      </c>
      <c r="B322" s="1" t="s">
        <v>31</v>
      </c>
      <c r="C322" s="1" t="s">
        <v>32</v>
      </c>
      <c r="D322" s="1">
        <v>150000</v>
      </c>
      <c r="E322" s="1">
        <v>2</v>
      </c>
      <c r="F322" s="1" t="s">
        <v>33</v>
      </c>
      <c r="G322" s="1" t="s">
        <v>40</v>
      </c>
      <c r="H322" s="1">
        <v>15</v>
      </c>
      <c r="I322" s="22">
        <v>50.432031507652503</v>
      </c>
      <c r="J322" s="23">
        <v>36665.054479212966</v>
      </c>
      <c r="K322" s="23">
        <v>18245.133211157408</v>
      </c>
      <c r="L322" s="23">
        <v>43830.999988425923</v>
      </c>
      <c r="M322" s="23">
        <v>40427.974550173611</v>
      </c>
      <c r="N322" s="1" t="s">
        <v>29</v>
      </c>
      <c r="O322" s="1" t="s">
        <v>30</v>
      </c>
      <c r="P322" s="1">
        <v>2000</v>
      </c>
      <c r="Q322" s="1">
        <v>0</v>
      </c>
      <c r="R322" s="24">
        <v>10.302525229</v>
      </c>
    </row>
    <row r="323" spans="1:18" x14ac:dyDescent="0.2">
      <c r="A323" s="1">
        <v>321</v>
      </c>
      <c r="B323" s="1" t="s">
        <v>25</v>
      </c>
      <c r="C323" s="1" t="s">
        <v>26</v>
      </c>
      <c r="D323" s="1">
        <v>100000</v>
      </c>
      <c r="E323" s="1">
        <v>3</v>
      </c>
      <c r="F323" s="1" t="s">
        <v>38</v>
      </c>
      <c r="G323" s="1" t="s">
        <v>34</v>
      </c>
      <c r="H323" s="1">
        <v>1</v>
      </c>
      <c r="I323" s="22">
        <v>65.338197356543205</v>
      </c>
      <c r="J323" s="23">
        <v>36535.546611307873</v>
      </c>
      <c r="K323" s="23">
        <v>12671.260063148147</v>
      </c>
      <c r="L323" s="23">
        <v>43830.999988425923</v>
      </c>
      <c r="M323" s="23">
        <v>36900.789111307873</v>
      </c>
      <c r="N323" s="1" t="s">
        <v>35</v>
      </c>
      <c r="O323" s="1" t="s">
        <v>41</v>
      </c>
      <c r="P323" s="1">
        <v>2000</v>
      </c>
      <c r="Q323" s="1">
        <v>1</v>
      </c>
      <c r="R323" s="24">
        <v>1</v>
      </c>
    </row>
    <row r="324" spans="1:18" x14ac:dyDescent="0.2">
      <c r="A324" s="1">
        <v>322</v>
      </c>
      <c r="B324" s="1" t="s">
        <v>31</v>
      </c>
      <c r="C324" s="1" t="s">
        <v>26</v>
      </c>
      <c r="D324" s="1">
        <v>100000</v>
      </c>
      <c r="E324" s="1">
        <v>1</v>
      </c>
      <c r="F324" s="1" t="s">
        <v>38</v>
      </c>
      <c r="G324" s="1" t="s">
        <v>40</v>
      </c>
      <c r="H324" s="1">
        <v>10</v>
      </c>
      <c r="I324" s="22">
        <v>34.570988938165399</v>
      </c>
      <c r="J324" s="23">
        <v>36650.98406707176</v>
      </c>
      <c r="K324" s="23">
        <v>24024.189639884258</v>
      </c>
      <c r="L324" s="23">
        <v>43830.999988425923</v>
      </c>
      <c r="M324" s="23">
        <v>39534.007068900464</v>
      </c>
      <c r="N324" s="1" t="s">
        <v>29</v>
      </c>
      <c r="O324" s="1" t="s">
        <v>37</v>
      </c>
      <c r="P324" s="1">
        <v>2000</v>
      </c>
      <c r="Q324" s="1">
        <v>0</v>
      </c>
      <c r="R324" s="24">
        <v>7.8934488779999903</v>
      </c>
    </row>
    <row r="325" spans="1:18" x14ac:dyDescent="0.2">
      <c r="A325" s="1">
        <v>323</v>
      </c>
      <c r="B325" s="1" t="s">
        <v>31</v>
      </c>
      <c r="C325" s="1" t="s">
        <v>26</v>
      </c>
      <c r="D325" s="1">
        <v>200000</v>
      </c>
      <c r="E325" s="1">
        <v>3</v>
      </c>
      <c r="F325" s="1" t="s">
        <v>46</v>
      </c>
      <c r="G325" s="1" t="s">
        <v>28</v>
      </c>
      <c r="H325" s="1">
        <v>1</v>
      </c>
      <c r="I325" s="22">
        <v>57.6789062009655</v>
      </c>
      <c r="J325" s="23">
        <v>36652.324585208335</v>
      </c>
      <c r="K325" s="23">
        <v>15585.536687094907</v>
      </c>
      <c r="L325" s="23">
        <v>43830.999988425923</v>
      </c>
      <c r="M325" s="23">
        <v>37017.567085208335</v>
      </c>
      <c r="N325" s="1" t="s">
        <v>35</v>
      </c>
      <c r="O325" s="1" t="s">
        <v>30</v>
      </c>
      <c r="P325" s="1">
        <v>2000</v>
      </c>
      <c r="Q325" s="1">
        <v>1</v>
      </c>
      <c r="R325" s="24">
        <v>1</v>
      </c>
    </row>
    <row r="326" spans="1:18" x14ac:dyDescent="0.2">
      <c r="A326" s="1">
        <v>324</v>
      </c>
      <c r="B326" s="1" t="s">
        <v>31</v>
      </c>
      <c r="C326" s="1" t="s">
        <v>26</v>
      </c>
      <c r="D326" s="1">
        <v>150000</v>
      </c>
      <c r="E326" s="1">
        <v>1</v>
      </c>
      <c r="F326" s="1" t="s">
        <v>46</v>
      </c>
      <c r="G326" s="1" t="s">
        <v>40</v>
      </c>
      <c r="H326" s="1">
        <v>1</v>
      </c>
      <c r="I326" s="22">
        <v>74.228156342324795</v>
      </c>
      <c r="J326" s="23">
        <v>36692.698710300923</v>
      </c>
      <c r="K326" s="23">
        <v>9581.4213175578698</v>
      </c>
      <c r="L326" s="23">
        <v>43830.999988425923</v>
      </c>
      <c r="M326" s="23">
        <v>37057.941210300924</v>
      </c>
      <c r="N326" s="1" t="s">
        <v>35</v>
      </c>
      <c r="O326" s="1" t="s">
        <v>44</v>
      </c>
      <c r="P326" s="1">
        <v>2000</v>
      </c>
      <c r="Q326" s="1">
        <v>1</v>
      </c>
      <c r="R326" s="24">
        <v>1</v>
      </c>
    </row>
    <row r="327" spans="1:18" x14ac:dyDescent="0.2">
      <c r="A327" s="1">
        <v>325</v>
      </c>
      <c r="B327" s="1" t="s">
        <v>31</v>
      </c>
      <c r="C327" s="1" t="s">
        <v>26</v>
      </c>
      <c r="D327" s="1">
        <v>100000</v>
      </c>
      <c r="E327" s="1">
        <v>1</v>
      </c>
      <c r="F327" s="1" t="s">
        <v>38</v>
      </c>
      <c r="G327" s="1" t="s">
        <v>40</v>
      </c>
      <c r="H327" s="1">
        <v>15</v>
      </c>
      <c r="I327" s="22">
        <v>63.810289030426901</v>
      </c>
      <c r="J327" s="23">
        <v>36558.700056203706</v>
      </c>
      <c r="K327" s="23">
        <v>13252.470565162037</v>
      </c>
      <c r="L327" s="23">
        <v>43830.999988425923</v>
      </c>
      <c r="M327" s="23">
        <v>38614.691015578705</v>
      </c>
      <c r="N327" s="1" t="s">
        <v>29</v>
      </c>
      <c r="O327" s="1" t="s">
        <v>41</v>
      </c>
      <c r="P327" s="1">
        <v>2000</v>
      </c>
      <c r="Q327" s="1">
        <v>0</v>
      </c>
      <c r="R327" s="24">
        <v>5.6291120539999904</v>
      </c>
    </row>
    <row r="328" spans="1:18" x14ac:dyDescent="0.2">
      <c r="A328" s="1">
        <v>326</v>
      </c>
      <c r="B328" s="1" t="s">
        <v>25</v>
      </c>
      <c r="C328" s="1" t="s">
        <v>26</v>
      </c>
      <c r="D328" s="1">
        <v>150000</v>
      </c>
      <c r="E328" s="1">
        <v>1</v>
      </c>
      <c r="F328" s="1" t="s">
        <v>38</v>
      </c>
      <c r="G328" s="1" t="s">
        <v>40</v>
      </c>
      <c r="H328" s="1">
        <v>20</v>
      </c>
      <c r="I328" s="22">
        <v>20.3891148847602</v>
      </c>
      <c r="J328" s="23">
        <v>36530.370406284725</v>
      </c>
      <c r="K328" s="23">
        <v>29083.399112905092</v>
      </c>
      <c r="L328" s="23">
        <v>43830.999988425923</v>
      </c>
      <c r="M328" s="23">
        <v>41703.170242754626</v>
      </c>
      <c r="N328" s="1" t="s">
        <v>29</v>
      </c>
      <c r="O328" s="1" t="s">
        <v>43</v>
      </c>
      <c r="P328" s="1">
        <v>2000</v>
      </c>
      <c r="Q328" s="1">
        <v>0</v>
      </c>
      <c r="R328" s="24">
        <v>14.162644918</v>
      </c>
    </row>
    <row r="329" spans="1:18" x14ac:dyDescent="0.2">
      <c r="A329" s="1">
        <v>327</v>
      </c>
      <c r="B329" s="1" t="s">
        <v>31</v>
      </c>
      <c r="C329" s="1" t="s">
        <v>26</v>
      </c>
      <c r="D329" s="1">
        <v>100000</v>
      </c>
      <c r="E329" s="1">
        <v>1</v>
      </c>
      <c r="F329" s="1" t="s">
        <v>45</v>
      </c>
      <c r="G329" s="1" t="s">
        <v>40</v>
      </c>
      <c r="H329" s="1">
        <v>10</v>
      </c>
      <c r="I329" s="22">
        <v>32.742259769982297</v>
      </c>
      <c r="J329" s="23">
        <v>36816.679151620374</v>
      </c>
      <c r="K329" s="23">
        <v>24857.814337569445</v>
      </c>
      <c r="L329" s="23">
        <v>43830.999988425923</v>
      </c>
      <c r="M329" s="23">
        <v>37506.353471516202</v>
      </c>
      <c r="N329" s="1" t="s">
        <v>29</v>
      </c>
      <c r="O329" s="1" t="s">
        <v>37</v>
      </c>
      <c r="P329" s="1">
        <v>2000</v>
      </c>
      <c r="Q329" s="1">
        <v>0</v>
      </c>
      <c r="R329" s="24">
        <v>1.8882641529999999</v>
      </c>
    </row>
    <row r="330" spans="1:18" x14ac:dyDescent="0.2">
      <c r="A330" s="1">
        <v>328</v>
      </c>
      <c r="B330" s="1" t="s">
        <v>25</v>
      </c>
      <c r="C330" s="1" t="s">
        <v>26</v>
      </c>
      <c r="D330" s="1">
        <v>150000</v>
      </c>
      <c r="E330" s="1">
        <v>3</v>
      </c>
      <c r="F330" s="1" t="s">
        <v>38</v>
      </c>
      <c r="G330" s="1" t="s">
        <v>39</v>
      </c>
      <c r="H330" s="1">
        <v>20</v>
      </c>
      <c r="I330" s="22">
        <v>70.521636873190403</v>
      </c>
      <c r="J330" s="23">
        <v>36794.087258310188</v>
      </c>
      <c r="K330" s="23">
        <v>11036.588302719907</v>
      </c>
      <c r="L330" s="23">
        <v>43830.999988425923</v>
      </c>
      <c r="M330" s="23">
        <v>40696.658715162041</v>
      </c>
      <c r="N330" s="1" t="s">
        <v>47</v>
      </c>
      <c r="O330" s="1" t="s">
        <v>44</v>
      </c>
      <c r="P330" s="1">
        <v>2000</v>
      </c>
      <c r="Q330" s="1">
        <v>1</v>
      </c>
      <c r="R330" s="24">
        <v>10.6848777369999</v>
      </c>
    </row>
    <row r="331" spans="1:18" x14ac:dyDescent="0.2">
      <c r="A331" s="1">
        <v>329</v>
      </c>
      <c r="B331" s="1" t="s">
        <v>31</v>
      </c>
      <c r="C331" s="1" t="s">
        <v>26</v>
      </c>
      <c r="D331" s="1">
        <v>100000</v>
      </c>
      <c r="E331" s="1">
        <v>2</v>
      </c>
      <c r="F331" s="1" t="s">
        <v>46</v>
      </c>
      <c r="G331" s="1" t="s">
        <v>28</v>
      </c>
      <c r="H331" s="1">
        <v>20</v>
      </c>
      <c r="I331" s="22">
        <v>39.557482318023403</v>
      </c>
      <c r="J331" s="23">
        <v>36551.997129861113</v>
      </c>
      <c r="K331" s="23">
        <v>22103.923394328704</v>
      </c>
      <c r="L331" s="23">
        <v>43830.999988425923</v>
      </c>
      <c r="M331" s="23">
        <v>36866.086802303238</v>
      </c>
      <c r="N331" s="1" t="s">
        <v>29</v>
      </c>
      <c r="O331" s="1" t="s">
        <v>37</v>
      </c>
      <c r="P331" s="1">
        <v>2000</v>
      </c>
      <c r="Q331" s="1">
        <v>0</v>
      </c>
      <c r="R331" s="24">
        <v>0.85994831500000002</v>
      </c>
    </row>
    <row r="332" spans="1:18" x14ac:dyDescent="0.2">
      <c r="A332" s="1">
        <v>330</v>
      </c>
      <c r="B332" s="1" t="s">
        <v>25</v>
      </c>
      <c r="C332" s="1" t="s">
        <v>26</v>
      </c>
      <c r="D332" s="1">
        <v>150000</v>
      </c>
      <c r="E332" s="1">
        <v>1</v>
      </c>
      <c r="F332" s="1" t="s">
        <v>38</v>
      </c>
      <c r="G332" s="1" t="s">
        <v>40</v>
      </c>
      <c r="H332" s="1">
        <v>20</v>
      </c>
      <c r="I332" s="22">
        <v>52.563571335535997</v>
      </c>
      <c r="J332" s="23">
        <v>36864.162406041665</v>
      </c>
      <c r="K332" s="23">
        <v>17665.712202349536</v>
      </c>
      <c r="L332" s="23">
        <v>43830.999988425923</v>
      </c>
      <c r="M332" s="23">
        <v>38920.536810879632</v>
      </c>
      <c r="N332" s="1" t="s">
        <v>29</v>
      </c>
      <c r="O332" s="1" t="s">
        <v>30</v>
      </c>
      <c r="P332" s="1">
        <v>2000</v>
      </c>
      <c r="Q332" s="1">
        <v>0</v>
      </c>
      <c r="R332" s="24">
        <v>5.6301618920000003</v>
      </c>
    </row>
    <row r="333" spans="1:18" x14ac:dyDescent="0.2">
      <c r="A333" s="1">
        <v>331</v>
      </c>
      <c r="B333" s="1" t="s">
        <v>25</v>
      </c>
      <c r="C333" s="1" t="s">
        <v>32</v>
      </c>
      <c r="D333" s="1">
        <v>50000</v>
      </c>
      <c r="E333" s="1">
        <v>2</v>
      </c>
      <c r="F333" s="1" t="s">
        <v>33</v>
      </c>
      <c r="G333" s="1" t="s">
        <v>42</v>
      </c>
      <c r="H333" s="1">
        <v>20</v>
      </c>
      <c r="I333" s="22">
        <v>51.312610767053698</v>
      </c>
      <c r="J333" s="23">
        <v>36863.394493182874</v>
      </c>
      <c r="K333" s="23">
        <v>18121.848255115739</v>
      </c>
      <c r="L333" s="23">
        <v>43830.999988425923</v>
      </c>
      <c r="M333" s="23">
        <v>41089.980352916667</v>
      </c>
      <c r="N333" s="1" t="s">
        <v>29</v>
      </c>
      <c r="O333" s="1" t="s">
        <v>30</v>
      </c>
      <c r="P333" s="1">
        <v>2000</v>
      </c>
      <c r="Q333" s="1">
        <v>0</v>
      </c>
      <c r="R333" s="24">
        <v>11.571999041</v>
      </c>
    </row>
    <row r="334" spans="1:18" x14ac:dyDescent="0.2">
      <c r="A334" s="1">
        <v>332</v>
      </c>
      <c r="B334" s="1" t="s">
        <v>31</v>
      </c>
      <c r="C334" s="1" t="s">
        <v>26</v>
      </c>
      <c r="D334" s="1">
        <v>150000</v>
      </c>
      <c r="E334" s="1">
        <v>1</v>
      </c>
      <c r="F334" s="1" t="s">
        <v>38</v>
      </c>
      <c r="G334" s="1" t="s">
        <v>34</v>
      </c>
      <c r="H334" s="1">
        <v>20</v>
      </c>
      <c r="I334" s="22">
        <v>54.273036380253899</v>
      </c>
      <c r="J334" s="23">
        <v>36747.410659108798</v>
      </c>
      <c r="K334" s="23">
        <v>16924.591169085648</v>
      </c>
      <c r="L334" s="23">
        <v>43830.999988425923</v>
      </c>
      <c r="M334" s="23">
        <v>38277.614192800924</v>
      </c>
      <c r="N334" s="1" t="s">
        <v>29</v>
      </c>
      <c r="O334" s="1" t="s">
        <v>30</v>
      </c>
      <c r="P334" s="1">
        <v>2000</v>
      </c>
      <c r="Q334" s="1">
        <v>0</v>
      </c>
      <c r="R334" s="24">
        <v>4.1895549770000002</v>
      </c>
    </row>
    <row r="335" spans="1:18" x14ac:dyDescent="0.2">
      <c r="A335" s="1">
        <v>333</v>
      </c>
      <c r="B335" s="1" t="s">
        <v>31</v>
      </c>
      <c r="C335" s="1" t="s">
        <v>26</v>
      </c>
      <c r="D335" s="1">
        <v>100000</v>
      </c>
      <c r="E335" s="1">
        <v>3</v>
      </c>
      <c r="F335" s="1" t="s">
        <v>45</v>
      </c>
      <c r="G335" s="1" t="s">
        <v>42</v>
      </c>
      <c r="H335" s="1">
        <v>10</v>
      </c>
      <c r="I335" s="22">
        <v>30.279937982705</v>
      </c>
      <c r="J335" s="23">
        <v>36559.607872280096</v>
      </c>
      <c r="K335" s="23">
        <v>25500.087623518517</v>
      </c>
      <c r="L335" s="23">
        <v>43830.999988425923</v>
      </c>
      <c r="M335" s="23">
        <v>37804.653464513889</v>
      </c>
      <c r="N335" s="1" t="s">
        <v>29</v>
      </c>
      <c r="O335" s="1" t="s">
        <v>37</v>
      </c>
      <c r="P335" s="1">
        <v>2000</v>
      </c>
      <c r="Q335" s="1">
        <v>0</v>
      </c>
      <c r="R335" s="24">
        <v>3.4088190509999898</v>
      </c>
    </row>
    <row r="336" spans="1:18" x14ac:dyDescent="0.2">
      <c r="A336" s="1">
        <v>334</v>
      </c>
      <c r="B336" s="1" t="s">
        <v>31</v>
      </c>
      <c r="C336" s="1" t="s">
        <v>26</v>
      </c>
      <c r="D336" s="1">
        <v>250000</v>
      </c>
      <c r="E336" s="1">
        <v>2</v>
      </c>
      <c r="F336" s="1" t="s">
        <v>33</v>
      </c>
      <c r="G336" s="1" t="s">
        <v>39</v>
      </c>
      <c r="H336" s="1">
        <v>10</v>
      </c>
      <c r="I336" s="22">
        <v>34.776746723904701</v>
      </c>
      <c r="J336" s="23">
        <v>36751.421255520836</v>
      </c>
      <c r="K336" s="23">
        <v>24049.475340173612</v>
      </c>
      <c r="L336" s="23">
        <v>43830.999988425923</v>
      </c>
      <c r="M336" s="23">
        <v>36810.931826388885</v>
      </c>
      <c r="N336" s="1" t="s">
        <v>29</v>
      </c>
      <c r="O336" s="1" t="s">
        <v>37</v>
      </c>
      <c r="P336" s="1">
        <v>2000</v>
      </c>
      <c r="Q336" s="1">
        <v>0</v>
      </c>
      <c r="R336" s="24">
        <v>0.162934409</v>
      </c>
    </row>
    <row r="337" spans="1:18" x14ac:dyDescent="0.2">
      <c r="A337" s="1">
        <v>335</v>
      </c>
      <c r="B337" s="1" t="s">
        <v>31</v>
      </c>
      <c r="C337" s="1" t="s">
        <v>26</v>
      </c>
      <c r="D337" s="1">
        <v>150000</v>
      </c>
      <c r="E337" s="1">
        <v>2</v>
      </c>
      <c r="F337" s="1" t="s">
        <v>45</v>
      </c>
      <c r="G337" s="1" t="s">
        <v>39</v>
      </c>
      <c r="H337" s="1">
        <v>20</v>
      </c>
      <c r="I337" s="22">
        <v>34.817008728079202</v>
      </c>
      <c r="J337" s="23">
        <v>36855.155473032406</v>
      </c>
      <c r="K337" s="23">
        <v>24138.504162696758</v>
      </c>
      <c r="L337" s="23">
        <v>43830.999988425923</v>
      </c>
      <c r="M337" s="23">
        <v>40169.997645115742</v>
      </c>
      <c r="N337" s="1" t="s">
        <v>29</v>
      </c>
      <c r="O337" s="1" t="s">
        <v>37</v>
      </c>
      <c r="P337" s="1">
        <v>2000</v>
      </c>
      <c r="Q337" s="1">
        <v>0</v>
      </c>
      <c r="R337" s="24">
        <v>9.0757296099999998</v>
      </c>
    </row>
    <row r="338" spans="1:18" x14ac:dyDescent="0.2">
      <c r="A338" s="1">
        <v>336</v>
      </c>
      <c r="B338" s="1" t="s">
        <v>31</v>
      </c>
      <c r="C338" s="1" t="s">
        <v>26</v>
      </c>
      <c r="D338" s="1">
        <v>250000</v>
      </c>
      <c r="E338" s="1">
        <v>2</v>
      </c>
      <c r="F338" s="1" t="s">
        <v>38</v>
      </c>
      <c r="G338" s="1" t="s">
        <v>42</v>
      </c>
      <c r="H338" s="1">
        <v>20</v>
      </c>
      <c r="I338" s="22">
        <v>44.7213506887148</v>
      </c>
      <c r="J338" s="23">
        <v>36745.465010486114</v>
      </c>
      <c r="K338" s="23">
        <v>20411.327081458334</v>
      </c>
      <c r="L338" s="23">
        <v>43830.999988425923</v>
      </c>
      <c r="M338" s="23">
        <v>37096.681496122685</v>
      </c>
      <c r="N338" s="1" t="s">
        <v>29</v>
      </c>
      <c r="O338" s="1" t="s">
        <v>36</v>
      </c>
      <c r="P338" s="1">
        <v>2000</v>
      </c>
      <c r="Q338" s="1">
        <v>0</v>
      </c>
      <c r="R338" s="24">
        <v>0.961598077</v>
      </c>
    </row>
    <row r="339" spans="1:18" x14ac:dyDescent="0.2">
      <c r="A339" s="1">
        <v>337</v>
      </c>
      <c r="B339" s="1" t="s">
        <v>31</v>
      </c>
      <c r="C339" s="1" t="s">
        <v>32</v>
      </c>
      <c r="D339" s="1">
        <v>200000</v>
      </c>
      <c r="E339" s="1">
        <v>1</v>
      </c>
      <c r="F339" s="1" t="s">
        <v>46</v>
      </c>
      <c r="G339" s="1" t="s">
        <v>40</v>
      </c>
      <c r="H339" s="1">
        <v>20</v>
      </c>
      <c r="I339" s="22">
        <v>49.603088674520798</v>
      </c>
      <c r="J339" s="23">
        <v>36645.44886045139</v>
      </c>
      <c r="K339" s="23">
        <v>18528.292745069444</v>
      </c>
      <c r="L339" s="23">
        <v>43830.999988425923</v>
      </c>
      <c r="M339" s="23">
        <v>37207.466504976852</v>
      </c>
      <c r="N339" s="1" t="s">
        <v>29</v>
      </c>
      <c r="O339" s="1" t="s">
        <v>36</v>
      </c>
      <c r="P339" s="1">
        <v>2000</v>
      </c>
      <c r="Q339" s="1">
        <v>0</v>
      </c>
      <c r="R339" s="24">
        <v>1.538752047</v>
      </c>
    </row>
    <row r="340" spans="1:18" x14ac:dyDescent="0.2">
      <c r="A340" s="1">
        <v>338</v>
      </c>
      <c r="B340" s="1" t="s">
        <v>31</v>
      </c>
      <c r="C340" s="1" t="s">
        <v>32</v>
      </c>
      <c r="D340" s="1">
        <v>100000</v>
      </c>
      <c r="E340" s="1">
        <v>1</v>
      </c>
      <c r="F340" s="1" t="s">
        <v>38</v>
      </c>
      <c r="G340" s="1" t="s">
        <v>34</v>
      </c>
      <c r="H340" s="1">
        <v>10</v>
      </c>
      <c r="I340" s="22">
        <v>55.640347329708099</v>
      </c>
      <c r="J340" s="23">
        <v>36582.291264317129</v>
      </c>
      <c r="K340" s="23">
        <v>16260.071704641203</v>
      </c>
      <c r="L340" s="23">
        <v>43830.999988425923</v>
      </c>
      <c r="M340" s="23">
        <v>40078.642628900459</v>
      </c>
      <c r="N340" s="1" t="s">
        <v>29</v>
      </c>
      <c r="O340" s="1" t="s">
        <v>30</v>
      </c>
      <c r="P340" s="1">
        <v>2000</v>
      </c>
      <c r="Q340" s="1">
        <v>0</v>
      </c>
      <c r="R340" s="24">
        <v>9.5726849000000005</v>
      </c>
    </row>
    <row r="341" spans="1:18" x14ac:dyDescent="0.2">
      <c r="A341" s="1">
        <v>339</v>
      </c>
      <c r="B341" s="1" t="s">
        <v>31</v>
      </c>
      <c r="C341" s="1" t="s">
        <v>26</v>
      </c>
      <c r="D341" s="1">
        <v>200000</v>
      </c>
      <c r="E341" s="1">
        <v>2</v>
      </c>
      <c r="F341" s="1" t="s">
        <v>38</v>
      </c>
      <c r="G341" s="1" t="s">
        <v>34</v>
      </c>
      <c r="H341" s="1">
        <v>5</v>
      </c>
      <c r="I341" s="22">
        <v>57.2734563956244</v>
      </c>
      <c r="J341" s="23">
        <v>36775.079756643521</v>
      </c>
      <c r="K341" s="23">
        <v>15856.379358923612</v>
      </c>
      <c r="L341" s="23">
        <v>43830.999988425923</v>
      </c>
      <c r="M341" s="23">
        <v>37696.83394827546</v>
      </c>
      <c r="N341" s="1" t="s">
        <v>47</v>
      </c>
      <c r="O341" s="1" t="s">
        <v>30</v>
      </c>
      <c r="P341" s="1">
        <v>2000</v>
      </c>
      <c r="Q341" s="1">
        <v>1</v>
      </c>
      <c r="R341" s="24">
        <v>2.5236772599999999</v>
      </c>
    </row>
    <row r="342" spans="1:18" x14ac:dyDescent="0.2">
      <c r="A342" s="1">
        <v>340</v>
      </c>
      <c r="B342" s="1" t="s">
        <v>31</v>
      </c>
      <c r="C342" s="1" t="s">
        <v>26</v>
      </c>
      <c r="D342" s="1">
        <v>150000</v>
      </c>
      <c r="E342" s="1">
        <v>3</v>
      </c>
      <c r="F342" s="1" t="s">
        <v>38</v>
      </c>
      <c r="G342" s="1" t="s">
        <v>28</v>
      </c>
      <c r="H342" s="1">
        <v>20</v>
      </c>
      <c r="I342" s="22">
        <v>64.529080117266304</v>
      </c>
      <c r="J342" s="23">
        <v>36669.084732974537</v>
      </c>
      <c r="K342" s="23">
        <v>13100.322188344908</v>
      </c>
      <c r="L342" s="23">
        <v>43830.999988425923</v>
      </c>
      <c r="M342" s="23">
        <v>37656.682186099541</v>
      </c>
      <c r="N342" s="1" t="s">
        <v>47</v>
      </c>
      <c r="O342" s="1" t="s">
        <v>41</v>
      </c>
      <c r="P342" s="1">
        <v>2000</v>
      </c>
      <c r="Q342" s="1">
        <v>1</v>
      </c>
      <c r="R342" s="24">
        <v>2.7039499869999899</v>
      </c>
    </row>
    <row r="343" spans="1:18" x14ac:dyDescent="0.2">
      <c r="A343" s="1">
        <v>341</v>
      </c>
      <c r="B343" s="1" t="s">
        <v>31</v>
      </c>
      <c r="C343" s="1" t="s">
        <v>32</v>
      </c>
      <c r="D343" s="1">
        <v>150000</v>
      </c>
      <c r="E343" s="1">
        <v>3</v>
      </c>
      <c r="F343" s="1" t="s">
        <v>33</v>
      </c>
      <c r="G343" s="1" t="s">
        <v>34</v>
      </c>
      <c r="H343" s="1">
        <v>10</v>
      </c>
      <c r="I343" s="22">
        <v>56.498459783204403</v>
      </c>
      <c r="J343" s="23">
        <v>36667.06964115741</v>
      </c>
      <c r="K343" s="23">
        <v>16031.43094386574</v>
      </c>
      <c r="L343" s="23">
        <v>43830.999988425923</v>
      </c>
      <c r="M343" s="23">
        <v>40319.494641157406</v>
      </c>
      <c r="N343" s="1" t="s">
        <v>35</v>
      </c>
      <c r="O343" s="1" t="s">
        <v>30</v>
      </c>
      <c r="P343" s="1">
        <v>2000</v>
      </c>
      <c r="Q343" s="1">
        <v>1</v>
      </c>
      <c r="R343" s="24">
        <v>10</v>
      </c>
    </row>
    <row r="344" spans="1:18" x14ac:dyDescent="0.2">
      <c r="A344" s="1">
        <v>342</v>
      </c>
      <c r="B344" s="1" t="s">
        <v>25</v>
      </c>
      <c r="C344" s="1" t="s">
        <v>32</v>
      </c>
      <c r="D344" s="1">
        <v>200000</v>
      </c>
      <c r="E344" s="1">
        <v>2</v>
      </c>
      <c r="F344" s="1" t="s">
        <v>38</v>
      </c>
      <c r="G344" s="1" t="s">
        <v>28</v>
      </c>
      <c r="H344" s="1">
        <v>10</v>
      </c>
      <c r="I344" s="22">
        <v>38.195857963335499</v>
      </c>
      <c r="J344" s="23">
        <v>36723.128054247682</v>
      </c>
      <c r="K344" s="23">
        <v>22772.377402199076</v>
      </c>
      <c r="L344" s="23">
        <v>43830.999988425923</v>
      </c>
      <c r="M344" s="23">
        <v>37353.964894791665</v>
      </c>
      <c r="N344" s="1" t="s">
        <v>29</v>
      </c>
      <c r="O344" s="1" t="s">
        <v>37</v>
      </c>
      <c r="P344" s="1">
        <v>2000</v>
      </c>
      <c r="Q344" s="1">
        <v>0</v>
      </c>
      <c r="R344" s="24">
        <v>1.7271726060000001</v>
      </c>
    </row>
    <row r="345" spans="1:18" x14ac:dyDescent="0.2">
      <c r="A345" s="1">
        <v>343</v>
      </c>
      <c r="B345" s="1" t="s">
        <v>25</v>
      </c>
      <c r="C345" s="1" t="s">
        <v>32</v>
      </c>
      <c r="D345" s="1">
        <v>150000</v>
      </c>
      <c r="E345" s="1">
        <v>1</v>
      </c>
      <c r="F345" s="1" t="s">
        <v>33</v>
      </c>
      <c r="G345" s="1" t="s">
        <v>28</v>
      </c>
      <c r="H345" s="1">
        <v>10</v>
      </c>
      <c r="I345" s="22">
        <v>43.363093102247603</v>
      </c>
      <c r="J345" s="23">
        <v>36782.864589699071</v>
      </c>
      <c r="K345" s="23">
        <v>20944.820057395835</v>
      </c>
      <c r="L345" s="23">
        <v>43830.999988425923</v>
      </c>
      <c r="M345" s="23">
        <v>37749.115936168979</v>
      </c>
      <c r="N345" s="1" t="s">
        <v>29</v>
      </c>
      <c r="O345" s="1" t="s">
        <v>36</v>
      </c>
      <c r="P345" s="1">
        <v>2000</v>
      </c>
      <c r="Q345" s="1">
        <v>0</v>
      </c>
      <c r="R345" s="24">
        <v>2.6455063320000001</v>
      </c>
    </row>
    <row r="346" spans="1:18" x14ac:dyDescent="0.2">
      <c r="A346" s="1">
        <v>344</v>
      </c>
      <c r="B346" s="1" t="s">
        <v>31</v>
      </c>
      <c r="C346" s="1" t="s">
        <v>26</v>
      </c>
      <c r="D346" s="1">
        <v>150000</v>
      </c>
      <c r="E346" s="1">
        <v>3</v>
      </c>
      <c r="F346" s="1" t="s">
        <v>33</v>
      </c>
      <c r="G346" s="1" t="s">
        <v>39</v>
      </c>
      <c r="H346" s="1">
        <v>10</v>
      </c>
      <c r="I346" s="22">
        <v>54.3939104277515</v>
      </c>
      <c r="J346" s="23">
        <v>36859.992694293978</v>
      </c>
      <c r="K346" s="23">
        <v>16993.024864803239</v>
      </c>
      <c r="L346" s="23">
        <v>43830.999988425923</v>
      </c>
      <c r="M346" s="23">
        <v>37290.393191828705</v>
      </c>
      <c r="N346" s="1" t="s">
        <v>29</v>
      </c>
      <c r="O346" s="1" t="s">
        <v>30</v>
      </c>
      <c r="P346" s="1">
        <v>2000</v>
      </c>
      <c r="Q346" s="1">
        <v>0</v>
      </c>
      <c r="R346" s="24">
        <v>1.1783965380000001</v>
      </c>
    </row>
    <row r="347" spans="1:18" x14ac:dyDescent="0.2">
      <c r="A347" s="1">
        <v>345</v>
      </c>
      <c r="B347" s="1" t="s">
        <v>31</v>
      </c>
      <c r="C347" s="1" t="s">
        <v>26</v>
      </c>
      <c r="D347" s="1">
        <v>150000</v>
      </c>
      <c r="E347" s="1">
        <v>2</v>
      </c>
      <c r="F347" s="1" t="s">
        <v>38</v>
      </c>
      <c r="G347" s="1" t="s">
        <v>39</v>
      </c>
      <c r="H347" s="1">
        <v>10</v>
      </c>
      <c r="I347" s="22">
        <v>47.505513171784301</v>
      </c>
      <c r="J347" s="23">
        <v>36639.296853472224</v>
      </c>
      <c r="K347" s="23">
        <v>19288.26445875</v>
      </c>
      <c r="L347" s="23">
        <v>43830.999988425923</v>
      </c>
      <c r="M347" s="23">
        <v>40291.72185347222</v>
      </c>
      <c r="N347" s="1" t="s">
        <v>35</v>
      </c>
      <c r="O347" s="1" t="s">
        <v>36</v>
      </c>
      <c r="P347" s="1">
        <v>2000</v>
      </c>
      <c r="Q347" s="1">
        <v>1</v>
      </c>
      <c r="R347" s="24">
        <v>10</v>
      </c>
    </row>
    <row r="348" spans="1:18" x14ac:dyDescent="0.2">
      <c r="A348" s="1">
        <v>346</v>
      </c>
      <c r="B348" s="1" t="s">
        <v>31</v>
      </c>
      <c r="C348" s="1" t="s">
        <v>32</v>
      </c>
      <c r="D348" s="1">
        <v>150000</v>
      </c>
      <c r="E348" s="1">
        <v>1</v>
      </c>
      <c r="F348" s="1" t="s">
        <v>46</v>
      </c>
      <c r="G348" s="1" t="s">
        <v>42</v>
      </c>
      <c r="H348" s="1">
        <v>10</v>
      </c>
      <c r="I348" s="22">
        <v>31.7257058579046</v>
      </c>
      <c r="J348" s="23">
        <v>36814.342227106485</v>
      </c>
      <c r="K348" s="23">
        <v>25226.766105266204</v>
      </c>
      <c r="L348" s="23">
        <v>43830.999988425923</v>
      </c>
      <c r="M348" s="23">
        <v>39919.877731527777</v>
      </c>
      <c r="N348" s="1" t="s">
        <v>29</v>
      </c>
      <c r="O348" s="1" t="s">
        <v>37</v>
      </c>
      <c r="P348" s="1">
        <v>2000</v>
      </c>
      <c r="Q348" s="1">
        <v>0</v>
      </c>
      <c r="R348" s="24">
        <v>8.5026674179999997</v>
      </c>
    </row>
    <row r="349" spans="1:18" x14ac:dyDescent="0.2">
      <c r="A349" s="1">
        <v>347</v>
      </c>
      <c r="B349" s="1" t="s">
        <v>31</v>
      </c>
      <c r="C349" s="1" t="s">
        <v>32</v>
      </c>
      <c r="D349" s="1">
        <v>150000</v>
      </c>
      <c r="E349" s="1">
        <v>3</v>
      </c>
      <c r="F349" s="1" t="s">
        <v>33</v>
      </c>
      <c r="G349" s="1" t="s">
        <v>39</v>
      </c>
      <c r="H349" s="1">
        <v>15</v>
      </c>
      <c r="I349" s="22">
        <v>46.543423768423601</v>
      </c>
      <c r="J349" s="23">
        <v>36704.315819618052</v>
      </c>
      <c r="K349" s="23">
        <v>19704.679364039352</v>
      </c>
      <c r="L349" s="23">
        <v>43830.999988425923</v>
      </c>
      <c r="M349" s="23">
        <v>36977.170181400463</v>
      </c>
      <c r="N349" s="1" t="s">
        <v>29</v>
      </c>
      <c r="O349" s="1" t="s">
        <v>36</v>
      </c>
      <c r="P349" s="1">
        <v>2000</v>
      </c>
      <c r="Q349" s="1">
        <v>0</v>
      </c>
      <c r="R349" s="24">
        <v>0.74704986900000003</v>
      </c>
    </row>
    <row r="350" spans="1:18" x14ac:dyDescent="0.2">
      <c r="A350" s="1">
        <v>348</v>
      </c>
      <c r="B350" s="1" t="s">
        <v>25</v>
      </c>
      <c r="C350" s="1" t="s">
        <v>26</v>
      </c>
      <c r="D350" s="1">
        <v>150000</v>
      </c>
      <c r="E350" s="1">
        <v>2</v>
      </c>
      <c r="F350" s="1" t="s">
        <v>45</v>
      </c>
      <c r="G350" s="1" t="s">
        <v>42</v>
      </c>
      <c r="H350" s="1">
        <v>5</v>
      </c>
      <c r="I350" s="22">
        <v>42.819503908121099</v>
      </c>
      <c r="J350" s="23">
        <v>36557.787379479167</v>
      </c>
      <c r="K350" s="23">
        <v>20918.284723356483</v>
      </c>
      <c r="L350" s="23">
        <v>43830.999988425923</v>
      </c>
      <c r="M350" s="23">
        <v>37799.013588159723</v>
      </c>
      <c r="N350" s="1" t="s">
        <v>29</v>
      </c>
      <c r="O350" s="1" t="s">
        <v>36</v>
      </c>
      <c r="P350" s="1">
        <v>2000</v>
      </c>
      <c r="Q350" s="1">
        <v>0</v>
      </c>
      <c r="R350" s="24">
        <v>3.398361934</v>
      </c>
    </row>
    <row r="351" spans="1:18" x14ac:dyDescent="0.2">
      <c r="A351" s="1">
        <v>349</v>
      </c>
      <c r="B351" s="1" t="s">
        <v>31</v>
      </c>
      <c r="C351" s="1" t="s">
        <v>26</v>
      </c>
      <c r="D351" s="1">
        <v>250000</v>
      </c>
      <c r="E351" s="1">
        <v>3</v>
      </c>
      <c r="F351" s="1" t="s">
        <v>38</v>
      </c>
      <c r="G351" s="1" t="s">
        <v>39</v>
      </c>
      <c r="H351" s="1">
        <v>1</v>
      </c>
      <c r="I351" s="22">
        <v>52.703477981185401</v>
      </c>
      <c r="J351" s="23">
        <v>36696.118223819445</v>
      </c>
      <c r="K351" s="23">
        <v>17446.568167337962</v>
      </c>
      <c r="L351" s="23">
        <v>43830.999988425923</v>
      </c>
      <c r="M351" s="23">
        <v>37061.360723819445</v>
      </c>
      <c r="N351" s="1" t="s">
        <v>35</v>
      </c>
      <c r="O351" s="1" t="s">
        <v>30</v>
      </c>
      <c r="P351" s="1">
        <v>2000</v>
      </c>
      <c r="Q351" s="1">
        <v>1</v>
      </c>
      <c r="R351" s="24">
        <v>1</v>
      </c>
    </row>
    <row r="352" spans="1:18" x14ac:dyDescent="0.2">
      <c r="A352" s="1">
        <v>350</v>
      </c>
      <c r="B352" s="1" t="s">
        <v>31</v>
      </c>
      <c r="C352" s="1" t="s">
        <v>32</v>
      </c>
      <c r="D352" s="1">
        <v>200000</v>
      </c>
      <c r="E352" s="1">
        <v>3</v>
      </c>
      <c r="F352" s="1" t="s">
        <v>46</v>
      </c>
      <c r="G352" s="1" t="s">
        <v>42</v>
      </c>
      <c r="H352" s="1">
        <v>1</v>
      </c>
      <c r="I352" s="22">
        <v>58.187380030485102</v>
      </c>
      <c r="J352" s="23">
        <v>36624.28578337963</v>
      </c>
      <c r="K352" s="23">
        <v>15371.781632766204</v>
      </c>
      <c r="L352" s="23">
        <v>43830.999988425923</v>
      </c>
      <c r="M352" s="23">
        <v>36989.52828337963</v>
      </c>
      <c r="N352" s="1" t="s">
        <v>35</v>
      </c>
      <c r="O352" s="1" t="s">
        <v>30</v>
      </c>
      <c r="P352" s="1">
        <v>2000</v>
      </c>
      <c r="Q352" s="1">
        <v>1</v>
      </c>
      <c r="R352" s="24">
        <v>1</v>
      </c>
    </row>
    <row r="353" spans="1:18" x14ac:dyDescent="0.2">
      <c r="A353" s="1">
        <v>351</v>
      </c>
      <c r="B353" s="1" t="s">
        <v>31</v>
      </c>
      <c r="C353" s="1" t="s">
        <v>26</v>
      </c>
      <c r="D353" s="1">
        <v>150000</v>
      </c>
      <c r="E353" s="1">
        <v>1</v>
      </c>
      <c r="F353" s="1" t="s">
        <v>45</v>
      </c>
      <c r="G353" s="1" t="s">
        <v>28</v>
      </c>
      <c r="H353" s="1">
        <v>15</v>
      </c>
      <c r="I353" s="22">
        <v>46.235626199647903</v>
      </c>
      <c r="J353" s="23">
        <v>36693.705383287037</v>
      </c>
      <c r="K353" s="23">
        <v>19806.489680925926</v>
      </c>
      <c r="L353" s="23">
        <v>43830.999988425923</v>
      </c>
      <c r="M353" s="23">
        <v>38253.579255949073</v>
      </c>
      <c r="N353" s="1" t="s">
        <v>29</v>
      </c>
      <c r="O353" s="1" t="s">
        <v>36</v>
      </c>
      <c r="P353" s="1">
        <v>2000</v>
      </c>
      <c r="Q353" s="1">
        <v>0</v>
      </c>
      <c r="R353" s="24">
        <v>4.2707896060000001</v>
      </c>
    </row>
    <row r="354" spans="1:18" x14ac:dyDescent="0.2">
      <c r="A354" s="1">
        <v>352</v>
      </c>
      <c r="B354" s="1" t="s">
        <v>31</v>
      </c>
      <c r="C354" s="1" t="s">
        <v>32</v>
      </c>
      <c r="D354" s="1">
        <v>200000</v>
      </c>
      <c r="E354" s="1">
        <v>1</v>
      </c>
      <c r="F354" s="1" t="s">
        <v>46</v>
      </c>
      <c r="G354" s="1" t="s">
        <v>28</v>
      </c>
      <c r="H354" s="1">
        <v>10</v>
      </c>
      <c r="I354" s="22">
        <v>53.959789215008897</v>
      </c>
      <c r="J354" s="23">
        <v>36708.685041423611</v>
      </c>
      <c r="K354" s="23">
        <v>17000.276729074074</v>
      </c>
      <c r="L354" s="23">
        <v>43830.999988425923</v>
      </c>
      <c r="M354" s="23">
        <v>38169.52012267361</v>
      </c>
      <c r="N354" s="1" t="s">
        <v>29</v>
      </c>
      <c r="O354" s="1" t="s">
        <v>30</v>
      </c>
      <c r="P354" s="1">
        <v>2000</v>
      </c>
      <c r="Q354" s="1">
        <v>0</v>
      </c>
      <c r="R354" s="24">
        <v>3.9996306050000001</v>
      </c>
    </row>
    <row r="355" spans="1:18" x14ac:dyDescent="0.2">
      <c r="A355" s="1">
        <v>353</v>
      </c>
      <c r="B355" s="1" t="s">
        <v>25</v>
      </c>
      <c r="C355" s="1" t="s">
        <v>26</v>
      </c>
      <c r="D355" s="1">
        <v>100000</v>
      </c>
      <c r="E355" s="1">
        <v>3</v>
      </c>
      <c r="F355" s="1" t="s">
        <v>45</v>
      </c>
      <c r="G355" s="1" t="s">
        <v>39</v>
      </c>
      <c r="H355" s="1">
        <v>10</v>
      </c>
      <c r="I355" s="22">
        <v>48.009913362502601</v>
      </c>
      <c r="J355" s="23">
        <v>36799.483355023149</v>
      </c>
      <c r="K355" s="23">
        <v>19264.222573530093</v>
      </c>
      <c r="L355" s="23">
        <v>43830.999988425923</v>
      </c>
      <c r="M355" s="23">
        <v>38568.122628969904</v>
      </c>
      <c r="N355" s="1" t="s">
        <v>29</v>
      </c>
      <c r="O355" s="1" t="s">
        <v>36</v>
      </c>
      <c r="P355" s="1">
        <v>2000</v>
      </c>
      <c r="Q355" s="1">
        <v>0</v>
      </c>
      <c r="R355" s="24">
        <v>4.8423698609999999</v>
      </c>
    </row>
    <row r="356" spans="1:18" x14ac:dyDescent="0.2">
      <c r="A356" s="1">
        <v>354</v>
      </c>
      <c r="B356" s="1" t="s">
        <v>31</v>
      </c>
      <c r="C356" s="1" t="s">
        <v>26</v>
      </c>
      <c r="D356" s="1">
        <v>150000</v>
      </c>
      <c r="E356" s="1">
        <v>1</v>
      </c>
      <c r="F356" s="1" t="s">
        <v>46</v>
      </c>
      <c r="G356" s="1" t="s">
        <v>42</v>
      </c>
      <c r="H356" s="1">
        <v>1</v>
      </c>
      <c r="I356" s="22">
        <v>62.3798359838108</v>
      </c>
      <c r="J356" s="23">
        <v>36727.778723888892</v>
      </c>
      <c r="K356" s="23">
        <v>13944.011479502315</v>
      </c>
      <c r="L356" s="23">
        <v>43830.999988425923</v>
      </c>
      <c r="M356" s="23">
        <v>37093.021223888885</v>
      </c>
      <c r="N356" s="1" t="s">
        <v>35</v>
      </c>
      <c r="O356" s="1" t="s">
        <v>41</v>
      </c>
      <c r="P356" s="1">
        <v>2000</v>
      </c>
      <c r="Q356" s="1">
        <v>1</v>
      </c>
      <c r="R356" s="24">
        <v>1</v>
      </c>
    </row>
    <row r="357" spans="1:18" x14ac:dyDescent="0.2">
      <c r="A357" s="1">
        <v>355</v>
      </c>
      <c r="B357" s="1" t="s">
        <v>31</v>
      </c>
      <c r="C357" s="1" t="s">
        <v>32</v>
      </c>
      <c r="D357" s="1">
        <v>150000</v>
      </c>
      <c r="E357" s="1">
        <v>2</v>
      </c>
      <c r="F357" s="1" t="s">
        <v>38</v>
      </c>
      <c r="G357" s="1" t="s">
        <v>28</v>
      </c>
      <c r="H357" s="1">
        <v>10</v>
      </c>
      <c r="I357" s="22">
        <v>63.7920003564032</v>
      </c>
      <c r="J357" s="23">
        <v>36722.106092222224</v>
      </c>
      <c r="K357" s="23">
        <v>13422.5564021875</v>
      </c>
      <c r="L357" s="23">
        <v>43830.999988425923</v>
      </c>
      <c r="M357" s="23">
        <v>38203.859605995371</v>
      </c>
      <c r="N357" s="1" t="s">
        <v>29</v>
      </c>
      <c r="O357" s="1" t="s">
        <v>41</v>
      </c>
      <c r="P357" s="1">
        <v>2000</v>
      </c>
      <c r="Q357" s="1">
        <v>0</v>
      </c>
      <c r="R357" s="24">
        <v>4.0569033279999998</v>
      </c>
    </row>
    <row r="358" spans="1:18" x14ac:dyDescent="0.2">
      <c r="A358" s="1">
        <v>356</v>
      </c>
      <c r="B358" s="1" t="s">
        <v>25</v>
      </c>
      <c r="C358" s="1" t="s">
        <v>26</v>
      </c>
      <c r="D358" s="1">
        <v>100000</v>
      </c>
      <c r="E358" s="1">
        <v>3</v>
      </c>
      <c r="F358" s="1" t="s">
        <v>46</v>
      </c>
      <c r="G358" s="1" t="s">
        <v>34</v>
      </c>
      <c r="H358" s="1">
        <v>1</v>
      </c>
      <c r="I358" s="22">
        <v>52.495580320350498</v>
      </c>
      <c r="J358" s="23">
        <v>36734.186216527778</v>
      </c>
      <c r="K358" s="23">
        <v>17560.569221504629</v>
      </c>
      <c r="L358" s="23">
        <v>43830.999988425923</v>
      </c>
      <c r="M358" s="23">
        <v>37099.428716527778</v>
      </c>
      <c r="N358" s="1" t="s">
        <v>35</v>
      </c>
      <c r="O358" s="1" t="s">
        <v>30</v>
      </c>
      <c r="P358" s="1">
        <v>2000</v>
      </c>
      <c r="Q358" s="1">
        <v>1</v>
      </c>
      <c r="R358" s="24">
        <v>1</v>
      </c>
    </row>
    <row r="359" spans="1:18" x14ac:dyDescent="0.2">
      <c r="A359" s="1">
        <v>357</v>
      </c>
      <c r="B359" s="1" t="s">
        <v>31</v>
      </c>
      <c r="C359" s="1" t="s">
        <v>26</v>
      </c>
      <c r="D359" s="1">
        <v>200000</v>
      </c>
      <c r="E359" s="1">
        <v>2</v>
      </c>
      <c r="F359" s="1" t="s">
        <v>38</v>
      </c>
      <c r="G359" s="1" t="s">
        <v>40</v>
      </c>
      <c r="H359" s="1">
        <v>1</v>
      </c>
      <c r="I359" s="22">
        <v>54.520392338101999</v>
      </c>
      <c r="J359" s="23">
        <v>36698.399848055553</v>
      </c>
      <c r="K359" s="23">
        <v>16785.235449548611</v>
      </c>
      <c r="L359" s="23">
        <v>43830.999988425923</v>
      </c>
      <c r="M359" s="23">
        <v>37063.642348055553</v>
      </c>
      <c r="N359" s="1" t="s">
        <v>35</v>
      </c>
      <c r="O359" s="1" t="s">
        <v>30</v>
      </c>
      <c r="P359" s="1">
        <v>2000</v>
      </c>
      <c r="Q359" s="1">
        <v>1</v>
      </c>
      <c r="R359" s="24">
        <v>1</v>
      </c>
    </row>
    <row r="360" spans="1:18" x14ac:dyDescent="0.2">
      <c r="A360" s="1">
        <v>358</v>
      </c>
      <c r="B360" s="1" t="s">
        <v>31</v>
      </c>
      <c r="C360" s="1" t="s">
        <v>32</v>
      </c>
      <c r="D360" s="1">
        <v>150000</v>
      </c>
      <c r="E360" s="1">
        <v>1</v>
      </c>
      <c r="F360" s="1" t="s">
        <v>38</v>
      </c>
      <c r="G360" s="1" t="s">
        <v>34</v>
      </c>
      <c r="H360" s="1">
        <v>10</v>
      </c>
      <c r="I360" s="22">
        <v>34.087752287956199</v>
      </c>
      <c r="J360" s="23">
        <v>36740.481833935184</v>
      </c>
      <c r="K360" s="23">
        <v>24290.185968888887</v>
      </c>
      <c r="L360" s="23">
        <v>43830.999988425923</v>
      </c>
      <c r="M360" s="23">
        <v>36876.705401805557</v>
      </c>
      <c r="N360" s="1" t="s">
        <v>29</v>
      </c>
      <c r="O360" s="1" t="s">
        <v>37</v>
      </c>
      <c r="P360" s="1">
        <v>2000</v>
      </c>
      <c r="Q360" s="1">
        <v>0</v>
      </c>
      <c r="R360" s="24">
        <v>0.372967461</v>
      </c>
    </row>
    <row r="361" spans="1:18" x14ac:dyDescent="0.2">
      <c r="A361" s="1">
        <v>359</v>
      </c>
      <c r="B361" s="1" t="s">
        <v>31</v>
      </c>
      <c r="C361" s="1" t="s">
        <v>32</v>
      </c>
      <c r="D361" s="1">
        <v>50000</v>
      </c>
      <c r="E361" s="1">
        <v>1</v>
      </c>
      <c r="F361" s="1" t="s">
        <v>38</v>
      </c>
      <c r="G361" s="1" t="s">
        <v>40</v>
      </c>
      <c r="H361" s="1">
        <v>20</v>
      </c>
      <c r="I361" s="22">
        <v>51.368478869451302</v>
      </c>
      <c r="J361" s="23">
        <v>36607.478656296298</v>
      </c>
      <c r="K361" s="23">
        <v>17845.527012986113</v>
      </c>
      <c r="L361" s="23">
        <v>43830.999988425923</v>
      </c>
      <c r="M361" s="23">
        <v>36686.790323726855</v>
      </c>
      <c r="N361" s="1" t="s">
        <v>29</v>
      </c>
      <c r="O361" s="1" t="s">
        <v>30</v>
      </c>
      <c r="P361" s="1">
        <v>2000</v>
      </c>
      <c r="Q361" s="1">
        <v>0</v>
      </c>
      <c r="R361" s="24">
        <v>0.21714797</v>
      </c>
    </row>
    <row r="362" spans="1:18" x14ac:dyDescent="0.2">
      <c r="A362" s="1">
        <v>360</v>
      </c>
      <c r="B362" s="1" t="s">
        <v>31</v>
      </c>
      <c r="C362" s="1" t="s">
        <v>32</v>
      </c>
      <c r="D362" s="1">
        <v>100000</v>
      </c>
      <c r="E362" s="1">
        <v>2</v>
      </c>
      <c r="F362" s="1" t="s">
        <v>33</v>
      </c>
      <c r="G362" s="1" t="s">
        <v>42</v>
      </c>
      <c r="H362" s="1">
        <v>5</v>
      </c>
      <c r="I362" s="22">
        <v>34.234523408701598</v>
      </c>
      <c r="J362" s="23">
        <v>36689.012468229164</v>
      </c>
      <c r="K362" s="23">
        <v>24185.109552025464</v>
      </c>
      <c r="L362" s="23">
        <v>43830.999988425923</v>
      </c>
      <c r="M362" s="23">
        <v>38515.224968229166</v>
      </c>
      <c r="N362" s="1" t="s">
        <v>35</v>
      </c>
      <c r="O362" s="1" t="s">
        <v>37</v>
      </c>
      <c r="P362" s="1">
        <v>2000</v>
      </c>
      <c r="Q362" s="1">
        <v>1</v>
      </c>
      <c r="R362" s="24">
        <v>5</v>
      </c>
    </row>
    <row r="363" spans="1:18" x14ac:dyDescent="0.2">
      <c r="A363" s="1">
        <v>361</v>
      </c>
      <c r="B363" s="1" t="s">
        <v>31</v>
      </c>
      <c r="C363" s="1" t="s">
        <v>32</v>
      </c>
      <c r="D363" s="1">
        <v>150000</v>
      </c>
      <c r="E363" s="1">
        <v>2</v>
      </c>
      <c r="F363" s="1" t="s">
        <v>27</v>
      </c>
      <c r="G363" s="1" t="s">
        <v>42</v>
      </c>
      <c r="H363" s="1">
        <v>15</v>
      </c>
      <c r="I363" s="22">
        <v>67.686789449388598</v>
      </c>
      <c r="J363" s="23">
        <v>36604.220814097222</v>
      </c>
      <c r="K363" s="23">
        <v>11882.128618773148</v>
      </c>
      <c r="L363" s="23">
        <v>43830.999988425923</v>
      </c>
      <c r="M363" s="23">
        <v>36926.724244537036</v>
      </c>
      <c r="N363" s="1" t="s">
        <v>29</v>
      </c>
      <c r="O363" s="1" t="s">
        <v>41</v>
      </c>
      <c r="P363" s="1">
        <v>2000</v>
      </c>
      <c r="Q363" s="1">
        <v>0</v>
      </c>
      <c r="R363" s="24">
        <v>0.88298440199999995</v>
      </c>
    </row>
    <row r="364" spans="1:18" x14ac:dyDescent="0.2">
      <c r="A364" s="1">
        <v>362</v>
      </c>
      <c r="B364" s="1" t="s">
        <v>31</v>
      </c>
      <c r="C364" s="1" t="s">
        <v>26</v>
      </c>
      <c r="D364" s="1">
        <v>150000</v>
      </c>
      <c r="E364" s="1">
        <v>1</v>
      </c>
      <c r="F364" s="1" t="s">
        <v>38</v>
      </c>
      <c r="G364" s="1" t="s">
        <v>28</v>
      </c>
      <c r="H364" s="1">
        <v>15</v>
      </c>
      <c r="I364" s="22">
        <v>58.568352983867698</v>
      </c>
      <c r="J364" s="23">
        <v>36694.602995949077</v>
      </c>
      <c r="K364" s="23">
        <v>15302.951331192129</v>
      </c>
      <c r="L364" s="23">
        <v>43830.999988425923</v>
      </c>
      <c r="M364" s="23">
        <v>40222.677897083333</v>
      </c>
      <c r="N364" s="1" t="s">
        <v>29</v>
      </c>
      <c r="O364" s="1" t="s">
        <v>30</v>
      </c>
      <c r="P364" s="1">
        <v>2000</v>
      </c>
      <c r="Q364" s="1">
        <v>0</v>
      </c>
      <c r="R364" s="24">
        <v>9.6595409929999896</v>
      </c>
    </row>
    <row r="365" spans="1:18" x14ac:dyDescent="0.2">
      <c r="A365" s="1">
        <v>363</v>
      </c>
      <c r="B365" s="1" t="s">
        <v>31</v>
      </c>
      <c r="C365" s="1" t="s">
        <v>32</v>
      </c>
      <c r="D365" s="1">
        <v>100000</v>
      </c>
      <c r="E365" s="1">
        <v>1</v>
      </c>
      <c r="F365" s="1" t="s">
        <v>27</v>
      </c>
      <c r="G365" s="1" t="s">
        <v>40</v>
      </c>
      <c r="H365" s="1">
        <v>10</v>
      </c>
      <c r="I365" s="22">
        <v>36.054347356626003</v>
      </c>
      <c r="J365" s="23">
        <v>36648.510355590275</v>
      </c>
      <c r="K365" s="23">
        <v>23479.93039105324</v>
      </c>
      <c r="L365" s="23">
        <v>43830.999988425923</v>
      </c>
      <c r="M365" s="23">
        <v>39291.061847488425</v>
      </c>
      <c r="N365" s="1" t="s">
        <v>29</v>
      </c>
      <c r="O365" s="1" t="s">
        <v>37</v>
      </c>
      <c r="P365" s="1">
        <v>2000</v>
      </c>
      <c r="Q365" s="1">
        <v>0</v>
      </c>
      <c r="R365" s="24">
        <v>7.2350602459999998</v>
      </c>
    </row>
    <row r="366" spans="1:18" x14ac:dyDescent="0.2">
      <c r="A366" s="1">
        <v>364</v>
      </c>
      <c r="B366" s="1" t="s">
        <v>31</v>
      </c>
      <c r="C366" s="1" t="s">
        <v>32</v>
      </c>
      <c r="D366" s="1">
        <v>150000</v>
      </c>
      <c r="E366" s="1">
        <v>1</v>
      </c>
      <c r="F366" s="1" t="s">
        <v>38</v>
      </c>
      <c r="G366" s="1" t="s">
        <v>42</v>
      </c>
      <c r="H366" s="1">
        <v>15</v>
      </c>
      <c r="I366" s="22">
        <v>21.437370135964301</v>
      </c>
      <c r="J366" s="23">
        <v>36647.167941481479</v>
      </c>
      <c r="K366" s="23">
        <v>28817.329279583333</v>
      </c>
      <c r="L366" s="23">
        <v>43830.999988425923</v>
      </c>
      <c r="M366" s="23">
        <v>38326.251704467591</v>
      </c>
      <c r="N366" s="1" t="s">
        <v>29</v>
      </c>
      <c r="O366" s="1" t="s">
        <v>43</v>
      </c>
      <c r="P366" s="1">
        <v>2000</v>
      </c>
      <c r="Q366" s="1">
        <v>0</v>
      </c>
      <c r="R366" s="24">
        <v>4.5971751999999997</v>
      </c>
    </row>
    <row r="367" spans="1:18" x14ac:dyDescent="0.2">
      <c r="A367" s="1">
        <v>365</v>
      </c>
      <c r="B367" s="1" t="s">
        <v>31</v>
      </c>
      <c r="C367" s="1" t="s">
        <v>26</v>
      </c>
      <c r="D367" s="1">
        <v>100000</v>
      </c>
      <c r="E367" s="1">
        <v>2</v>
      </c>
      <c r="F367" s="1" t="s">
        <v>33</v>
      </c>
      <c r="G367" s="1" t="s">
        <v>40</v>
      </c>
      <c r="H367" s="1">
        <v>15</v>
      </c>
      <c r="I367" s="22">
        <v>77.768757893434596</v>
      </c>
      <c r="J367" s="23">
        <v>36653.089517685185</v>
      </c>
      <c r="K367" s="23">
        <v>8248.6339629513895</v>
      </c>
      <c r="L367" s="23">
        <v>43830.999988425923</v>
      </c>
      <c r="M367" s="23">
        <v>37450.03873270833</v>
      </c>
      <c r="N367" s="1" t="s">
        <v>29</v>
      </c>
      <c r="O367" s="1" t="s">
        <v>44</v>
      </c>
      <c r="P367" s="1">
        <v>2000</v>
      </c>
      <c r="Q367" s="1">
        <v>0</v>
      </c>
      <c r="R367" s="24">
        <v>2.1819728399999998</v>
      </c>
    </row>
    <row r="368" spans="1:18" x14ac:dyDescent="0.2">
      <c r="A368" s="1">
        <v>366</v>
      </c>
      <c r="B368" s="1" t="s">
        <v>31</v>
      </c>
      <c r="C368" s="1" t="s">
        <v>32</v>
      </c>
      <c r="D368" s="1">
        <v>100000</v>
      </c>
      <c r="E368" s="1">
        <v>1</v>
      </c>
      <c r="F368" s="1" t="s">
        <v>45</v>
      </c>
      <c r="G368" s="1" t="s">
        <v>28</v>
      </c>
      <c r="H368" s="1">
        <v>20</v>
      </c>
      <c r="I368" s="22">
        <v>57.712462786855397</v>
      </c>
      <c r="J368" s="23">
        <v>36720.698907824073</v>
      </c>
      <c r="K368" s="23">
        <v>15641.654718344907</v>
      </c>
      <c r="L368" s="23">
        <v>43830.999988425923</v>
      </c>
      <c r="M368" s="23">
        <v>38704.753911203705</v>
      </c>
      <c r="N368" s="1" t="s">
        <v>29</v>
      </c>
      <c r="O368" s="1" t="s">
        <v>30</v>
      </c>
      <c r="P368" s="1">
        <v>2000</v>
      </c>
      <c r="Q368" s="1">
        <v>0</v>
      </c>
      <c r="R368" s="24">
        <v>5.4321580960000002</v>
      </c>
    </row>
    <row r="369" spans="1:18" x14ac:dyDescent="0.2">
      <c r="A369" s="1">
        <v>367</v>
      </c>
      <c r="B369" s="1" t="s">
        <v>31</v>
      </c>
      <c r="C369" s="1" t="s">
        <v>26</v>
      </c>
      <c r="D369" s="1">
        <v>150000</v>
      </c>
      <c r="E369" s="1">
        <v>2</v>
      </c>
      <c r="F369" s="1" t="s">
        <v>38</v>
      </c>
      <c r="G369" s="1" t="s">
        <v>42</v>
      </c>
      <c r="H369" s="1">
        <v>20</v>
      </c>
      <c r="I369" s="22">
        <v>70.008236851808505</v>
      </c>
      <c r="J369" s="23">
        <v>36857.234390972226</v>
      </c>
      <c r="K369" s="23">
        <v>11287.25094255787</v>
      </c>
      <c r="L369" s="23">
        <v>43830.999988425923</v>
      </c>
      <c r="M369" s="23">
        <v>37586.616050358796</v>
      </c>
      <c r="N369" s="1" t="s">
        <v>29</v>
      </c>
      <c r="O369" s="1" t="s">
        <v>44</v>
      </c>
      <c r="P369" s="1">
        <v>2000</v>
      </c>
      <c r="Q369" s="1">
        <v>0</v>
      </c>
      <c r="R369" s="24">
        <v>1.9969791560000001</v>
      </c>
    </row>
    <row r="370" spans="1:18" x14ac:dyDescent="0.2">
      <c r="A370" s="1">
        <v>368</v>
      </c>
      <c r="B370" s="1" t="s">
        <v>25</v>
      </c>
      <c r="C370" s="1" t="s">
        <v>26</v>
      </c>
      <c r="D370" s="1">
        <v>200000</v>
      </c>
      <c r="E370" s="1">
        <v>1</v>
      </c>
      <c r="F370" s="1" t="s">
        <v>33</v>
      </c>
      <c r="G370" s="1" t="s">
        <v>28</v>
      </c>
      <c r="H370" s="1">
        <v>1</v>
      </c>
      <c r="I370" s="22">
        <v>50.611203262965397</v>
      </c>
      <c r="J370" s="23">
        <v>36690.299191990744</v>
      </c>
      <c r="K370" s="23">
        <v>18204.936784201389</v>
      </c>
      <c r="L370" s="23">
        <v>43830.999988425923</v>
      </c>
      <c r="M370" s="23">
        <v>37055.541691990744</v>
      </c>
      <c r="N370" s="1" t="s">
        <v>35</v>
      </c>
      <c r="O370" s="1" t="s">
        <v>30</v>
      </c>
      <c r="P370" s="1">
        <v>2000</v>
      </c>
      <c r="Q370" s="1">
        <v>1</v>
      </c>
      <c r="R370" s="24">
        <v>1</v>
      </c>
    </row>
    <row r="371" spans="1:18" x14ac:dyDescent="0.2">
      <c r="A371" s="1">
        <v>369</v>
      </c>
      <c r="B371" s="1" t="s">
        <v>31</v>
      </c>
      <c r="C371" s="1" t="s">
        <v>32</v>
      </c>
      <c r="D371" s="1">
        <v>200000</v>
      </c>
      <c r="E371" s="1">
        <v>1</v>
      </c>
      <c r="F371" s="1" t="s">
        <v>33</v>
      </c>
      <c r="G371" s="1" t="s">
        <v>39</v>
      </c>
      <c r="H371" s="1">
        <v>10</v>
      </c>
      <c r="I371" s="22">
        <v>30.252859336160999</v>
      </c>
      <c r="J371" s="23">
        <v>36838.359997916668</v>
      </c>
      <c r="K371" s="23">
        <v>25788.730021886575</v>
      </c>
      <c r="L371" s="23">
        <v>43830.999988425923</v>
      </c>
      <c r="M371" s="23">
        <v>38200.813699409722</v>
      </c>
      <c r="N371" s="1" t="s">
        <v>29</v>
      </c>
      <c r="O371" s="1" t="s">
        <v>37</v>
      </c>
      <c r="P371" s="1">
        <v>2000</v>
      </c>
      <c r="Q371" s="1">
        <v>0</v>
      </c>
      <c r="R371" s="24">
        <v>3.7302715360000001</v>
      </c>
    </row>
    <row r="372" spans="1:18" x14ac:dyDescent="0.2">
      <c r="A372" s="1">
        <v>370</v>
      </c>
      <c r="B372" s="1" t="s">
        <v>25</v>
      </c>
      <c r="C372" s="1" t="s">
        <v>32</v>
      </c>
      <c r="D372" s="1">
        <v>150000</v>
      </c>
      <c r="E372" s="1">
        <v>1</v>
      </c>
      <c r="F372" s="1" t="s">
        <v>38</v>
      </c>
      <c r="G372" s="1" t="s">
        <v>28</v>
      </c>
      <c r="H372" s="1">
        <v>20</v>
      </c>
      <c r="I372" s="22">
        <v>62.661584840880998</v>
      </c>
      <c r="J372" s="23">
        <v>36698.655762881943</v>
      </c>
      <c r="K372" s="23">
        <v>13811.981861597222</v>
      </c>
      <c r="L372" s="23">
        <v>43830.999988425923</v>
      </c>
      <c r="M372" s="23">
        <v>40425.777890833335</v>
      </c>
      <c r="N372" s="1" t="s">
        <v>29</v>
      </c>
      <c r="O372" s="1" t="s">
        <v>41</v>
      </c>
      <c r="P372" s="1">
        <v>2000</v>
      </c>
      <c r="Q372" s="1">
        <v>0</v>
      </c>
      <c r="R372" s="24">
        <v>10.20451379</v>
      </c>
    </row>
    <row r="373" spans="1:18" x14ac:dyDescent="0.2">
      <c r="A373" s="1">
        <v>371</v>
      </c>
      <c r="B373" s="1" t="s">
        <v>31</v>
      </c>
      <c r="C373" s="1" t="s">
        <v>32</v>
      </c>
      <c r="D373" s="1">
        <v>50000</v>
      </c>
      <c r="E373" s="1">
        <v>1</v>
      </c>
      <c r="F373" s="1" t="s">
        <v>33</v>
      </c>
      <c r="G373" s="1" t="s">
        <v>34</v>
      </c>
      <c r="H373" s="1">
        <v>1</v>
      </c>
      <c r="I373" s="22">
        <v>48.685893011797397</v>
      </c>
      <c r="J373" s="23">
        <v>36830.908908472222</v>
      </c>
      <c r="K373" s="23">
        <v>19048.751630034723</v>
      </c>
      <c r="L373" s="23">
        <v>43830.999988425923</v>
      </c>
      <c r="M373" s="23">
        <v>37196.151408472222</v>
      </c>
      <c r="N373" s="1" t="s">
        <v>35</v>
      </c>
      <c r="O373" s="1" t="s">
        <v>36</v>
      </c>
      <c r="P373" s="1">
        <v>2000</v>
      </c>
      <c r="Q373" s="1">
        <v>1</v>
      </c>
      <c r="R373" s="24">
        <v>1</v>
      </c>
    </row>
    <row r="374" spans="1:18" x14ac:dyDescent="0.2">
      <c r="A374" s="1">
        <v>372</v>
      </c>
      <c r="B374" s="1" t="s">
        <v>25</v>
      </c>
      <c r="C374" s="1" t="s">
        <v>26</v>
      </c>
      <c r="D374" s="1">
        <v>50000</v>
      </c>
      <c r="E374" s="1">
        <v>1</v>
      </c>
      <c r="F374" s="1" t="s">
        <v>33</v>
      </c>
      <c r="G374" s="1" t="s">
        <v>34</v>
      </c>
      <c r="H374" s="1">
        <v>15</v>
      </c>
      <c r="I374" s="22">
        <v>50.404963406426297</v>
      </c>
      <c r="J374" s="23">
        <v>36796.312052280089</v>
      </c>
      <c r="K374" s="23">
        <v>18386.277205462964</v>
      </c>
      <c r="L374" s="23">
        <v>43830.999988425923</v>
      </c>
      <c r="M374" s="23">
        <v>37793.086727986112</v>
      </c>
      <c r="N374" s="1" t="s">
        <v>29</v>
      </c>
      <c r="O374" s="1" t="s">
        <v>30</v>
      </c>
      <c r="P374" s="1">
        <v>2000</v>
      </c>
      <c r="Q374" s="1">
        <v>0</v>
      </c>
      <c r="R374" s="24">
        <v>2.7290763689999999</v>
      </c>
    </row>
    <row r="375" spans="1:18" x14ac:dyDescent="0.2">
      <c r="A375" s="1">
        <v>373</v>
      </c>
      <c r="B375" s="1" t="s">
        <v>25</v>
      </c>
      <c r="C375" s="1" t="s">
        <v>32</v>
      </c>
      <c r="D375" s="1">
        <v>150000</v>
      </c>
      <c r="E375" s="1">
        <v>3</v>
      </c>
      <c r="F375" s="1" t="s">
        <v>45</v>
      </c>
      <c r="G375" s="1" t="s">
        <v>28</v>
      </c>
      <c r="H375" s="1">
        <v>1</v>
      </c>
      <c r="I375" s="22">
        <v>64.1877837131413</v>
      </c>
      <c r="J375" s="23">
        <v>36760.814713703701</v>
      </c>
      <c r="K375" s="23">
        <v>13316.708120914353</v>
      </c>
      <c r="L375" s="23">
        <v>43830.999988425923</v>
      </c>
      <c r="M375" s="23">
        <v>37001.755759293985</v>
      </c>
      <c r="N375" s="1" t="s">
        <v>29</v>
      </c>
      <c r="O375" s="1" t="s">
        <v>41</v>
      </c>
      <c r="P375" s="1">
        <v>2000</v>
      </c>
      <c r="Q375" s="1">
        <v>0</v>
      </c>
      <c r="R375" s="24">
        <v>0.65967417699999997</v>
      </c>
    </row>
    <row r="376" spans="1:18" x14ac:dyDescent="0.2">
      <c r="A376" s="1">
        <v>374</v>
      </c>
      <c r="B376" s="1" t="s">
        <v>31</v>
      </c>
      <c r="C376" s="1" t="s">
        <v>26</v>
      </c>
      <c r="D376" s="1">
        <v>150000</v>
      </c>
      <c r="E376" s="1">
        <v>2</v>
      </c>
      <c r="F376" s="1" t="s">
        <v>46</v>
      </c>
      <c r="G376" s="1" t="s">
        <v>34</v>
      </c>
      <c r="H376" s="1">
        <v>1</v>
      </c>
      <c r="I376" s="22">
        <v>29.254192098561301</v>
      </c>
      <c r="J376" s="23">
        <v>36624.443167106481</v>
      </c>
      <c r="K376" s="23">
        <v>25939.568909386573</v>
      </c>
      <c r="L376" s="23">
        <v>43830.999988425923</v>
      </c>
      <c r="M376" s="23">
        <v>36851.58182353009</v>
      </c>
      <c r="N376" s="1" t="s">
        <v>29</v>
      </c>
      <c r="O376" s="1" t="s">
        <v>43</v>
      </c>
      <c r="P376" s="1">
        <v>2000</v>
      </c>
      <c r="Q376" s="1">
        <v>0</v>
      </c>
      <c r="R376" s="24">
        <v>0.62188451899999997</v>
      </c>
    </row>
    <row r="377" spans="1:18" x14ac:dyDescent="0.2">
      <c r="A377" s="1">
        <v>375</v>
      </c>
      <c r="B377" s="1" t="s">
        <v>25</v>
      </c>
      <c r="C377" s="1" t="s">
        <v>32</v>
      </c>
      <c r="D377" s="1">
        <v>150000</v>
      </c>
      <c r="E377" s="1">
        <v>3</v>
      </c>
      <c r="F377" s="1" t="s">
        <v>45</v>
      </c>
      <c r="G377" s="1" t="s">
        <v>28</v>
      </c>
      <c r="H377" s="1">
        <v>20</v>
      </c>
      <c r="I377" s="22">
        <v>21.923151098669599</v>
      </c>
      <c r="J377" s="23">
        <v>36743.928550706019</v>
      </c>
      <c r="K377" s="23">
        <v>28736.662035428242</v>
      </c>
      <c r="L377" s="23">
        <v>43830.999988425923</v>
      </c>
      <c r="M377" s="23">
        <v>37747.824635555553</v>
      </c>
      <c r="N377" s="1" t="s">
        <v>29</v>
      </c>
      <c r="O377" s="1" t="s">
        <v>43</v>
      </c>
      <c r="P377" s="1">
        <v>2000</v>
      </c>
      <c r="Q377" s="1">
        <v>0</v>
      </c>
      <c r="R377" s="24">
        <v>2.7485741250000002</v>
      </c>
    </row>
    <row r="378" spans="1:18" x14ac:dyDescent="0.2">
      <c r="A378" s="1">
        <v>376</v>
      </c>
      <c r="B378" s="1" t="s">
        <v>25</v>
      </c>
      <c r="C378" s="1" t="s">
        <v>26</v>
      </c>
      <c r="D378" s="1">
        <v>150000</v>
      </c>
      <c r="E378" s="1">
        <v>1</v>
      </c>
      <c r="F378" s="1" t="s">
        <v>33</v>
      </c>
      <c r="G378" s="1" t="s">
        <v>40</v>
      </c>
      <c r="H378" s="1">
        <v>5</v>
      </c>
      <c r="I378" s="22">
        <v>24.912036309983701</v>
      </c>
      <c r="J378" s="23">
        <v>36688.818212916667</v>
      </c>
      <c r="K378" s="23">
        <v>27589.883790960648</v>
      </c>
      <c r="L378" s="23">
        <v>43830.999988425923</v>
      </c>
      <c r="M378" s="23">
        <v>38249.330304479168</v>
      </c>
      <c r="N378" s="1" t="s">
        <v>29</v>
      </c>
      <c r="O378" s="1" t="s">
        <v>43</v>
      </c>
      <c r="P378" s="1">
        <v>2000</v>
      </c>
      <c r="Q378" s="1">
        <v>0</v>
      </c>
      <c r="R378" s="24">
        <v>4.2725369899999999</v>
      </c>
    </row>
    <row r="379" spans="1:18" x14ac:dyDescent="0.2">
      <c r="A379" s="1">
        <v>377</v>
      </c>
      <c r="B379" s="1" t="s">
        <v>31</v>
      </c>
      <c r="C379" s="1" t="s">
        <v>32</v>
      </c>
      <c r="D379" s="1">
        <v>50000</v>
      </c>
      <c r="E379" s="1">
        <v>2</v>
      </c>
      <c r="F379" s="1" t="s">
        <v>38</v>
      </c>
      <c r="G379" s="1" t="s">
        <v>39</v>
      </c>
      <c r="H379" s="1">
        <v>1</v>
      </c>
      <c r="I379" s="22">
        <v>65.889799274429294</v>
      </c>
      <c r="J379" s="23">
        <v>36726.690635439816</v>
      </c>
      <c r="K379" s="23">
        <v>12660.935624108797</v>
      </c>
      <c r="L379" s="23">
        <v>43830.999988425923</v>
      </c>
      <c r="M379" s="23">
        <v>37091.933135439816</v>
      </c>
      <c r="N379" s="1" t="s">
        <v>35</v>
      </c>
      <c r="O379" s="1" t="s">
        <v>41</v>
      </c>
      <c r="P379" s="1">
        <v>2000</v>
      </c>
      <c r="Q379" s="1">
        <v>1</v>
      </c>
      <c r="R379" s="24">
        <v>1</v>
      </c>
    </row>
    <row r="380" spans="1:18" x14ac:dyDescent="0.2">
      <c r="A380" s="1">
        <v>378</v>
      </c>
      <c r="B380" s="1" t="s">
        <v>25</v>
      </c>
      <c r="C380" s="1" t="s">
        <v>32</v>
      </c>
      <c r="D380" s="1">
        <v>150000</v>
      </c>
      <c r="E380" s="1">
        <v>3</v>
      </c>
      <c r="F380" s="1" t="s">
        <v>38</v>
      </c>
      <c r="G380" s="1" t="s">
        <v>28</v>
      </c>
      <c r="H380" s="1">
        <v>1</v>
      </c>
      <c r="I380" s="22">
        <v>67.289417111242898</v>
      </c>
      <c r="J380" s="23">
        <v>36729.97277320602</v>
      </c>
      <c r="K380" s="23">
        <v>12153.017844039352</v>
      </c>
      <c r="L380" s="23">
        <v>43830.999988425923</v>
      </c>
      <c r="M380" s="23">
        <v>37095.21527320602</v>
      </c>
      <c r="N380" s="1" t="s">
        <v>35</v>
      </c>
      <c r="O380" s="1" t="s">
        <v>41</v>
      </c>
      <c r="P380" s="1">
        <v>2000</v>
      </c>
      <c r="Q380" s="1">
        <v>1</v>
      </c>
      <c r="R380" s="24">
        <v>1</v>
      </c>
    </row>
    <row r="381" spans="1:18" x14ac:dyDescent="0.2">
      <c r="A381" s="1">
        <v>379</v>
      </c>
      <c r="B381" s="1" t="s">
        <v>25</v>
      </c>
      <c r="C381" s="1" t="s">
        <v>26</v>
      </c>
      <c r="D381" s="1">
        <v>200000</v>
      </c>
      <c r="E381" s="1">
        <v>1</v>
      </c>
      <c r="F381" s="1" t="s">
        <v>33</v>
      </c>
      <c r="G381" s="1" t="s">
        <v>28</v>
      </c>
      <c r="H381" s="1">
        <v>10</v>
      </c>
      <c r="I381" s="22">
        <v>39.753914950743102</v>
      </c>
      <c r="J381" s="23">
        <v>36869.746384224534</v>
      </c>
      <c r="K381" s="23">
        <v>22349.927102731483</v>
      </c>
      <c r="L381" s="23">
        <v>43830.999988425923</v>
      </c>
      <c r="M381" s="23">
        <v>38153.01589667824</v>
      </c>
      <c r="N381" s="1" t="s">
        <v>29</v>
      </c>
      <c r="O381" s="1" t="s">
        <v>37</v>
      </c>
      <c r="P381" s="1">
        <v>2000</v>
      </c>
      <c r="Q381" s="1">
        <v>0</v>
      </c>
      <c r="R381" s="24">
        <v>3.5134725900000001</v>
      </c>
    </row>
    <row r="382" spans="1:18" x14ac:dyDescent="0.2">
      <c r="A382" s="1">
        <v>380</v>
      </c>
      <c r="B382" s="1" t="s">
        <v>31</v>
      </c>
      <c r="C382" s="1" t="s">
        <v>26</v>
      </c>
      <c r="D382" s="1">
        <v>150000</v>
      </c>
      <c r="E382" s="1">
        <v>1</v>
      </c>
      <c r="F382" s="1" t="s">
        <v>45</v>
      </c>
      <c r="G382" s="1" t="s">
        <v>40</v>
      </c>
      <c r="H382" s="1">
        <v>20</v>
      </c>
      <c r="I382" s="22">
        <v>57.798445649340103</v>
      </c>
      <c r="J382" s="23">
        <v>36814.615581168982</v>
      </c>
      <c r="K382" s="23">
        <v>15704.166796215277</v>
      </c>
      <c r="L382" s="23">
        <v>43830.999988425923</v>
      </c>
      <c r="M382" s="23">
        <v>43461.978166724541</v>
      </c>
      <c r="N382" s="1" t="s">
        <v>29</v>
      </c>
      <c r="O382" s="1" t="s">
        <v>30</v>
      </c>
      <c r="P382" s="1">
        <v>2000</v>
      </c>
      <c r="Q382" s="1">
        <v>0</v>
      </c>
      <c r="R382" s="24">
        <v>18.199860600999902</v>
      </c>
    </row>
    <row r="383" spans="1:18" x14ac:dyDescent="0.2">
      <c r="A383" s="1">
        <v>381</v>
      </c>
      <c r="B383" s="1" t="s">
        <v>31</v>
      </c>
      <c r="C383" s="1" t="s">
        <v>26</v>
      </c>
      <c r="D383" s="1">
        <v>100000</v>
      </c>
      <c r="E383" s="1">
        <v>1</v>
      </c>
      <c r="F383" s="1" t="s">
        <v>27</v>
      </c>
      <c r="G383" s="1" t="s">
        <v>39</v>
      </c>
      <c r="H383" s="1">
        <v>20</v>
      </c>
      <c r="I383" s="22">
        <v>43.163201573779197</v>
      </c>
      <c r="J383" s="23">
        <v>36624.052203495368</v>
      </c>
      <c r="K383" s="23">
        <v>20859.016552604167</v>
      </c>
      <c r="L383" s="23">
        <v>43830.999988425923</v>
      </c>
      <c r="M383" s="23">
        <v>37891.80389891204</v>
      </c>
      <c r="N383" s="1" t="s">
        <v>29</v>
      </c>
      <c r="O383" s="1" t="s">
        <v>36</v>
      </c>
      <c r="P383" s="1">
        <v>2000</v>
      </c>
      <c r="Q383" s="1">
        <v>0</v>
      </c>
      <c r="R383" s="24">
        <v>3.4709862500000002</v>
      </c>
    </row>
    <row r="384" spans="1:18" x14ac:dyDescent="0.2">
      <c r="A384" s="1">
        <v>382</v>
      </c>
      <c r="B384" s="1" t="s">
        <v>25</v>
      </c>
      <c r="C384" s="1" t="s">
        <v>26</v>
      </c>
      <c r="D384" s="1">
        <v>100000</v>
      </c>
      <c r="E384" s="1">
        <v>3</v>
      </c>
      <c r="F384" s="1" t="s">
        <v>45</v>
      </c>
      <c r="G384" s="1" t="s">
        <v>39</v>
      </c>
      <c r="H384" s="1">
        <v>5</v>
      </c>
      <c r="I384" s="22">
        <v>25.880826729002401</v>
      </c>
      <c r="J384" s="23">
        <v>36846.83619011574</v>
      </c>
      <c r="K384" s="23">
        <v>27394.058333541667</v>
      </c>
      <c r="L384" s="23">
        <v>43830.999988425923</v>
      </c>
      <c r="M384" s="23">
        <v>37487.569858391202</v>
      </c>
      <c r="N384" s="1" t="s">
        <v>29</v>
      </c>
      <c r="O384" s="1" t="s">
        <v>43</v>
      </c>
      <c r="P384" s="1">
        <v>2000</v>
      </c>
      <c r="Q384" s="1">
        <v>0</v>
      </c>
      <c r="R384" s="24">
        <v>1.7542692</v>
      </c>
    </row>
    <row r="385" spans="1:18" x14ac:dyDescent="0.2">
      <c r="A385" s="1">
        <v>383</v>
      </c>
      <c r="B385" s="1" t="s">
        <v>31</v>
      </c>
      <c r="C385" s="1" t="s">
        <v>32</v>
      </c>
      <c r="D385" s="1">
        <v>50000</v>
      </c>
      <c r="E385" s="1">
        <v>1</v>
      </c>
      <c r="F385" s="1" t="s">
        <v>38</v>
      </c>
      <c r="G385" s="1" t="s">
        <v>34</v>
      </c>
      <c r="H385" s="1">
        <v>1</v>
      </c>
      <c r="I385" s="22">
        <v>38.429486414585298</v>
      </c>
      <c r="J385" s="23">
        <v>36762.633399293984</v>
      </c>
      <c r="K385" s="23">
        <v>22726.551707361112</v>
      </c>
      <c r="L385" s="23">
        <v>43830.999988425923</v>
      </c>
      <c r="M385" s="23">
        <v>37127.875899293984</v>
      </c>
      <c r="N385" s="1" t="s">
        <v>35</v>
      </c>
      <c r="O385" s="1" t="s">
        <v>37</v>
      </c>
      <c r="P385" s="1">
        <v>2000</v>
      </c>
      <c r="Q385" s="1">
        <v>1</v>
      </c>
      <c r="R385" s="24">
        <v>1</v>
      </c>
    </row>
    <row r="386" spans="1:18" x14ac:dyDescent="0.2">
      <c r="A386" s="1">
        <v>384</v>
      </c>
      <c r="B386" s="1" t="s">
        <v>31</v>
      </c>
      <c r="C386" s="1" t="s">
        <v>26</v>
      </c>
      <c r="D386" s="1">
        <v>150000</v>
      </c>
      <c r="E386" s="1">
        <v>2</v>
      </c>
      <c r="F386" s="1" t="s">
        <v>38</v>
      </c>
      <c r="G386" s="1" t="s">
        <v>34</v>
      </c>
      <c r="H386" s="1">
        <v>10</v>
      </c>
      <c r="I386" s="22">
        <v>59.154343728089202</v>
      </c>
      <c r="J386" s="23">
        <v>36595.035119722219</v>
      </c>
      <c r="K386" s="23">
        <v>14989.354730648149</v>
      </c>
      <c r="L386" s="23">
        <v>43830.999988425923</v>
      </c>
      <c r="M386" s="23">
        <v>37657.164636747686</v>
      </c>
      <c r="N386" s="1" t="s">
        <v>29</v>
      </c>
      <c r="O386" s="1" t="s">
        <v>30</v>
      </c>
      <c r="P386" s="1">
        <v>2000</v>
      </c>
      <c r="Q386" s="1">
        <v>0</v>
      </c>
      <c r="R386" s="24">
        <v>2.9080118469999898</v>
      </c>
    </row>
    <row r="387" spans="1:18" x14ac:dyDescent="0.2">
      <c r="A387" s="1">
        <v>385</v>
      </c>
      <c r="B387" s="1" t="s">
        <v>31</v>
      </c>
      <c r="C387" s="1" t="s">
        <v>26</v>
      </c>
      <c r="D387" s="1">
        <v>250000</v>
      </c>
      <c r="E387" s="1">
        <v>2</v>
      </c>
      <c r="F387" s="1" t="s">
        <v>38</v>
      </c>
      <c r="G387" s="1" t="s">
        <v>42</v>
      </c>
      <c r="H387" s="1">
        <v>10</v>
      </c>
      <c r="I387" s="22">
        <v>31.616837321539599</v>
      </c>
      <c r="J387" s="23">
        <v>36631.140177245368</v>
      </c>
      <c r="K387" s="23">
        <v>25083.327471666667</v>
      </c>
      <c r="L387" s="23">
        <v>43830.999988425923</v>
      </c>
      <c r="M387" s="23">
        <v>37290.275487685183</v>
      </c>
      <c r="N387" s="1" t="s">
        <v>29</v>
      </c>
      <c r="O387" s="1" t="s">
        <v>37</v>
      </c>
      <c r="P387" s="1">
        <v>2000</v>
      </c>
      <c r="Q387" s="1">
        <v>0</v>
      </c>
      <c r="R387" s="24">
        <v>1.804651185</v>
      </c>
    </row>
    <row r="388" spans="1:18" x14ac:dyDescent="0.2">
      <c r="A388" s="1">
        <v>386</v>
      </c>
      <c r="B388" s="1" t="s">
        <v>31</v>
      </c>
      <c r="C388" s="1" t="s">
        <v>32</v>
      </c>
      <c r="D388" s="1">
        <v>100000</v>
      </c>
      <c r="E388" s="1">
        <v>1</v>
      </c>
      <c r="F388" s="1" t="s">
        <v>33</v>
      </c>
      <c r="G388" s="1" t="s">
        <v>28</v>
      </c>
      <c r="H388" s="1">
        <v>10</v>
      </c>
      <c r="I388" s="22">
        <v>43.928388403386499</v>
      </c>
      <c r="J388" s="23">
        <v>36746.101043043978</v>
      </c>
      <c r="K388" s="23">
        <v>20701.586641759259</v>
      </c>
      <c r="L388" s="23">
        <v>43830.999988425923</v>
      </c>
      <c r="M388" s="23">
        <v>38075.086438715276</v>
      </c>
      <c r="N388" s="1" t="s">
        <v>29</v>
      </c>
      <c r="O388" s="1" t="s">
        <v>36</v>
      </c>
      <c r="P388" s="1">
        <v>2000</v>
      </c>
      <c r="Q388" s="1">
        <v>0</v>
      </c>
      <c r="R388" s="24">
        <v>3.6386384269999898</v>
      </c>
    </row>
    <row r="389" spans="1:18" x14ac:dyDescent="0.2">
      <c r="A389" s="1">
        <v>387</v>
      </c>
      <c r="B389" s="1" t="s">
        <v>31</v>
      </c>
      <c r="C389" s="1" t="s">
        <v>32</v>
      </c>
      <c r="D389" s="1">
        <v>150000</v>
      </c>
      <c r="E389" s="1">
        <v>1</v>
      </c>
      <c r="F389" s="1" t="s">
        <v>38</v>
      </c>
      <c r="G389" s="1" t="s">
        <v>28</v>
      </c>
      <c r="H389" s="1">
        <v>10</v>
      </c>
      <c r="I389" s="22">
        <v>26.883091384134499</v>
      </c>
      <c r="J389" s="23">
        <v>36874.989775243055</v>
      </c>
      <c r="K389" s="23">
        <v>27056.142270416665</v>
      </c>
      <c r="L389" s="23">
        <v>43830.999988425923</v>
      </c>
      <c r="M389" s="23">
        <v>37016.080096435187</v>
      </c>
      <c r="N389" s="1" t="s">
        <v>29</v>
      </c>
      <c r="O389" s="1" t="s">
        <v>43</v>
      </c>
      <c r="P389" s="1">
        <v>2000</v>
      </c>
      <c r="Q389" s="1">
        <v>0</v>
      </c>
      <c r="R389" s="24">
        <v>0.38629217900000001</v>
      </c>
    </row>
    <row r="390" spans="1:18" x14ac:dyDescent="0.2">
      <c r="A390" s="1">
        <v>388</v>
      </c>
      <c r="B390" s="1" t="s">
        <v>31</v>
      </c>
      <c r="C390" s="1" t="s">
        <v>32</v>
      </c>
      <c r="D390" s="1">
        <v>100000</v>
      </c>
      <c r="E390" s="1">
        <v>1</v>
      </c>
      <c r="F390" s="1" t="s">
        <v>38</v>
      </c>
      <c r="G390" s="1" t="s">
        <v>28</v>
      </c>
      <c r="H390" s="1">
        <v>1</v>
      </c>
      <c r="I390" s="22">
        <v>52.455156493804097</v>
      </c>
      <c r="J390" s="23">
        <v>36682.951028611111</v>
      </c>
      <c r="K390" s="23">
        <v>17524.098532858796</v>
      </c>
      <c r="L390" s="23">
        <v>43830.999988425923</v>
      </c>
      <c r="M390" s="23">
        <v>37048.193528611111</v>
      </c>
      <c r="N390" s="1" t="s">
        <v>35</v>
      </c>
      <c r="O390" s="1" t="s">
        <v>30</v>
      </c>
      <c r="P390" s="1">
        <v>2000</v>
      </c>
      <c r="Q390" s="1">
        <v>1</v>
      </c>
      <c r="R390" s="24">
        <v>1</v>
      </c>
    </row>
    <row r="391" spans="1:18" x14ac:dyDescent="0.2">
      <c r="A391" s="1">
        <v>389</v>
      </c>
      <c r="B391" s="1" t="s">
        <v>31</v>
      </c>
      <c r="C391" s="1" t="s">
        <v>32</v>
      </c>
      <c r="D391" s="1">
        <v>150000</v>
      </c>
      <c r="E391" s="1">
        <v>3</v>
      </c>
      <c r="F391" s="1" t="s">
        <v>27</v>
      </c>
      <c r="G391" s="1" t="s">
        <v>40</v>
      </c>
      <c r="H391" s="1">
        <v>10</v>
      </c>
      <c r="I391" s="22">
        <v>56.240456579380798</v>
      </c>
      <c r="J391" s="23">
        <v>36838.654201111109</v>
      </c>
      <c r="K391" s="23">
        <v>16297.249239062499</v>
      </c>
      <c r="L391" s="23">
        <v>43830.999988425923</v>
      </c>
      <c r="M391" s="23">
        <v>37017.733988252316</v>
      </c>
      <c r="N391" s="1" t="s">
        <v>29</v>
      </c>
      <c r="O391" s="1" t="s">
        <v>30</v>
      </c>
      <c r="P391" s="1">
        <v>2000</v>
      </c>
      <c r="Q391" s="1">
        <v>0</v>
      </c>
      <c r="R391" s="24">
        <v>0.49030380400000001</v>
      </c>
    </row>
    <row r="392" spans="1:18" x14ac:dyDescent="0.2">
      <c r="A392" s="1">
        <v>390</v>
      </c>
      <c r="B392" s="1" t="s">
        <v>31</v>
      </c>
      <c r="C392" s="1" t="s">
        <v>26</v>
      </c>
      <c r="D392" s="1">
        <v>200000</v>
      </c>
      <c r="E392" s="1">
        <v>2</v>
      </c>
      <c r="F392" s="1" t="s">
        <v>46</v>
      </c>
      <c r="G392" s="1" t="s">
        <v>34</v>
      </c>
      <c r="H392" s="1">
        <v>15</v>
      </c>
      <c r="I392" s="22">
        <v>52.543651209632202</v>
      </c>
      <c r="J392" s="23">
        <v>36761.560542175925</v>
      </c>
      <c r="K392" s="23">
        <v>17570.386015104166</v>
      </c>
      <c r="L392" s="23">
        <v>43830.999988425923</v>
      </c>
      <c r="M392" s="23">
        <v>42022.365987083336</v>
      </c>
      <c r="N392" s="1" t="s">
        <v>29</v>
      </c>
      <c r="O392" s="1" t="s">
        <v>30</v>
      </c>
      <c r="P392" s="1">
        <v>2000</v>
      </c>
      <c r="Q392" s="1">
        <v>0</v>
      </c>
      <c r="R392" s="24">
        <v>14.403596090000001</v>
      </c>
    </row>
    <row r="393" spans="1:18" x14ac:dyDescent="0.2">
      <c r="A393" s="1">
        <v>391</v>
      </c>
      <c r="B393" s="1" t="s">
        <v>31</v>
      </c>
      <c r="C393" s="1" t="s">
        <v>26</v>
      </c>
      <c r="D393" s="1">
        <v>150000</v>
      </c>
      <c r="E393" s="1">
        <v>1</v>
      </c>
      <c r="F393" s="1" t="s">
        <v>38</v>
      </c>
      <c r="G393" s="1" t="s">
        <v>40</v>
      </c>
      <c r="H393" s="1">
        <v>1</v>
      </c>
      <c r="I393" s="22">
        <v>62.996005677792397</v>
      </c>
      <c r="J393" s="23">
        <v>36591.075167476854</v>
      </c>
      <c r="K393" s="23">
        <v>13582.256563622685</v>
      </c>
      <c r="L393" s="23">
        <v>43830.999988425923</v>
      </c>
      <c r="M393" s="23">
        <v>36956.317667476855</v>
      </c>
      <c r="N393" s="1" t="s">
        <v>35</v>
      </c>
      <c r="O393" s="1" t="s">
        <v>41</v>
      </c>
      <c r="P393" s="1">
        <v>2000</v>
      </c>
      <c r="Q393" s="1">
        <v>1</v>
      </c>
      <c r="R393" s="24">
        <v>1</v>
      </c>
    </row>
    <row r="394" spans="1:18" x14ac:dyDescent="0.2">
      <c r="A394" s="1">
        <v>392</v>
      </c>
      <c r="B394" s="1" t="s">
        <v>31</v>
      </c>
      <c r="C394" s="1" t="s">
        <v>32</v>
      </c>
      <c r="D394" s="1">
        <v>100000</v>
      </c>
      <c r="E394" s="1">
        <v>1</v>
      </c>
      <c r="F394" s="1" t="s">
        <v>33</v>
      </c>
      <c r="G394" s="1" t="s">
        <v>28</v>
      </c>
      <c r="H394" s="1">
        <v>1</v>
      </c>
      <c r="I394" s="22">
        <v>54.632474897050898</v>
      </c>
      <c r="J394" s="23">
        <v>36650.656101956018</v>
      </c>
      <c r="K394" s="23">
        <v>16696.554389386572</v>
      </c>
      <c r="L394" s="23">
        <v>43830.999988425923</v>
      </c>
      <c r="M394" s="23">
        <v>37015.898601956018</v>
      </c>
      <c r="N394" s="1" t="s">
        <v>35</v>
      </c>
      <c r="O394" s="1" t="s">
        <v>30</v>
      </c>
      <c r="P394" s="1">
        <v>2000</v>
      </c>
      <c r="Q394" s="1">
        <v>1</v>
      </c>
      <c r="R394" s="24">
        <v>1</v>
      </c>
    </row>
    <row r="395" spans="1:18" x14ac:dyDescent="0.2">
      <c r="A395" s="1">
        <v>393</v>
      </c>
      <c r="B395" s="1" t="s">
        <v>25</v>
      </c>
      <c r="C395" s="1" t="s">
        <v>26</v>
      </c>
      <c r="D395" s="1">
        <v>100000</v>
      </c>
      <c r="E395" s="1">
        <v>2</v>
      </c>
      <c r="F395" s="1" t="s">
        <v>33</v>
      </c>
      <c r="G395" s="1" t="s">
        <v>42</v>
      </c>
      <c r="H395" s="1">
        <v>10</v>
      </c>
      <c r="I395" s="22">
        <v>62.744901030513397</v>
      </c>
      <c r="J395" s="23">
        <v>36762.023183900463</v>
      </c>
      <c r="K395" s="23">
        <v>13844.918669085648</v>
      </c>
      <c r="L395" s="23">
        <v>43830.999988425923</v>
      </c>
      <c r="M395" s="23">
        <v>37606.913072083335</v>
      </c>
      <c r="N395" s="1" t="s">
        <v>29</v>
      </c>
      <c r="O395" s="1" t="s">
        <v>41</v>
      </c>
      <c r="P395" s="1">
        <v>2000</v>
      </c>
      <c r="Q395" s="1">
        <v>0</v>
      </c>
      <c r="R395" s="24">
        <v>2.3132299449999998</v>
      </c>
    </row>
    <row r="396" spans="1:18" x14ac:dyDescent="0.2">
      <c r="A396" s="1">
        <v>394</v>
      </c>
      <c r="B396" s="1" t="s">
        <v>31</v>
      </c>
      <c r="C396" s="1" t="s">
        <v>32</v>
      </c>
      <c r="D396" s="1">
        <v>250000</v>
      </c>
      <c r="E396" s="1">
        <v>3</v>
      </c>
      <c r="F396" s="1" t="s">
        <v>33</v>
      </c>
      <c r="G396" s="1" t="s">
        <v>40</v>
      </c>
      <c r="H396" s="1">
        <v>20</v>
      </c>
      <c r="I396" s="22">
        <v>21.336809109179502</v>
      </c>
      <c r="J396" s="23">
        <v>36733.540630324074</v>
      </c>
      <c r="K396" s="23">
        <v>28940.431129328703</v>
      </c>
      <c r="L396" s="23">
        <v>43830.999988425923</v>
      </c>
      <c r="M396" s="23">
        <v>39669.341861875</v>
      </c>
      <c r="N396" s="1" t="s">
        <v>29</v>
      </c>
      <c r="O396" s="1" t="s">
        <v>43</v>
      </c>
      <c r="P396" s="1">
        <v>2000</v>
      </c>
      <c r="Q396" s="1">
        <v>0</v>
      </c>
      <c r="R396" s="24">
        <v>8.0379507629999996</v>
      </c>
    </row>
    <row r="397" spans="1:18" x14ac:dyDescent="0.2">
      <c r="A397" s="1">
        <v>395</v>
      </c>
      <c r="B397" s="1" t="s">
        <v>31</v>
      </c>
      <c r="C397" s="1" t="s">
        <v>32</v>
      </c>
      <c r="D397" s="1">
        <v>150000</v>
      </c>
      <c r="E397" s="1">
        <v>1</v>
      </c>
      <c r="F397" s="1" t="s">
        <v>38</v>
      </c>
      <c r="G397" s="1" t="s">
        <v>40</v>
      </c>
      <c r="H397" s="1">
        <v>20</v>
      </c>
      <c r="I397" s="22">
        <v>33.604165554250002</v>
      </c>
      <c r="J397" s="23">
        <v>36588.432583564812</v>
      </c>
      <c r="K397" s="23">
        <v>24314.763146203702</v>
      </c>
      <c r="L397" s="23">
        <v>43830.999988425923</v>
      </c>
      <c r="M397" s="23">
        <v>37211.98124158565</v>
      </c>
      <c r="N397" s="1" t="s">
        <v>29</v>
      </c>
      <c r="O397" s="1" t="s">
        <v>37</v>
      </c>
      <c r="P397" s="1">
        <v>2000</v>
      </c>
      <c r="Q397" s="1">
        <v>0</v>
      </c>
      <c r="R397" s="24">
        <v>1.70721824</v>
      </c>
    </row>
    <row r="398" spans="1:18" x14ac:dyDescent="0.2">
      <c r="A398" s="1">
        <v>396</v>
      </c>
      <c r="B398" s="1" t="s">
        <v>31</v>
      </c>
      <c r="C398" s="1" t="s">
        <v>26</v>
      </c>
      <c r="D398" s="1">
        <v>100000</v>
      </c>
      <c r="E398" s="1">
        <v>2</v>
      </c>
      <c r="F398" s="1" t="s">
        <v>38</v>
      </c>
      <c r="G398" s="1" t="s">
        <v>34</v>
      </c>
      <c r="H398" s="1">
        <v>5</v>
      </c>
      <c r="I398" s="22">
        <v>71.686375080590807</v>
      </c>
      <c r="J398" s="23">
        <v>36692.988060532407</v>
      </c>
      <c r="K398" s="23">
        <v>10510.077209999999</v>
      </c>
      <c r="L398" s="23">
        <v>43830.999988425923</v>
      </c>
      <c r="M398" s="23">
        <v>38519.200560532408</v>
      </c>
      <c r="N398" s="1" t="s">
        <v>35</v>
      </c>
      <c r="O398" s="1" t="s">
        <v>44</v>
      </c>
      <c r="P398" s="1">
        <v>2000</v>
      </c>
      <c r="Q398" s="1">
        <v>1</v>
      </c>
      <c r="R398" s="24">
        <v>5</v>
      </c>
    </row>
    <row r="399" spans="1:18" x14ac:dyDescent="0.2">
      <c r="A399" s="1">
        <v>397</v>
      </c>
      <c r="B399" s="1" t="s">
        <v>31</v>
      </c>
      <c r="C399" s="1" t="s">
        <v>26</v>
      </c>
      <c r="D399" s="1">
        <v>100000</v>
      </c>
      <c r="E399" s="1">
        <v>1</v>
      </c>
      <c r="F399" s="1" t="s">
        <v>38</v>
      </c>
      <c r="G399" s="1" t="s">
        <v>28</v>
      </c>
      <c r="H399" s="1">
        <v>20</v>
      </c>
      <c r="I399" s="22">
        <v>64.1981619735365</v>
      </c>
      <c r="J399" s="23">
        <v>36705.400659606479</v>
      </c>
      <c r="K399" s="23">
        <v>13257.503484814815</v>
      </c>
      <c r="L399" s="23">
        <v>43830.999988425923</v>
      </c>
      <c r="M399" s="23">
        <v>37946.911981331017</v>
      </c>
      <c r="N399" s="1" t="s">
        <v>29</v>
      </c>
      <c r="O399" s="1" t="s">
        <v>41</v>
      </c>
      <c r="P399" s="1">
        <v>2000</v>
      </c>
      <c r="Q399" s="1">
        <v>0</v>
      </c>
      <c r="R399" s="24">
        <v>3.3991425469999998</v>
      </c>
    </row>
    <row r="400" spans="1:18" x14ac:dyDescent="0.2">
      <c r="A400" s="1">
        <v>398</v>
      </c>
      <c r="B400" s="1" t="s">
        <v>31</v>
      </c>
      <c r="C400" s="1" t="s">
        <v>32</v>
      </c>
      <c r="D400" s="1">
        <v>100000</v>
      </c>
      <c r="E400" s="1">
        <v>3</v>
      </c>
      <c r="F400" s="1" t="s">
        <v>27</v>
      </c>
      <c r="G400" s="1" t="s">
        <v>28</v>
      </c>
      <c r="H400" s="1">
        <v>10</v>
      </c>
      <c r="I400" s="22">
        <v>33.6991397961187</v>
      </c>
      <c r="J400" s="23">
        <v>36611.099781481484</v>
      </c>
      <c r="K400" s="23">
        <v>24302.741714537038</v>
      </c>
      <c r="L400" s="23">
        <v>43830.999988425923</v>
      </c>
      <c r="M400" s="23">
        <v>40081.274287673608</v>
      </c>
      <c r="N400" s="1" t="s">
        <v>29</v>
      </c>
      <c r="O400" s="1" t="s">
        <v>37</v>
      </c>
      <c r="P400" s="1">
        <v>2000</v>
      </c>
      <c r="Q400" s="1">
        <v>0</v>
      </c>
      <c r="R400" s="24">
        <v>9.5010150959999997</v>
      </c>
    </row>
    <row r="401" spans="1:18" x14ac:dyDescent="0.2">
      <c r="A401" s="1">
        <v>399</v>
      </c>
      <c r="B401" s="1" t="s">
        <v>31</v>
      </c>
      <c r="C401" s="1" t="s">
        <v>26</v>
      </c>
      <c r="D401" s="1">
        <v>100000</v>
      </c>
      <c r="E401" s="1">
        <v>2</v>
      </c>
      <c r="F401" s="1" t="s">
        <v>33</v>
      </c>
      <c r="G401" s="1" t="s">
        <v>42</v>
      </c>
      <c r="H401" s="1">
        <v>20</v>
      </c>
      <c r="I401" s="22">
        <v>62.728426467809903</v>
      </c>
      <c r="J401" s="23">
        <v>36663.769102835649</v>
      </c>
      <c r="K401" s="23">
        <v>13752.681798599537</v>
      </c>
      <c r="L401" s="23">
        <v>43830.999988425923</v>
      </c>
      <c r="M401" s="23">
        <v>37937.185428194447</v>
      </c>
      <c r="N401" s="1" t="s">
        <v>29</v>
      </c>
      <c r="O401" s="1" t="s">
        <v>41</v>
      </c>
      <c r="P401" s="1">
        <v>2000</v>
      </c>
      <c r="Q401" s="1">
        <v>0</v>
      </c>
      <c r="R401" s="24">
        <v>3.4864954799999999</v>
      </c>
    </row>
    <row r="402" spans="1:18" x14ac:dyDescent="0.2">
      <c r="A402" s="1">
        <v>400</v>
      </c>
      <c r="B402" s="1" t="s">
        <v>31</v>
      </c>
      <c r="C402" s="1" t="s">
        <v>32</v>
      </c>
      <c r="D402" s="1">
        <v>100000</v>
      </c>
      <c r="E402" s="1">
        <v>2</v>
      </c>
      <c r="F402" s="1" t="s">
        <v>38</v>
      </c>
      <c r="G402" s="1" t="s">
        <v>28</v>
      </c>
      <c r="H402" s="1">
        <v>10</v>
      </c>
      <c r="I402" s="22">
        <v>56.293930324864597</v>
      </c>
      <c r="J402" s="23">
        <v>36694.434490949076</v>
      </c>
      <c r="K402" s="23">
        <v>16133.498644224537</v>
      </c>
      <c r="L402" s="23">
        <v>43830.999988425923</v>
      </c>
      <c r="M402" s="23">
        <v>37391.098541678242</v>
      </c>
      <c r="N402" s="1" t="s">
        <v>29</v>
      </c>
      <c r="O402" s="1" t="s">
        <v>30</v>
      </c>
      <c r="P402" s="1">
        <v>2000</v>
      </c>
      <c r="Q402" s="1">
        <v>0</v>
      </c>
      <c r="R402" s="24">
        <v>1.9074013860000001</v>
      </c>
    </row>
    <row r="403" spans="1:18" x14ac:dyDescent="0.2">
      <c r="A403" s="1">
        <v>401</v>
      </c>
      <c r="B403" s="1" t="s">
        <v>31</v>
      </c>
      <c r="C403" s="1" t="s">
        <v>32</v>
      </c>
      <c r="D403" s="1">
        <v>150000</v>
      </c>
      <c r="E403" s="1">
        <v>1</v>
      </c>
      <c r="F403" s="1" t="s">
        <v>27</v>
      </c>
      <c r="G403" s="1" t="s">
        <v>28</v>
      </c>
      <c r="H403" s="1">
        <v>1</v>
      </c>
      <c r="I403" s="22">
        <v>60.624838632937703</v>
      </c>
      <c r="J403" s="23">
        <v>36708.685749270837</v>
      </c>
      <c r="K403" s="23">
        <v>14565.918124849537</v>
      </c>
      <c r="L403" s="23">
        <v>43830.999988425923</v>
      </c>
      <c r="M403" s="23">
        <v>37073.92824927083</v>
      </c>
      <c r="N403" s="1" t="s">
        <v>35</v>
      </c>
      <c r="O403" s="1" t="s">
        <v>41</v>
      </c>
      <c r="P403" s="1">
        <v>2000</v>
      </c>
      <c r="Q403" s="1">
        <v>1</v>
      </c>
      <c r="R403" s="24">
        <v>1</v>
      </c>
    </row>
    <row r="404" spans="1:18" x14ac:dyDescent="0.2">
      <c r="A404" s="1">
        <v>402</v>
      </c>
      <c r="B404" s="1" t="s">
        <v>31</v>
      </c>
      <c r="C404" s="1" t="s">
        <v>26</v>
      </c>
      <c r="D404" s="1">
        <v>150000</v>
      </c>
      <c r="E404" s="1">
        <v>1</v>
      </c>
      <c r="F404" s="1" t="s">
        <v>46</v>
      </c>
      <c r="G404" s="1" t="s">
        <v>28</v>
      </c>
      <c r="H404" s="1">
        <v>10</v>
      </c>
      <c r="I404" s="22">
        <v>50.5667371880727</v>
      </c>
      <c r="J404" s="23">
        <v>36605.485161273151</v>
      </c>
      <c r="K404" s="23">
        <v>18136.36365388889</v>
      </c>
      <c r="L404" s="23">
        <v>43830.999988425923</v>
      </c>
      <c r="M404" s="23">
        <v>38556.006550925929</v>
      </c>
      <c r="N404" s="1" t="s">
        <v>29</v>
      </c>
      <c r="O404" s="1" t="s">
        <v>30</v>
      </c>
      <c r="P404" s="1">
        <v>2000</v>
      </c>
      <c r="Q404" s="1">
        <v>0</v>
      </c>
      <c r="R404" s="24">
        <v>5.3403461800000001</v>
      </c>
    </row>
    <row r="405" spans="1:18" x14ac:dyDescent="0.2">
      <c r="A405" s="1">
        <v>403</v>
      </c>
      <c r="B405" s="1" t="s">
        <v>25</v>
      </c>
      <c r="C405" s="1" t="s">
        <v>26</v>
      </c>
      <c r="D405" s="1">
        <v>250000</v>
      </c>
      <c r="E405" s="1">
        <v>1</v>
      </c>
      <c r="F405" s="1" t="s">
        <v>33</v>
      </c>
      <c r="G405" s="1" t="s">
        <v>34</v>
      </c>
      <c r="H405" s="1">
        <v>20</v>
      </c>
      <c r="I405" s="22">
        <v>42.490007387792801</v>
      </c>
      <c r="J405" s="23">
        <v>36558.586302881944</v>
      </c>
      <c r="K405" s="23">
        <v>21039.429779467591</v>
      </c>
      <c r="L405" s="23">
        <v>43830.999988425923</v>
      </c>
      <c r="M405" s="23">
        <v>36562.383740115743</v>
      </c>
      <c r="N405" s="1" t="s">
        <v>29</v>
      </c>
      <c r="O405" s="1" t="s">
        <v>36</v>
      </c>
      <c r="P405" s="1">
        <v>2000</v>
      </c>
      <c r="Q405" s="1">
        <v>0</v>
      </c>
      <c r="R405" s="24">
        <v>1.039703E-2</v>
      </c>
    </row>
    <row r="406" spans="1:18" x14ac:dyDescent="0.2">
      <c r="A406" s="1">
        <v>404</v>
      </c>
      <c r="B406" s="1" t="s">
        <v>25</v>
      </c>
      <c r="C406" s="1" t="s">
        <v>32</v>
      </c>
      <c r="D406" s="1">
        <v>250000</v>
      </c>
      <c r="E406" s="1">
        <v>1</v>
      </c>
      <c r="F406" s="1" t="s">
        <v>33</v>
      </c>
      <c r="G406" s="1" t="s">
        <v>28</v>
      </c>
      <c r="H406" s="1">
        <v>20</v>
      </c>
      <c r="I406" s="22">
        <v>45.677102670603503</v>
      </c>
      <c r="J406" s="23">
        <v>36728.806687581018</v>
      </c>
      <c r="K406" s="23">
        <v>20045.587515266205</v>
      </c>
      <c r="L406" s="23">
        <v>43830.999988425923</v>
      </c>
      <c r="M406" s="23">
        <v>37248.271555960651</v>
      </c>
      <c r="N406" s="1" t="s">
        <v>29</v>
      </c>
      <c r="O406" s="1" t="s">
        <v>36</v>
      </c>
      <c r="P406" s="1">
        <v>2000</v>
      </c>
      <c r="Q406" s="1">
        <v>0</v>
      </c>
      <c r="R406" s="24">
        <v>1.422246503</v>
      </c>
    </row>
    <row r="407" spans="1:18" x14ac:dyDescent="0.2">
      <c r="A407" s="1">
        <v>405</v>
      </c>
      <c r="B407" s="1" t="s">
        <v>31</v>
      </c>
      <c r="C407" s="1" t="s">
        <v>26</v>
      </c>
      <c r="D407" s="1">
        <v>50000</v>
      </c>
      <c r="E407" s="1">
        <v>1</v>
      </c>
      <c r="F407" s="1" t="s">
        <v>46</v>
      </c>
      <c r="G407" s="1" t="s">
        <v>42</v>
      </c>
      <c r="H407" s="1">
        <v>10</v>
      </c>
      <c r="I407" s="22">
        <v>78.593597544806499</v>
      </c>
      <c r="J407" s="23">
        <v>36545.03509135417</v>
      </c>
      <c r="K407" s="23">
        <v>7839.3130400231485</v>
      </c>
      <c r="L407" s="23">
        <v>43830.999988425923</v>
      </c>
      <c r="M407" s="23">
        <v>38540.489797835646</v>
      </c>
      <c r="N407" s="1" t="s">
        <v>29</v>
      </c>
      <c r="O407" s="1" t="s">
        <v>44</v>
      </c>
      <c r="P407" s="1">
        <v>2000</v>
      </c>
      <c r="Q407" s="1">
        <v>0</v>
      </c>
      <c r="R407" s="24">
        <v>5.4633694229999996</v>
      </c>
    </row>
    <row r="408" spans="1:18" x14ac:dyDescent="0.2">
      <c r="A408" s="1">
        <v>406</v>
      </c>
      <c r="B408" s="1" t="s">
        <v>25</v>
      </c>
      <c r="C408" s="1" t="s">
        <v>32</v>
      </c>
      <c r="D408" s="1">
        <v>200000</v>
      </c>
      <c r="E408" s="1">
        <v>1</v>
      </c>
      <c r="F408" s="1" t="s">
        <v>45</v>
      </c>
      <c r="G408" s="1" t="s">
        <v>34</v>
      </c>
      <c r="H408" s="1">
        <v>5</v>
      </c>
      <c r="I408" s="22">
        <v>76.131482427672694</v>
      </c>
      <c r="J408" s="23">
        <v>36620.582595879627</v>
      </c>
      <c r="K408" s="23">
        <v>8814.1296251736112</v>
      </c>
      <c r="L408" s="23">
        <v>43830.999988425923</v>
      </c>
      <c r="M408" s="23">
        <v>37387.459917372682</v>
      </c>
      <c r="N408" s="1" t="s">
        <v>29</v>
      </c>
      <c r="O408" s="1" t="s">
        <v>44</v>
      </c>
      <c r="P408" s="1">
        <v>2000</v>
      </c>
      <c r="Q408" s="1">
        <v>0</v>
      </c>
      <c r="R408" s="24">
        <v>2.0996387919999999</v>
      </c>
    </row>
    <row r="409" spans="1:18" x14ac:dyDescent="0.2">
      <c r="A409" s="1">
        <v>407</v>
      </c>
      <c r="B409" s="1" t="s">
        <v>31</v>
      </c>
      <c r="C409" s="1" t="s">
        <v>26</v>
      </c>
      <c r="D409" s="1">
        <v>150000</v>
      </c>
      <c r="E409" s="1">
        <v>2</v>
      </c>
      <c r="F409" s="1" t="s">
        <v>38</v>
      </c>
      <c r="G409" s="1" t="s">
        <v>28</v>
      </c>
      <c r="H409" s="1">
        <v>5</v>
      </c>
      <c r="I409" s="22">
        <v>53.946788075491803</v>
      </c>
      <c r="J409" s="23">
        <v>36758.501431701392</v>
      </c>
      <c r="K409" s="23">
        <v>17054.841688217592</v>
      </c>
      <c r="L409" s="23">
        <v>43830.999988425923</v>
      </c>
      <c r="M409" s="23">
        <v>37175.267874502315</v>
      </c>
      <c r="N409" s="1" t="s">
        <v>29</v>
      </c>
      <c r="O409" s="1" t="s">
        <v>30</v>
      </c>
      <c r="P409" s="1">
        <v>2000</v>
      </c>
      <c r="Q409" s="1">
        <v>0</v>
      </c>
      <c r="R409" s="24">
        <v>1.141067764</v>
      </c>
    </row>
    <row r="410" spans="1:18" x14ac:dyDescent="0.2">
      <c r="A410" s="1">
        <v>408</v>
      </c>
      <c r="B410" s="1" t="s">
        <v>25</v>
      </c>
      <c r="C410" s="1" t="s">
        <v>26</v>
      </c>
      <c r="D410" s="1">
        <v>200000</v>
      </c>
      <c r="E410" s="1">
        <v>2</v>
      </c>
      <c r="F410" s="1" t="s">
        <v>45</v>
      </c>
      <c r="G410" s="1" t="s">
        <v>40</v>
      </c>
      <c r="H410" s="1">
        <v>10</v>
      </c>
      <c r="I410" s="22">
        <v>46.518261722439497</v>
      </c>
      <c r="J410" s="23">
        <v>36852.847368344905</v>
      </c>
      <c r="K410" s="23">
        <v>19862.401161342594</v>
      </c>
      <c r="L410" s="23">
        <v>43830.999988425923</v>
      </c>
      <c r="M410" s="23">
        <v>38574.209331319442</v>
      </c>
      <c r="N410" s="1" t="s">
        <v>29</v>
      </c>
      <c r="O410" s="1" t="s">
        <v>36</v>
      </c>
      <c r="P410" s="1">
        <v>2000</v>
      </c>
      <c r="Q410" s="1">
        <v>0</v>
      </c>
      <c r="R410" s="24">
        <v>4.71292898</v>
      </c>
    </row>
    <row r="411" spans="1:18" x14ac:dyDescent="0.2">
      <c r="A411" s="1">
        <v>409</v>
      </c>
      <c r="B411" s="1" t="s">
        <v>31</v>
      </c>
      <c r="C411" s="1" t="s">
        <v>26</v>
      </c>
      <c r="D411" s="1">
        <v>150000</v>
      </c>
      <c r="E411" s="1">
        <v>1</v>
      </c>
      <c r="F411" s="1" t="s">
        <v>38</v>
      </c>
      <c r="G411" s="1" t="s">
        <v>39</v>
      </c>
      <c r="H411" s="1">
        <v>20</v>
      </c>
      <c r="I411" s="22">
        <v>40.452236162774902</v>
      </c>
      <c r="J411" s="23">
        <v>36854.022609131942</v>
      </c>
      <c r="K411" s="23">
        <v>22079.146742372686</v>
      </c>
      <c r="L411" s="23">
        <v>43830.999988425923</v>
      </c>
      <c r="M411" s="23">
        <v>37218.282654652779</v>
      </c>
      <c r="N411" s="1" t="s">
        <v>29</v>
      </c>
      <c r="O411" s="1" t="s">
        <v>36</v>
      </c>
      <c r="P411" s="1">
        <v>2000</v>
      </c>
      <c r="Q411" s="1">
        <v>0</v>
      </c>
      <c r="R411" s="24">
        <v>0.99731013099999999</v>
      </c>
    </row>
    <row r="412" spans="1:18" x14ac:dyDescent="0.2">
      <c r="A412" s="1">
        <v>410</v>
      </c>
      <c r="B412" s="1" t="s">
        <v>25</v>
      </c>
      <c r="C412" s="1" t="s">
        <v>26</v>
      </c>
      <c r="D412" s="1">
        <v>100000</v>
      </c>
      <c r="E412" s="1">
        <v>2</v>
      </c>
      <c r="F412" s="1" t="s">
        <v>33</v>
      </c>
      <c r="G412" s="1" t="s">
        <v>34</v>
      </c>
      <c r="H412" s="1">
        <v>10</v>
      </c>
      <c r="I412" s="22">
        <v>50.108100623423098</v>
      </c>
      <c r="J412" s="23">
        <v>36597.705780543984</v>
      </c>
      <c r="K412" s="23">
        <v>18296.09783875</v>
      </c>
      <c r="L412" s="23">
        <v>43830.999988425923</v>
      </c>
      <c r="M412" s="23">
        <v>36755.975344444443</v>
      </c>
      <c r="N412" s="1" t="s">
        <v>29</v>
      </c>
      <c r="O412" s="1" t="s">
        <v>30</v>
      </c>
      <c r="P412" s="1">
        <v>2000</v>
      </c>
      <c r="Q412" s="1">
        <v>0</v>
      </c>
      <c r="R412" s="24">
        <v>0.433327348</v>
      </c>
    </row>
    <row r="413" spans="1:18" x14ac:dyDescent="0.2">
      <c r="A413" s="1">
        <v>411</v>
      </c>
      <c r="B413" s="1" t="s">
        <v>25</v>
      </c>
      <c r="C413" s="1" t="s">
        <v>26</v>
      </c>
      <c r="D413" s="1">
        <v>200000</v>
      </c>
      <c r="E413" s="1">
        <v>2</v>
      </c>
      <c r="F413" s="1" t="s">
        <v>27</v>
      </c>
      <c r="G413" s="1" t="s">
        <v>39</v>
      </c>
      <c r="H413" s="1">
        <v>1</v>
      </c>
      <c r="I413" s="22">
        <v>65.854051114526996</v>
      </c>
      <c r="J413" s="23">
        <v>36527.124303344906</v>
      </c>
      <c r="K413" s="23">
        <v>12474.426038969907</v>
      </c>
      <c r="L413" s="23">
        <v>43830.999988425923</v>
      </c>
      <c r="M413" s="23">
        <v>36892.366803344907</v>
      </c>
      <c r="N413" s="1" t="s">
        <v>35</v>
      </c>
      <c r="O413" s="1" t="s">
        <v>41</v>
      </c>
      <c r="P413" s="1">
        <v>2000</v>
      </c>
      <c r="Q413" s="1">
        <v>1</v>
      </c>
      <c r="R413" s="24">
        <v>1</v>
      </c>
    </row>
    <row r="414" spans="1:18" x14ac:dyDescent="0.2">
      <c r="A414" s="1">
        <v>412</v>
      </c>
      <c r="B414" s="1" t="s">
        <v>31</v>
      </c>
      <c r="C414" s="1" t="s">
        <v>32</v>
      </c>
      <c r="D414" s="1">
        <v>150000</v>
      </c>
      <c r="E414" s="1">
        <v>1</v>
      </c>
      <c r="F414" s="1" t="s">
        <v>33</v>
      </c>
      <c r="G414" s="1" t="s">
        <v>42</v>
      </c>
      <c r="H414" s="1">
        <v>20</v>
      </c>
      <c r="I414" s="22">
        <v>68.679512103503399</v>
      </c>
      <c r="J414" s="23">
        <v>36869.523259409725</v>
      </c>
      <c r="K414" s="23">
        <v>11784.846559768519</v>
      </c>
      <c r="L414" s="23">
        <v>43830.999988425923</v>
      </c>
      <c r="M414" s="23">
        <v>41940.821075057873</v>
      </c>
      <c r="N414" s="1" t="s">
        <v>29</v>
      </c>
      <c r="O414" s="1" t="s">
        <v>41</v>
      </c>
      <c r="P414" s="1">
        <v>2000</v>
      </c>
      <c r="Q414" s="1">
        <v>0</v>
      </c>
      <c r="R414" s="24">
        <v>13.884741824000001</v>
      </c>
    </row>
    <row r="415" spans="1:18" x14ac:dyDescent="0.2">
      <c r="A415" s="1">
        <v>413</v>
      </c>
      <c r="B415" s="1" t="s">
        <v>31</v>
      </c>
      <c r="C415" s="1" t="s">
        <v>32</v>
      </c>
      <c r="D415" s="1">
        <v>150000</v>
      </c>
      <c r="E415" s="1">
        <v>3</v>
      </c>
      <c r="F415" s="1" t="s">
        <v>38</v>
      </c>
      <c r="G415" s="1" t="s">
        <v>39</v>
      </c>
      <c r="H415" s="1">
        <v>1</v>
      </c>
      <c r="I415" s="22">
        <v>41.121211433407403</v>
      </c>
      <c r="J415" s="23">
        <v>36683.516915624998</v>
      </c>
      <c r="K415" s="23">
        <v>21664.302848807871</v>
      </c>
      <c r="L415" s="23">
        <v>43830.999988425923</v>
      </c>
      <c r="M415" s="23">
        <v>37048.759415624998</v>
      </c>
      <c r="N415" s="1" t="s">
        <v>35</v>
      </c>
      <c r="O415" s="1" t="s">
        <v>36</v>
      </c>
      <c r="P415" s="1">
        <v>2000</v>
      </c>
      <c r="Q415" s="1">
        <v>1</v>
      </c>
      <c r="R415" s="24">
        <v>1</v>
      </c>
    </row>
    <row r="416" spans="1:18" x14ac:dyDescent="0.2">
      <c r="A416" s="1">
        <v>414</v>
      </c>
      <c r="B416" s="1" t="s">
        <v>25</v>
      </c>
      <c r="C416" s="1" t="s">
        <v>26</v>
      </c>
      <c r="D416" s="1">
        <v>250000</v>
      </c>
      <c r="E416" s="1">
        <v>3</v>
      </c>
      <c r="F416" s="1" t="s">
        <v>38</v>
      </c>
      <c r="G416" s="1" t="s">
        <v>28</v>
      </c>
      <c r="H416" s="1">
        <v>10</v>
      </c>
      <c r="I416" s="22">
        <v>63.836054969307398</v>
      </c>
      <c r="J416" s="23">
        <v>36760.358577326391</v>
      </c>
      <c r="K416" s="23">
        <v>13444.7182703125</v>
      </c>
      <c r="L416" s="23">
        <v>43830.999988425923</v>
      </c>
      <c r="M416" s="23">
        <v>37153.604107673615</v>
      </c>
      <c r="N416" s="1" t="s">
        <v>47</v>
      </c>
      <c r="O416" s="1" t="s">
        <v>41</v>
      </c>
      <c r="P416" s="1">
        <v>2000</v>
      </c>
      <c r="Q416" s="1">
        <v>1</v>
      </c>
      <c r="R416" s="24">
        <v>1.0766696929999999</v>
      </c>
    </row>
    <row r="417" spans="1:18" x14ac:dyDescent="0.2">
      <c r="A417" s="1">
        <v>415</v>
      </c>
      <c r="B417" s="1" t="s">
        <v>31</v>
      </c>
      <c r="C417" s="1" t="s">
        <v>26</v>
      </c>
      <c r="D417" s="1">
        <v>250000</v>
      </c>
      <c r="E417" s="1">
        <v>1</v>
      </c>
      <c r="F417" s="1" t="s">
        <v>38</v>
      </c>
      <c r="G417" s="1" t="s">
        <v>34</v>
      </c>
      <c r="H417" s="1">
        <v>10</v>
      </c>
      <c r="I417" s="22">
        <v>41.662064962791703</v>
      </c>
      <c r="J417" s="23">
        <v>36583.472381134263</v>
      </c>
      <c r="K417" s="23">
        <v>21366.715618877315</v>
      </c>
      <c r="L417" s="23">
        <v>43830.999988425923</v>
      </c>
      <c r="M417" s="23">
        <v>38022.916272731483</v>
      </c>
      <c r="N417" s="1" t="s">
        <v>29</v>
      </c>
      <c r="O417" s="1" t="s">
        <v>36</v>
      </c>
      <c r="P417" s="1">
        <v>2000</v>
      </c>
      <c r="Q417" s="1">
        <v>0</v>
      </c>
      <c r="R417" s="24">
        <v>3.9410635169999999</v>
      </c>
    </row>
    <row r="418" spans="1:18" x14ac:dyDescent="0.2">
      <c r="A418" s="1">
        <v>416</v>
      </c>
      <c r="B418" s="1" t="s">
        <v>31</v>
      </c>
      <c r="C418" s="1" t="s">
        <v>26</v>
      </c>
      <c r="D418" s="1">
        <v>50000</v>
      </c>
      <c r="E418" s="1">
        <v>1</v>
      </c>
      <c r="F418" s="1" t="s">
        <v>33</v>
      </c>
      <c r="G418" s="1" t="s">
        <v>40</v>
      </c>
      <c r="H418" s="1">
        <v>20</v>
      </c>
      <c r="I418" s="22">
        <v>21.848853535062901</v>
      </c>
      <c r="J418" s="23">
        <v>36564.327703877316</v>
      </c>
      <c r="K418" s="23">
        <v>28584.19781662037</v>
      </c>
      <c r="L418" s="23">
        <v>43830.999988425923</v>
      </c>
      <c r="M418" s="23">
        <v>37257.476208611108</v>
      </c>
      <c r="N418" s="1" t="s">
        <v>29</v>
      </c>
      <c r="O418" s="1" t="s">
        <v>43</v>
      </c>
      <c r="P418" s="1">
        <v>2000</v>
      </c>
      <c r="Q418" s="1">
        <v>0</v>
      </c>
      <c r="R418" s="24">
        <v>1.8977761479999999</v>
      </c>
    </row>
    <row r="419" spans="1:18" x14ac:dyDescent="0.2">
      <c r="A419" s="1">
        <v>417</v>
      </c>
      <c r="B419" s="1" t="s">
        <v>31</v>
      </c>
      <c r="C419" s="1" t="s">
        <v>26</v>
      </c>
      <c r="D419" s="1">
        <v>150000</v>
      </c>
      <c r="E419" s="1">
        <v>1</v>
      </c>
      <c r="F419" s="1" t="s">
        <v>33</v>
      </c>
      <c r="G419" s="1" t="s">
        <v>39</v>
      </c>
      <c r="H419" s="1">
        <v>20</v>
      </c>
      <c r="I419" s="22">
        <v>26.579417425267501</v>
      </c>
      <c r="J419" s="23">
        <v>36769.35685152778</v>
      </c>
      <c r="K419" s="23">
        <v>27061.423982673612</v>
      </c>
      <c r="L419" s="23">
        <v>43830.999988425923</v>
      </c>
      <c r="M419" s="23">
        <v>37485.838423761576</v>
      </c>
      <c r="N419" s="1" t="s">
        <v>29</v>
      </c>
      <c r="O419" s="1" t="s">
        <v>43</v>
      </c>
      <c r="P419" s="1">
        <v>2000</v>
      </c>
      <c r="Q419" s="1">
        <v>0</v>
      </c>
      <c r="R419" s="24">
        <v>1.961659917</v>
      </c>
    </row>
    <row r="420" spans="1:18" x14ac:dyDescent="0.2">
      <c r="A420" s="1">
        <v>418</v>
      </c>
      <c r="B420" s="1" t="s">
        <v>31</v>
      </c>
      <c r="C420" s="1" t="s">
        <v>26</v>
      </c>
      <c r="D420" s="1">
        <v>100000</v>
      </c>
      <c r="E420" s="1">
        <v>3</v>
      </c>
      <c r="F420" s="1" t="s">
        <v>45</v>
      </c>
      <c r="G420" s="1" t="s">
        <v>34</v>
      </c>
      <c r="H420" s="1">
        <v>1</v>
      </c>
      <c r="I420" s="22">
        <v>49.092774273701899</v>
      </c>
      <c r="J420" s="23">
        <v>36617.275013854167</v>
      </c>
      <c r="K420" s="23">
        <v>18686.507406087963</v>
      </c>
      <c r="L420" s="23">
        <v>43830.999988425923</v>
      </c>
      <c r="M420" s="23">
        <v>36982.517513854167</v>
      </c>
      <c r="N420" s="1" t="s">
        <v>35</v>
      </c>
      <c r="O420" s="1" t="s">
        <v>36</v>
      </c>
      <c r="P420" s="1">
        <v>2000</v>
      </c>
      <c r="Q420" s="1">
        <v>1</v>
      </c>
      <c r="R420" s="24">
        <v>1</v>
      </c>
    </row>
    <row r="421" spans="1:18" x14ac:dyDescent="0.2">
      <c r="A421" s="1">
        <v>419</v>
      </c>
      <c r="B421" s="1" t="s">
        <v>31</v>
      </c>
      <c r="C421" s="1" t="s">
        <v>32</v>
      </c>
      <c r="D421" s="1">
        <v>50000</v>
      </c>
      <c r="E421" s="1">
        <v>1</v>
      </c>
      <c r="F421" s="1" t="s">
        <v>45</v>
      </c>
      <c r="G421" s="1" t="s">
        <v>28</v>
      </c>
      <c r="H421" s="1">
        <v>20</v>
      </c>
      <c r="I421" s="22">
        <v>47.1011381455248</v>
      </c>
      <c r="J421" s="23">
        <v>36609.459012453706</v>
      </c>
      <c r="K421" s="23">
        <v>19406.121563171295</v>
      </c>
      <c r="L421" s="23">
        <v>43830.999988425923</v>
      </c>
      <c r="M421" s="23">
        <v>40800.552087824071</v>
      </c>
      <c r="N421" s="1" t="s">
        <v>29</v>
      </c>
      <c r="O421" s="1" t="s">
        <v>36</v>
      </c>
      <c r="P421" s="1">
        <v>2000</v>
      </c>
      <c r="Q421" s="1">
        <v>0</v>
      </c>
      <c r="R421" s="24">
        <v>11.474823098</v>
      </c>
    </row>
    <row r="422" spans="1:18" x14ac:dyDescent="0.2">
      <c r="A422" s="1">
        <v>420</v>
      </c>
      <c r="B422" s="1" t="s">
        <v>31</v>
      </c>
      <c r="C422" s="1" t="s">
        <v>32</v>
      </c>
      <c r="D422" s="1">
        <v>200000</v>
      </c>
      <c r="E422" s="1">
        <v>3</v>
      </c>
      <c r="F422" s="1" t="s">
        <v>45</v>
      </c>
      <c r="G422" s="1" t="s">
        <v>28</v>
      </c>
      <c r="H422" s="1">
        <v>1</v>
      </c>
      <c r="I422" s="22">
        <v>50.808541360629498</v>
      </c>
      <c r="J422" s="23">
        <v>36684.797865995373</v>
      </c>
      <c r="K422" s="23">
        <v>18127.359197951388</v>
      </c>
      <c r="L422" s="23">
        <v>43830.999988425923</v>
      </c>
      <c r="M422" s="23">
        <v>37050.040365995374</v>
      </c>
      <c r="N422" s="1" t="s">
        <v>35</v>
      </c>
      <c r="O422" s="1" t="s">
        <v>30</v>
      </c>
      <c r="P422" s="1">
        <v>2000</v>
      </c>
      <c r="Q422" s="1">
        <v>1</v>
      </c>
      <c r="R422" s="24">
        <v>1</v>
      </c>
    </row>
    <row r="423" spans="1:18" x14ac:dyDescent="0.2">
      <c r="A423" s="1">
        <v>421</v>
      </c>
      <c r="B423" s="1" t="s">
        <v>31</v>
      </c>
      <c r="C423" s="1" t="s">
        <v>26</v>
      </c>
      <c r="D423" s="1">
        <v>100000</v>
      </c>
      <c r="E423" s="1">
        <v>2</v>
      </c>
      <c r="F423" s="1" t="s">
        <v>46</v>
      </c>
      <c r="G423" s="1" t="s">
        <v>28</v>
      </c>
      <c r="H423" s="1">
        <v>10</v>
      </c>
      <c r="I423" s="22">
        <v>53.734776961167498</v>
      </c>
      <c r="J423" s="23">
        <v>36762.902481469908</v>
      </c>
      <c r="K423" s="23">
        <v>17136.678207291665</v>
      </c>
      <c r="L423" s="23">
        <v>43830.999988425923</v>
      </c>
      <c r="M423" s="23">
        <v>37385.09376103009</v>
      </c>
      <c r="N423" s="1" t="s">
        <v>29</v>
      </c>
      <c r="O423" s="1" t="s">
        <v>30</v>
      </c>
      <c r="P423" s="1">
        <v>2000</v>
      </c>
      <c r="Q423" s="1">
        <v>0</v>
      </c>
      <c r="R423" s="24">
        <v>1.7035018639999999</v>
      </c>
    </row>
    <row r="424" spans="1:18" x14ac:dyDescent="0.2">
      <c r="A424" s="1">
        <v>422</v>
      </c>
      <c r="B424" s="1" t="s">
        <v>31</v>
      </c>
      <c r="C424" s="1" t="s">
        <v>26</v>
      </c>
      <c r="D424" s="1">
        <v>150000</v>
      </c>
      <c r="E424" s="1">
        <v>2</v>
      </c>
      <c r="F424" s="1" t="s">
        <v>38</v>
      </c>
      <c r="G424" s="1" t="s">
        <v>42</v>
      </c>
      <c r="H424" s="1">
        <v>1</v>
      </c>
      <c r="I424" s="22">
        <v>34.119615232549201</v>
      </c>
      <c r="J424" s="23">
        <v>36622.941382349534</v>
      </c>
      <c r="K424" s="23">
        <v>24161.007815613426</v>
      </c>
      <c r="L424" s="23">
        <v>43830.999988425923</v>
      </c>
      <c r="M424" s="23">
        <v>36988.183882349535</v>
      </c>
      <c r="N424" s="1" t="s">
        <v>35</v>
      </c>
      <c r="O424" s="1" t="s">
        <v>37</v>
      </c>
      <c r="P424" s="1">
        <v>2000</v>
      </c>
      <c r="Q424" s="1">
        <v>1</v>
      </c>
      <c r="R424" s="24">
        <v>1</v>
      </c>
    </row>
    <row r="425" spans="1:18" x14ac:dyDescent="0.2">
      <c r="A425" s="1">
        <v>423</v>
      </c>
      <c r="B425" s="1" t="s">
        <v>25</v>
      </c>
      <c r="C425" s="1" t="s">
        <v>26</v>
      </c>
      <c r="D425" s="1">
        <v>150000</v>
      </c>
      <c r="E425" s="1">
        <v>3</v>
      </c>
      <c r="F425" s="1" t="s">
        <v>33</v>
      </c>
      <c r="G425" s="1" t="s">
        <v>34</v>
      </c>
      <c r="H425" s="1">
        <v>10</v>
      </c>
      <c r="I425" s="22">
        <v>24.7940137846869</v>
      </c>
      <c r="J425" s="23">
        <v>36794.93546241898</v>
      </c>
      <c r="K425" s="23">
        <v>27739.10788255787</v>
      </c>
      <c r="L425" s="23">
        <v>43830.999988425923</v>
      </c>
      <c r="M425" s="23">
        <v>37231.139254571761</v>
      </c>
      <c r="N425" s="1" t="s">
        <v>29</v>
      </c>
      <c r="O425" s="1" t="s">
        <v>43</v>
      </c>
      <c r="P425" s="1">
        <v>2000</v>
      </c>
      <c r="Q425" s="1">
        <v>0</v>
      </c>
      <c r="R425" s="24">
        <v>1.1942854190000001</v>
      </c>
    </row>
    <row r="426" spans="1:18" x14ac:dyDescent="0.2">
      <c r="A426" s="1">
        <v>424</v>
      </c>
      <c r="B426" s="1" t="s">
        <v>31</v>
      </c>
      <c r="C426" s="1" t="s">
        <v>26</v>
      </c>
      <c r="D426" s="1">
        <v>200000</v>
      </c>
      <c r="E426" s="1">
        <v>1</v>
      </c>
      <c r="F426" s="1" t="s">
        <v>27</v>
      </c>
      <c r="G426" s="1" t="s">
        <v>42</v>
      </c>
      <c r="H426" s="1">
        <v>15</v>
      </c>
      <c r="I426" s="22">
        <v>60.483298967008203</v>
      </c>
      <c r="J426" s="23">
        <v>36809.541995775464</v>
      </c>
      <c r="K426" s="23">
        <v>14718.4706728125</v>
      </c>
      <c r="L426" s="23">
        <v>43830.999988425923</v>
      </c>
      <c r="M426" s="23">
        <v>39095.388520879627</v>
      </c>
      <c r="N426" s="1" t="s">
        <v>29</v>
      </c>
      <c r="O426" s="1" t="s">
        <v>41</v>
      </c>
      <c r="P426" s="1">
        <v>2000</v>
      </c>
      <c r="Q426" s="1">
        <v>0</v>
      </c>
      <c r="R426" s="24">
        <v>6.2584352179999998</v>
      </c>
    </row>
    <row r="427" spans="1:18" x14ac:dyDescent="0.2">
      <c r="A427" s="1">
        <v>425</v>
      </c>
      <c r="B427" s="1" t="s">
        <v>31</v>
      </c>
      <c r="C427" s="1" t="s">
        <v>32</v>
      </c>
      <c r="D427" s="1">
        <v>100000</v>
      </c>
      <c r="E427" s="1">
        <v>1</v>
      </c>
      <c r="F427" s="1" t="s">
        <v>27</v>
      </c>
      <c r="G427" s="1" t="s">
        <v>42</v>
      </c>
      <c r="H427" s="1">
        <v>10</v>
      </c>
      <c r="I427" s="22">
        <v>35.596399327592898</v>
      </c>
      <c r="J427" s="23">
        <v>36570.947053599535</v>
      </c>
      <c r="K427" s="23">
        <v>23569.629172048612</v>
      </c>
      <c r="L427" s="23">
        <v>43830.999988425923</v>
      </c>
      <c r="M427" s="23">
        <v>36929.013258738429</v>
      </c>
      <c r="N427" s="1" t="s">
        <v>29</v>
      </c>
      <c r="O427" s="1" t="s">
        <v>37</v>
      </c>
      <c r="P427" s="1">
        <v>2000</v>
      </c>
      <c r="Q427" s="1">
        <v>0</v>
      </c>
      <c r="R427" s="24">
        <v>0.98035197200000002</v>
      </c>
    </row>
    <row r="428" spans="1:18" x14ac:dyDescent="0.2">
      <c r="A428" s="1">
        <v>426</v>
      </c>
      <c r="B428" s="1" t="s">
        <v>25</v>
      </c>
      <c r="C428" s="1" t="s">
        <v>32</v>
      </c>
      <c r="D428" s="1">
        <v>200000</v>
      </c>
      <c r="E428" s="1">
        <v>3</v>
      </c>
      <c r="F428" s="1" t="s">
        <v>38</v>
      </c>
      <c r="G428" s="1" t="s">
        <v>39</v>
      </c>
      <c r="H428" s="1">
        <v>20</v>
      </c>
      <c r="I428" s="22">
        <v>43.403041074328399</v>
      </c>
      <c r="J428" s="23">
        <v>36667.635496759256</v>
      </c>
      <c r="K428" s="23">
        <v>20815.000267280091</v>
      </c>
      <c r="L428" s="23">
        <v>43830.999988425923</v>
      </c>
      <c r="M428" s="23">
        <v>36820.080812071756</v>
      </c>
      <c r="N428" s="1" t="s">
        <v>29</v>
      </c>
      <c r="O428" s="1" t="s">
        <v>36</v>
      </c>
      <c r="P428" s="1">
        <v>2000</v>
      </c>
      <c r="Q428" s="1">
        <v>0</v>
      </c>
      <c r="R428" s="24">
        <v>0.41738109699999998</v>
      </c>
    </row>
    <row r="429" spans="1:18" x14ac:dyDescent="0.2">
      <c r="A429" s="1">
        <v>427</v>
      </c>
      <c r="B429" s="1" t="s">
        <v>31</v>
      </c>
      <c r="C429" s="1" t="s">
        <v>26</v>
      </c>
      <c r="D429" s="1">
        <v>100000</v>
      </c>
      <c r="E429" s="1">
        <v>3</v>
      </c>
      <c r="F429" s="1" t="s">
        <v>27</v>
      </c>
      <c r="G429" s="1" t="s">
        <v>42</v>
      </c>
      <c r="H429" s="1">
        <v>20</v>
      </c>
      <c r="I429" s="22">
        <v>52.134068433586798</v>
      </c>
      <c r="J429" s="23">
        <v>36749.078038599539</v>
      </c>
      <c r="K429" s="23">
        <v>17707.500548599535</v>
      </c>
      <c r="L429" s="23">
        <v>43830.999988425923</v>
      </c>
      <c r="M429" s="23">
        <v>39844.085687650462</v>
      </c>
      <c r="N429" s="1" t="s">
        <v>29</v>
      </c>
      <c r="O429" s="1" t="s">
        <v>30</v>
      </c>
      <c r="P429" s="1">
        <v>2000</v>
      </c>
      <c r="Q429" s="1">
        <v>0</v>
      </c>
      <c r="R429" s="24">
        <v>8.4738431290000005</v>
      </c>
    </row>
    <row r="430" spans="1:18" x14ac:dyDescent="0.2">
      <c r="A430" s="1">
        <v>428</v>
      </c>
      <c r="B430" s="1" t="s">
        <v>31</v>
      </c>
      <c r="C430" s="1" t="s">
        <v>26</v>
      </c>
      <c r="D430" s="1">
        <v>100000</v>
      </c>
      <c r="E430" s="1">
        <v>2</v>
      </c>
      <c r="F430" s="1" t="s">
        <v>45</v>
      </c>
      <c r="G430" s="1" t="s">
        <v>34</v>
      </c>
      <c r="H430" s="1">
        <v>10</v>
      </c>
      <c r="I430" s="22">
        <v>56.485571936291201</v>
      </c>
      <c r="J430" s="23">
        <v>36541.294595798608</v>
      </c>
      <c r="K430" s="23">
        <v>15910.363087962964</v>
      </c>
      <c r="L430" s="23">
        <v>43830.999988425923</v>
      </c>
      <c r="M430" s="23">
        <v>38206.312682743053</v>
      </c>
      <c r="N430" s="1" t="s">
        <v>29</v>
      </c>
      <c r="O430" s="1" t="s">
        <v>30</v>
      </c>
      <c r="P430" s="1">
        <v>2000</v>
      </c>
      <c r="Q430" s="1">
        <v>0</v>
      </c>
      <c r="R430" s="24">
        <v>4.5586646870000003</v>
      </c>
    </row>
    <row r="431" spans="1:18" x14ac:dyDescent="0.2">
      <c r="A431" s="1">
        <v>429</v>
      </c>
      <c r="B431" s="1" t="s">
        <v>31</v>
      </c>
      <c r="C431" s="1" t="s">
        <v>26</v>
      </c>
      <c r="D431" s="1">
        <v>100000</v>
      </c>
      <c r="E431" s="1">
        <v>2</v>
      </c>
      <c r="F431" s="1" t="s">
        <v>46</v>
      </c>
      <c r="G431" s="1" t="s">
        <v>42</v>
      </c>
      <c r="H431" s="1">
        <v>20</v>
      </c>
      <c r="I431" s="22">
        <v>46.726894494833203</v>
      </c>
      <c r="J431" s="23">
        <v>36602.16640209491</v>
      </c>
      <c r="K431" s="23">
        <v>19535.518639502316</v>
      </c>
      <c r="L431" s="23">
        <v>43830.999988425923</v>
      </c>
      <c r="M431" s="23">
        <v>42226.16566017361</v>
      </c>
      <c r="N431" s="1" t="s">
        <v>29</v>
      </c>
      <c r="O431" s="1" t="s">
        <v>36</v>
      </c>
      <c r="P431" s="1">
        <v>2000</v>
      </c>
      <c r="Q431" s="1">
        <v>0</v>
      </c>
      <c r="R431" s="24">
        <v>15.397986976</v>
      </c>
    </row>
    <row r="432" spans="1:18" x14ac:dyDescent="0.2">
      <c r="A432" s="1">
        <v>430</v>
      </c>
      <c r="B432" s="1" t="s">
        <v>31</v>
      </c>
      <c r="C432" s="1" t="s">
        <v>26</v>
      </c>
      <c r="D432" s="1">
        <v>250000</v>
      </c>
      <c r="E432" s="1">
        <v>1</v>
      </c>
      <c r="F432" s="1" t="s">
        <v>45</v>
      </c>
      <c r="G432" s="1" t="s">
        <v>42</v>
      </c>
      <c r="H432" s="1">
        <v>1</v>
      </c>
      <c r="I432" s="22">
        <v>41.845093302815101</v>
      </c>
      <c r="J432" s="23">
        <v>36889.967590011576</v>
      </c>
      <c r="K432" s="23">
        <v>21606.361099282407</v>
      </c>
      <c r="L432" s="23">
        <v>43830.999988425923</v>
      </c>
      <c r="M432" s="23">
        <v>37255.210090011577</v>
      </c>
      <c r="N432" s="1" t="s">
        <v>35</v>
      </c>
      <c r="O432" s="1" t="s">
        <v>36</v>
      </c>
      <c r="P432" s="1">
        <v>2000</v>
      </c>
      <c r="Q432" s="1">
        <v>1</v>
      </c>
      <c r="R432" s="24">
        <v>1</v>
      </c>
    </row>
    <row r="433" spans="1:18" x14ac:dyDescent="0.2">
      <c r="A433" s="1">
        <v>431</v>
      </c>
      <c r="B433" s="1" t="s">
        <v>25</v>
      </c>
      <c r="C433" s="1" t="s">
        <v>26</v>
      </c>
      <c r="D433" s="1">
        <v>100000</v>
      </c>
      <c r="E433" s="1">
        <v>1</v>
      </c>
      <c r="F433" s="1" t="s">
        <v>33</v>
      </c>
      <c r="G433" s="1" t="s">
        <v>40</v>
      </c>
      <c r="H433" s="1">
        <v>10</v>
      </c>
      <c r="I433" s="22">
        <v>74.887634815189799</v>
      </c>
      <c r="J433" s="23">
        <v>36790.356986620369</v>
      </c>
      <c r="K433" s="23">
        <v>9438.2100276967594</v>
      </c>
      <c r="L433" s="23">
        <v>43830.999988425923</v>
      </c>
      <c r="M433" s="23">
        <v>36936.070821666668</v>
      </c>
      <c r="N433" s="1" t="s">
        <v>29</v>
      </c>
      <c r="O433" s="1" t="s">
        <v>44</v>
      </c>
      <c r="P433" s="1">
        <v>2000</v>
      </c>
      <c r="Q433" s="1">
        <v>0</v>
      </c>
      <c r="R433" s="24">
        <v>0.39895092999999998</v>
      </c>
    </row>
    <row r="434" spans="1:18" x14ac:dyDescent="0.2">
      <c r="A434" s="1">
        <v>432</v>
      </c>
      <c r="B434" s="1" t="s">
        <v>31</v>
      </c>
      <c r="C434" s="1" t="s">
        <v>32</v>
      </c>
      <c r="D434" s="1">
        <v>150000</v>
      </c>
      <c r="E434" s="1">
        <v>1</v>
      </c>
      <c r="F434" s="1" t="s">
        <v>45</v>
      </c>
      <c r="G434" s="1" t="s">
        <v>42</v>
      </c>
      <c r="H434" s="1">
        <v>20</v>
      </c>
      <c r="I434" s="22">
        <v>20.546198784251601</v>
      </c>
      <c r="J434" s="23">
        <v>36547.378358668982</v>
      </c>
      <c r="K434" s="23">
        <v>29043.033349305555</v>
      </c>
      <c r="L434" s="23">
        <v>43830.999988425923</v>
      </c>
      <c r="M434" s="23">
        <v>37266.477919386576</v>
      </c>
      <c r="N434" s="1" t="s">
        <v>29</v>
      </c>
      <c r="O434" s="1" t="s">
        <v>43</v>
      </c>
      <c r="P434" s="1">
        <v>2000</v>
      </c>
      <c r="Q434" s="1">
        <v>0</v>
      </c>
      <c r="R434" s="24">
        <v>1.968827726</v>
      </c>
    </row>
    <row r="435" spans="1:18" x14ac:dyDescent="0.2">
      <c r="A435" s="1">
        <v>433</v>
      </c>
      <c r="B435" s="1" t="s">
        <v>31</v>
      </c>
      <c r="C435" s="1" t="s">
        <v>26</v>
      </c>
      <c r="D435" s="1">
        <v>100000</v>
      </c>
      <c r="E435" s="1">
        <v>1</v>
      </c>
      <c r="F435" s="1" t="s">
        <v>46</v>
      </c>
      <c r="G435" s="1" t="s">
        <v>39</v>
      </c>
      <c r="H435" s="1">
        <v>20</v>
      </c>
      <c r="I435" s="22">
        <v>49.364107113812302</v>
      </c>
      <c r="J435" s="23">
        <v>36603.981399826385</v>
      </c>
      <c r="K435" s="23">
        <v>18574.111507245369</v>
      </c>
      <c r="L435" s="23">
        <v>43830.999988425923</v>
      </c>
      <c r="M435" s="23">
        <v>37851.458334687501</v>
      </c>
      <c r="N435" s="1" t="s">
        <v>29</v>
      </c>
      <c r="O435" s="1" t="s">
        <v>36</v>
      </c>
      <c r="P435" s="1">
        <v>2000</v>
      </c>
      <c r="Q435" s="1">
        <v>0</v>
      </c>
      <c r="R435" s="24">
        <v>3.4154758410000001</v>
      </c>
    </row>
    <row r="436" spans="1:18" x14ac:dyDescent="0.2">
      <c r="A436" s="1">
        <v>434</v>
      </c>
      <c r="B436" s="1" t="s">
        <v>31</v>
      </c>
      <c r="C436" s="1" t="s">
        <v>26</v>
      </c>
      <c r="D436" s="1">
        <v>100000</v>
      </c>
      <c r="E436" s="1">
        <v>1</v>
      </c>
      <c r="F436" s="1" t="s">
        <v>38</v>
      </c>
      <c r="G436" s="1" t="s">
        <v>40</v>
      </c>
      <c r="H436" s="1">
        <v>15</v>
      </c>
      <c r="I436" s="22">
        <v>74.196624059246503</v>
      </c>
      <c r="J436" s="23">
        <v>36640.069016666668</v>
      </c>
      <c r="K436" s="23">
        <v>9540.3085537962961</v>
      </c>
      <c r="L436" s="23">
        <v>43830.999988425923</v>
      </c>
      <c r="M436" s="23">
        <v>36916.36836359954</v>
      </c>
      <c r="N436" s="1" t="s">
        <v>29</v>
      </c>
      <c r="O436" s="1" t="s">
        <v>44</v>
      </c>
      <c r="P436" s="1">
        <v>2000</v>
      </c>
      <c r="Q436" s="1">
        <v>0</v>
      </c>
      <c r="R436" s="24">
        <v>0.75648191799999998</v>
      </c>
    </row>
    <row r="437" spans="1:18" x14ac:dyDescent="0.2">
      <c r="A437" s="1">
        <v>435</v>
      </c>
      <c r="B437" s="1" t="s">
        <v>31</v>
      </c>
      <c r="C437" s="1" t="s">
        <v>32</v>
      </c>
      <c r="D437" s="1">
        <v>250000</v>
      </c>
      <c r="E437" s="1">
        <v>1</v>
      </c>
      <c r="F437" s="1" t="s">
        <v>46</v>
      </c>
      <c r="G437" s="1" t="s">
        <v>34</v>
      </c>
      <c r="H437" s="1">
        <v>20</v>
      </c>
      <c r="I437" s="22">
        <v>58.246536034732898</v>
      </c>
      <c r="J437" s="23">
        <v>36531.777121701387</v>
      </c>
      <c r="K437" s="23">
        <v>15257.66668394676</v>
      </c>
      <c r="L437" s="23">
        <v>43830.999988425923</v>
      </c>
      <c r="M437" s="23">
        <v>36688.383312453705</v>
      </c>
      <c r="N437" s="1" t="s">
        <v>29</v>
      </c>
      <c r="O437" s="1" t="s">
        <v>30</v>
      </c>
      <c r="P437" s="1">
        <v>2000</v>
      </c>
      <c r="Q437" s="1">
        <v>0</v>
      </c>
      <c r="R437" s="24">
        <v>0.428773187</v>
      </c>
    </row>
    <row r="438" spans="1:18" x14ac:dyDescent="0.2">
      <c r="A438" s="1">
        <v>436</v>
      </c>
      <c r="B438" s="1" t="s">
        <v>31</v>
      </c>
      <c r="C438" s="1" t="s">
        <v>32</v>
      </c>
      <c r="D438" s="1">
        <v>200000</v>
      </c>
      <c r="E438" s="1">
        <v>1</v>
      </c>
      <c r="F438" s="1" t="s">
        <v>38</v>
      </c>
      <c r="G438" s="1" t="s">
        <v>34</v>
      </c>
      <c r="H438" s="1">
        <v>5</v>
      </c>
      <c r="I438" s="22">
        <v>75.464234310731399</v>
      </c>
      <c r="J438" s="23">
        <v>36575.461560474534</v>
      </c>
      <c r="K438" s="23">
        <v>9012.7159601388885</v>
      </c>
      <c r="L438" s="23">
        <v>43830.999988425923</v>
      </c>
      <c r="M438" s="23">
        <v>37273.795050300927</v>
      </c>
      <c r="N438" s="1" t="s">
        <v>29</v>
      </c>
      <c r="O438" s="1" t="s">
        <v>44</v>
      </c>
      <c r="P438" s="1">
        <v>2000</v>
      </c>
      <c r="Q438" s="1">
        <v>0</v>
      </c>
      <c r="R438" s="24">
        <v>1.911972155</v>
      </c>
    </row>
    <row r="439" spans="1:18" x14ac:dyDescent="0.2">
      <c r="A439" s="1">
        <v>437</v>
      </c>
      <c r="B439" s="1" t="s">
        <v>31</v>
      </c>
      <c r="C439" s="1" t="s">
        <v>26</v>
      </c>
      <c r="D439" s="1">
        <v>250000</v>
      </c>
      <c r="E439" s="1">
        <v>3</v>
      </c>
      <c r="F439" s="1" t="s">
        <v>38</v>
      </c>
      <c r="G439" s="1" t="s">
        <v>40</v>
      </c>
      <c r="H439" s="1">
        <v>1</v>
      </c>
      <c r="I439" s="22">
        <v>35.328938929642703</v>
      </c>
      <c r="J439" s="23">
        <v>36766.653478854168</v>
      </c>
      <c r="K439" s="23">
        <v>23863.023501712963</v>
      </c>
      <c r="L439" s="23">
        <v>43830.999988425923</v>
      </c>
      <c r="M439" s="23">
        <v>37131.895978854169</v>
      </c>
      <c r="N439" s="1" t="s">
        <v>35</v>
      </c>
      <c r="O439" s="1" t="s">
        <v>37</v>
      </c>
      <c r="P439" s="1">
        <v>2000</v>
      </c>
      <c r="Q439" s="1">
        <v>1</v>
      </c>
      <c r="R439" s="24">
        <v>1</v>
      </c>
    </row>
    <row r="440" spans="1:18" x14ac:dyDescent="0.2">
      <c r="A440" s="1">
        <v>438</v>
      </c>
      <c r="B440" s="1" t="s">
        <v>31</v>
      </c>
      <c r="C440" s="1" t="s">
        <v>32</v>
      </c>
      <c r="D440" s="1">
        <v>50000</v>
      </c>
      <c r="E440" s="1">
        <v>3</v>
      </c>
      <c r="F440" s="1" t="s">
        <v>46</v>
      </c>
      <c r="G440" s="1" t="s">
        <v>34</v>
      </c>
      <c r="H440" s="1">
        <v>20</v>
      </c>
      <c r="I440" s="22">
        <v>60.620101341028302</v>
      </c>
      <c r="J440" s="23">
        <v>36866.304422175926</v>
      </c>
      <c r="K440" s="23">
        <v>14725.267058136575</v>
      </c>
      <c r="L440" s="23">
        <v>43830.999988425923</v>
      </c>
      <c r="M440" s="23">
        <v>42393.186218518516</v>
      </c>
      <c r="N440" s="1" t="s">
        <v>29</v>
      </c>
      <c r="O440" s="1" t="s">
        <v>41</v>
      </c>
      <c r="P440" s="1">
        <v>2000</v>
      </c>
      <c r="Q440" s="1">
        <v>0</v>
      </c>
      <c r="R440" s="24">
        <v>15.132088397</v>
      </c>
    </row>
    <row r="441" spans="1:18" x14ac:dyDescent="0.2">
      <c r="A441" s="1">
        <v>439</v>
      </c>
      <c r="B441" s="1" t="s">
        <v>31</v>
      </c>
      <c r="C441" s="1" t="s">
        <v>26</v>
      </c>
      <c r="D441" s="1">
        <v>250000</v>
      </c>
      <c r="E441" s="1">
        <v>1</v>
      </c>
      <c r="F441" s="1" t="s">
        <v>33</v>
      </c>
      <c r="G441" s="1" t="s">
        <v>42</v>
      </c>
      <c r="H441" s="1">
        <v>10</v>
      </c>
      <c r="I441" s="22">
        <v>70.799470256555693</v>
      </c>
      <c r="J441" s="23">
        <v>36765.91206141204</v>
      </c>
      <c r="K441" s="23">
        <v>10906.936546064815</v>
      </c>
      <c r="L441" s="23">
        <v>43830.999988425923</v>
      </c>
      <c r="M441" s="23">
        <v>37243.907099837961</v>
      </c>
      <c r="N441" s="1" t="s">
        <v>47</v>
      </c>
      <c r="O441" s="1" t="s">
        <v>44</v>
      </c>
      <c r="P441" s="1">
        <v>2000</v>
      </c>
      <c r="Q441" s="1">
        <v>1</v>
      </c>
      <c r="R441" s="24">
        <v>1.3087059649999999</v>
      </c>
    </row>
    <row r="442" spans="1:18" x14ac:dyDescent="0.2">
      <c r="A442" s="1">
        <v>440</v>
      </c>
      <c r="B442" s="1" t="s">
        <v>25</v>
      </c>
      <c r="C442" s="1" t="s">
        <v>26</v>
      </c>
      <c r="D442" s="1">
        <v>150000</v>
      </c>
      <c r="E442" s="1">
        <v>3</v>
      </c>
      <c r="F442" s="1" t="s">
        <v>38</v>
      </c>
      <c r="G442" s="1" t="s">
        <v>39</v>
      </c>
      <c r="H442" s="1">
        <v>10</v>
      </c>
      <c r="I442" s="22">
        <v>51.256238110836101</v>
      </c>
      <c r="J442" s="23">
        <v>36817.210580914354</v>
      </c>
      <c r="K442" s="23">
        <v>18096.254032662036</v>
      </c>
      <c r="L442" s="23">
        <v>43830.999988425923</v>
      </c>
      <c r="M442" s="23">
        <v>40469.63558091435</v>
      </c>
      <c r="N442" s="1" t="s">
        <v>35</v>
      </c>
      <c r="O442" s="1" t="s">
        <v>30</v>
      </c>
      <c r="P442" s="1">
        <v>2000</v>
      </c>
      <c r="Q442" s="1">
        <v>1</v>
      </c>
      <c r="R442" s="24">
        <v>10</v>
      </c>
    </row>
    <row r="443" spans="1:18" x14ac:dyDescent="0.2">
      <c r="A443" s="1">
        <v>441</v>
      </c>
      <c r="B443" s="1" t="s">
        <v>31</v>
      </c>
      <c r="C443" s="1" t="s">
        <v>26</v>
      </c>
      <c r="D443" s="1">
        <v>200000</v>
      </c>
      <c r="E443" s="1">
        <v>2</v>
      </c>
      <c r="F443" s="1" t="s">
        <v>46</v>
      </c>
      <c r="G443" s="1" t="s">
        <v>40</v>
      </c>
      <c r="H443" s="1">
        <v>5</v>
      </c>
      <c r="I443" s="22">
        <v>73.020689178529196</v>
      </c>
      <c r="J443" s="23">
        <v>36626.756559768517</v>
      </c>
      <c r="K443" s="23">
        <v>9956.4974923148147</v>
      </c>
      <c r="L443" s="23">
        <v>43830.999988425923</v>
      </c>
      <c r="M443" s="23">
        <v>36865.800531076391</v>
      </c>
      <c r="N443" s="1" t="s">
        <v>29</v>
      </c>
      <c r="O443" s="1" t="s">
        <v>44</v>
      </c>
      <c r="P443" s="1">
        <v>2000</v>
      </c>
      <c r="Q443" s="1">
        <v>0</v>
      </c>
      <c r="R443" s="24">
        <v>0.65448016399999998</v>
      </c>
    </row>
    <row r="444" spans="1:18" x14ac:dyDescent="0.2">
      <c r="A444" s="1">
        <v>442</v>
      </c>
      <c r="B444" s="1" t="s">
        <v>31</v>
      </c>
      <c r="C444" s="1" t="s">
        <v>26</v>
      </c>
      <c r="D444" s="1">
        <v>50000</v>
      </c>
      <c r="E444" s="1">
        <v>3</v>
      </c>
      <c r="F444" s="1" t="s">
        <v>33</v>
      </c>
      <c r="G444" s="1" t="s">
        <v>42</v>
      </c>
      <c r="H444" s="1">
        <v>5</v>
      </c>
      <c r="I444" s="22">
        <v>32.3542454548828</v>
      </c>
      <c r="J444" s="23">
        <v>36655.193928831017</v>
      </c>
      <c r="K444" s="23">
        <v>24838.048433229167</v>
      </c>
      <c r="L444" s="23">
        <v>43830.999988425923</v>
      </c>
      <c r="M444" s="23">
        <v>38481.406428831018</v>
      </c>
      <c r="N444" s="1" t="s">
        <v>35</v>
      </c>
      <c r="O444" s="1" t="s">
        <v>37</v>
      </c>
      <c r="P444" s="1">
        <v>2000</v>
      </c>
      <c r="Q444" s="1">
        <v>1</v>
      </c>
      <c r="R444" s="24">
        <v>5</v>
      </c>
    </row>
    <row r="445" spans="1:18" x14ac:dyDescent="0.2">
      <c r="A445" s="1">
        <v>443</v>
      </c>
      <c r="B445" s="1" t="s">
        <v>31</v>
      </c>
      <c r="C445" s="1" t="s">
        <v>26</v>
      </c>
      <c r="D445" s="1">
        <v>100000</v>
      </c>
      <c r="E445" s="1">
        <v>2</v>
      </c>
      <c r="F445" s="1" t="s">
        <v>27</v>
      </c>
      <c r="G445" s="1" t="s">
        <v>28</v>
      </c>
      <c r="H445" s="1">
        <v>20</v>
      </c>
      <c r="I445" s="22">
        <v>36.672327991267501</v>
      </c>
      <c r="J445" s="23">
        <v>36825.659863506946</v>
      </c>
      <c r="K445" s="23">
        <v>23431.367107245369</v>
      </c>
      <c r="L445" s="23">
        <v>43830.999988425923</v>
      </c>
      <c r="M445" s="23">
        <v>40039.405623877312</v>
      </c>
      <c r="N445" s="1" t="s">
        <v>29</v>
      </c>
      <c r="O445" s="1" t="s">
        <v>37</v>
      </c>
      <c r="P445" s="1">
        <v>2000</v>
      </c>
      <c r="Q445" s="1">
        <v>0</v>
      </c>
      <c r="R445" s="24">
        <v>8.7989370359999999</v>
      </c>
    </row>
    <row r="446" spans="1:18" x14ac:dyDescent="0.2">
      <c r="A446" s="1">
        <v>444</v>
      </c>
      <c r="B446" s="1" t="s">
        <v>31</v>
      </c>
      <c r="C446" s="1" t="s">
        <v>26</v>
      </c>
      <c r="D446" s="1">
        <v>100000</v>
      </c>
      <c r="E446" s="1">
        <v>1</v>
      </c>
      <c r="F446" s="1" t="s">
        <v>38</v>
      </c>
      <c r="G446" s="1" t="s">
        <v>34</v>
      </c>
      <c r="H446" s="1">
        <v>10</v>
      </c>
      <c r="I446" s="22">
        <v>56.992429540409503</v>
      </c>
      <c r="J446" s="23">
        <v>36851.963390543984</v>
      </c>
      <c r="K446" s="23">
        <v>16035.905944282407</v>
      </c>
      <c r="L446" s="23">
        <v>43830.999988425923</v>
      </c>
      <c r="M446" s="23">
        <v>39128.676250069446</v>
      </c>
      <c r="N446" s="1" t="s">
        <v>29</v>
      </c>
      <c r="O446" s="1" t="s">
        <v>30</v>
      </c>
      <c r="P446" s="1">
        <v>2000</v>
      </c>
      <c r="Q446" s="1">
        <v>0</v>
      </c>
      <c r="R446" s="24">
        <v>6.2334280909999897</v>
      </c>
    </row>
    <row r="447" spans="1:18" x14ac:dyDescent="0.2">
      <c r="A447" s="1">
        <v>445</v>
      </c>
      <c r="B447" s="1" t="s">
        <v>25</v>
      </c>
      <c r="C447" s="1" t="s">
        <v>26</v>
      </c>
      <c r="D447" s="1">
        <v>100000</v>
      </c>
      <c r="E447" s="1">
        <v>2</v>
      </c>
      <c r="F447" s="1" t="s">
        <v>38</v>
      </c>
      <c r="G447" s="1" t="s">
        <v>28</v>
      </c>
      <c r="H447" s="1">
        <v>10</v>
      </c>
      <c r="I447" s="22">
        <v>52.473450546562901</v>
      </c>
      <c r="J447" s="23">
        <v>36533.455078622683</v>
      </c>
      <c r="K447" s="23">
        <v>17367.920817210648</v>
      </c>
      <c r="L447" s="23">
        <v>43830.999988425923</v>
      </c>
      <c r="M447" s="23">
        <v>40185.880078622686</v>
      </c>
      <c r="N447" s="1" t="s">
        <v>35</v>
      </c>
      <c r="O447" s="1" t="s">
        <v>30</v>
      </c>
      <c r="P447" s="1">
        <v>2000</v>
      </c>
      <c r="Q447" s="1">
        <v>1</v>
      </c>
      <c r="R447" s="24">
        <v>10</v>
      </c>
    </row>
    <row r="448" spans="1:18" x14ac:dyDescent="0.2">
      <c r="A448" s="1">
        <v>446</v>
      </c>
      <c r="B448" s="1" t="s">
        <v>31</v>
      </c>
      <c r="C448" s="1" t="s">
        <v>32</v>
      </c>
      <c r="D448" s="1">
        <v>250000</v>
      </c>
      <c r="E448" s="1">
        <v>2</v>
      </c>
      <c r="F448" s="1" t="s">
        <v>38</v>
      </c>
      <c r="G448" s="1" t="s">
        <v>40</v>
      </c>
      <c r="H448" s="1">
        <v>15</v>
      </c>
      <c r="I448" s="22">
        <v>55.031267513413098</v>
      </c>
      <c r="J448" s="23">
        <v>36567.985019837965</v>
      </c>
      <c r="K448" s="23">
        <v>16468.227295219909</v>
      </c>
      <c r="L448" s="23">
        <v>43830.999988425923</v>
      </c>
      <c r="M448" s="23">
        <v>36730.298186018517</v>
      </c>
      <c r="N448" s="1" t="s">
        <v>29</v>
      </c>
      <c r="O448" s="1" t="s">
        <v>30</v>
      </c>
      <c r="P448" s="1">
        <v>2000</v>
      </c>
      <c r="Q448" s="1">
        <v>0</v>
      </c>
      <c r="R448" s="24">
        <v>0.44439835500000002</v>
      </c>
    </row>
    <row r="449" spans="1:18" x14ac:dyDescent="0.2">
      <c r="A449" s="1">
        <v>447</v>
      </c>
      <c r="B449" s="1" t="s">
        <v>31</v>
      </c>
      <c r="C449" s="1" t="s">
        <v>32</v>
      </c>
      <c r="D449" s="1">
        <v>100000</v>
      </c>
      <c r="E449" s="1">
        <v>1</v>
      </c>
      <c r="F449" s="1" t="s">
        <v>38</v>
      </c>
      <c r="G449" s="1" t="s">
        <v>28</v>
      </c>
      <c r="H449" s="1">
        <v>15</v>
      </c>
      <c r="I449" s="22">
        <v>56.826779798045102</v>
      </c>
      <c r="J449" s="23">
        <v>36626.713078379631</v>
      </c>
      <c r="K449" s="23">
        <v>15871.157958009258</v>
      </c>
      <c r="L449" s="23">
        <v>43830.999988425923</v>
      </c>
      <c r="M449" s="23">
        <v>36806.365949988423</v>
      </c>
      <c r="N449" s="1" t="s">
        <v>29</v>
      </c>
      <c r="O449" s="1" t="s">
        <v>30</v>
      </c>
      <c r="P449" s="1">
        <v>2000</v>
      </c>
      <c r="Q449" s="1">
        <v>0</v>
      </c>
      <c r="R449" s="24">
        <v>0.49187285600000002</v>
      </c>
    </row>
    <row r="450" spans="1:18" x14ac:dyDescent="0.2">
      <c r="A450" s="1">
        <v>448</v>
      </c>
      <c r="B450" s="1" t="s">
        <v>25</v>
      </c>
      <c r="C450" s="1" t="s">
        <v>32</v>
      </c>
      <c r="D450" s="1">
        <v>200000</v>
      </c>
      <c r="E450" s="1">
        <v>3</v>
      </c>
      <c r="F450" s="1" t="s">
        <v>38</v>
      </c>
      <c r="G450" s="1" t="s">
        <v>28</v>
      </c>
      <c r="H450" s="1">
        <v>10</v>
      </c>
      <c r="I450" s="22">
        <v>37.9821857704449</v>
      </c>
      <c r="J450" s="23">
        <v>36697.245813969908</v>
      </c>
      <c r="K450" s="23">
        <v>22824.53732787037</v>
      </c>
      <c r="L450" s="23">
        <v>43830.999988425923</v>
      </c>
      <c r="M450" s="23">
        <v>36882.217657685185</v>
      </c>
      <c r="N450" s="1" t="s">
        <v>29</v>
      </c>
      <c r="O450" s="1" t="s">
        <v>37</v>
      </c>
      <c r="P450" s="1">
        <v>2000</v>
      </c>
      <c r="Q450" s="1">
        <v>0</v>
      </c>
      <c r="R450" s="24">
        <v>0.50643570699999996</v>
      </c>
    </row>
    <row r="451" spans="1:18" x14ac:dyDescent="0.2">
      <c r="A451" s="1">
        <v>449</v>
      </c>
      <c r="B451" s="1" t="s">
        <v>25</v>
      </c>
      <c r="C451" s="1" t="s">
        <v>26</v>
      </c>
      <c r="D451" s="1">
        <v>250000</v>
      </c>
      <c r="E451" s="1">
        <v>1</v>
      </c>
      <c r="F451" s="1" t="s">
        <v>38</v>
      </c>
      <c r="G451" s="1" t="s">
        <v>28</v>
      </c>
      <c r="H451" s="1">
        <v>15</v>
      </c>
      <c r="I451" s="22">
        <v>52.313426757930202</v>
      </c>
      <c r="J451" s="23">
        <v>36788.123858171297</v>
      </c>
      <c r="K451" s="23">
        <v>17681.037085520835</v>
      </c>
      <c r="L451" s="23">
        <v>43830.999988425923</v>
      </c>
      <c r="M451" s="23">
        <v>37049.730399664353</v>
      </c>
      <c r="N451" s="1" t="s">
        <v>29</v>
      </c>
      <c r="O451" s="1" t="s">
        <v>30</v>
      </c>
      <c r="P451" s="1">
        <v>2000</v>
      </c>
      <c r="Q451" s="1">
        <v>0</v>
      </c>
      <c r="R451" s="24">
        <v>0.71625438299999999</v>
      </c>
    </row>
    <row r="452" spans="1:18" x14ac:dyDescent="0.2">
      <c r="A452" s="1">
        <v>450</v>
      </c>
      <c r="B452" s="1" t="s">
        <v>25</v>
      </c>
      <c r="C452" s="1" t="s">
        <v>32</v>
      </c>
      <c r="D452" s="1">
        <v>100000</v>
      </c>
      <c r="E452" s="1">
        <v>2</v>
      </c>
      <c r="F452" s="1" t="s">
        <v>38</v>
      </c>
      <c r="G452" s="1" t="s">
        <v>40</v>
      </c>
      <c r="H452" s="1">
        <v>10</v>
      </c>
      <c r="I452" s="22">
        <v>57.657510848341197</v>
      </c>
      <c r="J452" s="23">
        <v>36699.299331493057</v>
      </c>
      <c r="K452" s="23">
        <v>15640.325925590278</v>
      </c>
      <c r="L452" s="23">
        <v>43830.999988425923</v>
      </c>
      <c r="M452" s="23">
        <v>38672.799470914353</v>
      </c>
      <c r="N452" s="1" t="s">
        <v>29</v>
      </c>
      <c r="O452" s="1" t="s">
        <v>30</v>
      </c>
      <c r="P452" s="1">
        <v>2000</v>
      </c>
      <c r="Q452" s="1">
        <v>0</v>
      </c>
      <c r="R452" s="24">
        <v>5.4032598600000004</v>
      </c>
    </row>
    <row r="453" spans="1:18" x14ac:dyDescent="0.2">
      <c r="A453" s="1">
        <v>451</v>
      </c>
      <c r="B453" s="1" t="s">
        <v>31</v>
      </c>
      <c r="C453" s="1" t="s">
        <v>32</v>
      </c>
      <c r="D453" s="1">
        <v>100000</v>
      </c>
      <c r="E453" s="1">
        <v>3</v>
      </c>
      <c r="F453" s="1" t="s">
        <v>38</v>
      </c>
      <c r="G453" s="1" t="s">
        <v>34</v>
      </c>
      <c r="H453" s="1">
        <v>15</v>
      </c>
      <c r="I453" s="22">
        <v>66.312367436612703</v>
      </c>
      <c r="J453" s="23">
        <v>36715.409444398145</v>
      </c>
      <c r="K453" s="23">
        <v>12495.314580787037</v>
      </c>
      <c r="L453" s="23">
        <v>43830.999988425923</v>
      </c>
      <c r="M453" s="23">
        <v>39045.219602928242</v>
      </c>
      <c r="N453" s="1" t="s">
        <v>29</v>
      </c>
      <c r="O453" s="1" t="s">
        <v>41</v>
      </c>
      <c r="P453" s="1">
        <v>2000</v>
      </c>
      <c r="Q453" s="1">
        <v>0</v>
      </c>
      <c r="R453" s="24">
        <v>6.3788035579999898</v>
      </c>
    </row>
    <row r="454" spans="1:18" x14ac:dyDescent="0.2">
      <c r="A454" s="1">
        <v>452</v>
      </c>
      <c r="B454" s="1" t="s">
        <v>31</v>
      </c>
      <c r="C454" s="1" t="s">
        <v>26</v>
      </c>
      <c r="D454" s="1">
        <v>100000</v>
      </c>
      <c r="E454" s="1">
        <v>1</v>
      </c>
      <c r="F454" s="1" t="s">
        <v>38</v>
      </c>
      <c r="G454" s="1" t="s">
        <v>28</v>
      </c>
      <c r="H454" s="1">
        <v>1</v>
      </c>
      <c r="I454" s="22">
        <v>53.600155502718202</v>
      </c>
      <c r="J454" s="23">
        <v>36576.684446782405</v>
      </c>
      <c r="K454" s="23">
        <v>16999.629650486109</v>
      </c>
      <c r="L454" s="23">
        <v>43830.999988425923</v>
      </c>
      <c r="M454" s="23">
        <v>36612.523246180557</v>
      </c>
      <c r="N454" s="1" t="s">
        <v>29</v>
      </c>
      <c r="O454" s="1" t="s">
        <v>30</v>
      </c>
      <c r="P454" s="1">
        <v>2000</v>
      </c>
      <c r="Q454" s="1">
        <v>0</v>
      </c>
      <c r="R454" s="24">
        <v>9.8123299999999997E-2</v>
      </c>
    </row>
    <row r="455" spans="1:18" x14ac:dyDescent="0.2">
      <c r="A455" s="1">
        <v>453</v>
      </c>
      <c r="B455" s="1" t="s">
        <v>25</v>
      </c>
      <c r="C455" s="1" t="s">
        <v>26</v>
      </c>
      <c r="D455" s="1">
        <v>150000</v>
      </c>
      <c r="E455" s="1">
        <v>1</v>
      </c>
      <c r="F455" s="1" t="s">
        <v>27</v>
      </c>
      <c r="G455" s="1" t="s">
        <v>39</v>
      </c>
      <c r="H455" s="1">
        <v>20</v>
      </c>
      <c r="I455" s="22">
        <v>44.196403564331199</v>
      </c>
      <c r="J455" s="23">
        <v>36664.850991666666</v>
      </c>
      <c r="K455" s="23">
        <v>20522.446062939816</v>
      </c>
      <c r="L455" s="23">
        <v>43830.999988425923</v>
      </c>
      <c r="M455" s="23">
        <v>38014.769189965278</v>
      </c>
      <c r="N455" s="1" t="s">
        <v>29</v>
      </c>
      <c r="O455" s="1" t="s">
        <v>36</v>
      </c>
      <c r="P455" s="1">
        <v>2000</v>
      </c>
      <c r="Q455" s="1">
        <v>0</v>
      </c>
      <c r="R455" s="24">
        <v>3.6959504939999999</v>
      </c>
    </row>
    <row r="456" spans="1:18" x14ac:dyDescent="0.2">
      <c r="A456" s="1">
        <v>454</v>
      </c>
      <c r="B456" s="1" t="s">
        <v>25</v>
      </c>
      <c r="C456" s="1" t="s">
        <v>26</v>
      </c>
      <c r="D456" s="1">
        <v>200000</v>
      </c>
      <c r="E456" s="1">
        <v>3</v>
      </c>
      <c r="F456" s="1" t="s">
        <v>38</v>
      </c>
      <c r="G456" s="1" t="s">
        <v>28</v>
      </c>
      <c r="H456" s="1">
        <v>10</v>
      </c>
      <c r="I456" s="22">
        <v>31.2930624974883</v>
      </c>
      <c r="J456" s="23">
        <v>36787.924444166667</v>
      </c>
      <c r="K456" s="23">
        <v>25358.368065115741</v>
      </c>
      <c r="L456" s="23">
        <v>43830.999988425923</v>
      </c>
      <c r="M456" s="23">
        <v>38238.82328837963</v>
      </c>
      <c r="N456" s="1" t="s">
        <v>29</v>
      </c>
      <c r="O456" s="1" t="s">
        <v>37</v>
      </c>
      <c r="P456" s="1">
        <v>2000</v>
      </c>
      <c r="Q456" s="1">
        <v>0</v>
      </c>
      <c r="R456" s="24">
        <v>3.972426112</v>
      </c>
    </row>
    <row r="457" spans="1:18" x14ac:dyDescent="0.2">
      <c r="A457" s="1">
        <v>455</v>
      </c>
      <c r="B457" s="1" t="s">
        <v>31</v>
      </c>
      <c r="C457" s="1" t="s">
        <v>32</v>
      </c>
      <c r="D457" s="1">
        <v>50000</v>
      </c>
      <c r="E457" s="1">
        <v>1</v>
      </c>
      <c r="F457" s="1" t="s">
        <v>46</v>
      </c>
      <c r="G457" s="1" t="s">
        <v>34</v>
      </c>
      <c r="H457" s="1">
        <v>10</v>
      </c>
      <c r="I457" s="22">
        <v>55.984588975702799</v>
      </c>
      <c r="J457" s="23">
        <v>36746.245520925928</v>
      </c>
      <c r="K457" s="23">
        <v>16298.294281863426</v>
      </c>
      <c r="L457" s="23">
        <v>43830.999988425923</v>
      </c>
      <c r="M457" s="23">
        <v>37247.924538321757</v>
      </c>
      <c r="N457" s="1" t="s">
        <v>29</v>
      </c>
      <c r="O457" s="1" t="s">
        <v>30</v>
      </c>
      <c r="P457" s="1">
        <v>2000</v>
      </c>
      <c r="Q457" s="1">
        <v>0</v>
      </c>
      <c r="R457" s="24">
        <v>1.3735504970000001</v>
      </c>
    </row>
    <row r="458" spans="1:18" x14ac:dyDescent="0.2">
      <c r="A458" s="1">
        <v>456</v>
      </c>
      <c r="B458" s="1" t="s">
        <v>25</v>
      </c>
      <c r="C458" s="1" t="s">
        <v>26</v>
      </c>
      <c r="D458" s="1">
        <v>250000</v>
      </c>
      <c r="E458" s="1">
        <v>1</v>
      </c>
      <c r="F458" s="1" t="s">
        <v>45</v>
      </c>
      <c r="G458" s="1" t="s">
        <v>42</v>
      </c>
      <c r="H458" s="1">
        <v>10</v>
      </c>
      <c r="I458" s="22">
        <v>51.531263980036002</v>
      </c>
      <c r="J458" s="23">
        <v>36715.847218946757</v>
      </c>
      <c r="K458" s="23">
        <v>17894.439534722223</v>
      </c>
      <c r="L458" s="23">
        <v>43830.999988425923</v>
      </c>
      <c r="M458" s="23">
        <v>40368.27221894676</v>
      </c>
      <c r="N458" s="1" t="s">
        <v>35</v>
      </c>
      <c r="O458" s="1" t="s">
        <v>30</v>
      </c>
      <c r="P458" s="1">
        <v>2000</v>
      </c>
      <c r="Q458" s="1">
        <v>1</v>
      </c>
      <c r="R458" s="24">
        <v>10</v>
      </c>
    </row>
    <row r="459" spans="1:18" x14ac:dyDescent="0.2">
      <c r="A459" s="1">
        <v>457</v>
      </c>
      <c r="B459" s="1" t="s">
        <v>31</v>
      </c>
      <c r="C459" s="1" t="s">
        <v>26</v>
      </c>
      <c r="D459" s="1">
        <v>250000</v>
      </c>
      <c r="E459" s="1">
        <v>2</v>
      </c>
      <c r="F459" s="1" t="s">
        <v>38</v>
      </c>
      <c r="G459" s="1" t="s">
        <v>34</v>
      </c>
      <c r="H459" s="1">
        <v>10</v>
      </c>
      <c r="I459" s="22">
        <v>55.8982685908219</v>
      </c>
      <c r="J459" s="23">
        <v>36788.948960347225</v>
      </c>
      <c r="K459" s="23">
        <v>16372.52559449074</v>
      </c>
      <c r="L459" s="23">
        <v>43830.999988425923</v>
      </c>
      <c r="M459" s="23">
        <v>37859.119973645837</v>
      </c>
      <c r="N459" s="1" t="s">
        <v>29</v>
      </c>
      <c r="O459" s="1" t="s">
        <v>30</v>
      </c>
      <c r="P459" s="1">
        <v>2000</v>
      </c>
      <c r="Q459" s="1">
        <v>0</v>
      </c>
      <c r="R459" s="24">
        <v>2.9300287159999998</v>
      </c>
    </row>
    <row r="460" spans="1:18" x14ac:dyDescent="0.2">
      <c r="A460" s="1">
        <v>458</v>
      </c>
      <c r="B460" s="1" t="s">
        <v>31</v>
      </c>
      <c r="C460" s="1" t="s">
        <v>26</v>
      </c>
      <c r="D460" s="1">
        <v>50000</v>
      </c>
      <c r="E460" s="1">
        <v>1</v>
      </c>
      <c r="F460" s="1" t="s">
        <v>33</v>
      </c>
      <c r="G460" s="1" t="s">
        <v>28</v>
      </c>
      <c r="H460" s="1">
        <v>15</v>
      </c>
      <c r="I460" s="22">
        <v>56.014800409453102</v>
      </c>
      <c r="J460" s="23">
        <v>36619.881986261571</v>
      </c>
      <c r="K460" s="23">
        <v>16160.896247870371</v>
      </c>
      <c r="L460" s="23">
        <v>43830.999988425923</v>
      </c>
      <c r="M460" s="23">
        <v>36725.422665787039</v>
      </c>
      <c r="N460" s="1" t="s">
        <v>29</v>
      </c>
      <c r="O460" s="1" t="s">
        <v>30</v>
      </c>
      <c r="P460" s="1">
        <v>2000</v>
      </c>
      <c r="Q460" s="1">
        <v>0</v>
      </c>
      <c r="R460" s="24">
        <v>0.28896056599999997</v>
      </c>
    </row>
    <row r="461" spans="1:18" x14ac:dyDescent="0.2">
      <c r="A461" s="1">
        <v>459</v>
      </c>
      <c r="B461" s="1" t="s">
        <v>25</v>
      </c>
      <c r="C461" s="1" t="s">
        <v>32</v>
      </c>
      <c r="D461" s="1">
        <v>200000</v>
      </c>
      <c r="E461" s="1">
        <v>3</v>
      </c>
      <c r="F461" s="1" t="s">
        <v>27</v>
      </c>
      <c r="G461" s="1" t="s">
        <v>28</v>
      </c>
      <c r="H461" s="1">
        <v>10</v>
      </c>
      <c r="I461" s="22">
        <v>22.584833504948499</v>
      </c>
      <c r="J461" s="23">
        <v>36766.250431562497</v>
      </c>
      <c r="K461" s="23">
        <v>28517.309380115741</v>
      </c>
      <c r="L461" s="23">
        <v>43830.999988425923</v>
      </c>
      <c r="M461" s="23">
        <v>37173.477373217589</v>
      </c>
      <c r="N461" s="1" t="s">
        <v>29</v>
      </c>
      <c r="O461" s="1" t="s">
        <v>43</v>
      </c>
      <c r="P461" s="1">
        <v>2000</v>
      </c>
      <c r="Q461" s="1">
        <v>0</v>
      </c>
      <c r="R461" s="24">
        <v>1.114949497</v>
      </c>
    </row>
    <row r="462" spans="1:18" x14ac:dyDescent="0.2">
      <c r="A462" s="1">
        <v>460</v>
      </c>
      <c r="B462" s="1" t="s">
        <v>31</v>
      </c>
      <c r="C462" s="1" t="s">
        <v>32</v>
      </c>
      <c r="D462" s="1">
        <v>200000</v>
      </c>
      <c r="E462" s="1">
        <v>2</v>
      </c>
      <c r="F462" s="1" t="s">
        <v>45</v>
      </c>
      <c r="G462" s="1" t="s">
        <v>40</v>
      </c>
      <c r="H462" s="1">
        <v>1</v>
      </c>
      <c r="I462" s="22">
        <v>79.285454705489101</v>
      </c>
      <c r="J462" s="23">
        <v>36797.506849247686</v>
      </c>
      <c r="K462" s="23">
        <v>7839.0891591550926</v>
      </c>
      <c r="L462" s="23">
        <v>43830.999988425923</v>
      </c>
      <c r="M462" s="23">
        <v>37101.424814270831</v>
      </c>
      <c r="N462" s="1" t="s">
        <v>29</v>
      </c>
      <c r="O462" s="1" t="s">
        <v>44</v>
      </c>
      <c r="P462" s="1">
        <v>2000</v>
      </c>
      <c r="Q462" s="1">
        <v>0</v>
      </c>
      <c r="R462" s="24">
        <v>0.83209912600000002</v>
      </c>
    </row>
    <row r="463" spans="1:18" x14ac:dyDescent="0.2">
      <c r="A463" s="1">
        <v>461</v>
      </c>
      <c r="B463" s="1" t="s">
        <v>31</v>
      </c>
      <c r="C463" s="1" t="s">
        <v>32</v>
      </c>
      <c r="D463" s="1">
        <v>200000</v>
      </c>
      <c r="E463" s="1">
        <v>2</v>
      </c>
      <c r="F463" s="1" t="s">
        <v>38</v>
      </c>
      <c r="G463" s="1" t="s">
        <v>39</v>
      </c>
      <c r="H463" s="1">
        <v>10</v>
      </c>
      <c r="I463" s="22">
        <v>53.269112094946301</v>
      </c>
      <c r="J463" s="23">
        <v>36717.49390671296</v>
      </c>
      <c r="K463" s="23">
        <v>17261.35023236111</v>
      </c>
      <c r="L463" s="23">
        <v>43830.999988425923</v>
      </c>
      <c r="M463" s="23">
        <v>39140.292109895832</v>
      </c>
      <c r="N463" s="1" t="s">
        <v>29</v>
      </c>
      <c r="O463" s="1" t="s">
        <v>30</v>
      </c>
      <c r="P463" s="1">
        <v>2000</v>
      </c>
      <c r="Q463" s="1">
        <v>0</v>
      </c>
      <c r="R463" s="24">
        <v>6.6333961769999998</v>
      </c>
    </row>
    <row r="464" spans="1:18" x14ac:dyDescent="0.2">
      <c r="A464" s="1">
        <v>462</v>
      </c>
      <c r="B464" s="1" t="s">
        <v>25</v>
      </c>
      <c r="C464" s="1" t="s">
        <v>32</v>
      </c>
      <c r="D464" s="1">
        <v>50000</v>
      </c>
      <c r="E464" s="1">
        <v>2</v>
      </c>
      <c r="F464" s="1" t="s">
        <v>38</v>
      </c>
      <c r="G464" s="1" t="s">
        <v>28</v>
      </c>
      <c r="H464" s="1">
        <v>15</v>
      </c>
      <c r="I464" s="22">
        <v>28.161808585580001</v>
      </c>
      <c r="J464" s="23">
        <v>36539.495048923614</v>
      </c>
      <c r="K464" s="23">
        <v>26253.605676446758</v>
      </c>
      <c r="L464" s="23">
        <v>43830.999988425923</v>
      </c>
      <c r="M464" s="23">
        <v>37836.615391192128</v>
      </c>
      <c r="N464" s="1" t="s">
        <v>29</v>
      </c>
      <c r="O464" s="1" t="s">
        <v>43</v>
      </c>
      <c r="P464" s="1">
        <v>2000</v>
      </c>
      <c r="Q464" s="1">
        <v>0</v>
      </c>
      <c r="R464" s="24">
        <v>3.5513948740000001</v>
      </c>
    </row>
    <row r="465" spans="1:18" x14ac:dyDescent="0.2">
      <c r="A465" s="1">
        <v>463</v>
      </c>
      <c r="B465" s="1" t="s">
        <v>31</v>
      </c>
      <c r="C465" s="1" t="s">
        <v>32</v>
      </c>
      <c r="D465" s="1">
        <v>150000</v>
      </c>
      <c r="E465" s="1">
        <v>3</v>
      </c>
      <c r="F465" s="1" t="s">
        <v>33</v>
      </c>
      <c r="G465" s="1" t="s">
        <v>28</v>
      </c>
      <c r="H465" s="1">
        <v>1</v>
      </c>
      <c r="I465" s="22">
        <v>41.329840796240902</v>
      </c>
      <c r="J465" s="23">
        <v>36849.951793368054</v>
      </c>
      <c r="K465" s="23">
        <v>21754.537416435185</v>
      </c>
      <c r="L465" s="23">
        <v>43830.999988425923</v>
      </c>
      <c r="M465" s="23">
        <v>37215.194293368055</v>
      </c>
      <c r="N465" s="1" t="s">
        <v>35</v>
      </c>
      <c r="O465" s="1" t="s">
        <v>36</v>
      </c>
      <c r="P465" s="1">
        <v>2000</v>
      </c>
      <c r="Q465" s="1">
        <v>1</v>
      </c>
      <c r="R465" s="24">
        <v>1</v>
      </c>
    </row>
    <row r="466" spans="1:18" x14ac:dyDescent="0.2">
      <c r="A466" s="1">
        <v>464</v>
      </c>
      <c r="B466" s="1" t="s">
        <v>25</v>
      </c>
      <c r="C466" s="1" t="s">
        <v>26</v>
      </c>
      <c r="D466" s="1">
        <v>250000</v>
      </c>
      <c r="E466" s="1">
        <v>2</v>
      </c>
      <c r="F466" s="1" t="s">
        <v>38</v>
      </c>
      <c r="G466" s="1" t="s">
        <v>39</v>
      </c>
      <c r="H466" s="1">
        <v>20</v>
      </c>
      <c r="I466" s="22">
        <v>36.155984943337899</v>
      </c>
      <c r="J466" s="23">
        <v>36796.615481134257</v>
      </c>
      <c r="K466" s="23">
        <v>23590.913150590277</v>
      </c>
      <c r="L466" s="23">
        <v>43830.999988425923</v>
      </c>
      <c r="M466" s="23">
        <v>39258.221607928244</v>
      </c>
      <c r="N466" s="1" t="s">
        <v>29</v>
      </c>
      <c r="O466" s="1" t="s">
        <v>37</v>
      </c>
      <c r="P466" s="1">
        <v>2000</v>
      </c>
      <c r="Q466" s="1">
        <v>0</v>
      </c>
      <c r="R466" s="24">
        <v>6.7396486629999997</v>
      </c>
    </row>
    <row r="467" spans="1:18" x14ac:dyDescent="0.2">
      <c r="A467" s="1">
        <v>465</v>
      </c>
      <c r="B467" s="1" t="s">
        <v>31</v>
      </c>
      <c r="C467" s="1" t="s">
        <v>26</v>
      </c>
      <c r="D467" s="1">
        <v>150000</v>
      </c>
      <c r="E467" s="1">
        <v>1</v>
      </c>
      <c r="F467" s="1" t="s">
        <v>38</v>
      </c>
      <c r="G467" s="1" t="s">
        <v>34</v>
      </c>
      <c r="H467" s="1">
        <v>10</v>
      </c>
      <c r="I467" s="22">
        <v>30.956310292058902</v>
      </c>
      <c r="J467" s="23">
        <v>36696.835959293981</v>
      </c>
      <c r="K467" s="23">
        <v>25390.275797465278</v>
      </c>
      <c r="L467" s="23">
        <v>43830.999988425923</v>
      </c>
      <c r="M467" s="23">
        <v>38117.128321331016</v>
      </c>
      <c r="N467" s="1" t="s">
        <v>29</v>
      </c>
      <c r="O467" s="1" t="s">
        <v>37</v>
      </c>
      <c r="P467" s="1">
        <v>2000</v>
      </c>
      <c r="Q467" s="1">
        <v>0</v>
      </c>
      <c r="R467" s="24">
        <v>3.8886284099999999</v>
      </c>
    </row>
    <row r="468" spans="1:18" x14ac:dyDescent="0.2">
      <c r="A468" s="1">
        <v>466</v>
      </c>
      <c r="B468" s="1" t="s">
        <v>25</v>
      </c>
      <c r="C468" s="1" t="s">
        <v>32</v>
      </c>
      <c r="D468" s="1">
        <v>200000</v>
      </c>
      <c r="E468" s="1">
        <v>2</v>
      </c>
      <c r="F468" s="1" t="s">
        <v>38</v>
      </c>
      <c r="G468" s="1" t="s">
        <v>39</v>
      </c>
      <c r="H468" s="1">
        <v>1</v>
      </c>
      <c r="I468" s="22">
        <v>50.621660133423198</v>
      </c>
      <c r="J468" s="23">
        <v>36727.041869421293</v>
      </c>
      <c r="K468" s="23">
        <v>18237.860168298612</v>
      </c>
      <c r="L468" s="23">
        <v>43830.999988425923</v>
      </c>
      <c r="M468" s="23">
        <v>37092.284369421293</v>
      </c>
      <c r="N468" s="1" t="s">
        <v>35</v>
      </c>
      <c r="O468" s="1" t="s">
        <v>30</v>
      </c>
      <c r="P468" s="1">
        <v>2000</v>
      </c>
      <c r="Q468" s="1">
        <v>1</v>
      </c>
      <c r="R468" s="24">
        <v>1</v>
      </c>
    </row>
    <row r="469" spans="1:18" x14ac:dyDescent="0.2">
      <c r="A469" s="1">
        <v>467</v>
      </c>
      <c r="B469" s="1" t="s">
        <v>31</v>
      </c>
      <c r="C469" s="1" t="s">
        <v>26</v>
      </c>
      <c r="D469" s="1">
        <v>100000</v>
      </c>
      <c r="E469" s="1">
        <v>3</v>
      </c>
      <c r="F469" s="1" t="s">
        <v>45</v>
      </c>
      <c r="G469" s="1" t="s">
        <v>42</v>
      </c>
      <c r="H469" s="1">
        <v>20</v>
      </c>
      <c r="I469" s="22">
        <v>62.776463062540202</v>
      </c>
      <c r="J469" s="23">
        <v>36808.472564270836</v>
      </c>
      <c r="K469" s="23">
        <v>13879.840253981482</v>
      </c>
      <c r="L469" s="23">
        <v>43830.999988425923</v>
      </c>
      <c r="M469" s="23">
        <v>38123.194262928242</v>
      </c>
      <c r="N469" s="1" t="s">
        <v>29</v>
      </c>
      <c r="O469" s="1" t="s">
        <v>41</v>
      </c>
      <c r="P469" s="1">
        <v>2000</v>
      </c>
      <c r="Q469" s="1">
        <v>0</v>
      </c>
      <c r="R469" s="24">
        <v>3.5995857509999998</v>
      </c>
    </row>
    <row r="470" spans="1:18" x14ac:dyDescent="0.2">
      <c r="A470" s="1">
        <v>468</v>
      </c>
      <c r="B470" s="1" t="s">
        <v>31</v>
      </c>
      <c r="C470" s="1" t="s">
        <v>32</v>
      </c>
      <c r="D470" s="1">
        <v>200000</v>
      </c>
      <c r="E470" s="1">
        <v>2</v>
      </c>
      <c r="F470" s="1" t="s">
        <v>38</v>
      </c>
      <c r="G470" s="1" t="s">
        <v>28</v>
      </c>
      <c r="H470" s="1">
        <v>20</v>
      </c>
      <c r="I470" s="22">
        <v>50.061346182652201</v>
      </c>
      <c r="J470" s="23">
        <v>36866.423954363425</v>
      </c>
      <c r="K470" s="23">
        <v>18581.892721122684</v>
      </c>
      <c r="L470" s="23">
        <v>43830.999988425923</v>
      </c>
      <c r="M470" s="23">
        <v>42530.937065439815</v>
      </c>
      <c r="N470" s="1" t="s">
        <v>29</v>
      </c>
      <c r="O470" s="1" t="s">
        <v>30</v>
      </c>
      <c r="P470" s="1">
        <v>2000</v>
      </c>
      <c r="Q470" s="1">
        <v>0</v>
      </c>
      <c r="R470" s="24">
        <v>15.508910137999999</v>
      </c>
    </row>
    <row r="471" spans="1:18" x14ac:dyDescent="0.2">
      <c r="A471" s="1">
        <v>469</v>
      </c>
      <c r="B471" s="1" t="s">
        <v>31</v>
      </c>
      <c r="C471" s="1" t="s">
        <v>26</v>
      </c>
      <c r="D471" s="1">
        <v>150000</v>
      </c>
      <c r="E471" s="1">
        <v>3</v>
      </c>
      <c r="F471" s="1" t="s">
        <v>33</v>
      </c>
      <c r="G471" s="1" t="s">
        <v>28</v>
      </c>
      <c r="H471" s="1">
        <v>15</v>
      </c>
      <c r="I471" s="22">
        <v>69.138058085582699</v>
      </c>
      <c r="J471" s="23">
        <v>36815.742757870372</v>
      </c>
      <c r="K471" s="23">
        <v>11563.585577395834</v>
      </c>
      <c r="L471" s="23">
        <v>43830.999988425923</v>
      </c>
      <c r="M471" s="23">
        <v>37670.171379085645</v>
      </c>
      <c r="N471" s="1" t="s">
        <v>29</v>
      </c>
      <c r="O471" s="1" t="s">
        <v>41</v>
      </c>
      <c r="P471" s="1">
        <v>2000</v>
      </c>
      <c r="Q471" s="1">
        <v>0</v>
      </c>
      <c r="R471" s="24">
        <v>2.3393461090000001</v>
      </c>
    </row>
    <row r="472" spans="1:18" x14ac:dyDescent="0.2">
      <c r="A472" s="1">
        <v>470</v>
      </c>
      <c r="B472" s="1" t="s">
        <v>31</v>
      </c>
      <c r="C472" s="1" t="s">
        <v>32</v>
      </c>
      <c r="D472" s="1">
        <v>50000</v>
      </c>
      <c r="E472" s="1">
        <v>1</v>
      </c>
      <c r="F472" s="1" t="s">
        <v>45</v>
      </c>
      <c r="G472" s="1" t="s">
        <v>39</v>
      </c>
      <c r="H472" s="1">
        <v>1</v>
      </c>
      <c r="I472" s="22">
        <v>58.224844856635997</v>
      </c>
      <c r="J472" s="23">
        <v>36838.525437060183</v>
      </c>
      <c r="K472" s="23">
        <v>15572.337539386574</v>
      </c>
      <c r="L472" s="23">
        <v>43830.999988425923</v>
      </c>
      <c r="M472" s="23">
        <v>37203.767937060184</v>
      </c>
      <c r="N472" s="1" t="s">
        <v>35</v>
      </c>
      <c r="O472" s="1" t="s">
        <v>30</v>
      </c>
      <c r="P472" s="1">
        <v>2000</v>
      </c>
      <c r="Q472" s="1">
        <v>1</v>
      </c>
      <c r="R472" s="24">
        <v>1</v>
      </c>
    </row>
    <row r="473" spans="1:18" x14ac:dyDescent="0.2">
      <c r="A473" s="1">
        <v>471</v>
      </c>
      <c r="B473" s="1" t="s">
        <v>31</v>
      </c>
      <c r="C473" s="1" t="s">
        <v>26</v>
      </c>
      <c r="D473" s="1">
        <v>150000</v>
      </c>
      <c r="E473" s="1">
        <v>2</v>
      </c>
      <c r="F473" s="1" t="s">
        <v>38</v>
      </c>
      <c r="G473" s="1" t="s">
        <v>34</v>
      </c>
      <c r="H473" s="1">
        <v>10</v>
      </c>
      <c r="I473" s="22">
        <v>23.5540953733395</v>
      </c>
      <c r="J473" s="23">
        <v>36719.139303356482</v>
      </c>
      <c r="K473" s="23">
        <v>28116.18262408565</v>
      </c>
      <c r="L473" s="23">
        <v>43830.999988425923</v>
      </c>
      <c r="M473" s="23">
        <v>40371.564303356485</v>
      </c>
      <c r="N473" s="1" t="s">
        <v>35</v>
      </c>
      <c r="O473" s="1" t="s">
        <v>43</v>
      </c>
      <c r="P473" s="1">
        <v>2000</v>
      </c>
      <c r="Q473" s="1">
        <v>1</v>
      </c>
      <c r="R473" s="24">
        <v>10</v>
      </c>
    </row>
    <row r="474" spans="1:18" x14ac:dyDescent="0.2">
      <c r="A474" s="1">
        <v>472</v>
      </c>
      <c r="B474" s="1" t="s">
        <v>31</v>
      </c>
      <c r="C474" s="1" t="s">
        <v>32</v>
      </c>
      <c r="D474" s="1">
        <v>150000</v>
      </c>
      <c r="E474" s="1">
        <v>1</v>
      </c>
      <c r="F474" s="1" t="s">
        <v>27</v>
      </c>
      <c r="G474" s="1" t="s">
        <v>40</v>
      </c>
      <c r="H474" s="1">
        <v>10</v>
      </c>
      <c r="I474" s="22">
        <v>49.9634856817135</v>
      </c>
      <c r="J474" s="23">
        <v>36741.224663761575</v>
      </c>
      <c r="K474" s="23">
        <v>18492.436244560184</v>
      </c>
      <c r="L474" s="23">
        <v>43830.999988425923</v>
      </c>
      <c r="M474" s="23">
        <v>37062.20385982639</v>
      </c>
      <c r="N474" s="1" t="s">
        <v>29</v>
      </c>
      <c r="O474" s="1" t="s">
        <v>36</v>
      </c>
      <c r="P474" s="1">
        <v>2000</v>
      </c>
      <c r="Q474" s="1">
        <v>0</v>
      </c>
      <c r="R474" s="24">
        <v>0.87881118999999996</v>
      </c>
    </row>
    <row r="475" spans="1:18" x14ac:dyDescent="0.2">
      <c r="A475" s="1">
        <v>473</v>
      </c>
      <c r="B475" s="1" t="s">
        <v>31</v>
      </c>
      <c r="C475" s="1" t="s">
        <v>32</v>
      </c>
      <c r="D475" s="1">
        <v>100000</v>
      </c>
      <c r="E475" s="1">
        <v>2</v>
      </c>
      <c r="F475" s="1" t="s">
        <v>38</v>
      </c>
      <c r="G475" s="1" t="s">
        <v>42</v>
      </c>
      <c r="H475" s="1">
        <v>1</v>
      </c>
      <c r="I475" s="22">
        <v>20.419843510706301</v>
      </c>
      <c r="J475" s="23">
        <v>36847.550323564814</v>
      </c>
      <c r="K475" s="23">
        <v>29389.355629999998</v>
      </c>
      <c r="L475" s="23">
        <v>43830.999988425923</v>
      </c>
      <c r="M475" s="23">
        <v>37212.792823564814</v>
      </c>
      <c r="N475" s="1" t="s">
        <v>35</v>
      </c>
      <c r="O475" s="1" t="s">
        <v>43</v>
      </c>
      <c r="P475" s="1">
        <v>2000</v>
      </c>
      <c r="Q475" s="1">
        <v>1</v>
      </c>
      <c r="R475" s="24">
        <v>1</v>
      </c>
    </row>
    <row r="476" spans="1:18" x14ac:dyDescent="0.2">
      <c r="A476" s="1">
        <v>474</v>
      </c>
      <c r="B476" s="1" t="s">
        <v>31</v>
      </c>
      <c r="C476" s="1" t="s">
        <v>26</v>
      </c>
      <c r="D476" s="1">
        <v>150000</v>
      </c>
      <c r="E476" s="1">
        <v>1</v>
      </c>
      <c r="F476" s="1" t="s">
        <v>45</v>
      </c>
      <c r="G476" s="1" t="s">
        <v>42</v>
      </c>
      <c r="H476" s="1">
        <v>15</v>
      </c>
      <c r="I476" s="22">
        <v>44.832541358571603</v>
      </c>
      <c r="J476" s="23">
        <v>36709.520927013888</v>
      </c>
      <c r="K476" s="23">
        <v>20334.771439699074</v>
      </c>
      <c r="L476" s="23">
        <v>43830.999988425923</v>
      </c>
      <c r="M476" s="23">
        <v>37345.615907430554</v>
      </c>
      <c r="N476" s="1" t="s">
        <v>29</v>
      </c>
      <c r="O476" s="1" t="s">
        <v>36</v>
      </c>
      <c r="P476" s="1">
        <v>2000</v>
      </c>
      <c r="Q476" s="1">
        <v>0</v>
      </c>
      <c r="R476" s="24">
        <v>1.741568904</v>
      </c>
    </row>
    <row r="477" spans="1:18" x14ac:dyDescent="0.2">
      <c r="A477" s="1">
        <v>475</v>
      </c>
      <c r="B477" s="1" t="s">
        <v>31</v>
      </c>
      <c r="C477" s="1" t="s">
        <v>32</v>
      </c>
      <c r="D477" s="1">
        <v>100000</v>
      </c>
      <c r="E477" s="1">
        <v>2</v>
      </c>
      <c r="F477" s="1" t="s">
        <v>27</v>
      </c>
      <c r="G477" s="1" t="s">
        <v>42</v>
      </c>
      <c r="H477" s="1">
        <v>10</v>
      </c>
      <c r="I477" s="22">
        <v>67.876320124812906</v>
      </c>
      <c r="J477" s="23">
        <v>36753.220174907408</v>
      </c>
      <c r="K477" s="23">
        <v>11961.903321643518</v>
      </c>
      <c r="L477" s="23">
        <v>43830.999988425923</v>
      </c>
      <c r="M477" s="23">
        <v>40405.645174907404</v>
      </c>
      <c r="N477" s="1" t="s">
        <v>35</v>
      </c>
      <c r="O477" s="1" t="s">
        <v>41</v>
      </c>
      <c r="P477" s="1">
        <v>2000</v>
      </c>
      <c r="Q477" s="1">
        <v>1</v>
      </c>
      <c r="R477" s="24">
        <v>10</v>
      </c>
    </row>
    <row r="478" spans="1:18" x14ac:dyDescent="0.2">
      <c r="A478" s="1">
        <v>476</v>
      </c>
      <c r="B478" s="1" t="s">
        <v>25</v>
      </c>
      <c r="C478" s="1" t="s">
        <v>26</v>
      </c>
      <c r="D478" s="1">
        <v>150000</v>
      </c>
      <c r="E478" s="1">
        <v>1</v>
      </c>
      <c r="F478" s="1" t="s">
        <v>46</v>
      </c>
      <c r="G478" s="1" t="s">
        <v>39</v>
      </c>
      <c r="H478" s="1">
        <v>15</v>
      </c>
      <c r="I478" s="22">
        <v>53.3564214034107</v>
      </c>
      <c r="J478" s="23">
        <v>36689.18477028935</v>
      </c>
      <c r="K478" s="23">
        <v>17201.152025995369</v>
      </c>
      <c r="L478" s="23">
        <v>43830.999988425923</v>
      </c>
      <c r="M478" s="23">
        <v>37284.268868043982</v>
      </c>
      <c r="N478" s="1" t="s">
        <v>29</v>
      </c>
      <c r="O478" s="1" t="s">
        <v>30</v>
      </c>
      <c r="P478" s="1">
        <v>2000</v>
      </c>
      <c r="Q478" s="1">
        <v>0</v>
      </c>
      <c r="R478" s="24">
        <v>1.629284921</v>
      </c>
    </row>
    <row r="479" spans="1:18" x14ac:dyDescent="0.2">
      <c r="A479" s="1">
        <v>477</v>
      </c>
      <c r="B479" s="1" t="s">
        <v>31</v>
      </c>
      <c r="C479" s="1" t="s">
        <v>26</v>
      </c>
      <c r="D479" s="1">
        <v>100000</v>
      </c>
      <c r="E479" s="1">
        <v>2</v>
      </c>
      <c r="F479" s="1" t="s">
        <v>45</v>
      </c>
      <c r="G479" s="1" t="s">
        <v>42</v>
      </c>
      <c r="H479" s="1">
        <v>5</v>
      </c>
      <c r="I479" s="22">
        <v>73.685673003428604</v>
      </c>
      <c r="J479" s="23">
        <v>36770.995185115738</v>
      </c>
      <c r="K479" s="23">
        <v>9857.8557633101846</v>
      </c>
      <c r="L479" s="23">
        <v>43830.999988425923</v>
      </c>
      <c r="M479" s="23">
        <v>36916.856598958337</v>
      </c>
      <c r="N479" s="1" t="s">
        <v>29</v>
      </c>
      <c r="O479" s="1" t="s">
        <v>44</v>
      </c>
      <c r="P479" s="1">
        <v>2000</v>
      </c>
      <c r="Q479" s="1">
        <v>0</v>
      </c>
      <c r="R479" s="24">
        <v>0.39935498699999999</v>
      </c>
    </row>
    <row r="480" spans="1:18" x14ac:dyDescent="0.2">
      <c r="A480" s="1">
        <v>478</v>
      </c>
      <c r="B480" s="1" t="s">
        <v>31</v>
      </c>
      <c r="C480" s="1" t="s">
        <v>26</v>
      </c>
      <c r="D480" s="1">
        <v>100000</v>
      </c>
      <c r="E480" s="1">
        <v>1</v>
      </c>
      <c r="F480" s="1" t="s">
        <v>27</v>
      </c>
      <c r="G480" s="1" t="s">
        <v>28</v>
      </c>
      <c r="H480" s="1">
        <v>10</v>
      </c>
      <c r="I480" s="22">
        <v>60.465410371159898</v>
      </c>
      <c r="J480" s="23">
        <v>36734.377424270831</v>
      </c>
      <c r="K480" s="23">
        <v>14649.839776840277</v>
      </c>
      <c r="L480" s="23">
        <v>43830.999988425923</v>
      </c>
      <c r="M480" s="23">
        <v>37756.725557662037</v>
      </c>
      <c r="N480" s="1" t="s">
        <v>29</v>
      </c>
      <c r="O480" s="1" t="s">
        <v>41</v>
      </c>
      <c r="P480" s="1">
        <v>2000</v>
      </c>
      <c r="Q480" s="1">
        <v>0</v>
      </c>
      <c r="R480" s="24">
        <v>2.7990941180000002</v>
      </c>
    </row>
    <row r="481" spans="1:18" x14ac:dyDescent="0.2">
      <c r="A481" s="1">
        <v>479</v>
      </c>
      <c r="B481" s="1" t="s">
        <v>31</v>
      </c>
      <c r="C481" s="1" t="s">
        <v>26</v>
      </c>
      <c r="D481" s="1">
        <v>200000</v>
      </c>
      <c r="E481" s="1">
        <v>1</v>
      </c>
      <c r="F481" s="1" t="s">
        <v>38</v>
      </c>
      <c r="G481" s="1" t="s">
        <v>28</v>
      </c>
      <c r="H481" s="1">
        <v>10</v>
      </c>
      <c r="I481" s="22">
        <v>75.596983787226193</v>
      </c>
      <c r="J481" s="23">
        <v>36844.57316511574</v>
      </c>
      <c r="K481" s="23">
        <v>9233.3418142939809</v>
      </c>
      <c r="L481" s="23">
        <v>43830.999988425923</v>
      </c>
      <c r="M481" s="23">
        <v>37468.716151944442</v>
      </c>
      <c r="N481" s="1" t="s">
        <v>47</v>
      </c>
      <c r="O481" s="1" t="s">
        <v>44</v>
      </c>
      <c r="P481" s="1">
        <v>2000</v>
      </c>
      <c r="Q481" s="1">
        <v>1</v>
      </c>
      <c r="R481" s="24">
        <v>1.708845457</v>
      </c>
    </row>
    <row r="482" spans="1:18" x14ac:dyDescent="0.2">
      <c r="A482" s="1">
        <v>480</v>
      </c>
      <c r="B482" s="1" t="s">
        <v>31</v>
      </c>
      <c r="C482" s="1" t="s">
        <v>32</v>
      </c>
      <c r="D482" s="1">
        <v>200000</v>
      </c>
      <c r="E482" s="1">
        <v>2</v>
      </c>
      <c r="F482" s="1" t="s">
        <v>38</v>
      </c>
      <c r="G482" s="1" t="s">
        <v>39</v>
      </c>
      <c r="H482" s="1">
        <v>5</v>
      </c>
      <c r="I482" s="22">
        <v>45.1490668842711</v>
      </c>
      <c r="J482" s="23">
        <v>36783.472819641203</v>
      </c>
      <c r="K482" s="23">
        <v>20293.114758263888</v>
      </c>
      <c r="L482" s="23">
        <v>43830.999988425923</v>
      </c>
      <c r="M482" s="23">
        <v>36915.590297361108</v>
      </c>
      <c r="N482" s="1" t="s">
        <v>29</v>
      </c>
      <c r="O482" s="1" t="s">
        <v>36</v>
      </c>
      <c r="P482" s="1">
        <v>2000</v>
      </c>
      <c r="Q482" s="1">
        <v>0</v>
      </c>
      <c r="R482" s="24">
        <v>0.36172536799999999</v>
      </c>
    </row>
    <row r="483" spans="1:18" x14ac:dyDescent="0.2">
      <c r="A483" s="1">
        <v>481</v>
      </c>
      <c r="B483" s="1" t="s">
        <v>31</v>
      </c>
      <c r="C483" s="1" t="s">
        <v>26</v>
      </c>
      <c r="D483" s="1">
        <v>50000</v>
      </c>
      <c r="E483" s="1">
        <v>1</v>
      </c>
      <c r="F483" s="1" t="s">
        <v>46</v>
      </c>
      <c r="G483" s="1" t="s">
        <v>28</v>
      </c>
      <c r="H483" s="1">
        <v>1</v>
      </c>
      <c r="I483" s="22">
        <v>45.034830930661101</v>
      </c>
      <c r="J483" s="23">
        <v>36625.173664525464</v>
      </c>
      <c r="K483" s="23">
        <v>20176.539428206019</v>
      </c>
      <c r="L483" s="23">
        <v>43830.999988425923</v>
      </c>
      <c r="M483" s="23">
        <v>36990.416164525464</v>
      </c>
      <c r="N483" s="1" t="s">
        <v>35</v>
      </c>
      <c r="O483" s="1" t="s">
        <v>36</v>
      </c>
      <c r="P483" s="1">
        <v>2000</v>
      </c>
      <c r="Q483" s="1">
        <v>1</v>
      </c>
      <c r="R483" s="24">
        <v>1</v>
      </c>
    </row>
    <row r="484" spans="1:18" x14ac:dyDescent="0.2">
      <c r="A484" s="1">
        <v>482</v>
      </c>
      <c r="B484" s="1" t="s">
        <v>25</v>
      </c>
      <c r="C484" s="1" t="s">
        <v>32</v>
      </c>
      <c r="D484" s="1">
        <v>150000</v>
      </c>
      <c r="E484" s="1">
        <v>2</v>
      </c>
      <c r="F484" s="1" t="s">
        <v>27</v>
      </c>
      <c r="G484" s="1" t="s">
        <v>40</v>
      </c>
      <c r="H484" s="1">
        <v>10</v>
      </c>
      <c r="I484" s="22">
        <v>44.041006657610502</v>
      </c>
      <c r="J484" s="23">
        <v>36678.316226932868</v>
      </c>
      <c r="K484" s="23">
        <v>20592.668852650462</v>
      </c>
      <c r="L484" s="23">
        <v>43830.999988425923</v>
      </c>
      <c r="M484" s="23">
        <v>37015.214431527776</v>
      </c>
      <c r="N484" s="1" t="s">
        <v>29</v>
      </c>
      <c r="O484" s="1" t="s">
        <v>36</v>
      </c>
      <c r="P484" s="1">
        <v>2000</v>
      </c>
      <c r="Q484" s="1">
        <v>0</v>
      </c>
      <c r="R484" s="24">
        <v>0.92239595500000005</v>
      </c>
    </row>
    <row r="485" spans="1:18" x14ac:dyDescent="0.2">
      <c r="A485" s="1">
        <v>483</v>
      </c>
      <c r="B485" s="1" t="s">
        <v>31</v>
      </c>
      <c r="C485" s="1" t="s">
        <v>26</v>
      </c>
      <c r="D485" s="1">
        <v>50000</v>
      </c>
      <c r="E485" s="1">
        <v>3</v>
      </c>
      <c r="F485" s="1" t="s">
        <v>38</v>
      </c>
      <c r="G485" s="1" t="s">
        <v>40</v>
      </c>
      <c r="H485" s="1">
        <v>5</v>
      </c>
      <c r="I485" s="22">
        <v>31.4535802325864</v>
      </c>
      <c r="J485" s="23">
        <v>36758.134507627314</v>
      </c>
      <c r="K485" s="23">
        <v>25269.950229375001</v>
      </c>
      <c r="L485" s="23">
        <v>43830.999988425923</v>
      </c>
      <c r="M485" s="23">
        <v>36830.018571076391</v>
      </c>
      <c r="N485" s="1" t="s">
        <v>29</v>
      </c>
      <c r="O485" s="1" t="s">
        <v>37</v>
      </c>
      <c r="P485" s="1">
        <v>2000</v>
      </c>
      <c r="Q485" s="1">
        <v>0</v>
      </c>
      <c r="R485" s="24">
        <v>0.19681188099999999</v>
      </c>
    </row>
    <row r="486" spans="1:18" x14ac:dyDescent="0.2">
      <c r="A486" s="1">
        <v>484</v>
      </c>
      <c r="B486" s="1" t="s">
        <v>31</v>
      </c>
      <c r="C486" s="1" t="s">
        <v>32</v>
      </c>
      <c r="D486" s="1">
        <v>100000</v>
      </c>
      <c r="E486" s="1">
        <v>1</v>
      </c>
      <c r="F486" s="1" t="s">
        <v>38</v>
      </c>
      <c r="G486" s="1" t="s">
        <v>42</v>
      </c>
      <c r="H486" s="1">
        <v>10</v>
      </c>
      <c r="I486" s="22">
        <v>57.319342727586701</v>
      </c>
      <c r="J486" s="23">
        <v>36723.465322465279</v>
      </c>
      <c r="K486" s="23">
        <v>15788.005286122685</v>
      </c>
      <c r="L486" s="23">
        <v>43830.999988425923</v>
      </c>
      <c r="M486" s="23">
        <v>39435.943451932872</v>
      </c>
      <c r="N486" s="1" t="s">
        <v>29</v>
      </c>
      <c r="O486" s="1" t="s">
        <v>30</v>
      </c>
      <c r="P486" s="1">
        <v>2000</v>
      </c>
      <c r="Q486" s="1">
        <v>0</v>
      </c>
      <c r="R486" s="24">
        <v>7.4265128770000004</v>
      </c>
    </row>
    <row r="487" spans="1:18" x14ac:dyDescent="0.2">
      <c r="A487" s="1">
        <v>485</v>
      </c>
      <c r="B487" s="1" t="s">
        <v>25</v>
      </c>
      <c r="C487" s="1" t="s">
        <v>32</v>
      </c>
      <c r="D487" s="1">
        <v>150000</v>
      </c>
      <c r="E487" s="1">
        <v>1</v>
      </c>
      <c r="F487" s="1" t="s">
        <v>38</v>
      </c>
      <c r="G487" s="1" t="s">
        <v>42</v>
      </c>
      <c r="H487" s="1">
        <v>10</v>
      </c>
      <c r="I487" s="22">
        <v>51.931845362789502</v>
      </c>
      <c r="J487" s="23">
        <v>36888.326786284721</v>
      </c>
      <c r="K487" s="23">
        <v>17920.609756296297</v>
      </c>
      <c r="L487" s="23">
        <v>43830.999988425923</v>
      </c>
      <c r="M487" s="23">
        <v>39274.513755868058</v>
      </c>
      <c r="N487" s="1" t="s">
        <v>29</v>
      </c>
      <c r="O487" s="1" t="s">
        <v>30</v>
      </c>
      <c r="P487" s="1">
        <v>2000</v>
      </c>
      <c r="Q487" s="1">
        <v>0</v>
      </c>
      <c r="R487" s="24">
        <v>6.5331580239999996</v>
      </c>
    </row>
    <row r="488" spans="1:18" x14ac:dyDescent="0.2">
      <c r="A488" s="1">
        <v>486</v>
      </c>
      <c r="B488" s="1" t="s">
        <v>31</v>
      </c>
      <c r="C488" s="1" t="s">
        <v>26</v>
      </c>
      <c r="D488" s="1">
        <v>100000</v>
      </c>
      <c r="E488" s="1">
        <v>2</v>
      </c>
      <c r="F488" s="1" t="s">
        <v>38</v>
      </c>
      <c r="G488" s="1" t="s">
        <v>40</v>
      </c>
      <c r="H488" s="1">
        <v>20</v>
      </c>
      <c r="I488" s="22">
        <v>67.872528355072504</v>
      </c>
      <c r="J488" s="23">
        <v>36659.525227141203</v>
      </c>
      <c r="K488" s="23">
        <v>11869.593289444445</v>
      </c>
      <c r="L488" s="23">
        <v>43830.999988425923</v>
      </c>
      <c r="M488" s="23">
        <v>38184.287704953706</v>
      </c>
      <c r="N488" s="1" t="s">
        <v>29</v>
      </c>
      <c r="O488" s="1" t="s">
        <v>41</v>
      </c>
      <c r="P488" s="1">
        <v>2000</v>
      </c>
      <c r="Q488" s="1">
        <v>0</v>
      </c>
      <c r="R488" s="24">
        <v>4.174657872</v>
      </c>
    </row>
    <row r="489" spans="1:18" x14ac:dyDescent="0.2">
      <c r="A489" s="1">
        <v>487</v>
      </c>
      <c r="B489" s="1" t="s">
        <v>31</v>
      </c>
      <c r="C489" s="1" t="s">
        <v>32</v>
      </c>
      <c r="D489" s="1">
        <v>200000</v>
      </c>
      <c r="E489" s="1">
        <v>1</v>
      </c>
      <c r="F489" s="1" t="s">
        <v>27</v>
      </c>
      <c r="G489" s="1" t="s">
        <v>34</v>
      </c>
      <c r="H489" s="1">
        <v>1</v>
      </c>
      <c r="I489" s="22">
        <v>64.903777478971307</v>
      </c>
      <c r="J489" s="23">
        <v>36576.008380729167</v>
      </c>
      <c r="K489" s="23">
        <v>12870.390434849536</v>
      </c>
      <c r="L489" s="23">
        <v>43830.999988425923</v>
      </c>
      <c r="M489" s="23">
        <v>36941.250880729167</v>
      </c>
      <c r="N489" s="1" t="s">
        <v>35</v>
      </c>
      <c r="O489" s="1" t="s">
        <v>41</v>
      </c>
      <c r="P489" s="1">
        <v>2000</v>
      </c>
      <c r="Q489" s="1">
        <v>1</v>
      </c>
      <c r="R489" s="24">
        <v>1</v>
      </c>
    </row>
    <row r="490" spans="1:18" x14ac:dyDescent="0.2">
      <c r="A490" s="1">
        <v>488</v>
      </c>
      <c r="B490" s="1" t="s">
        <v>31</v>
      </c>
      <c r="C490" s="1" t="s">
        <v>26</v>
      </c>
      <c r="D490" s="1">
        <v>100000</v>
      </c>
      <c r="E490" s="1">
        <v>2</v>
      </c>
      <c r="F490" s="1" t="s">
        <v>33</v>
      </c>
      <c r="G490" s="1" t="s">
        <v>28</v>
      </c>
      <c r="H490" s="1">
        <v>1</v>
      </c>
      <c r="I490" s="22">
        <v>59.085560642601898</v>
      </c>
      <c r="J490" s="23">
        <v>36599.788557280095</v>
      </c>
      <c r="K490" s="23">
        <v>15019.23067412037</v>
      </c>
      <c r="L490" s="23">
        <v>43830.999988425923</v>
      </c>
      <c r="M490" s="23">
        <v>36735.79635704861</v>
      </c>
      <c r="N490" s="1" t="s">
        <v>29</v>
      </c>
      <c r="O490" s="1" t="s">
        <v>30</v>
      </c>
      <c r="P490" s="1">
        <v>2000</v>
      </c>
      <c r="Q490" s="1">
        <v>0</v>
      </c>
      <c r="R490" s="24">
        <v>0.372376708</v>
      </c>
    </row>
    <row r="491" spans="1:18" x14ac:dyDescent="0.2">
      <c r="A491" s="1">
        <v>489</v>
      </c>
      <c r="B491" s="1" t="s">
        <v>25</v>
      </c>
      <c r="C491" s="1" t="s">
        <v>32</v>
      </c>
      <c r="D491" s="1">
        <v>150000</v>
      </c>
      <c r="E491" s="1">
        <v>3</v>
      </c>
      <c r="F491" s="1" t="s">
        <v>38</v>
      </c>
      <c r="G491" s="1" t="s">
        <v>28</v>
      </c>
      <c r="H491" s="1">
        <v>1</v>
      </c>
      <c r="I491" s="22">
        <v>27.083279365729801</v>
      </c>
      <c r="J491" s="23">
        <v>36869.598568761576</v>
      </c>
      <c r="K491" s="23">
        <v>26977.633904918981</v>
      </c>
      <c r="L491" s="23">
        <v>43830.999988425923</v>
      </c>
      <c r="M491" s="23">
        <v>37234.841068761576</v>
      </c>
      <c r="N491" s="1" t="s">
        <v>35</v>
      </c>
      <c r="O491" s="1" t="s">
        <v>43</v>
      </c>
      <c r="P491" s="1">
        <v>2000</v>
      </c>
      <c r="Q491" s="1">
        <v>1</v>
      </c>
      <c r="R491" s="24">
        <v>1</v>
      </c>
    </row>
    <row r="492" spans="1:18" x14ac:dyDescent="0.2">
      <c r="A492" s="1">
        <v>490</v>
      </c>
      <c r="B492" s="1" t="s">
        <v>31</v>
      </c>
      <c r="C492" s="1" t="s">
        <v>26</v>
      </c>
      <c r="D492" s="1">
        <v>200000</v>
      </c>
      <c r="E492" s="1">
        <v>3</v>
      </c>
      <c r="F492" s="1" t="s">
        <v>46</v>
      </c>
      <c r="G492" s="1" t="s">
        <v>28</v>
      </c>
      <c r="H492" s="1">
        <v>1</v>
      </c>
      <c r="I492" s="22">
        <v>64.206180160635995</v>
      </c>
      <c r="J492" s="23">
        <v>36741.127014351849</v>
      </c>
      <c r="K492" s="23">
        <v>13290.301256898148</v>
      </c>
      <c r="L492" s="23">
        <v>43830.999988425923</v>
      </c>
      <c r="M492" s="23">
        <v>37106.369514351849</v>
      </c>
      <c r="N492" s="1" t="s">
        <v>35</v>
      </c>
      <c r="O492" s="1" t="s">
        <v>41</v>
      </c>
      <c r="P492" s="1">
        <v>2000</v>
      </c>
      <c r="Q492" s="1">
        <v>1</v>
      </c>
      <c r="R492" s="24">
        <v>1</v>
      </c>
    </row>
    <row r="493" spans="1:18" x14ac:dyDescent="0.2">
      <c r="A493" s="1">
        <v>491</v>
      </c>
      <c r="B493" s="1" t="s">
        <v>31</v>
      </c>
      <c r="C493" s="1" t="s">
        <v>32</v>
      </c>
      <c r="D493" s="1">
        <v>100000</v>
      </c>
      <c r="E493" s="1">
        <v>3</v>
      </c>
      <c r="F493" s="1" t="s">
        <v>33</v>
      </c>
      <c r="G493" s="1" t="s">
        <v>42</v>
      </c>
      <c r="H493" s="1">
        <v>5</v>
      </c>
      <c r="I493" s="22">
        <v>22.139605583455701</v>
      </c>
      <c r="J493" s="23">
        <v>36622.278461006943</v>
      </c>
      <c r="K493" s="23">
        <v>28535.953568854165</v>
      </c>
      <c r="L493" s="23">
        <v>43830.999988425923</v>
      </c>
      <c r="M493" s="23">
        <v>38448.490961006944</v>
      </c>
      <c r="N493" s="1" t="s">
        <v>35</v>
      </c>
      <c r="O493" s="1" t="s">
        <v>43</v>
      </c>
      <c r="P493" s="1">
        <v>2000</v>
      </c>
      <c r="Q493" s="1">
        <v>1</v>
      </c>
      <c r="R493" s="24">
        <v>5</v>
      </c>
    </row>
    <row r="494" spans="1:18" x14ac:dyDescent="0.2">
      <c r="A494" s="1">
        <v>492</v>
      </c>
      <c r="B494" s="1" t="s">
        <v>31</v>
      </c>
      <c r="C494" s="1" t="s">
        <v>32</v>
      </c>
      <c r="D494" s="1">
        <v>50000</v>
      </c>
      <c r="E494" s="1">
        <v>3</v>
      </c>
      <c r="F494" s="1" t="s">
        <v>38</v>
      </c>
      <c r="G494" s="1" t="s">
        <v>28</v>
      </c>
      <c r="H494" s="1">
        <v>20</v>
      </c>
      <c r="I494" s="22">
        <v>62.361079477891501</v>
      </c>
      <c r="J494" s="23">
        <v>36676.942188298613</v>
      </c>
      <c r="K494" s="23">
        <v>13900.025617060186</v>
      </c>
      <c r="L494" s="23">
        <v>43830.999988425923</v>
      </c>
      <c r="M494" s="23">
        <v>37275.960539837964</v>
      </c>
      <c r="N494" s="1" t="s">
        <v>29</v>
      </c>
      <c r="O494" s="1" t="s">
        <v>41</v>
      </c>
      <c r="P494" s="1">
        <v>2000</v>
      </c>
      <c r="Q494" s="1">
        <v>0</v>
      </c>
      <c r="R494" s="24">
        <v>1.640056542</v>
      </c>
    </row>
    <row r="495" spans="1:18" x14ac:dyDescent="0.2">
      <c r="A495" s="1">
        <v>493</v>
      </c>
      <c r="B495" s="1" t="s">
        <v>31</v>
      </c>
      <c r="C495" s="1" t="s">
        <v>32</v>
      </c>
      <c r="D495" s="1">
        <v>150000</v>
      </c>
      <c r="E495" s="1">
        <v>1</v>
      </c>
      <c r="F495" s="1" t="s">
        <v>38</v>
      </c>
      <c r="G495" s="1" t="s">
        <v>40</v>
      </c>
      <c r="H495" s="1">
        <v>1</v>
      </c>
      <c r="I495" s="22">
        <v>66.8811703752596</v>
      </c>
      <c r="J495" s="23">
        <v>36712.54952951389</v>
      </c>
      <c r="K495" s="23">
        <v>12284.703658819444</v>
      </c>
      <c r="L495" s="23">
        <v>43830.999988425923</v>
      </c>
      <c r="M495" s="23">
        <v>37017.967498368052</v>
      </c>
      <c r="N495" s="1" t="s">
        <v>29</v>
      </c>
      <c r="O495" s="1" t="s">
        <v>41</v>
      </c>
      <c r="P495" s="1">
        <v>2000</v>
      </c>
      <c r="Q495" s="1">
        <v>0</v>
      </c>
      <c r="R495" s="24">
        <v>0.83620599699999998</v>
      </c>
    </row>
    <row r="496" spans="1:18" x14ac:dyDescent="0.2">
      <c r="A496" s="1">
        <v>494</v>
      </c>
      <c r="B496" s="1" t="s">
        <v>25</v>
      </c>
      <c r="C496" s="1" t="s">
        <v>26</v>
      </c>
      <c r="D496" s="1">
        <v>200000</v>
      </c>
      <c r="E496" s="1">
        <v>1</v>
      </c>
      <c r="F496" s="1" t="s">
        <v>38</v>
      </c>
      <c r="G496" s="1" t="s">
        <v>40</v>
      </c>
      <c r="H496" s="1">
        <v>1</v>
      </c>
      <c r="I496" s="22">
        <v>60.219147332694398</v>
      </c>
      <c r="J496" s="23">
        <v>36555.393099837966</v>
      </c>
      <c r="K496" s="23">
        <v>14560.80118005787</v>
      </c>
      <c r="L496" s="23">
        <v>43830.999988425923</v>
      </c>
      <c r="M496" s="23">
        <v>36920.635599837966</v>
      </c>
      <c r="N496" s="1" t="s">
        <v>35</v>
      </c>
      <c r="O496" s="1" t="s">
        <v>41</v>
      </c>
      <c r="P496" s="1">
        <v>2000</v>
      </c>
      <c r="Q496" s="1">
        <v>1</v>
      </c>
      <c r="R496" s="24">
        <v>1</v>
      </c>
    </row>
    <row r="497" spans="1:18" x14ac:dyDescent="0.2">
      <c r="A497" s="1">
        <v>495</v>
      </c>
      <c r="B497" s="1" t="s">
        <v>25</v>
      </c>
      <c r="C497" s="1" t="s">
        <v>32</v>
      </c>
      <c r="D497" s="1">
        <v>150000</v>
      </c>
      <c r="E497" s="1">
        <v>3</v>
      </c>
      <c r="F497" s="1" t="s">
        <v>45</v>
      </c>
      <c r="G497" s="1" t="s">
        <v>40</v>
      </c>
      <c r="H497" s="1">
        <v>20</v>
      </c>
      <c r="I497" s="22">
        <v>59.396481278020403</v>
      </c>
      <c r="J497" s="23">
        <v>36649.72601849537</v>
      </c>
      <c r="K497" s="23">
        <v>14955.606705324075</v>
      </c>
      <c r="L497" s="23">
        <v>43830.999988425923</v>
      </c>
      <c r="M497" s="23">
        <v>37249.047509999997</v>
      </c>
      <c r="N497" s="1" t="s">
        <v>29</v>
      </c>
      <c r="O497" s="1" t="s">
        <v>30</v>
      </c>
      <c r="P497" s="1">
        <v>2000</v>
      </c>
      <c r="Q497" s="1">
        <v>0</v>
      </c>
      <c r="R497" s="24">
        <v>1.6408865109999999</v>
      </c>
    </row>
    <row r="498" spans="1:18" x14ac:dyDescent="0.2">
      <c r="A498" s="1">
        <v>496</v>
      </c>
      <c r="B498" s="1" t="s">
        <v>31</v>
      </c>
      <c r="C498" s="1" t="s">
        <v>26</v>
      </c>
      <c r="D498" s="1">
        <v>150000</v>
      </c>
      <c r="E498" s="1">
        <v>2</v>
      </c>
      <c r="F498" s="1" t="s">
        <v>33</v>
      </c>
      <c r="G498" s="1" t="s">
        <v>40</v>
      </c>
      <c r="H498" s="1">
        <v>1</v>
      </c>
      <c r="I498" s="22">
        <v>71.242614087846704</v>
      </c>
      <c r="J498" s="23">
        <v>36814.621873923614</v>
      </c>
      <c r="K498" s="23">
        <v>10793.791397893519</v>
      </c>
      <c r="L498" s="23">
        <v>43830.999988425923</v>
      </c>
      <c r="M498" s="23">
        <v>37179.864373923614</v>
      </c>
      <c r="N498" s="1" t="s">
        <v>35</v>
      </c>
      <c r="O498" s="1" t="s">
        <v>44</v>
      </c>
      <c r="P498" s="1">
        <v>2000</v>
      </c>
      <c r="Q498" s="1">
        <v>1</v>
      </c>
      <c r="R498" s="24">
        <v>1</v>
      </c>
    </row>
    <row r="499" spans="1:18" x14ac:dyDescent="0.2">
      <c r="A499" s="1">
        <v>497</v>
      </c>
      <c r="B499" s="1" t="s">
        <v>25</v>
      </c>
      <c r="C499" s="1" t="s">
        <v>26</v>
      </c>
      <c r="D499" s="1">
        <v>100000</v>
      </c>
      <c r="E499" s="1">
        <v>1</v>
      </c>
      <c r="F499" s="1" t="s">
        <v>33</v>
      </c>
      <c r="G499" s="1" t="s">
        <v>42</v>
      </c>
      <c r="H499" s="1">
        <v>1</v>
      </c>
      <c r="I499" s="22">
        <v>34.4012607503008</v>
      </c>
      <c r="J499" s="23">
        <v>36716.182360347222</v>
      </c>
      <c r="K499" s="23">
        <v>24151.379880868055</v>
      </c>
      <c r="L499" s="23">
        <v>43830.999988425923</v>
      </c>
      <c r="M499" s="23">
        <v>37081.424860347222</v>
      </c>
      <c r="N499" s="1" t="s">
        <v>35</v>
      </c>
      <c r="O499" s="1" t="s">
        <v>37</v>
      </c>
      <c r="P499" s="1">
        <v>2000</v>
      </c>
      <c r="Q499" s="1">
        <v>1</v>
      </c>
      <c r="R499" s="24">
        <v>1</v>
      </c>
    </row>
    <row r="500" spans="1:18" x14ac:dyDescent="0.2">
      <c r="A500" s="1">
        <v>498</v>
      </c>
      <c r="B500" s="1" t="s">
        <v>31</v>
      </c>
      <c r="C500" s="1" t="s">
        <v>26</v>
      </c>
      <c r="D500" s="1">
        <v>100000</v>
      </c>
      <c r="E500" s="1">
        <v>1</v>
      </c>
      <c r="F500" s="1" t="s">
        <v>38</v>
      </c>
      <c r="G500" s="1" t="s">
        <v>42</v>
      </c>
      <c r="H500" s="1">
        <v>1</v>
      </c>
      <c r="I500" s="22">
        <v>49.604140546288399</v>
      </c>
      <c r="J500" s="23">
        <v>36685.563804351848</v>
      </c>
      <c r="K500" s="23">
        <v>18568.023500983796</v>
      </c>
      <c r="L500" s="23">
        <v>43830.999988425923</v>
      </c>
      <c r="M500" s="23">
        <v>37050.806304351849</v>
      </c>
      <c r="N500" s="1" t="s">
        <v>35</v>
      </c>
      <c r="O500" s="1" t="s">
        <v>36</v>
      </c>
      <c r="P500" s="1">
        <v>2000</v>
      </c>
      <c r="Q500" s="1">
        <v>1</v>
      </c>
      <c r="R500" s="24">
        <v>1</v>
      </c>
    </row>
    <row r="501" spans="1:18" x14ac:dyDescent="0.2">
      <c r="A501" s="1">
        <v>499</v>
      </c>
      <c r="B501" s="1" t="s">
        <v>31</v>
      </c>
      <c r="C501" s="1" t="s">
        <v>26</v>
      </c>
      <c r="D501" s="1">
        <v>200000</v>
      </c>
      <c r="E501" s="1">
        <v>1</v>
      </c>
      <c r="F501" s="1" t="s">
        <v>46</v>
      </c>
      <c r="G501" s="1" t="s">
        <v>28</v>
      </c>
      <c r="H501" s="1">
        <v>10</v>
      </c>
      <c r="I501" s="22">
        <v>37.290371549616303</v>
      </c>
      <c r="J501" s="23">
        <v>36871.829768356482</v>
      </c>
      <c r="K501" s="23">
        <v>23251.8012375</v>
      </c>
      <c r="L501" s="23">
        <v>43830.999988425923</v>
      </c>
      <c r="M501" s="23">
        <v>38054.853457152778</v>
      </c>
      <c r="N501" s="1" t="s">
        <v>29</v>
      </c>
      <c r="O501" s="1" t="s">
        <v>37</v>
      </c>
      <c r="P501" s="1">
        <v>2000</v>
      </c>
      <c r="Q501" s="1">
        <v>0</v>
      </c>
      <c r="R501" s="24">
        <v>3.2390088469999898</v>
      </c>
    </row>
    <row r="502" spans="1:18" x14ac:dyDescent="0.2">
      <c r="A502" s="1">
        <v>500</v>
      </c>
      <c r="B502" s="1" t="s">
        <v>31</v>
      </c>
      <c r="C502" s="1" t="s">
        <v>32</v>
      </c>
      <c r="D502" s="1">
        <v>50000</v>
      </c>
      <c r="E502" s="1">
        <v>1</v>
      </c>
      <c r="F502" s="1" t="s">
        <v>33</v>
      </c>
      <c r="G502" s="1" t="s">
        <v>42</v>
      </c>
      <c r="H502" s="1">
        <v>1</v>
      </c>
      <c r="I502" s="22">
        <v>53.2256101682188</v>
      </c>
      <c r="J502" s="23">
        <v>36810.232846481478</v>
      </c>
      <c r="K502" s="23">
        <v>17369.977924699073</v>
      </c>
      <c r="L502" s="23">
        <v>43830.999988425923</v>
      </c>
      <c r="M502" s="23">
        <v>37175.475346481478</v>
      </c>
      <c r="N502" s="1" t="s">
        <v>35</v>
      </c>
      <c r="O502" s="1" t="s">
        <v>30</v>
      </c>
      <c r="P502" s="1">
        <v>2000</v>
      </c>
      <c r="Q502" s="1">
        <v>1</v>
      </c>
      <c r="R502" s="24">
        <v>1</v>
      </c>
    </row>
    <row r="503" spans="1:18" x14ac:dyDescent="0.2">
      <c r="A503" s="1">
        <v>501</v>
      </c>
      <c r="B503" s="1" t="s">
        <v>31</v>
      </c>
      <c r="C503" s="1" t="s">
        <v>26</v>
      </c>
      <c r="D503" s="1">
        <v>200000</v>
      </c>
      <c r="E503" s="1">
        <v>1</v>
      </c>
      <c r="F503" s="1" t="s">
        <v>27</v>
      </c>
      <c r="G503" s="1" t="s">
        <v>34</v>
      </c>
      <c r="H503" s="1">
        <v>5</v>
      </c>
      <c r="I503" s="22">
        <v>66.765940327444</v>
      </c>
      <c r="J503" s="23">
        <v>36530.073430902776</v>
      </c>
      <c r="K503" s="23">
        <v>12144.314471018519</v>
      </c>
      <c r="L503" s="23">
        <v>43830.999988425923</v>
      </c>
      <c r="M503" s="23">
        <v>37516.047431886574</v>
      </c>
      <c r="N503" s="1" t="s">
        <v>29</v>
      </c>
      <c r="O503" s="1" t="s">
        <v>41</v>
      </c>
      <c r="P503" s="1">
        <v>2000</v>
      </c>
      <c r="Q503" s="1">
        <v>0</v>
      </c>
      <c r="R503" s="24">
        <v>2.699505126</v>
      </c>
    </row>
    <row r="504" spans="1:18" x14ac:dyDescent="0.2">
      <c r="A504" s="1">
        <v>502</v>
      </c>
      <c r="B504" s="1" t="s">
        <v>25</v>
      </c>
      <c r="C504" s="1" t="s">
        <v>26</v>
      </c>
      <c r="D504" s="1">
        <v>250000</v>
      </c>
      <c r="E504" s="1">
        <v>2</v>
      </c>
      <c r="F504" s="1" t="s">
        <v>38</v>
      </c>
      <c r="G504" s="1" t="s">
        <v>42</v>
      </c>
      <c r="H504" s="1">
        <v>15</v>
      </c>
      <c r="I504" s="22">
        <v>50.101629936614103</v>
      </c>
      <c r="J504" s="23">
        <v>36611.988610057873</v>
      </c>
      <c r="K504" s="23">
        <v>18312.744037789351</v>
      </c>
      <c r="L504" s="23">
        <v>43830.999988425923</v>
      </c>
      <c r="M504" s="23">
        <v>38628.47635704861</v>
      </c>
      <c r="N504" s="1" t="s">
        <v>29</v>
      </c>
      <c r="O504" s="1" t="s">
        <v>30</v>
      </c>
      <c r="P504" s="1">
        <v>2000</v>
      </c>
      <c r="Q504" s="1">
        <v>0</v>
      </c>
      <c r="R504" s="24">
        <v>5.5209559319999997</v>
      </c>
    </row>
    <row r="505" spans="1:18" x14ac:dyDescent="0.2">
      <c r="A505" s="1">
        <v>503</v>
      </c>
      <c r="B505" s="1" t="s">
        <v>31</v>
      </c>
      <c r="C505" s="1" t="s">
        <v>32</v>
      </c>
      <c r="D505" s="1">
        <v>50000</v>
      </c>
      <c r="E505" s="1">
        <v>3</v>
      </c>
      <c r="F505" s="1" t="s">
        <v>45</v>
      </c>
      <c r="G505" s="1" t="s">
        <v>42</v>
      </c>
      <c r="H505" s="1">
        <v>10</v>
      </c>
      <c r="I505" s="22">
        <v>34.838850336664002</v>
      </c>
      <c r="J505" s="23">
        <v>36645.053262650465</v>
      </c>
      <c r="K505" s="23">
        <v>23920.424468437501</v>
      </c>
      <c r="L505" s="23">
        <v>43830.999988425923</v>
      </c>
      <c r="M505" s="23">
        <v>36745.724140543978</v>
      </c>
      <c r="N505" s="1" t="s">
        <v>29</v>
      </c>
      <c r="O505" s="1" t="s">
        <v>37</v>
      </c>
      <c r="P505" s="1">
        <v>2000</v>
      </c>
      <c r="Q505" s="1">
        <v>0</v>
      </c>
      <c r="R505" s="24">
        <v>0.27562750200000002</v>
      </c>
    </row>
    <row r="506" spans="1:18" x14ac:dyDescent="0.2">
      <c r="A506" s="1">
        <v>504</v>
      </c>
      <c r="B506" s="1" t="s">
        <v>31</v>
      </c>
      <c r="C506" s="1" t="s">
        <v>32</v>
      </c>
      <c r="D506" s="1">
        <v>150000</v>
      </c>
      <c r="E506" s="1">
        <v>1</v>
      </c>
      <c r="F506" s="1" t="s">
        <v>38</v>
      </c>
      <c r="G506" s="1" t="s">
        <v>40</v>
      </c>
      <c r="H506" s="1">
        <v>10</v>
      </c>
      <c r="I506" s="22">
        <v>30.969023079858601</v>
      </c>
      <c r="J506" s="23">
        <v>36564.024200868058</v>
      </c>
      <c r="K506" s="23">
        <v>25252.820788576388</v>
      </c>
      <c r="L506" s="23">
        <v>43830.999988425923</v>
      </c>
      <c r="M506" s="23">
        <v>38502.613705717595</v>
      </c>
      <c r="N506" s="1" t="s">
        <v>29</v>
      </c>
      <c r="O506" s="1" t="s">
        <v>37</v>
      </c>
      <c r="P506" s="1">
        <v>2000</v>
      </c>
      <c r="Q506" s="1">
        <v>0</v>
      </c>
      <c r="R506" s="24">
        <v>5.3076777890000004</v>
      </c>
    </row>
    <row r="507" spans="1:18" x14ac:dyDescent="0.2">
      <c r="A507" s="1">
        <v>505</v>
      </c>
      <c r="B507" s="1" t="s">
        <v>31</v>
      </c>
      <c r="C507" s="1" t="s">
        <v>26</v>
      </c>
      <c r="D507" s="1">
        <v>250000</v>
      </c>
      <c r="E507" s="1">
        <v>1</v>
      </c>
      <c r="F507" s="1" t="s">
        <v>38</v>
      </c>
      <c r="G507" s="1" t="s">
        <v>40</v>
      </c>
      <c r="H507" s="1">
        <v>20</v>
      </c>
      <c r="I507" s="22">
        <v>56.6339775268982</v>
      </c>
      <c r="J507" s="23">
        <v>36613.842912627311</v>
      </c>
      <c r="K507" s="23">
        <v>15928.707375717593</v>
      </c>
      <c r="L507" s="23">
        <v>43830.999988425923</v>
      </c>
      <c r="M507" s="23">
        <v>36636.162615543981</v>
      </c>
      <c r="N507" s="1" t="s">
        <v>29</v>
      </c>
      <c r="O507" s="1" t="s">
        <v>30</v>
      </c>
      <c r="P507" s="1">
        <v>2000</v>
      </c>
      <c r="Q507" s="1">
        <v>0</v>
      </c>
      <c r="R507" s="24">
        <v>6.1109271E-2</v>
      </c>
    </row>
    <row r="508" spans="1:18" x14ac:dyDescent="0.2">
      <c r="A508" s="1">
        <v>506</v>
      </c>
      <c r="B508" s="1" t="s">
        <v>31</v>
      </c>
      <c r="C508" s="1" t="s">
        <v>32</v>
      </c>
      <c r="D508" s="1">
        <v>150000</v>
      </c>
      <c r="E508" s="1">
        <v>2</v>
      </c>
      <c r="F508" s="1" t="s">
        <v>45</v>
      </c>
      <c r="G508" s="1" t="s">
        <v>42</v>
      </c>
      <c r="H508" s="1">
        <v>20</v>
      </c>
      <c r="I508" s="22">
        <v>60.785751532969897</v>
      </c>
      <c r="J508" s="23">
        <v>36811.345147222222</v>
      </c>
      <c r="K508" s="23">
        <v>14609.805292939815</v>
      </c>
      <c r="L508" s="23">
        <v>43830.999988425923</v>
      </c>
      <c r="M508" s="23">
        <v>40525.328240162038</v>
      </c>
      <c r="N508" s="1" t="s">
        <v>29</v>
      </c>
      <c r="O508" s="1" t="s">
        <v>41</v>
      </c>
      <c r="P508" s="1">
        <v>2000</v>
      </c>
      <c r="Q508" s="1">
        <v>0</v>
      </c>
      <c r="R508" s="24">
        <v>10.168540333999999</v>
      </c>
    </row>
    <row r="509" spans="1:18" x14ac:dyDescent="0.2">
      <c r="A509" s="1">
        <v>507</v>
      </c>
      <c r="B509" s="1" t="s">
        <v>31</v>
      </c>
      <c r="C509" s="1" t="s">
        <v>32</v>
      </c>
      <c r="D509" s="1">
        <v>150000</v>
      </c>
      <c r="E509" s="1">
        <v>1</v>
      </c>
      <c r="F509" s="1" t="s">
        <v>33</v>
      </c>
      <c r="G509" s="1" t="s">
        <v>42</v>
      </c>
      <c r="H509" s="1">
        <v>5</v>
      </c>
      <c r="I509" s="22">
        <v>26.0720979998353</v>
      </c>
      <c r="J509" s="23">
        <v>36639.06484486111</v>
      </c>
      <c r="K509" s="23">
        <v>27116.426591099538</v>
      </c>
      <c r="L509" s="23">
        <v>43830.999988425923</v>
      </c>
      <c r="M509" s="23">
        <v>38465.277344861111</v>
      </c>
      <c r="N509" s="1" t="s">
        <v>35</v>
      </c>
      <c r="O509" s="1" t="s">
        <v>43</v>
      </c>
      <c r="P509" s="1">
        <v>2000</v>
      </c>
      <c r="Q509" s="1">
        <v>1</v>
      </c>
      <c r="R509" s="24">
        <v>5</v>
      </c>
    </row>
    <row r="510" spans="1:18" x14ac:dyDescent="0.2">
      <c r="A510" s="1">
        <v>508</v>
      </c>
      <c r="B510" s="1" t="s">
        <v>25</v>
      </c>
      <c r="C510" s="1" t="s">
        <v>32</v>
      </c>
      <c r="D510" s="1">
        <v>100000</v>
      </c>
      <c r="E510" s="1">
        <v>1</v>
      </c>
      <c r="F510" s="1" t="s">
        <v>45</v>
      </c>
      <c r="G510" s="1" t="s">
        <v>42</v>
      </c>
      <c r="H510" s="1">
        <v>20</v>
      </c>
      <c r="I510" s="22">
        <v>54.5733252517445</v>
      </c>
      <c r="J510" s="23">
        <v>36764.989879618057</v>
      </c>
      <c r="K510" s="23">
        <v>16832.492131261573</v>
      </c>
      <c r="L510" s="23">
        <v>43830.999988425923</v>
      </c>
      <c r="M510" s="23">
        <v>36939.349550266204</v>
      </c>
      <c r="N510" s="1" t="s">
        <v>29</v>
      </c>
      <c r="O510" s="1" t="s">
        <v>30</v>
      </c>
      <c r="P510" s="1">
        <v>2000</v>
      </c>
      <c r="Q510" s="1">
        <v>0</v>
      </c>
      <c r="R510" s="24">
        <v>0.47738056400000001</v>
      </c>
    </row>
    <row r="511" spans="1:18" x14ac:dyDescent="0.2">
      <c r="A511" s="1">
        <v>509</v>
      </c>
      <c r="B511" s="1" t="s">
        <v>31</v>
      </c>
      <c r="C511" s="1" t="s">
        <v>26</v>
      </c>
      <c r="D511" s="1">
        <v>200000</v>
      </c>
      <c r="E511" s="1">
        <v>2</v>
      </c>
      <c r="F511" s="1" t="s">
        <v>33</v>
      </c>
      <c r="G511" s="1" t="s">
        <v>39</v>
      </c>
      <c r="H511" s="1">
        <v>1</v>
      </c>
      <c r="I511" s="22">
        <v>22.834223266318698</v>
      </c>
      <c r="J511" s="23">
        <v>36611.222392291667</v>
      </c>
      <c r="K511" s="23">
        <v>28271.193601053241</v>
      </c>
      <c r="L511" s="23">
        <v>43830.999988425923</v>
      </c>
      <c r="M511" s="23">
        <v>36976.464892291668</v>
      </c>
      <c r="N511" s="1" t="s">
        <v>35</v>
      </c>
      <c r="O511" s="1" t="s">
        <v>43</v>
      </c>
      <c r="P511" s="1">
        <v>2000</v>
      </c>
      <c r="Q511" s="1">
        <v>1</v>
      </c>
      <c r="R511" s="24">
        <v>1</v>
      </c>
    </row>
    <row r="512" spans="1:18" x14ac:dyDescent="0.2">
      <c r="A512" s="1">
        <v>510</v>
      </c>
      <c r="B512" s="1" t="s">
        <v>31</v>
      </c>
      <c r="C512" s="1" t="s">
        <v>32</v>
      </c>
      <c r="D512" s="1">
        <v>100000</v>
      </c>
      <c r="E512" s="1">
        <v>2</v>
      </c>
      <c r="F512" s="1" t="s">
        <v>38</v>
      </c>
      <c r="G512" s="1" t="s">
        <v>34</v>
      </c>
      <c r="H512" s="1">
        <v>1</v>
      </c>
      <c r="I512" s="22">
        <v>25.0150932373537</v>
      </c>
      <c r="J512" s="23">
        <v>36549.411288194446</v>
      </c>
      <c r="K512" s="23">
        <v>27412.836096585648</v>
      </c>
      <c r="L512" s="23">
        <v>43830.999988425923</v>
      </c>
      <c r="M512" s="23">
        <v>36914.653788194446</v>
      </c>
      <c r="N512" s="1" t="s">
        <v>35</v>
      </c>
      <c r="O512" s="1" t="s">
        <v>43</v>
      </c>
      <c r="P512" s="1">
        <v>2000</v>
      </c>
      <c r="Q512" s="1">
        <v>1</v>
      </c>
      <c r="R512" s="24">
        <v>1</v>
      </c>
    </row>
    <row r="513" spans="1:18" x14ac:dyDescent="0.2">
      <c r="A513" s="1">
        <v>511</v>
      </c>
      <c r="B513" s="1" t="s">
        <v>31</v>
      </c>
      <c r="C513" s="1" t="s">
        <v>26</v>
      </c>
      <c r="D513" s="1">
        <v>200000</v>
      </c>
      <c r="E513" s="1">
        <v>3</v>
      </c>
      <c r="F513" s="1" t="s">
        <v>27</v>
      </c>
      <c r="G513" s="1" t="s">
        <v>28</v>
      </c>
      <c r="H513" s="1">
        <v>10</v>
      </c>
      <c r="I513" s="22">
        <v>78.534760991896206</v>
      </c>
      <c r="J513" s="23">
        <v>36820.405862557869</v>
      </c>
      <c r="K513" s="23">
        <v>8136.1734209374999</v>
      </c>
      <c r="L513" s="23">
        <v>43830.999988425923</v>
      </c>
      <c r="M513" s="23">
        <v>36988.177364594907</v>
      </c>
      <c r="N513" s="1" t="s">
        <v>29</v>
      </c>
      <c r="O513" s="1" t="s">
        <v>44</v>
      </c>
      <c r="P513" s="1">
        <v>2000</v>
      </c>
      <c r="Q513" s="1">
        <v>0</v>
      </c>
      <c r="R513" s="24">
        <v>0.45934277099999998</v>
      </c>
    </row>
    <row r="514" spans="1:18" x14ac:dyDescent="0.2">
      <c r="A514" s="1">
        <v>512</v>
      </c>
      <c r="B514" s="1" t="s">
        <v>31</v>
      </c>
      <c r="C514" s="1" t="s">
        <v>26</v>
      </c>
      <c r="D514" s="1">
        <v>100000</v>
      </c>
      <c r="E514" s="1">
        <v>1</v>
      </c>
      <c r="F514" s="1" t="s">
        <v>46</v>
      </c>
      <c r="G514" s="1" t="s">
        <v>28</v>
      </c>
      <c r="H514" s="1">
        <v>1</v>
      </c>
      <c r="I514" s="22">
        <v>34.071027488757501</v>
      </c>
      <c r="J514" s="23">
        <v>36714.72898190972</v>
      </c>
      <c r="K514" s="23">
        <v>24270.541724259259</v>
      </c>
      <c r="L514" s="23">
        <v>43830.999988425923</v>
      </c>
      <c r="M514" s="23">
        <v>37079.971481909721</v>
      </c>
      <c r="N514" s="1" t="s">
        <v>35</v>
      </c>
      <c r="O514" s="1" t="s">
        <v>37</v>
      </c>
      <c r="P514" s="1">
        <v>2000</v>
      </c>
      <c r="Q514" s="1">
        <v>1</v>
      </c>
      <c r="R514" s="24">
        <v>1</v>
      </c>
    </row>
    <row r="515" spans="1:18" x14ac:dyDescent="0.2">
      <c r="A515" s="1">
        <v>513</v>
      </c>
      <c r="B515" s="1" t="s">
        <v>31</v>
      </c>
      <c r="C515" s="1" t="s">
        <v>26</v>
      </c>
      <c r="D515" s="1">
        <v>50000</v>
      </c>
      <c r="E515" s="1">
        <v>1</v>
      </c>
      <c r="F515" s="1" t="s">
        <v>38</v>
      </c>
      <c r="G515" s="1" t="s">
        <v>40</v>
      </c>
      <c r="H515" s="1">
        <v>5</v>
      </c>
      <c r="I515" s="22">
        <v>58.154350487075497</v>
      </c>
      <c r="J515" s="23">
        <v>36625.750094976851</v>
      </c>
      <c r="K515" s="23">
        <v>15385.309737233796</v>
      </c>
      <c r="L515" s="23">
        <v>43830.999988425923</v>
      </c>
      <c r="M515" s="23">
        <v>36966.160863726851</v>
      </c>
      <c r="N515" s="1" t="s">
        <v>47</v>
      </c>
      <c r="O515" s="1" t="s">
        <v>30</v>
      </c>
      <c r="P515" s="1">
        <v>2000</v>
      </c>
      <c r="Q515" s="1">
        <v>1</v>
      </c>
      <c r="R515" s="24">
        <v>0.93201302900000005</v>
      </c>
    </row>
    <row r="516" spans="1:18" x14ac:dyDescent="0.2">
      <c r="A516" s="1">
        <v>514</v>
      </c>
      <c r="B516" s="1" t="s">
        <v>31</v>
      </c>
      <c r="C516" s="1" t="s">
        <v>26</v>
      </c>
      <c r="D516" s="1">
        <v>150000</v>
      </c>
      <c r="E516" s="1">
        <v>1</v>
      </c>
      <c r="F516" s="1" t="s">
        <v>27</v>
      </c>
      <c r="G516" s="1" t="s">
        <v>42</v>
      </c>
      <c r="H516" s="1">
        <v>10</v>
      </c>
      <c r="I516" s="22">
        <v>56.462435910368399</v>
      </c>
      <c r="J516" s="23">
        <v>36816.937215162034</v>
      </c>
      <c r="K516" s="23">
        <v>16194.45596730324</v>
      </c>
      <c r="L516" s="23">
        <v>43830.999988425923</v>
      </c>
      <c r="M516" s="23">
        <v>36998.014626388889</v>
      </c>
      <c r="N516" s="1" t="s">
        <v>29</v>
      </c>
      <c r="O516" s="1" t="s">
        <v>30</v>
      </c>
      <c r="P516" s="1">
        <v>2000</v>
      </c>
      <c r="Q516" s="1">
        <v>0</v>
      </c>
      <c r="R516" s="24">
        <v>0.49577311299999999</v>
      </c>
    </row>
    <row r="517" spans="1:18" x14ac:dyDescent="0.2">
      <c r="A517" s="1">
        <v>515</v>
      </c>
      <c r="B517" s="1" t="s">
        <v>31</v>
      </c>
      <c r="C517" s="1" t="s">
        <v>26</v>
      </c>
      <c r="D517" s="1">
        <v>50000</v>
      </c>
      <c r="E517" s="1">
        <v>1</v>
      </c>
      <c r="F517" s="1" t="s">
        <v>38</v>
      </c>
      <c r="G517" s="1" t="s">
        <v>40</v>
      </c>
      <c r="H517" s="1">
        <v>1</v>
      </c>
      <c r="I517" s="22">
        <v>61.681960881138899</v>
      </c>
      <c r="J517" s="23">
        <v>36715.017268553238</v>
      </c>
      <c r="K517" s="23">
        <v>14186.143671469907</v>
      </c>
      <c r="L517" s="23">
        <v>43830.999988425923</v>
      </c>
      <c r="M517" s="23">
        <v>37080.259768553238</v>
      </c>
      <c r="N517" s="1" t="s">
        <v>35</v>
      </c>
      <c r="O517" s="1" t="s">
        <v>41</v>
      </c>
      <c r="P517" s="1">
        <v>2000</v>
      </c>
      <c r="Q517" s="1">
        <v>1</v>
      </c>
      <c r="R517" s="24">
        <v>1</v>
      </c>
    </row>
    <row r="518" spans="1:18" x14ac:dyDescent="0.2">
      <c r="A518" s="1">
        <v>516</v>
      </c>
      <c r="B518" s="1" t="s">
        <v>25</v>
      </c>
      <c r="C518" s="1" t="s">
        <v>26</v>
      </c>
      <c r="D518" s="1">
        <v>100000</v>
      </c>
      <c r="E518" s="1">
        <v>2</v>
      </c>
      <c r="F518" s="1" t="s">
        <v>45</v>
      </c>
      <c r="G518" s="1" t="s">
        <v>39</v>
      </c>
      <c r="H518" s="1">
        <v>20</v>
      </c>
      <c r="I518" s="22">
        <v>31.134021599014201</v>
      </c>
      <c r="J518" s="23">
        <v>36716.742033113427</v>
      </c>
      <c r="K518" s="23">
        <v>25345.274149247685</v>
      </c>
      <c r="L518" s="23">
        <v>43830.999988425923</v>
      </c>
      <c r="M518" s="23">
        <v>36867.118363993053</v>
      </c>
      <c r="N518" s="1" t="s">
        <v>29</v>
      </c>
      <c r="O518" s="1" t="s">
        <v>37</v>
      </c>
      <c r="P518" s="1">
        <v>2000</v>
      </c>
      <c r="Q518" s="1">
        <v>0</v>
      </c>
      <c r="R518" s="24">
        <v>0.41171640999999998</v>
      </c>
    </row>
    <row r="519" spans="1:18" x14ac:dyDescent="0.2">
      <c r="A519" s="1">
        <v>517</v>
      </c>
      <c r="B519" s="1" t="s">
        <v>31</v>
      </c>
      <c r="C519" s="1" t="s">
        <v>26</v>
      </c>
      <c r="D519" s="1">
        <v>250000</v>
      </c>
      <c r="E519" s="1">
        <v>3</v>
      </c>
      <c r="F519" s="1" t="s">
        <v>33</v>
      </c>
      <c r="G519" s="1" t="s">
        <v>28</v>
      </c>
      <c r="H519" s="1">
        <v>20</v>
      </c>
      <c r="I519" s="22">
        <v>69.787402952039201</v>
      </c>
      <c r="J519" s="23">
        <v>36634.152568090278</v>
      </c>
      <c r="K519" s="23">
        <v>11144.827045393518</v>
      </c>
      <c r="L519" s="23">
        <v>43830.999988425923</v>
      </c>
      <c r="M519" s="23">
        <v>37612.759948171297</v>
      </c>
      <c r="N519" s="1" t="s">
        <v>29</v>
      </c>
      <c r="O519" s="1" t="s">
        <v>41</v>
      </c>
      <c r="P519" s="1">
        <v>2000</v>
      </c>
      <c r="Q519" s="1">
        <v>0</v>
      </c>
      <c r="R519" s="24">
        <v>2.679336003</v>
      </c>
    </row>
    <row r="520" spans="1:18" x14ac:dyDescent="0.2">
      <c r="A520" s="1">
        <v>518</v>
      </c>
      <c r="B520" s="1" t="s">
        <v>31</v>
      </c>
      <c r="C520" s="1" t="s">
        <v>26</v>
      </c>
      <c r="D520" s="1">
        <v>150000</v>
      </c>
      <c r="E520" s="1">
        <v>1</v>
      </c>
      <c r="F520" s="1" t="s">
        <v>27</v>
      </c>
      <c r="G520" s="1" t="s">
        <v>40</v>
      </c>
      <c r="H520" s="1">
        <v>20</v>
      </c>
      <c r="I520" s="22">
        <v>37.569477269251998</v>
      </c>
      <c r="J520" s="23">
        <v>36753.651300578706</v>
      </c>
      <c r="K520" s="23">
        <v>23031.681499155093</v>
      </c>
      <c r="L520" s="23">
        <v>43830.999988425923</v>
      </c>
      <c r="M520" s="23">
        <v>37144.599679120372</v>
      </c>
      <c r="N520" s="1" t="s">
        <v>29</v>
      </c>
      <c r="O520" s="1" t="s">
        <v>37</v>
      </c>
      <c r="P520" s="1">
        <v>2000</v>
      </c>
      <c r="Q520" s="1">
        <v>0</v>
      </c>
      <c r="R520" s="24">
        <v>1.070380305</v>
      </c>
    </row>
    <row r="521" spans="1:18" x14ac:dyDescent="0.2">
      <c r="A521" s="1">
        <v>519</v>
      </c>
      <c r="B521" s="1" t="s">
        <v>25</v>
      </c>
      <c r="C521" s="1" t="s">
        <v>26</v>
      </c>
      <c r="D521" s="1">
        <v>50000</v>
      </c>
      <c r="E521" s="1">
        <v>3</v>
      </c>
      <c r="F521" s="1" t="s">
        <v>38</v>
      </c>
      <c r="G521" s="1" t="s">
        <v>40</v>
      </c>
      <c r="H521" s="1">
        <v>20</v>
      </c>
      <c r="I521" s="22">
        <v>25.5406112768779</v>
      </c>
      <c r="J521" s="23">
        <v>36875.217388518518</v>
      </c>
      <c r="K521" s="23">
        <v>27546.700674178242</v>
      </c>
      <c r="L521" s="23">
        <v>43830.999988425923</v>
      </c>
      <c r="M521" s="23">
        <v>39026.90902741898</v>
      </c>
      <c r="N521" s="1" t="s">
        <v>29</v>
      </c>
      <c r="O521" s="1" t="s">
        <v>43</v>
      </c>
      <c r="P521" s="1">
        <v>2000</v>
      </c>
      <c r="Q521" s="1">
        <v>0</v>
      </c>
      <c r="R521" s="24">
        <v>5.8911316149999999</v>
      </c>
    </row>
    <row r="522" spans="1:18" x14ac:dyDescent="0.2">
      <c r="A522" s="1">
        <v>520</v>
      </c>
      <c r="B522" s="1" t="s">
        <v>25</v>
      </c>
      <c r="C522" s="1" t="s">
        <v>32</v>
      </c>
      <c r="D522" s="1">
        <v>250000</v>
      </c>
      <c r="E522" s="1">
        <v>2</v>
      </c>
      <c r="F522" s="1" t="s">
        <v>38</v>
      </c>
      <c r="G522" s="1" t="s">
        <v>28</v>
      </c>
      <c r="H522" s="1">
        <v>1</v>
      </c>
      <c r="I522" s="22">
        <v>30.0340705869096</v>
      </c>
      <c r="J522" s="23">
        <v>36624.911600474537</v>
      </c>
      <c r="K522" s="23">
        <v>25655.192574097222</v>
      </c>
      <c r="L522" s="23">
        <v>43830.999988425923</v>
      </c>
      <c r="M522" s="23">
        <v>36990.154100474538</v>
      </c>
      <c r="N522" s="1" t="s">
        <v>35</v>
      </c>
      <c r="O522" s="1" t="s">
        <v>37</v>
      </c>
      <c r="P522" s="1">
        <v>2000</v>
      </c>
      <c r="Q522" s="1">
        <v>1</v>
      </c>
      <c r="R522" s="24">
        <v>1</v>
      </c>
    </row>
    <row r="523" spans="1:18" x14ac:dyDescent="0.2">
      <c r="A523" s="1">
        <v>521</v>
      </c>
      <c r="B523" s="1" t="s">
        <v>25</v>
      </c>
      <c r="C523" s="1" t="s">
        <v>32</v>
      </c>
      <c r="D523" s="1">
        <v>150000</v>
      </c>
      <c r="E523" s="1">
        <v>2</v>
      </c>
      <c r="F523" s="1" t="s">
        <v>33</v>
      </c>
      <c r="G523" s="1" t="s">
        <v>28</v>
      </c>
      <c r="H523" s="1">
        <v>20</v>
      </c>
      <c r="I523" s="22">
        <v>54.639157521590299</v>
      </c>
      <c r="J523" s="23">
        <v>36573.674202476854</v>
      </c>
      <c r="K523" s="23">
        <v>16617.131711238428</v>
      </c>
      <c r="L523" s="23">
        <v>43830.999988425923</v>
      </c>
      <c r="M523" s="23">
        <v>37240.237822905096</v>
      </c>
      <c r="N523" s="1" t="s">
        <v>29</v>
      </c>
      <c r="O523" s="1" t="s">
        <v>30</v>
      </c>
      <c r="P523" s="1">
        <v>2000</v>
      </c>
      <c r="Q523" s="1">
        <v>0</v>
      </c>
      <c r="R523" s="24">
        <v>1.824989207</v>
      </c>
    </row>
    <row r="524" spans="1:18" x14ac:dyDescent="0.2">
      <c r="A524" s="1">
        <v>522</v>
      </c>
      <c r="B524" s="1" t="s">
        <v>31</v>
      </c>
      <c r="C524" s="1" t="s">
        <v>32</v>
      </c>
      <c r="D524" s="1">
        <v>250000</v>
      </c>
      <c r="E524" s="1">
        <v>2</v>
      </c>
      <c r="F524" s="1" t="s">
        <v>38</v>
      </c>
      <c r="G524" s="1" t="s">
        <v>42</v>
      </c>
      <c r="H524" s="1">
        <v>5</v>
      </c>
      <c r="I524" s="22">
        <v>62.576203453709297</v>
      </c>
      <c r="J524" s="23">
        <v>36817.550623148149</v>
      </c>
      <c r="K524" s="23">
        <v>13962.061633101852</v>
      </c>
      <c r="L524" s="23">
        <v>43830.999988425923</v>
      </c>
      <c r="M524" s="23">
        <v>38519.53903659722</v>
      </c>
      <c r="N524" s="1" t="s">
        <v>29</v>
      </c>
      <c r="O524" s="1" t="s">
        <v>41</v>
      </c>
      <c r="P524" s="1">
        <v>2000</v>
      </c>
      <c r="Q524" s="1">
        <v>0</v>
      </c>
      <c r="R524" s="24">
        <v>4.6598860029999898</v>
      </c>
    </row>
    <row r="525" spans="1:18" x14ac:dyDescent="0.2">
      <c r="A525" s="1">
        <v>523</v>
      </c>
      <c r="B525" s="1" t="s">
        <v>25</v>
      </c>
      <c r="C525" s="1" t="s">
        <v>32</v>
      </c>
      <c r="D525" s="1">
        <v>100000</v>
      </c>
      <c r="E525" s="1">
        <v>2</v>
      </c>
      <c r="F525" s="1" t="s">
        <v>45</v>
      </c>
      <c r="G525" s="1" t="s">
        <v>28</v>
      </c>
      <c r="H525" s="1">
        <v>20</v>
      </c>
      <c r="I525" s="22">
        <v>27.908787580078201</v>
      </c>
      <c r="J525" s="23">
        <v>36768.580072407407</v>
      </c>
      <c r="K525" s="23">
        <v>26575.104724722223</v>
      </c>
      <c r="L525" s="23">
        <v>43830.999988425923</v>
      </c>
      <c r="M525" s="23">
        <v>39055.937259861108</v>
      </c>
      <c r="N525" s="1" t="s">
        <v>29</v>
      </c>
      <c r="O525" s="1" t="s">
        <v>43</v>
      </c>
      <c r="P525" s="1">
        <v>2000</v>
      </c>
      <c r="Q525" s="1">
        <v>0</v>
      </c>
      <c r="R525" s="24">
        <v>6.2625712709999997</v>
      </c>
    </row>
    <row r="526" spans="1:18" x14ac:dyDescent="0.2">
      <c r="A526" s="1">
        <v>524</v>
      </c>
      <c r="B526" s="1" t="s">
        <v>31</v>
      </c>
      <c r="C526" s="1" t="s">
        <v>32</v>
      </c>
      <c r="D526" s="1">
        <v>150000</v>
      </c>
      <c r="E526" s="1">
        <v>2</v>
      </c>
      <c r="F526" s="1" t="s">
        <v>33</v>
      </c>
      <c r="G526" s="1" t="s">
        <v>40</v>
      </c>
      <c r="H526" s="1">
        <v>1</v>
      </c>
      <c r="I526" s="22">
        <v>38.995347254154503</v>
      </c>
      <c r="J526" s="23">
        <v>36854.090557025462</v>
      </c>
      <c r="K526" s="23">
        <v>22611.332437604167</v>
      </c>
      <c r="L526" s="23">
        <v>43830.999988425923</v>
      </c>
      <c r="M526" s="23">
        <v>37219.333057025462</v>
      </c>
      <c r="N526" s="1" t="s">
        <v>35</v>
      </c>
      <c r="O526" s="1" t="s">
        <v>37</v>
      </c>
      <c r="P526" s="1">
        <v>2000</v>
      </c>
      <c r="Q526" s="1">
        <v>1</v>
      </c>
      <c r="R526" s="24">
        <v>1</v>
      </c>
    </row>
    <row r="527" spans="1:18" x14ac:dyDescent="0.2">
      <c r="A527" s="1">
        <v>525</v>
      </c>
      <c r="B527" s="1" t="s">
        <v>25</v>
      </c>
      <c r="C527" s="1" t="s">
        <v>26</v>
      </c>
      <c r="D527" s="1">
        <v>100000</v>
      </c>
      <c r="E527" s="1">
        <v>1</v>
      </c>
      <c r="F527" s="1" t="s">
        <v>38</v>
      </c>
      <c r="G527" s="1" t="s">
        <v>39</v>
      </c>
      <c r="H527" s="1">
        <v>1</v>
      </c>
      <c r="I527" s="22">
        <v>35.044465343083203</v>
      </c>
      <c r="J527" s="23">
        <v>36857.138496550928</v>
      </c>
      <c r="K527" s="23">
        <v>24057.41036351852</v>
      </c>
      <c r="L527" s="23">
        <v>43830.999988425923</v>
      </c>
      <c r="M527" s="23">
        <v>37222.380996550928</v>
      </c>
      <c r="N527" s="1" t="s">
        <v>35</v>
      </c>
      <c r="O527" s="1" t="s">
        <v>37</v>
      </c>
      <c r="P527" s="1">
        <v>2000</v>
      </c>
      <c r="Q527" s="1">
        <v>1</v>
      </c>
      <c r="R527" s="24">
        <v>1</v>
      </c>
    </row>
    <row r="528" spans="1:18" x14ac:dyDescent="0.2">
      <c r="A528" s="1">
        <v>526</v>
      </c>
      <c r="B528" s="1" t="s">
        <v>31</v>
      </c>
      <c r="C528" s="1" t="s">
        <v>32</v>
      </c>
      <c r="D528" s="1">
        <v>100000</v>
      </c>
      <c r="E528" s="1">
        <v>1</v>
      </c>
      <c r="F528" s="1" t="s">
        <v>27</v>
      </c>
      <c r="G528" s="1" t="s">
        <v>28</v>
      </c>
      <c r="H528" s="1">
        <v>20</v>
      </c>
      <c r="I528" s="22">
        <v>52.557247471065203</v>
      </c>
      <c r="J528" s="23">
        <v>36832.057764143516</v>
      </c>
      <c r="K528" s="23">
        <v>17635.917304722221</v>
      </c>
      <c r="L528" s="23">
        <v>43830.999988425923</v>
      </c>
      <c r="M528" s="23">
        <v>39330.533754942131</v>
      </c>
      <c r="N528" s="1" t="s">
        <v>29</v>
      </c>
      <c r="O528" s="1" t="s">
        <v>30</v>
      </c>
      <c r="P528" s="1">
        <v>2000</v>
      </c>
      <c r="Q528" s="1">
        <v>0</v>
      </c>
      <c r="R528" s="24">
        <v>6.8405949220000002</v>
      </c>
    </row>
    <row r="529" spans="1:18" x14ac:dyDescent="0.2">
      <c r="A529" s="1">
        <v>527</v>
      </c>
      <c r="B529" s="1" t="s">
        <v>31</v>
      </c>
      <c r="C529" s="1" t="s">
        <v>32</v>
      </c>
      <c r="D529" s="1">
        <v>50000</v>
      </c>
      <c r="E529" s="1">
        <v>2</v>
      </c>
      <c r="F529" s="1" t="s">
        <v>38</v>
      </c>
      <c r="G529" s="1" t="s">
        <v>28</v>
      </c>
      <c r="H529" s="1">
        <v>1</v>
      </c>
      <c r="I529" s="22">
        <v>69.947530077522302</v>
      </c>
      <c r="J529" s="23">
        <v>36673.982006678241</v>
      </c>
      <c r="K529" s="23">
        <v>11126.171252164351</v>
      </c>
      <c r="L529" s="23">
        <v>43830.999988425923</v>
      </c>
      <c r="M529" s="23">
        <v>36982.281054398147</v>
      </c>
      <c r="N529" s="1" t="s">
        <v>29</v>
      </c>
      <c r="O529" s="1" t="s">
        <v>41</v>
      </c>
      <c r="P529" s="1">
        <v>2000</v>
      </c>
      <c r="Q529" s="1">
        <v>0</v>
      </c>
      <c r="R529" s="24">
        <v>0.84409412299999997</v>
      </c>
    </row>
    <row r="530" spans="1:18" x14ac:dyDescent="0.2">
      <c r="A530" s="1">
        <v>528</v>
      </c>
      <c r="B530" s="1" t="s">
        <v>25</v>
      </c>
      <c r="C530" s="1" t="s">
        <v>26</v>
      </c>
      <c r="D530" s="1">
        <v>150000</v>
      </c>
      <c r="E530" s="1">
        <v>1</v>
      </c>
      <c r="F530" s="1" t="s">
        <v>38</v>
      </c>
      <c r="G530" s="1" t="s">
        <v>34</v>
      </c>
      <c r="H530" s="1">
        <v>15</v>
      </c>
      <c r="I530" s="22">
        <v>63.467477687454398</v>
      </c>
      <c r="J530" s="23">
        <v>36607.126019050927</v>
      </c>
      <c r="K530" s="23">
        <v>13426.105799953704</v>
      </c>
      <c r="L530" s="23">
        <v>43830.999988425923</v>
      </c>
      <c r="M530" s="23">
        <v>38303.519257800923</v>
      </c>
      <c r="N530" s="1" t="s">
        <v>29</v>
      </c>
      <c r="O530" s="1" t="s">
        <v>41</v>
      </c>
      <c r="P530" s="1">
        <v>2000</v>
      </c>
      <c r="Q530" s="1">
        <v>0</v>
      </c>
      <c r="R530" s="24">
        <v>4.6445669349999896</v>
      </c>
    </row>
    <row r="531" spans="1:18" x14ac:dyDescent="0.2">
      <c r="A531" s="1">
        <v>529</v>
      </c>
      <c r="B531" s="1" t="s">
        <v>31</v>
      </c>
      <c r="C531" s="1" t="s">
        <v>26</v>
      </c>
      <c r="D531" s="1">
        <v>250000</v>
      </c>
      <c r="E531" s="1">
        <v>1</v>
      </c>
      <c r="F531" s="1" t="s">
        <v>27</v>
      </c>
      <c r="G531" s="1" t="s">
        <v>40</v>
      </c>
      <c r="H531" s="1">
        <v>20</v>
      </c>
      <c r="I531" s="22">
        <v>49.425973849684297</v>
      </c>
      <c r="J531" s="23">
        <v>36798.398277986111</v>
      </c>
      <c r="K531" s="23">
        <v>18745.932024085647</v>
      </c>
      <c r="L531" s="23">
        <v>43830.999988425923</v>
      </c>
      <c r="M531" s="23">
        <v>36878.116879259258</v>
      </c>
      <c r="N531" s="1" t="s">
        <v>29</v>
      </c>
      <c r="O531" s="1" t="s">
        <v>36</v>
      </c>
      <c r="P531" s="1">
        <v>2000</v>
      </c>
      <c r="Q531" s="1">
        <v>0</v>
      </c>
      <c r="R531" s="24">
        <v>0.21826211700000001</v>
      </c>
    </row>
    <row r="532" spans="1:18" x14ac:dyDescent="0.2">
      <c r="A532" s="1">
        <v>530</v>
      </c>
      <c r="B532" s="1" t="s">
        <v>25</v>
      </c>
      <c r="C532" s="1" t="s">
        <v>26</v>
      </c>
      <c r="D532" s="1">
        <v>150000</v>
      </c>
      <c r="E532" s="1">
        <v>1</v>
      </c>
      <c r="F532" s="1" t="s">
        <v>38</v>
      </c>
      <c r="G532" s="1" t="s">
        <v>34</v>
      </c>
      <c r="H532" s="1">
        <v>20</v>
      </c>
      <c r="I532" s="22">
        <v>50.046401588405203</v>
      </c>
      <c r="J532" s="23">
        <v>36734.614293888888</v>
      </c>
      <c r="K532" s="23">
        <v>18455.541461886573</v>
      </c>
      <c r="L532" s="23">
        <v>43830.999988425923</v>
      </c>
      <c r="M532" s="23">
        <v>37427.735387905093</v>
      </c>
      <c r="N532" s="1" t="s">
        <v>29</v>
      </c>
      <c r="O532" s="1" t="s">
        <v>30</v>
      </c>
      <c r="P532" s="1">
        <v>2000</v>
      </c>
      <c r="Q532" s="1">
        <v>0</v>
      </c>
      <c r="R532" s="24">
        <v>1.8977010999999999</v>
      </c>
    </row>
    <row r="533" spans="1:18" x14ac:dyDescent="0.2">
      <c r="A533" s="1">
        <v>531</v>
      </c>
      <c r="B533" s="1" t="s">
        <v>31</v>
      </c>
      <c r="C533" s="1" t="s">
        <v>32</v>
      </c>
      <c r="D533" s="1">
        <v>100000</v>
      </c>
      <c r="E533" s="1">
        <v>1</v>
      </c>
      <c r="F533" s="1" t="s">
        <v>38</v>
      </c>
      <c r="G533" s="1" t="s">
        <v>39</v>
      </c>
      <c r="H533" s="1">
        <v>1</v>
      </c>
      <c r="I533" s="22">
        <v>78.715431897719398</v>
      </c>
      <c r="J533" s="23">
        <v>36695.772269768517</v>
      </c>
      <c r="K533" s="23">
        <v>7945.5511347685188</v>
      </c>
      <c r="L533" s="23">
        <v>43830.999988425923</v>
      </c>
      <c r="M533" s="23">
        <v>37061.014769768517</v>
      </c>
      <c r="N533" s="1" t="s">
        <v>35</v>
      </c>
      <c r="O533" s="1" t="s">
        <v>44</v>
      </c>
      <c r="P533" s="1">
        <v>2000</v>
      </c>
      <c r="Q533" s="1">
        <v>1</v>
      </c>
      <c r="R533" s="24">
        <v>1</v>
      </c>
    </row>
    <row r="534" spans="1:18" x14ac:dyDescent="0.2">
      <c r="A534" s="1">
        <v>532</v>
      </c>
      <c r="B534" s="1" t="s">
        <v>31</v>
      </c>
      <c r="C534" s="1" t="s">
        <v>26</v>
      </c>
      <c r="D534" s="1">
        <v>50000</v>
      </c>
      <c r="E534" s="1">
        <v>2</v>
      </c>
      <c r="F534" s="1" t="s">
        <v>38</v>
      </c>
      <c r="G534" s="1" t="s">
        <v>34</v>
      </c>
      <c r="H534" s="1">
        <v>20</v>
      </c>
      <c r="I534" s="22">
        <v>44.1876403996013</v>
      </c>
      <c r="J534" s="23">
        <v>36545.100083703706</v>
      </c>
      <c r="K534" s="23">
        <v>20405.895834907409</v>
      </c>
      <c r="L534" s="23">
        <v>43830.999988425923</v>
      </c>
      <c r="M534" s="23">
        <v>37370.563913275466</v>
      </c>
      <c r="N534" s="1" t="s">
        <v>29</v>
      </c>
      <c r="O534" s="1" t="s">
        <v>36</v>
      </c>
      <c r="P534" s="1">
        <v>2000</v>
      </c>
      <c r="Q534" s="1">
        <v>0</v>
      </c>
      <c r="R534" s="24">
        <v>2.2600432029999999</v>
      </c>
    </row>
    <row r="535" spans="1:18" x14ac:dyDescent="0.2">
      <c r="A535" s="1">
        <v>533</v>
      </c>
      <c r="B535" s="1" t="s">
        <v>31</v>
      </c>
      <c r="C535" s="1" t="s">
        <v>32</v>
      </c>
      <c r="D535" s="1">
        <v>150000</v>
      </c>
      <c r="E535" s="1">
        <v>1</v>
      </c>
      <c r="F535" s="1" t="s">
        <v>33</v>
      </c>
      <c r="G535" s="1" t="s">
        <v>42</v>
      </c>
      <c r="H535" s="1">
        <v>10</v>
      </c>
      <c r="I535" s="22">
        <v>72.882151977060104</v>
      </c>
      <c r="J535" s="23">
        <v>36635.122254421294</v>
      </c>
      <c r="K535" s="23">
        <v>10015.462860960648</v>
      </c>
      <c r="L535" s="23">
        <v>43830.999988425923</v>
      </c>
      <c r="M535" s="23">
        <v>37032.259141180555</v>
      </c>
      <c r="N535" s="1" t="s">
        <v>29</v>
      </c>
      <c r="O535" s="1" t="s">
        <v>44</v>
      </c>
      <c r="P535" s="1">
        <v>2000</v>
      </c>
      <c r="Q535" s="1">
        <v>0</v>
      </c>
      <c r="R535" s="24">
        <v>1.0873238649999999</v>
      </c>
    </row>
    <row r="536" spans="1:18" x14ac:dyDescent="0.2">
      <c r="A536" s="1">
        <v>534</v>
      </c>
      <c r="B536" s="1" t="s">
        <v>25</v>
      </c>
      <c r="C536" s="1" t="s">
        <v>32</v>
      </c>
      <c r="D536" s="1">
        <v>150000</v>
      </c>
      <c r="E536" s="1">
        <v>1</v>
      </c>
      <c r="F536" s="1" t="s">
        <v>38</v>
      </c>
      <c r="G536" s="1" t="s">
        <v>28</v>
      </c>
      <c r="H536" s="1">
        <v>5</v>
      </c>
      <c r="I536" s="22">
        <v>64.741495296955407</v>
      </c>
      <c r="J536" s="23">
        <v>36861.925753379626</v>
      </c>
      <c r="K536" s="23">
        <v>13215.580157361112</v>
      </c>
      <c r="L536" s="23">
        <v>43830.999988425923</v>
      </c>
      <c r="M536" s="23">
        <v>37138.171030914353</v>
      </c>
      <c r="N536" s="1" t="s">
        <v>29</v>
      </c>
      <c r="O536" s="1" t="s">
        <v>41</v>
      </c>
      <c r="P536" s="1">
        <v>2000</v>
      </c>
      <c r="Q536" s="1">
        <v>0</v>
      </c>
      <c r="R536" s="24">
        <v>0.75633388099999999</v>
      </c>
    </row>
    <row r="537" spans="1:18" x14ac:dyDescent="0.2">
      <c r="A537" s="1">
        <v>535</v>
      </c>
      <c r="B537" s="1" t="s">
        <v>25</v>
      </c>
      <c r="C537" s="1" t="s">
        <v>32</v>
      </c>
      <c r="D537" s="1">
        <v>200000</v>
      </c>
      <c r="E537" s="1">
        <v>3</v>
      </c>
      <c r="F537" s="1" t="s">
        <v>38</v>
      </c>
      <c r="G537" s="1" t="s">
        <v>34</v>
      </c>
      <c r="H537" s="1">
        <v>15</v>
      </c>
      <c r="I537" s="22">
        <v>36.303193308020901</v>
      </c>
      <c r="J537" s="23">
        <v>36813.367082222219</v>
      </c>
      <c r="K537" s="23">
        <v>23553.898000428242</v>
      </c>
      <c r="L537" s="23">
        <v>43830.999988425923</v>
      </c>
      <c r="M537" s="23">
        <v>37619.92124142361</v>
      </c>
      <c r="N537" s="1" t="s">
        <v>29</v>
      </c>
      <c r="O537" s="1" t="s">
        <v>37</v>
      </c>
      <c r="P537" s="1">
        <v>2000</v>
      </c>
      <c r="Q537" s="1">
        <v>0</v>
      </c>
      <c r="R537" s="24">
        <v>2.2082702840000001</v>
      </c>
    </row>
    <row r="538" spans="1:18" x14ac:dyDescent="0.2">
      <c r="A538" s="1">
        <v>536</v>
      </c>
      <c r="B538" s="1" t="s">
        <v>31</v>
      </c>
      <c r="C538" s="1" t="s">
        <v>26</v>
      </c>
      <c r="D538" s="1">
        <v>200000</v>
      </c>
      <c r="E538" s="1">
        <v>2</v>
      </c>
      <c r="F538" s="1" t="s">
        <v>27</v>
      </c>
      <c r="G538" s="1" t="s">
        <v>40</v>
      </c>
      <c r="H538" s="1">
        <v>1</v>
      </c>
      <c r="I538" s="22">
        <v>25.916586756981701</v>
      </c>
      <c r="J538" s="23">
        <v>36806.470352002318</v>
      </c>
      <c r="K538" s="23">
        <v>27340.63141341435</v>
      </c>
      <c r="L538" s="23">
        <v>43830.999988425923</v>
      </c>
      <c r="M538" s="23">
        <v>37171.712852002318</v>
      </c>
      <c r="N538" s="1" t="s">
        <v>35</v>
      </c>
      <c r="O538" s="1" t="s">
        <v>43</v>
      </c>
      <c r="P538" s="1">
        <v>2000</v>
      </c>
      <c r="Q538" s="1">
        <v>1</v>
      </c>
      <c r="R538" s="24">
        <v>1</v>
      </c>
    </row>
    <row r="539" spans="1:18" x14ac:dyDescent="0.2">
      <c r="A539" s="1">
        <v>537</v>
      </c>
      <c r="B539" s="1" t="s">
        <v>31</v>
      </c>
      <c r="C539" s="1" t="s">
        <v>26</v>
      </c>
      <c r="D539" s="1">
        <v>150000</v>
      </c>
      <c r="E539" s="1">
        <v>2</v>
      </c>
      <c r="F539" s="1" t="s">
        <v>33</v>
      </c>
      <c r="G539" s="1" t="s">
        <v>28</v>
      </c>
      <c r="H539" s="1">
        <v>15</v>
      </c>
      <c r="I539" s="22">
        <v>42.536672482586198</v>
      </c>
      <c r="J539" s="23">
        <v>36527.403927881947</v>
      </c>
      <c r="K539" s="23">
        <v>20991.203328518517</v>
      </c>
      <c r="L539" s="23">
        <v>43830.999988425923</v>
      </c>
      <c r="M539" s="23">
        <v>39289.877799236114</v>
      </c>
      <c r="N539" s="1" t="s">
        <v>29</v>
      </c>
      <c r="O539" s="1" t="s">
        <v>36</v>
      </c>
      <c r="P539" s="1">
        <v>2000</v>
      </c>
      <c r="Q539" s="1">
        <v>0</v>
      </c>
      <c r="R539" s="24">
        <v>7.563396569</v>
      </c>
    </row>
    <row r="540" spans="1:18" x14ac:dyDescent="0.2">
      <c r="A540" s="1">
        <v>538</v>
      </c>
      <c r="B540" s="1" t="s">
        <v>31</v>
      </c>
      <c r="C540" s="1" t="s">
        <v>26</v>
      </c>
      <c r="D540" s="1">
        <v>100000</v>
      </c>
      <c r="E540" s="1">
        <v>1</v>
      </c>
      <c r="F540" s="1" t="s">
        <v>27</v>
      </c>
      <c r="G540" s="1" t="s">
        <v>40</v>
      </c>
      <c r="H540" s="1">
        <v>10</v>
      </c>
      <c r="I540" s="22">
        <v>68.379047823629804</v>
      </c>
      <c r="J540" s="23">
        <v>36880.748960983794</v>
      </c>
      <c r="K540" s="23">
        <v>11905.814586122686</v>
      </c>
      <c r="L540" s="23">
        <v>43830.999988425923</v>
      </c>
      <c r="M540" s="23">
        <v>37514.717048495368</v>
      </c>
      <c r="N540" s="1" t="s">
        <v>29</v>
      </c>
      <c r="O540" s="1" t="s">
        <v>41</v>
      </c>
      <c r="P540" s="1">
        <v>2000</v>
      </c>
      <c r="Q540" s="1">
        <v>0</v>
      </c>
      <c r="R540" s="24">
        <v>1.7357456689999999</v>
      </c>
    </row>
    <row r="541" spans="1:18" x14ac:dyDescent="0.2">
      <c r="A541" s="1">
        <v>539</v>
      </c>
      <c r="B541" s="1" t="s">
        <v>31</v>
      </c>
      <c r="C541" s="1" t="s">
        <v>26</v>
      </c>
      <c r="D541" s="1">
        <v>150000</v>
      </c>
      <c r="E541" s="1">
        <v>3</v>
      </c>
      <c r="F541" s="1" t="s">
        <v>27</v>
      </c>
      <c r="G541" s="1" t="s">
        <v>34</v>
      </c>
      <c r="H541" s="1">
        <v>5</v>
      </c>
      <c r="I541" s="22">
        <v>54.581634359247097</v>
      </c>
      <c r="J541" s="23">
        <v>36530.256370636576</v>
      </c>
      <c r="K541" s="23">
        <v>16594.723783275462</v>
      </c>
      <c r="L541" s="23">
        <v>43830.999988425923</v>
      </c>
      <c r="M541" s="23">
        <v>36566.797989386578</v>
      </c>
      <c r="N541" s="1" t="s">
        <v>29</v>
      </c>
      <c r="O541" s="1" t="s">
        <v>30</v>
      </c>
      <c r="P541" s="1">
        <v>2000</v>
      </c>
      <c r="Q541" s="1">
        <v>0</v>
      </c>
      <c r="R541" s="24">
        <v>0.100047554</v>
      </c>
    </row>
    <row r="542" spans="1:18" x14ac:dyDescent="0.2">
      <c r="A542" s="1">
        <v>540</v>
      </c>
      <c r="B542" s="1" t="s">
        <v>25</v>
      </c>
      <c r="C542" s="1" t="s">
        <v>26</v>
      </c>
      <c r="D542" s="1">
        <v>200000</v>
      </c>
      <c r="E542" s="1">
        <v>1</v>
      </c>
      <c r="F542" s="1" t="s">
        <v>33</v>
      </c>
      <c r="G542" s="1" t="s">
        <v>40</v>
      </c>
      <c r="H542" s="1">
        <v>20</v>
      </c>
      <c r="I542" s="22">
        <v>20.306871460712799</v>
      </c>
      <c r="J542" s="23">
        <v>36626.335955277777</v>
      </c>
      <c r="K542" s="23">
        <v>29209.40345568287</v>
      </c>
      <c r="L542" s="23">
        <v>43830.999988425923</v>
      </c>
      <c r="M542" s="23">
        <v>38282.157839444444</v>
      </c>
      <c r="N542" s="1" t="s">
        <v>29</v>
      </c>
      <c r="O542" s="1" t="s">
        <v>43</v>
      </c>
      <c r="P542" s="1">
        <v>2000</v>
      </c>
      <c r="Q542" s="1">
        <v>0</v>
      </c>
      <c r="R542" s="24">
        <v>4.5334863389999898</v>
      </c>
    </row>
    <row r="543" spans="1:18" x14ac:dyDescent="0.2">
      <c r="A543" s="1">
        <v>541</v>
      </c>
      <c r="B543" s="1" t="s">
        <v>31</v>
      </c>
      <c r="C543" s="1" t="s">
        <v>26</v>
      </c>
      <c r="D543" s="1">
        <v>100000</v>
      </c>
      <c r="E543" s="1">
        <v>3</v>
      </c>
      <c r="F543" s="1" t="s">
        <v>45</v>
      </c>
      <c r="G543" s="1" t="s">
        <v>28</v>
      </c>
      <c r="H543" s="1">
        <v>20</v>
      </c>
      <c r="I543" s="22">
        <v>58.578432729930199</v>
      </c>
      <c r="J543" s="23">
        <v>36695.83294641204</v>
      </c>
      <c r="K543" s="23">
        <v>15300.499730023148</v>
      </c>
      <c r="L543" s="23">
        <v>43830.999988425923</v>
      </c>
      <c r="M543" s="23">
        <v>38598.765173368054</v>
      </c>
      <c r="N543" s="1" t="s">
        <v>29</v>
      </c>
      <c r="O543" s="1" t="s">
        <v>30</v>
      </c>
      <c r="P543" s="1">
        <v>2000</v>
      </c>
      <c r="Q543" s="1">
        <v>0</v>
      </c>
      <c r="R543" s="24">
        <v>5.2100514779999996</v>
      </c>
    </row>
    <row r="544" spans="1:18" x14ac:dyDescent="0.2">
      <c r="A544" s="1">
        <v>542</v>
      </c>
      <c r="B544" s="1" t="s">
        <v>31</v>
      </c>
      <c r="C544" s="1" t="s">
        <v>26</v>
      </c>
      <c r="D544" s="1">
        <v>100000</v>
      </c>
      <c r="E544" s="1">
        <v>1</v>
      </c>
      <c r="F544" s="1" t="s">
        <v>33</v>
      </c>
      <c r="G544" s="1" t="s">
        <v>40</v>
      </c>
      <c r="H544" s="1">
        <v>1</v>
      </c>
      <c r="I544" s="22">
        <v>56.616587986355498</v>
      </c>
      <c r="J544" s="23">
        <v>36611.779711805553</v>
      </c>
      <c r="K544" s="23">
        <v>15932.995574328705</v>
      </c>
      <c r="L544" s="23">
        <v>43830.999988425923</v>
      </c>
      <c r="M544" s="23">
        <v>36884.523655659723</v>
      </c>
      <c r="N544" s="1" t="s">
        <v>29</v>
      </c>
      <c r="O544" s="1" t="s">
        <v>30</v>
      </c>
      <c r="P544" s="1">
        <v>2000</v>
      </c>
      <c r="Q544" s="1">
        <v>0</v>
      </c>
      <c r="R544" s="24">
        <v>0.74674755500000001</v>
      </c>
    </row>
    <row r="545" spans="1:18" x14ac:dyDescent="0.2">
      <c r="A545" s="1">
        <v>543</v>
      </c>
      <c r="B545" s="1" t="s">
        <v>31</v>
      </c>
      <c r="C545" s="1" t="s">
        <v>26</v>
      </c>
      <c r="D545" s="1">
        <v>200000</v>
      </c>
      <c r="E545" s="1">
        <v>1</v>
      </c>
      <c r="F545" s="1" t="s">
        <v>38</v>
      </c>
      <c r="G545" s="1" t="s">
        <v>42</v>
      </c>
      <c r="H545" s="1">
        <v>10</v>
      </c>
      <c r="I545" s="22">
        <v>45.046952243260598</v>
      </c>
      <c r="J545" s="23">
        <v>36829.522214918979</v>
      </c>
      <c r="K545" s="23">
        <v>20376.460760300924</v>
      </c>
      <c r="L545" s="23">
        <v>43830.999988425923</v>
      </c>
      <c r="M545" s="23">
        <v>36853.875735266207</v>
      </c>
      <c r="N545" s="1" t="s">
        <v>29</v>
      </c>
      <c r="O545" s="1" t="s">
        <v>36</v>
      </c>
      <c r="P545" s="1">
        <v>2000</v>
      </c>
      <c r="Q545" s="1">
        <v>0</v>
      </c>
      <c r="R545" s="24">
        <v>6.6677674000000006E-2</v>
      </c>
    </row>
    <row r="546" spans="1:18" x14ac:dyDescent="0.2">
      <c r="A546" s="1">
        <v>544</v>
      </c>
      <c r="B546" s="1" t="s">
        <v>31</v>
      </c>
      <c r="C546" s="1" t="s">
        <v>32</v>
      </c>
      <c r="D546" s="1">
        <v>50000</v>
      </c>
      <c r="E546" s="1">
        <v>3</v>
      </c>
      <c r="F546" s="1" t="s">
        <v>46</v>
      </c>
      <c r="G546" s="1" t="s">
        <v>28</v>
      </c>
      <c r="H546" s="1">
        <v>1</v>
      </c>
      <c r="I546" s="22">
        <v>40.516374482426102</v>
      </c>
      <c r="J546" s="23">
        <v>36826.335159629627</v>
      </c>
      <c r="K546" s="23">
        <v>22028.033252893518</v>
      </c>
      <c r="L546" s="23">
        <v>43830.999988425923</v>
      </c>
      <c r="M546" s="23">
        <v>36946.335719976851</v>
      </c>
      <c r="N546" s="1" t="s">
        <v>29</v>
      </c>
      <c r="O546" s="1" t="s">
        <v>36</v>
      </c>
      <c r="P546" s="1">
        <v>2000</v>
      </c>
      <c r="Q546" s="1">
        <v>0</v>
      </c>
      <c r="R546" s="24">
        <v>0.32855037500000001</v>
      </c>
    </row>
    <row r="547" spans="1:18" x14ac:dyDescent="0.2">
      <c r="A547" s="1">
        <v>545</v>
      </c>
      <c r="B547" s="1" t="s">
        <v>31</v>
      </c>
      <c r="C547" s="1" t="s">
        <v>32</v>
      </c>
      <c r="D547" s="1">
        <v>100000</v>
      </c>
      <c r="E547" s="1">
        <v>2</v>
      </c>
      <c r="F547" s="1" t="s">
        <v>38</v>
      </c>
      <c r="G547" s="1" t="s">
        <v>42</v>
      </c>
      <c r="H547" s="1">
        <v>10</v>
      </c>
      <c r="I547" s="22">
        <v>45.101540763251698</v>
      </c>
      <c r="J547" s="23">
        <v>36847.155997175927</v>
      </c>
      <c r="K547" s="23">
        <v>20374.156495046296</v>
      </c>
      <c r="L547" s="23">
        <v>43830.999988425923</v>
      </c>
      <c r="M547" s="23">
        <v>39277.710609155096</v>
      </c>
      <c r="N547" s="1" t="s">
        <v>29</v>
      </c>
      <c r="O547" s="1" t="s">
        <v>36</v>
      </c>
      <c r="P547" s="1">
        <v>2000</v>
      </c>
      <c r="Q547" s="1">
        <v>0</v>
      </c>
      <c r="R547" s="24">
        <v>6.6546325029999904</v>
      </c>
    </row>
    <row r="548" spans="1:18" x14ac:dyDescent="0.2">
      <c r="A548" s="1">
        <v>546</v>
      </c>
      <c r="B548" s="1" t="s">
        <v>31</v>
      </c>
      <c r="C548" s="1" t="s">
        <v>32</v>
      </c>
      <c r="D548" s="1">
        <v>200000</v>
      </c>
      <c r="E548" s="1">
        <v>2</v>
      </c>
      <c r="F548" s="1" t="s">
        <v>45</v>
      </c>
      <c r="G548" s="1" t="s">
        <v>42</v>
      </c>
      <c r="H548" s="1">
        <v>20</v>
      </c>
      <c r="I548" s="22">
        <v>53.5018663355116</v>
      </c>
      <c r="J548" s="23">
        <v>36632.292955625002</v>
      </c>
      <c r="K548" s="23">
        <v>17091.13754039352</v>
      </c>
      <c r="L548" s="23">
        <v>43830.999988425923</v>
      </c>
      <c r="M548" s="23">
        <v>38218.058834050928</v>
      </c>
      <c r="N548" s="1" t="s">
        <v>29</v>
      </c>
      <c r="O548" s="1" t="s">
        <v>30</v>
      </c>
      <c r="P548" s="1">
        <v>2000</v>
      </c>
      <c r="Q548" s="1">
        <v>0</v>
      </c>
      <c r="R548" s="24">
        <v>4.3416795099999996</v>
      </c>
    </row>
    <row r="549" spans="1:18" x14ac:dyDescent="0.2">
      <c r="A549" s="1">
        <v>547</v>
      </c>
      <c r="B549" s="1" t="s">
        <v>31</v>
      </c>
      <c r="C549" s="1" t="s">
        <v>26</v>
      </c>
      <c r="D549" s="1">
        <v>50000</v>
      </c>
      <c r="E549" s="1">
        <v>2</v>
      </c>
      <c r="F549" s="1" t="s">
        <v>27</v>
      </c>
      <c r="G549" s="1" t="s">
        <v>34</v>
      </c>
      <c r="H549" s="1">
        <v>20</v>
      </c>
      <c r="I549" s="22">
        <v>78.380647903953999</v>
      </c>
      <c r="J549" s="23">
        <v>36761.241117152778</v>
      </c>
      <c r="K549" s="23">
        <v>8133.2973250810182</v>
      </c>
      <c r="L549" s="23">
        <v>43830.999988425923</v>
      </c>
      <c r="M549" s="23">
        <v>36823.4401171875</v>
      </c>
      <c r="N549" s="1" t="s">
        <v>29</v>
      </c>
      <c r="O549" s="1" t="s">
        <v>44</v>
      </c>
      <c r="P549" s="1">
        <v>2000</v>
      </c>
      <c r="Q549" s="1">
        <v>0</v>
      </c>
      <c r="R549" s="24">
        <v>0.17029507799999999</v>
      </c>
    </row>
    <row r="550" spans="1:18" x14ac:dyDescent="0.2">
      <c r="A550" s="1">
        <v>548</v>
      </c>
      <c r="B550" s="1" t="s">
        <v>25</v>
      </c>
      <c r="C550" s="1" t="s">
        <v>32</v>
      </c>
      <c r="D550" s="1">
        <v>250000</v>
      </c>
      <c r="E550" s="1">
        <v>2</v>
      </c>
      <c r="F550" s="1" t="s">
        <v>33</v>
      </c>
      <c r="G550" s="1" t="s">
        <v>40</v>
      </c>
      <c r="H550" s="1">
        <v>5</v>
      </c>
      <c r="I550" s="22">
        <v>20.383408701749001</v>
      </c>
      <c r="J550" s="23">
        <v>36632.267806851851</v>
      </c>
      <c r="K550" s="23">
        <v>29187.380654016204</v>
      </c>
      <c r="L550" s="23">
        <v>43830.999988425923</v>
      </c>
      <c r="M550" s="23">
        <v>37298.294887152777</v>
      </c>
      <c r="N550" s="1" t="s">
        <v>29</v>
      </c>
      <c r="O550" s="1" t="s">
        <v>43</v>
      </c>
      <c r="P550" s="1">
        <v>2000</v>
      </c>
      <c r="Q550" s="1">
        <v>0</v>
      </c>
      <c r="R550" s="24">
        <v>1.8235202100000001</v>
      </c>
    </row>
    <row r="551" spans="1:18" x14ac:dyDescent="0.2">
      <c r="A551" s="1">
        <v>549</v>
      </c>
      <c r="B551" s="1" t="s">
        <v>31</v>
      </c>
      <c r="C551" s="1" t="s">
        <v>32</v>
      </c>
      <c r="D551" s="1">
        <v>250000</v>
      </c>
      <c r="E551" s="1">
        <v>1</v>
      </c>
      <c r="F551" s="1" t="s">
        <v>45</v>
      </c>
      <c r="G551" s="1" t="s">
        <v>34</v>
      </c>
      <c r="H551" s="1">
        <v>5</v>
      </c>
      <c r="I551" s="22">
        <v>50.660763939641299</v>
      </c>
      <c r="J551" s="23">
        <v>36867.577167384261</v>
      </c>
      <c r="K551" s="23">
        <v>18364.113094027776</v>
      </c>
      <c r="L551" s="23">
        <v>43830.999988425923</v>
      </c>
      <c r="M551" s="23">
        <v>38147.541773206016</v>
      </c>
      <c r="N551" s="1" t="s">
        <v>29</v>
      </c>
      <c r="O551" s="1" t="s">
        <v>30</v>
      </c>
      <c r="P551" s="1">
        <v>2000</v>
      </c>
      <c r="Q551" s="1">
        <v>0</v>
      </c>
      <c r="R551" s="24">
        <v>3.5044240629999899</v>
      </c>
    </row>
    <row r="552" spans="1:18" x14ac:dyDescent="0.2">
      <c r="A552" s="1">
        <v>550</v>
      </c>
      <c r="B552" s="1" t="s">
        <v>25</v>
      </c>
      <c r="C552" s="1" t="s">
        <v>26</v>
      </c>
      <c r="D552" s="1">
        <v>150000</v>
      </c>
      <c r="E552" s="1">
        <v>2</v>
      </c>
      <c r="F552" s="1" t="s">
        <v>38</v>
      </c>
      <c r="G552" s="1" t="s">
        <v>28</v>
      </c>
      <c r="H552" s="1">
        <v>1</v>
      </c>
      <c r="I552" s="22">
        <v>50.280997377687797</v>
      </c>
      <c r="J552" s="23">
        <v>36860.814027523149</v>
      </c>
      <c r="K552" s="23">
        <v>18496.056842696758</v>
      </c>
      <c r="L552" s="23">
        <v>43830.999988425923</v>
      </c>
      <c r="M552" s="23">
        <v>37226.056527523149</v>
      </c>
      <c r="N552" s="1" t="s">
        <v>35</v>
      </c>
      <c r="O552" s="1" t="s">
        <v>30</v>
      </c>
      <c r="P552" s="1">
        <v>2000</v>
      </c>
      <c r="Q552" s="1">
        <v>1</v>
      </c>
      <c r="R552" s="24">
        <v>1</v>
      </c>
    </row>
    <row r="553" spans="1:18" x14ac:dyDescent="0.2">
      <c r="A553" s="1">
        <v>551</v>
      </c>
      <c r="B553" s="1" t="s">
        <v>25</v>
      </c>
      <c r="C553" s="1" t="s">
        <v>32</v>
      </c>
      <c r="D553" s="1">
        <v>150000</v>
      </c>
      <c r="E553" s="1">
        <v>3</v>
      </c>
      <c r="F553" s="1" t="s">
        <v>33</v>
      </c>
      <c r="G553" s="1" t="s">
        <v>34</v>
      </c>
      <c r="H553" s="1">
        <v>10</v>
      </c>
      <c r="I553" s="22">
        <v>29.3259655150108</v>
      </c>
      <c r="J553" s="23">
        <v>36832.097434965275</v>
      </c>
      <c r="K553" s="23">
        <v>26121.008475347222</v>
      </c>
      <c r="L553" s="23">
        <v>43830.999988425923</v>
      </c>
      <c r="M553" s="23">
        <v>37870.215930497689</v>
      </c>
      <c r="N553" s="1" t="s">
        <v>29</v>
      </c>
      <c r="O553" s="1" t="s">
        <v>43</v>
      </c>
      <c r="P553" s="1">
        <v>2000</v>
      </c>
      <c r="Q553" s="1">
        <v>0</v>
      </c>
      <c r="R553" s="24">
        <v>2.8422719029999999</v>
      </c>
    </row>
    <row r="554" spans="1:18" x14ac:dyDescent="0.2">
      <c r="A554" s="1">
        <v>552</v>
      </c>
      <c r="B554" s="1" t="s">
        <v>31</v>
      </c>
      <c r="C554" s="1" t="s">
        <v>26</v>
      </c>
      <c r="D554" s="1">
        <v>100000</v>
      </c>
      <c r="E554" s="1">
        <v>3</v>
      </c>
      <c r="F554" s="1" t="s">
        <v>38</v>
      </c>
      <c r="G554" s="1" t="s">
        <v>42</v>
      </c>
      <c r="H554" s="1">
        <v>20</v>
      </c>
      <c r="I554" s="22">
        <v>39.367112273508802</v>
      </c>
      <c r="J554" s="23">
        <v>36760.724364398149</v>
      </c>
      <c r="K554" s="23">
        <v>22382.181859664353</v>
      </c>
      <c r="L554" s="23">
        <v>43830.999988425923</v>
      </c>
      <c r="M554" s="23">
        <v>36791.730006226855</v>
      </c>
      <c r="N554" s="1" t="s">
        <v>29</v>
      </c>
      <c r="O554" s="1" t="s">
        <v>37</v>
      </c>
      <c r="P554" s="1">
        <v>2000</v>
      </c>
      <c r="Q554" s="1">
        <v>0</v>
      </c>
      <c r="R554" s="24">
        <v>8.4890564000000002E-2</v>
      </c>
    </row>
    <row r="555" spans="1:18" x14ac:dyDescent="0.2">
      <c r="A555" s="1">
        <v>553</v>
      </c>
      <c r="B555" s="1" t="s">
        <v>31</v>
      </c>
      <c r="C555" s="1" t="s">
        <v>32</v>
      </c>
      <c r="D555" s="1">
        <v>100000</v>
      </c>
      <c r="E555" s="1">
        <v>1</v>
      </c>
      <c r="F555" s="1" t="s">
        <v>46</v>
      </c>
      <c r="G555" s="1" t="s">
        <v>28</v>
      </c>
      <c r="H555" s="1">
        <v>5</v>
      </c>
      <c r="I555" s="22">
        <v>70.278917818527702</v>
      </c>
      <c r="J555" s="23">
        <v>36823.289800543978</v>
      </c>
      <c r="K555" s="23">
        <v>11154.442159027778</v>
      </c>
      <c r="L555" s="23">
        <v>43830.999988425923</v>
      </c>
      <c r="M555" s="23">
        <v>38649.50230054398</v>
      </c>
      <c r="N555" s="1" t="s">
        <v>35</v>
      </c>
      <c r="O555" s="1" t="s">
        <v>44</v>
      </c>
      <c r="P555" s="1">
        <v>2000</v>
      </c>
      <c r="Q555" s="1">
        <v>1</v>
      </c>
      <c r="R555" s="24">
        <v>5</v>
      </c>
    </row>
    <row r="556" spans="1:18" x14ac:dyDescent="0.2">
      <c r="A556" s="1">
        <v>554</v>
      </c>
      <c r="B556" s="1" t="s">
        <v>25</v>
      </c>
      <c r="C556" s="1" t="s">
        <v>26</v>
      </c>
      <c r="D556" s="1">
        <v>150000</v>
      </c>
      <c r="E556" s="1">
        <v>2</v>
      </c>
      <c r="F556" s="1" t="s">
        <v>27</v>
      </c>
      <c r="G556" s="1" t="s">
        <v>28</v>
      </c>
      <c r="H556" s="1">
        <v>15</v>
      </c>
      <c r="I556" s="22">
        <v>58.158535171153702</v>
      </c>
      <c r="J556" s="23">
        <v>36820.565313194442</v>
      </c>
      <c r="K556" s="23">
        <v>15578.59653099537</v>
      </c>
      <c r="L556" s="23">
        <v>43830.999988425923</v>
      </c>
      <c r="M556" s="23">
        <v>40357.964375428244</v>
      </c>
      <c r="N556" s="1" t="s">
        <v>29</v>
      </c>
      <c r="O556" s="1" t="s">
        <v>30</v>
      </c>
      <c r="P556" s="1">
        <v>2000</v>
      </c>
      <c r="Q556" s="1">
        <v>0</v>
      </c>
      <c r="R556" s="24">
        <v>9.6850696789999997</v>
      </c>
    </row>
    <row r="557" spans="1:18" x14ac:dyDescent="0.2">
      <c r="A557" s="1">
        <v>555</v>
      </c>
      <c r="B557" s="1" t="s">
        <v>31</v>
      </c>
      <c r="C557" s="1" t="s">
        <v>26</v>
      </c>
      <c r="D557" s="1">
        <v>150000</v>
      </c>
      <c r="E557" s="1">
        <v>1</v>
      </c>
      <c r="F557" s="1" t="s">
        <v>38</v>
      </c>
      <c r="G557" s="1" t="s">
        <v>39</v>
      </c>
      <c r="H557" s="1">
        <v>1</v>
      </c>
      <c r="I557" s="22">
        <v>40.328513136224203</v>
      </c>
      <c r="J557" s="23">
        <v>36686.072677002318</v>
      </c>
      <c r="K557" s="23">
        <v>21956.385717928242</v>
      </c>
      <c r="L557" s="23">
        <v>43830.999988425923</v>
      </c>
      <c r="M557" s="23">
        <v>37051.315177002318</v>
      </c>
      <c r="N557" s="1" t="s">
        <v>35</v>
      </c>
      <c r="O557" s="1" t="s">
        <v>36</v>
      </c>
      <c r="P557" s="1">
        <v>2000</v>
      </c>
      <c r="Q557" s="1">
        <v>1</v>
      </c>
      <c r="R557" s="24">
        <v>1</v>
      </c>
    </row>
    <row r="558" spans="1:18" x14ac:dyDescent="0.2">
      <c r="A558" s="1">
        <v>556</v>
      </c>
      <c r="B558" s="1" t="s">
        <v>31</v>
      </c>
      <c r="C558" s="1" t="s">
        <v>26</v>
      </c>
      <c r="D558" s="1">
        <v>100000</v>
      </c>
      <c r="E558" s="1">
        <v>2</v>
      </c>
      <c r="F558" s="1" t="s">
        <v>38</v>
      </c>
      <c r="G558" s="1" t="s">
        <v>42</v>
      </c>
      <c r="H558" s="1">
        <v>20</v>
      </c>
      <c r="I558" s="22">
        <v>30.7299587230073</v>
      </c>
      <c r="J558" s="23">
        <v>36756.528351909721</v>
      </c>
      <c r="K558" s="23">
        <v>25532.641403020833</v>
      </c>
      <c r="L558" s="23">
        <v>43830.999988425923</v>
      </c>
      <c r="M558" s="23">
        <v>36874.610940243052</v>
      </c>
      <c r="N558" s="1" t="s">
        <v>29</v>
      </c>
      <c r="O558" s="1" t="s">
        <v>37</v>
      </c>
      <c r="P558" s="1">
        <v>2000</v>
      </c>
      <c r="Q558" s="1">
        <v>0</v>
      </c>
      <c r="R558" s="24">
        <v>0.32329914599999998</v>
      </c>
    </row>
    <row r="559" spans="1:18" x14ac:dyDescent="0.2">
      <c r="A559" s="1">
        <v>557</v>
      </c>
      <c r="B559" s="1" t="s">
        <v>25</v>
      </c>
      <c r="C559" s="1" t="s">
        <v>26</v>
      </c>
      <c r="D559" s="1">
        <v>150000</v>
      </c>
      <c r="E559" s="1">
        <v>3</v>
      </c>
      <c r="F559" s="1" t="s">
        <v>38</v>
      </c>
      <c r="G559" s="1" t="s">
        <v>28</v>
      </c>
      <c r="H559" s="1">
        <v>15</v>
      </c>
      <c r="I559" s="22">
        <v>37.897339848578802</v>
      </c>
      <c r="J559" s="23">
        <v>36745.662371099534</v>
      </c>
      <c r="K559" s="23">
        <v>22903.943221296297</v>
      </c>
      <c r="L559" s="23">
        <v>43830.999988425923</v>
      </c>
      <c r="M559" s="23">
        <v>42224.299871099538</v>
      </c>
      <c r="N559" s="1" t="s">
        <v>35</v>
      </c>
      <c r="O559" s="1" t="s">
        <v>37</v>
      </c>
      <c r="P559" s="1">
        <v>2000</v>
      </c>
      <c r="Q559" s="1">
        <v>1</v>
      </c>
      <c r="R559" s="24">
        <v>15</v>
      </c>
    </row>
    <row r="560" spans="1:18" x14ac:dyDescent="0.2">
      <c r="A560" s="1">
        <v>558</v>
      </c>
      <c r="B560" s="1" t="s">
        <v>31</v>
      </c>
      <c r="C560" s="1" t="s">
        <v>26</v>
      </c>
      <c r="D560" s="1">
        <v>100000</v>
      </c>
      <c r="E560" s="1">
        <v>2</v>
      </c>
      <c r="F560" s="1" t="s">
        <v>45</v>
      </c>
      <c r="G560" s="1" t="s">
        <v>42</v>
      </c>
      <c r="H560" s="1">
        <v>10</v>
      </c>
      <c r="I560" s="22">
        <v>29.517656710268501</v>
      </c>
      <c r="J560" s="23">
        <v>36597.483138946758</v>
      </c>
      <c r="K560" s="23">
        <v>25816.38040804398</v>
      </c>
      <c r="L560" s="23">
        <v>43830.999988425923</v>
      </c>
      <c r="M560" s="23">
        <v>37946.145681018519</v>
      </c>
      <c r="N560" s="1" t="s">
        <v>29</v>
      </c>
      <c r="O560" s="1" t="s">
        <v>43</v>
      </c>
      <c r="P560" s="1">
        <v>2000</v>
      </c>
      <c r="Q560" s="1">
        <v>0</v>
      </c>
      <c r="R560" s="24">
        <v>3.6925126239999999</v>
      </c>
    </row>
    <row r="561" spans="1:18" x14ac:dyDescent="0.2">
      <c r="A561" s="1">
        <v>559</v>
      </c>
      <c r="B561" s="1" t="s">
        <v>31</v>
      </c>
      <c r="C561" s="1" t="s">
        <v>26</v>
      </c>
      <c r="D561" s="1">
        <v>250000</v>
      </c>
      <c r="E561" s="1">
        <v>1</v>
      </c>
      <c r="F561" s="1" t="s">
        <v>45</v>
      </c>
      <c r="G561" s="1" t="s">
        <v>40</v>
      </c>
      <c r="H561" s="1">
        <v>15</v>
      </c>
      <c r="I561" s="22">
        <v>40.021285529286402</v>
      </c>
      <c r="J561" s="23">
        <v>36746.006478113428</v>
      </c>
      <c r="K561" s="23">
        <v>22128.532098287036</v>
      </c>
      <c r="L561" s="23">
        <v>43830.999988425923</v>
      </c>
      <c r="M561" s="23">
        <v>37497.076098715275</v>
      </c>
      <c r="N561" s="1" t="s">
        <v>29</v>
      </c>
      <c r="O561" s="1" t="s">
        <v>36</v>
      </c>
      <c r="P561" s="1">
        <v>2000</v>
      </c>
      <c r="Q561" s="1">
        <v>0</v>
      </c>
      <c r="R561" s="24">
        <v>2.0563587769999998</v>
      </c>
    </row>
    <row r="562" spans="1:18" x14ac:dyDescent="0.2">
      <c r="A562" s="1">
        <v>560</v>
      </c>
      <c r="B562" s="1" t="s">
        <v>31</v>
      </c>
      <c r="C562" s="1" t="s">
        <v>26</v>
      </c>
      <c r="D562" s="1">
        <v>50000</v>
      </c>
      <c r="E562" s="1">
        <v>1</v>
      </c>
      <c r="F562" s="1" t="s">
        <v>27</v>
      </c>
      <c r="G562" s="1" t="s">
        <v>34</v>
      </c>
      <c r="H562" s="1">
        <v>20</v>
      </c>
      <c r="I562" s="22">
        <v>32.9750019713425</v>
      </c>
      <c r="J562" s="23">
        <v>36687.71560826389</v>
      </c>
      <c r="K562" s="23">
        <v>24643.843450868055</v>
      </c>
      <c r="L562" s="23">
        <v>43830.999988425923</v>
      </c>
      <c r="M562" s="23">
        <v>36718.370210763889</v>
      </c>
      <c r="N562" s="1" t="s">
        <v>29</v>
      </c>
      <c r="O562" s="1" t="s">
        <v>37</v>
      </c>
      <c r="P562" s="1">
        <v>2000</v>
      </c>
      <c r="Q562" s="1">
        <v>0</v>
      </c>
      <c r="R562" s="24">
        <v>8.3929451000000002E-2</v>
      </c>
    </row>
    <row r="563" spans="1:18" x14ac:dyDescent="0.2">
      <c r="A563" s="1">
        <v>561</v>
      </c>
      <c r="B563" s="1" t="s">
        <v>25</v>
      </c>
      <c r="C563" s="1" t="s">
        <v>26</v>
      </c>
      <c r="D563" s="1">
        <v>200000</v>
      </c>
      <c r="E563" s="1">
        <v>2</v>
      </c>
      <c r="F563" s="1" t="s">
        <v>38</v>
      </c>
      <c r="G563" s="1" t="s">
        <v>28</v>
      </c>
      <c r="H563" s="1">
        <v>5</v>
      </c>
      <c r="I563" s="22">
        <v>35.891354256735802</v>
      </c>
      <c r="J563" s="23">
        <v>36724.588956307867</v>
      </c>
      <c r="K563" s="23">
        <v>23615.540999097222</v>
      </c>
      <c r="L563" s="23">
        <v>43830.999988425923</v>
      </c>
      <c r="M563" s="23">
        <v>37835.311290648147</v>
      </c>
      <c r="N563" s="1" t="s">
        <v>29</v>
      </c>
      <c r="O563" s="1" t="s">
        <v>37</v>
      </c>
      <c r="P563" s="1">
        <v>2000</v>
      </c>
      <c r="Q563" s="1">
        <v>0</v>
      </c>
      <c r="R563" s="24">
        <v>3.041054462</v>
      </c>
    </row>
    <row r="564" spans="1:18" x14ac:dyDescent="0.2">
      <c r="A564" s="1">
        <v>562</v>
      </c>
      <c r="B564" s="1" t="s">
        <v>31</v>
      </c>
      <c r="C564" s="1" t="s">
        <v>26</v>
      </c>
      <c r="D564" s="1">
        <v>250000</v>
      </c>
      <c r="E564" s="1">
        <v>1</v>
      </c>
      <c r="F564" s="1" t="s">
        <v>33</v>
      </c>
      <c r="G564" s="1" t="s">
        <v>40</v>
      </c>
      <c r="H564" s="1">
        <v>20</v>
      </c>
      <c r="I564" s="22">
        <v>25.388716828058801</v>
      </c>
      <c r="J564" s="23">
        <v>36777.892892719909</v>
      </c>
      <c r="K564" s="23">
        <v>27504.854486678239</v>
      </c>
      <c r="L564" s="23">
        <v>43830.999988425923</v>
      </c>
      <c r="M564" s="23">
        <v>40106.118570127313</v>
      </c>
      <c r="N564" s="1" t="s">
        <v>29</v>
      </c>
      <c r="O564" s="1" t="s">
        <v>43</v>
      </c>
      <c r="P564" s="1">
        <v>2000</v>
      </c>
      <c r="Q564" s="1">
        <v>0</v>
      </c>
      <c r="R564" s="24">
        <v>9.1123724030000002</v>
      </c>
    </row>
    <row r="565" spans="1:18" x14ac:dyDescent="0.2">
      <c r="A565" s="1">
        <v>563</v>
      </c>
      <c r="B565" s="1" t="s">
        <v>31</v>
      </c>
      <c r="C565" s="1" t="s">
        <v>26</v>
      </c>
      <c r="D565" s="1">
        <v>250000</v>
      </c>
      <c r="E565" s="1">
        <v>1</v>
      </c>
      <c r="F565" s="1" t="s">
        <v>38</v>
      </c>
      <c r="G565" s="1" t="s">
        <v>28</v>
      </c>
      <c r="H565" s="1">
        <v>1</v>
      </c>
      <c r="I565" s="22">
        <v>44.606945547068598</v>
      </c>
      <c r="J565" s="23">
        <v>36562.995083009257</v>
      </c>
      <c r="K565" s="23">
        <v>20270.6427740625</v>
      </c>
      <c r="L565" s="23">
        <v>43830.999988425923</v>
      </c>
      <c r="M565" s="23">
        <v>36928.237583009257</v>
      </c>
      <c r="N565" s="1" t="s">
        <v>35</v>
      </c>
      <c r="O565" s="1" t="s">
        <v>36</v>
      </c>
      <c r="P565" s="1">
        <v>2000</v>
      </c>
      <c r="Q565" s="1">
        <v>1</v>
      </c>
      <c r="R565" s="24">
        <v>1</v>
      </c>
    </row>
    <row r="566" spans="1:18" x14ac:dyDescent="0.2">
      <c r="A566" s="1">
        <v>564</v>
      </c>
      <c r="B566" s="1" t="s">
        <v>31</v>
      </c>
      <c r="C566" s="1" t="s">
        <v>26</v>
      </c>
      <c r="D566" s="1">
        <v>100000</v>
      </c>
      <c r="E566" s="1">
        <v>1</v>
      </c>
      <c r="F566" s="1" t="s">
        <v>27</v>
      </c>
      <c r="G566" s="1" t="s">
        <v>28</v>
      </c>
      <c r="H566" s="1">
        <v>10</v>
      </c>
      <c r="I566" s="22">
        <v>20.079110378886199</v>
      </c>
      <c r="J566" s="23">
        <v>36872.041621782409</v>
      </c>
      <c r="K566" s="23">
        <v>29538.297149189813</v>
      </c>
      <c r="L566" s="23">
        <v>43830.999988425923</v>
      </c>
      <c r="M566" s="23">
        <v>37505.205753576389</v>
      </c>
      <c r="N566" s="1" t="s">
        <v>29</v>
      </c>
      <c r="O566" s="1" t="s">
        <v>43</v>
      </c>
      <c r="P566" s="1">
        <v>2000</v>
      </c>
      <c r="Q566" s="1">
        <v>0</v>
      </c>
      <c r="R566" s="24">
        <v>1.733544513</v>
      </c>
    </row>
    <row r="567" spans="1:18" x14ac:dyDescent="0.2">
      <c r="A567" s="1">
        <v>565</v>
      </c>
      <c r="B567" s="1" t="s">
        <v>25</v>
      </c>
      <c r="C567" s="1" t="s">
        <v>32</v>
      </c>
      <c r="D567" s="1">
        <v>100000</v>
      </c>
      <c r="E567" s="1">
        <v>3</v>
      </c>
      <c r="F567" s="1" t="s">
        <v>38</v>
      </c>
      <c r="G567" s="1" t="s">
        <v>42</v>
      </c>
      <c r="H567" s="1">
        <v>10</v>
      </c>
      <c r="I567" s="22">
        <v>55.907197391356597</v>
      </c>
      <c r="J567" s="23">
        <v>36671.483283761576</v>
      </c>
      <c r="K567" s="23">
        <v>16251.798740671296</v>
      </c>
      <c r="L567" s="23">
        <v>43830.999988425923</v>
      </c>
      <c r="M567" s="23">
        <v>37480.366732083334</v>
      </c>
      <c r="N567" s="1" t="s">
        <v>29</v>
      </c>
      <c r="O567" s="1" t="s">
        <v>30</v>
      </c>
      <c r="P567" s="1">
        <v>2000</v>
      </c>
      <c r="Q567" s="1">
        <v>0</v>
      </c>
      <c r="R567" s="24">
        <v>2.2146476609999999</v>
      </c>
    </row>
    <row r="568" spans="1:18" x14ac:dyDescent="0.2">
      <c r="A568" s="1">
        <v>566</v>
      </c>
      <c r="B568" s="1" t="s">
        <v>25</v>
      </c>
      <c r="C568" s="1" t="s">
        <v>32</v>
      </c>
      <c r="D568" s="1">
        <v>150000</v>
      </c>
      <c r="E568" s="1">
        <v>1</v>
      </c>
      <c r="F568" s="1" t="s">
        <v>33</v>
      </c>
      <c r="G568" s="1" t="s">
        <v>42</v>
      </c>
      <c r="H568" s="1">
        <v>10</v>
      </c>
      <c r="I568" s="22">
        <v>31.381423641713798</v>
      </c>
      <c r="J568" s="23">
        <v>36815.1797347338</v>
      </c>
      <c r="K568" s="23">
        <v>25353.350110173611</v>
      </c>
      <c r="L568" s="23">
        <v>43830.999988425923</v>
      </c>
      <c r="M568" s="23">
        <v>38820.987614618054</v>
      </c>
      <c r="N568" s="1" t="s">
        <v>29</v>
      </c>
      <c r="O568" s="1" t="s">
        <v>37</v>
      </c>
      <c r="P568" s="1">
        <v>2000</v>
      </c>
      <c r="Q568" s="1">
        <v>0</v>
      </c>
      <c r="R568" s="24">
        <v>5.491715449</v>
      </c>
    </row>
    <row r="569" spans="1:18" x14ac:dyDescent="0.2">
      <c r="A569" s="1">
        <v>567</v>
      </c>
      <c r="B569" s="1" t="s">
        <v>25</v>
      </c>
      <c r="C569" s="1" t="s">
        <v>26</v>
      </c>
      <c r="D569" s="1">
        <v>100000</v>
      </c>
      <c r="E569" s="1">
        <v>3</v>
      </c>
      <c r="F569" s="1" t="s">
        <v>38</v>
      </c>
      <c r="G569" s="1" t="s">
        <v>28</v>
      </c>
      <c r="H569" s="1">
        <v>20</v>
      </c>
      <c r="I569" s="22">
        <v>44.4411332023653</v>
      </c>
      <c r="J569" s="23">
        <v>36568.866428148147</v>
      </c>
      <c r="K569" s="23">
        <v>20337.075834618056</v>
      </c>
      <c r="L569" s="23">
        <v>43830.999988425923</v>
      </c>
      <c r="M569" s="23">
        <v>38895.195530543984</v>
      </c>
      <c r="N569" s="1" t="s">
        <v>29</v>
      </c>
      <c r="O569" s="1" t="s">
        <v>36</v>
      </c>
      <c r="P569" s="1">
        <v>2000</v>
      </c>
      <c r="Q569" s="1">
        <v>0</v>
      </c>
      <c r="R569" s="24">
        <v>6.3692727499999897</v>
      </c>
    </row>
    <row r="570" spans="1:18" x14ac:dyDescent="0.2">
      <c r="A570" s="1">
        <v>568</v>
      </c>
      <c r="B570" s="1" t="s">
        <v>31</v>
      </c>
      <c r="C570" s="1" t="s">
        <v>32</v>
      </c>
      <c r="D570" s="1">
        <v>100000</v>
      </c>
      <c r="E570" s="1">
        <v>2</v>
      </c>
      <c r="F570" s="1" t="s">
        <v>38</v>
      </c>
      <c r="G570" s="1" t="s">
        <v>42</v>
      </c>
      <c r="H570" s="1">
        <v>1</v>
      </c>
      <c r="I570" s="22">
        <v>39.289955027979303</v>
      </c>
      <c r="J570" s="23">
        <v>36744.148101620369</v>
      </c>
      <c r="K570" s="23">
        <v>22393.786702314814</v>
      </c>
      <c r="L570" s="23">
        <v>43830.999988425923</v>
      </c>
      <c r="M570" s="23">
        <v>37109.390601620369</v>
      </c>
      <c r="N570" s="1" t="s">
        <v>35</v>
      </c>
      <c r="O570" s="1" t="s">
        <v>37</v>
      </c>
      <c r="P570" s="1">
        <v>2000</v>
      </c>
      <c r="Q570" s="1">
        <v>1</v>
      </c>
      <c r="R570" s="24">
        <v>1</v>
      </c>
    </row>
    <row r="571" spans="1:18" x14ac:dyDescent="0.2">
      <c r="A571" s="1">
        <v>569</v>
      </c>
      <c r="B571" s="1" t="s">
        <v>31</v>
      </c>
      <c r="C571" s="1" t="s">
        <v>26</v>
      </c>
      <c r="D571" s="1">
        <v>100000</v>
      </c>
      <c r="E571" s="1">
        <v>3</v>
      </c>
      <c r="F571" s="1" t="s">
        <v>38</v>
      </c>
      <c r="G571" s="1" t="s">
        <v>28</v>
      </c>
      <c r="H571" s="1">
        <v>1</v>
      </c>
      <c r="I571" s="22">
        <v>34.686508709673099</v>
      </c>
      <c r="J571" s="23">
        <v>36829.060727002317</v>
      </c>
      <c r="K571" s="23">
        <v>24160.073569490742</v>
      </c>
      <c r="L571" s="23">
        <v>43830.999988425923</v>
      </c>
      <c r="M571" s="23">
        <v>37194.303227002318</v>
      </c>
      <c r="N571" s="1" t="s">
        <v>35</v>
      </c>
      <c r="O571" s="1" t="s">
        <v>37</v>
      </c>
      <c r="P571" s="1">
        <v>2000</v>
      </c>
      <c r="Q571" s="1">
        <v>1</v>
      </c>
      <c r="R571" s="24">
        <v>1</v>
      </c>
    </row>
    <row r="572" spans="1:18" x14ac:dyDescent="0.2">
      <c r="A572" s="1">
        <v>570</v>
      </c>
      <c r="B572" s="1" t="s">
        <v>31</v>
      </c>
      <c r="C572" s="1" t="s">
        <v>32</v>
      </c>
      <c r="D572" s="1">
        <v>100000</v>
      </c>
      <c r="E572" s="1">
        <v>1</v>
      </c>
      <c r="F572" s="1" t="s">
        <v>38</v>
      </c>
      <c r="G572" s="1" t="s">
        <v>28</v>
      </c>
      <c r="H572" s="1">
        <v>20</v>
      </c>
      <c r="I572" s="22">
        <v>28.196248537864999</v>
      </c>
      <c r="J572" s="23">
        <v>36639.505412789353</v>
      </c>
      <c r="K572" s="23">
        <v>26341.037106145832</v>
      </c>
      <c r="L572" s="23">
        <v>43830.999988425923</v>
      </c>
      <c r="M572" s="23">
        <v>41530.268394444443</v>
      </c>
      <c r="N572" s="1" t="s">
        <v>29</v>
      </c>
      <c r="O572" s="1" t="s">
        <v>43</v>
      </c>
      <c r="P572" s="1">
        <v>2000</v>
      </c>
      <c r="Q572" s="1">
        <v>0</v>
      </c>
      <c r="R572" s="24">
        <v>13.390454237</v>
      </c>
    </row>
    <row r="573" spans="1:18" x14ac:dyDescent="0.2">
      <c r="A573" s="1">
        <v>571</v>
      </c>
      <c r="B573" s="1" t="s">
        <v>31</v>
      </c>
      <c r="C573" s="1" t="s">
        <v>32</v>
      </c>
      <c r="D573" s="1">
        <v>150000</v>
      </c>
      <c r="E573" s="1">
        <v>1</v>
      </c>
      <c r="F573" s="1" t="s">
        <v>45</v>
      </c>
      <c r="G573" s="1" t="s">
        <v>28</v>
      </c>
      <c r="H573" s="1">
        <v>20</v>
      </c>
      <c r="I573" s="22">
        <v>55.9862679985863</v>
      </c>
      <c r="J573" s="23">
        <v>36721.555088842593</v>
      </c>
      <c r="K573" s="23">
        <v>16272.990599224537</v>
      </c>
      <c r="L573" s="23">
        <v>43830.999988425923</v>
      </c>
      <c r="M573" s="23">
        <v>36978.853179398146</v>
      </c>
      <c r="N573" s="1" t="s">
        <v>29</v>
      </c>
      <c r="O573" s="1" t="s">
        <v>30</v>
      </c>
      <c r="P573" s="1">
        <v>2000</v>
      </c>
      <c r="Q573" s="1">
        <v>0</v>
      </c>
      <c r="R573" s="24">
        <v>0.70445824499999998</v>
      </c>
    </row>
    <row r="574" spans="1:18" x14ac:dyDescent="0.2">
      <c r="A574" s="1">
        <v>572</v>
      </c>
      <c r="B574" s="1" t="s">
        <v>31</v>
      </c>
      <c r="C574" s="1" t="s">
        <v>26</v>
      </c>
      <c r="D574" s="1">
        <v>150000</v>
      </c>
      <c r="E574" s="1">
        <v>1</v>
      </c>
      <c r="F574" s="1" t="s">
        <v>38</v>
      </c>
      <c r="G574" s="1" t="s">
        <v>40</v>
      </c>
      <c r="H574" s="1">
        <v>5</v>
      </c>
      <c r="I574" s="22">
        <v>41.063908386657701</v>
      </c>
      <c r="J574" s="23">
        <v>36630.606311782409</v>
      </c>
      <c r="K574" s="23">
        <v>21632.321752743057</v>
      </c>
      <c r="L574" s="23">
        <v>43830.999988425923</v>
      </c>
      <c r="M574" s="23">
        <v>37854.135133773147</v>
      </c>
      <c r="N574" s="1" t="s">
        <v>29</v>
      </c>
      <c r="O574" s="1" t="s">
        <v>36</v>
      </c>
      <c r="P574" s="1">
        <v>2000</v>
      </c>
      <c r="Q574" s="1">
        <v>0</v>
      </c>
      <c r="R574" s="24">
        <v>3.34990813499999</v>
      </c>
    </row>
    <row r="575" spans="1:18" x14ac:dyDescent="0.2">
      <c r="A575" s="1">
        <v>573</v>
      </c>
      <c r="B575" s="1" t="s">
        <v>25</v>
      </c>
      <c r="C575" s="1" t="s">
        <v>26</v>
      </c>
      <c r="D575" s="1">
        <v>200000</v>
      </c>
      <c r="E575" s="1">
        <v>1</v>
      </c>
      <c r="F575" s="1" t="s">
        <v>27</v>
      </c>
      <c r="G575" s="1" t="s">
        <v>28</v>
      </c>
      <c r="H575" s="1">
        <v>20</v>
      </c>
      <c r="I575" s="22">
        <v>53.018553974899298</v>
      </c>
      <c r="J575" s="23">
        <v>36762.238682812502</v>
      </c>
      <c r="K575" s="23">
        <v>17397.609482604166</v>
      </c>
      <c r="L575" s="23">
        <v>43830.999988425923</v>
      </c>
      <c r="M575" s="23">
        <v>38293.12189480324</v>
      </c>
      <c r="N575" s="1" t="s">
        <v>29</v>
      </c>
      <c r="O575" s="1" t="s">
        <v>30</v>
      </c>
      <c r="P575" s="1">
        <v>2000</v>
      </c>
      <c r="Q575" s="1">
        <v>0</v>
      </c>
      <c r="R575" s="24">
        <v>4.1914158730000004</v>
      </c>
    </row>
    <row r="576" spans="1:18" x14ac:dyDescent="0.2">
      <c r="A576" s="1">
        <v>574</v>
      </c>
      <c r="B576" s="1" t="s">
        <v>25</v>
      </c>
      <c r="C576" s="1" t="s">
        <v>32</v>
      </c>
      <c r="D576" s="1">
        <v>150000</v>
      </c>
      <c r="E576" s="1">
        <v>2</v>
      </c>
      <c r="F576" s="1" t="s">
        <v>33</v>
      </c>
      <c r="G576" s="1" t="s">
        <v>28</v>
      </c>
      <c r="H576" s="1">
        <v>1</v>
      </c>
      <c r="I576" s="22">
        <v>65.569677090505195</v>
      </c>
      <c r="J576" s="23">
        <v>36805.194395590275</v>
      </c>
      <c r="K576" s="23">
        <v>12856.36161068287</v>
      </c>
      <c r="L576" s="23">
        <v>43830.999988425923</v>
      </c>
      <c r="M576" s="23">
        <v>37170.436895590276</v>
      </c>
      <c r="N576" s="1" t="s">
        <v>35</v>
      </c>
      <c r="O576" s="1" t="s">
        <v>41</v>
      </c>
      <c r="P576" s="1">
        <v>2000</v>
      </c>
      <c r="Q576" s="1">
        <v>1</v>
      </c>
      <c r="R576" s="24">
        <v>1</v>
      </c>
    </row>
    <row r="577" spans="1:18" x14ac:dyDescent="0.2">
      <c r="A577" s="1">
        <v>575</v>
      </c>
      <c r="B577" s="1" t="s">
        <v>25</v>
      </c>
      <c r="C577" s="1" t="s">
        <v>32</v>
      </c>
      <c r="D577" s="1">
        <v>100000</v>
      </c>
      <c r="E577" s="1">
        <v>1</v>
      </c>
      <c r="F577" s="1" t="s">
        <v>45</v>
      </c>
      <c r="G577" s="1" t="s">
        <v>42</v>
      </c>
      <c r="H577" s="1">
        <v>20</v>
      </c>
      <c r="I577" s="22">
        <v>52.665407901437199</v>
      </c>
      <c r="J577" s="23">
        <v>36574.997211608796</v>
      </c>
      <c r="K577" s="23">
        <v>17339.351966331018</v>
      </c>
      <c r="L577" s="23">
        <v>43830.999988425923</v>
      </c>
      <c r="M577" s="23">
        <v>37373.048668958334</v>
      </c>
      <c r="N577" s="1" t="s">
        <v>29</v>
      </c>
      <c r="O577" s="1" t="s">
        <v>30</v>
      </c>
      <c r="P577" s="1">
        <v>2000</v>
      </c>
      <c r="Q577" s="1">
        <v>0</v>
      </c>
      <c r="R577" s="24">
        <v>2.184990677</v>
      </c>
    </row>
    <row r="578" spans="1:18" x14ac:dyDescent="0.2">
      <c r="A578" s="1">
        <v>576</v>
      </c>
      <c r="B578" s="1" t="s">
        <v>31</v>
      </c>
      <c r="C578" s="1" t="s">
        <v>32</v>
      </c>
      <c r="D578" s="1">
        <v>100000</v>
      </c>
      <c r="E578" s="1">
        <v>1</v>
      </c>
      <c r="F578" s="1" t="s">
        <v>33</v>
      </c>
      <c r="G578" s="1" t="s">
        <v>42</v>
      </c>
      <c r="H578" s="1">
        <v>1</v>
      </c>
      <c r="I578" s="22">
        <v>59.092024938627198</v>
      </c>
      <c r="J578" s="23">
        <v>36857.730289120373</v>
      </c>
      <c r="K578" s="23">
        <v>15274.811370335648</v>
      </c>
      <c r="L578" s="23">
        <v>43830.999988425923</v>
      </c>
      <c r="M578" s="23">
        <v>37222.972789120373</v>
      </c>
      <c r="N578" s="1" t="s">
        <v>35</v>
      </c>
      <c r="O578" s="1" t="s">
        <v>30</v>
      </c>
      <c r="P578" s="1">
        <v>2000</v>
      </c>
      <c r="Q578" s="1">
        <v>1</v>
      </c>
      <c r="R578" s="24">
        <v>1</v>
      </c>
    </row>
    <row r="579" spans="1:18" x14ac:dyDescent="0.2">
      <c r="A579" s="1">
        <v>577</v>
      </c>
      <c r="B579" s="1" t="s">
        <v>31</v>
      </c>
      <c r="C579" s="1" t="s">
        <v>32</v>
      </c>
      <c r="D579" s="1">
        <v>150000</v>
      </c>
      <c r="E579" s="1">
        <v>1</v>
      </c>
      <c r="F579" s="1" t="s">
        <v>27</v>
      </c>
      <c r="G579" s="1" t="s">
        <v>40</v>
      </c>
      <c r="H579" s="1">
        <v>15</v>
      </c>
      <c r="I579" s="22">
        <v>34.911273780660402</v>
      </c>
      <c r="J579" s="23">
        <v>36874.130313981485</v>
      </c>
      <c r="K579" s="23">
        <v>24123.049400023148</v>
      </c>
      <c r="L579" s="23">
        <v>43830.999988425923</v>
      </c>
      <c r="M579" s="23">
        <v>38738.019434386573</v>
      </c>
      <c r="N579" s="1" t="s">
        <v>29</v>
      </c>
      <c r="O579" s="1" t="s">
        <v>37</v>
      </c>
      <c r="P579" s="1">
        <v>2000</v>
      </c>
      <c r="Q579" s="1">
        <v>0</v>
      </c>
      <c r="R579" s="24">
        <v>5.1031550829999999</v>
      </c>
    </row>
    <row r="580" spans="1:18" x14ac:dyDescent="0.2">
      <c r="A580" s="1">
        <v>578</v>
      </c>
      <c r="B580" s="1" t="s">
        <v>31</v>
      </c>
      <c r="C580" s="1" t="s">
        <v>26</v>
      </c>
      <c r="D580" s="1">
        <v>100000</v>
      </c>
      <c r="E580" s="1">
        <v>1</v>
      </c>
      <c r="F580" s="1" t="s">
        <v>27</v>
      </c>
      <c r="G580" s="1" t="s">
        <v>40</v>
      </c>
      <c r="H580" s="1">
        <v>1</v>
      </c>
      <c r="I580" s="22">
        <v>70.3647417051654</v>
      </c>
      <c r="J580" s="23">
        <v>36676.861299872682</v>
      </c>
      <c r="K580" s="23">
        <v>10976.667127685185</v>
      </c>
      <c r="L580" s="23">
        <v>43830.999988425923</v>
      </c>
      <c r="M580" s="23">
        <v>37029.949434907408</v>
      </c>
      <c r="N580" s="1" t="s">
        <v>29</v>
      </c>
      <c r="O580" s="1" t="s">
        <v>44</v>
      </c>
      <c r="P580" s="1">
        <v>2000</v>
      </c>
      <c r="Q580" s="1">
        <v>0</v>
      </c>
      <c r="R580" s="24">
        <v>0.96672247899999997</v>
      </c>
    </row>
    <row r="581" spans="1:18" x14ac:dyDescent="0.2">
      <c r="A581" s="1">
        <v>579</v>
      </c>
      <c r="B581" s="1" t="s">
        <v>25</v>
      </c>
      <c r="C581" s="1" t="s">
        <v>32</v>
      </c>
      <c r="D581" s="1">
        <v>200000</v>
      </c>
      <c r="E581" s="1">
        <v>3</v>
      </c>
      <c r="F581" s="1" t="s">
        <v>38</v>
      </c>
      <c r="G581" s="1" t="s">
        <v>42</v>
      </c>
      <c r="H581" s="1">
        <v>10</v>
      </c>
      <c r="I581" s="22">
        <v>65.9778251337179</v>
      </c>
      <c r="J581" s="23">
        <v>36543.458002002313</v>
      </c>
      <c r="K581" s="23">
        <v>12445.552205497685</v>
      </c>
      <c r="L581" s="23">
        <v>43830.999988425923</v>
      </c>
      <c r="M581" s="23">
        <v>40195.883002002316</v>
      </c>
      <c r="N581" s="1" t="s">
        <v>35</v>
      </c>
      <c r="O581" s="1" t="s">
        <v>41</v>
      </c>
      <c r="P581" s="1">
        <v>2000</v>
      </c>
      <c r="Q581" s="1">
        <v>1</v>
      </c>
      <c r="R581" s="24">
        <v>10</v>
      </c>
    </row>
    <row r="582" spans="1:18" x14ac:dyDescent="0.2">
      <c r="A582" s="1">
        <v>580</v>
      </c>
      <c r="B582" s="1" t="s">
        <v>31</v>
      </c>
      <c r="C582" s="1" t="s">
        <v>26</v>
      </c>
      <c r="D582" s="1">
        <v>200000</v>
      </c>
      <c r="E582" s="1">
        <v>1</v>
      </c>
      <c r="F582" s="1" t="s">
        <v>45</v>
      </c>
      <c r="G582" s="1" t="s">
        <v>39</v>
      </c>
      <c r="H582" s="1">
        <v>1</v>
      </c>
      <c r="I582" s="22">
        <v>59.061407247230598</v>
      </c>
      <c r="J582" s="23">
        <v>36652.631382337961</v>
      </c>
      <c r="K582" s="23">
        <v>15080.895345925926</v>
      </c>
      <c r="L582" s="23">
        <v>43830.999988425923</v>
      </c>
      <c r="M582" s="23">
        <v>37017.873882337961</v>
      </c>
      <c r="N582" s="1" t="s">
        <v>35</v>
      </c>
      <c r="O582" s="1" t="s">
        <v>30</v>
      </c>
      <c r="P582" s="1">
        <v>2000</v>
      </c>
      <c r="Q582" s="1">
        <v>1</v>
      </c>
      <c r="R582" s="24">
        <v>1</v>
      </c>
    </row>
    <row r="583" spans="1:18" x14ac:dyDescent="0.2">
      <c r="A583" s="1">
        <v>581</v>
      </c>
      <c r="B583" s="1" t="s">
        <v>31</v>
      </c>
      <c r="C583" s="1" t="s">
        <v>26</v>
      </c>
      <c r="D583" s="1">
        <v>50000</v>
      </c>
      <c r="E583" s="1">
        <v>2</v>
      </c>
      <c r="F583" s="1" t="s">
        <v>33</v>
      </c>
      <c r="G583" s="1" t="s">
        <v>28</v>
      </c>
      <c r="H583" s="1">
        <v>1</v>
      </c>
      <c r="I583" s="22">
        <v>24.4193687451912</v>
      </c>
      <c r="J583" s="23">
        <v>36644.993493634262</v>
      </c>
      <c r="K583" s="23">
        <v>27726.002204791668</v>
      </c>
      <c r="L583" s="23">
        <v>43830.999988425923</v>
      </c>
      <c r="M583" s="23">
        <v>36745.068150405095</v>
      </c>
      <c r="N583" s="1" t="s">
        <v>29</v>
      </c>
      <c r="O583" s="1" t="s">
        <v>43</v>
      </c>
      <c r="P583" s="1">
        <v>2000</v>
      </c>
      <c r="Q583" s="1">
        <v>0</v>
      </c>
      <c r="R583" s="24">
        <v>0.27399510399999999</v>
      </c>
    </row>
    <row r="584" spans="1:18" x14ac:dyDescent="0.2">
      <c r="A584" s="1">
        <v>582</v>
      </c>
      <c r="B584" s="1" t="s">
        <v>31</v>
      </c>
      <c r="C584" s="1" t="s">
        <v>32</v>
      </c>
      <c r="D584" s="1">
        <v>50000</v>
      </c>
      <c r="E584" s="1">
        <v>1</v>
      </c>
      <c r="F584" s="1" t="s">
        <v>45</v>
      </c>
      <c r="G584" s="1" t="s">
        <v>40</v>
      </c>
      <c r="H584" s="1">
        <v>1</v>
      </c>
      <c r="I584" s="22">
        <v>58.883707091132898</v>
      </c>
      <c r="J584" s="23">
        <v>36850.957763622682</v>
      </c>
      <c r="K584" s="23">
        <v>15344.125376435186</v>
      </c>
      <c r="L584" s="23">
        <v>43830.999988425923</v>
      </c>
      <c r="M584" s="23">
        <v>37216.200263622683</v>
      </c>
      <c r="N584" s="1" t="s">
        <v>35</v>
      </c>
      <c r="O584" s="1" t="s">
        <v>30</v>
      </c>
      <c r="P584" s="1">
        <v>2000</v>
      </c>
      <c r="Q584" s="1">
        <v>1</v>
      </c>
      <c r="R584" s="24">
        <v>1</v>
      </c>
    </row>
    <row r="585" spans="1:18" x14ac:dyDescent="0.2">
      <c r="A585" s="1">
        <v>583</v>
      </c>
      <c r="B585" s="1" t="s">
        <v>31</v>
      </c>
      <c r="C585" s="1" t="s">
        <v>26</v>
      </c>
      <c r="D585" s="1">
        <v>150000</v>
      </c>
      <c r="E585" s="1">
        <v>1</v>
      </c>
      <c r="F585" s="1" t="s">
        <v>46</v>
      </c>
      <c r="G585" s="1" t="s">
        <v>40</v>
      </c>
      <c r="H585" s="1">
        <v>15</v>
      </c>
      <c r="I585" s="22">
        <v>79.522431772415104</v>
      </c>
      <c r="J585" s="23">
        <v>36614.607585787038</v>
      </c>
      <c r="K585" s="23">
        <v>7569.6357993055553</v>
      </c>
      <c r="L585" s="23">
        <v>43830.999988425923</v>
      </c>
      <c r="M585" s="23">
        <v>37498.631411956019</v>
      </c>
      <c r="N585" s="1" t="s">
        <v>29</v>
      </c>
      <c r="O585" s="1" t="s">
        <v>44</v>
      </c>
      <c r="P585" s="1">
        <v>2000</v>
      </c>
      <c r="Q585" s="1">
        <v>0</v>
      </c>
      <c r="R585" s="24">
        <v>2.420375028</v>
      </c>
    </row>
    <row r="586" spans="1:18" x14ac:dyDescent="0.2">
      <c r="A586" s="1">
        <v>584</v>
      </c>
      <c r="B586" s="1" t="s">
        <v>31</v>
      </c>
      <c r="C586" s="1" t="s">
        <v>26</v>
      </c>
      <c r="D586" s="1">
        <v>200000</v>
      </c>
      <c r="E586" s="1">
        <v>1</v>
      </c>
      <c r="F586" s="1" t="s">
        <v>45</v>
      </c>
      <c r="G586" s="1" t="s">
        <v>28</v>
      </c>
      <c r="H586" s="1">
        <v>1</v>
      </c>
      <c r="I586" s="22">
        <v>60.556349233702598</v>
      </c>
      <c r="J586" s="23">
        <v>36566.002517511573</v>
      </c>
      <c r="K586" s="23">
        <v>14448.250132418982</v>
      </c>
      <c r="L586" s="23">
        <v>43830.999988425923</v>
      </c>
      <c r="M586" s="23">
        <v>36931.245017511574</v>
      </c>
      <c r="N586" s="1" t="s">
        <v>35</v>
      </c>
      <c r="O586" s="1" t="s">
        <v>41</v>
      </c>
      <c r="P586" s="1">
        <v>2000</v>
      </c>
      <c r="Q586" s="1">
        <v>1</v>
      </c>
      <c r="R586" s="24">
        <v>1</v>
      </c>
    </row>
    <row r="587" spans="1:18" x14ac:dyDescent="0.2">
      <c r="A587" s="1">
        <v>585</v>
      </c>
      <c r="B587" s="1" t="s">
        <v>31</v>
      </c>
      <c r="C587" s="1" t="s">
        <v>32</v>
      </c>
      <c r="D587" s="1">
        <v>150000</v>
      </c>
      <c r="E587" s="1">
        <v>1</v>
      </c>
      <c r="F587" s="1" t="s">
        <v>33</v>
      </c>
      <c r="G587" s="1" t="s">
        <v>42</v>
      </c>
      <c r="H587" s="1">
        <v>10</v>
      </c>
      <c r="I587" s="22">
        <v>56.404773502248098</v>
      </c>
      <c r="J587" s="23">
        <v>36820.178625844906</v>
      </c>
      <c r="K587" s="23">
        <v>16218.758140034723</v>
      </c>
      <c r="L587" s="23">
        <v>43830.999988425923</v>
      </c>
      <c r="M587" s="23">
        <v>36984.350554201388</v>
      </c>
      <c r="N587" s="1" t="s">
        <v>29</v>
      </c>
      <c r="O587" s="1" t="s">
        <v>30</v>
      </c>
      <c r="P587" s="1">
        <v>2000</v>
      </c>
      <c r="Q587" s="1">
        <v>0</v>
      </c>
      <c r="R587" s="24">
        <v>0.44948747300000003</v>
      </c>
    </row>
    <row r="588" spans="1:18" x14ac:dyDescent="0.2">
      <c r="A588" s="1">
        <v>586</v>
      </c>
      <c r="B588" s="1" t="s">
        <v>25</v>
      </c>
      <c r="C588" s="1" t="s">
        <v>32</v>
      </c>
      <c r="D588" s="1">
        <v>150000</v>
      </c>
      <c r="E588" s="1">
        <v>2</v>
      </c>
      <c r="F588" s="1" t="s">
        <v>27</v>
      </c>
      <c r="G588" s="1" t="s">
        <v>34</v>
      </c>
      <c r="H588" s="1">
        <v>10</v>
      </c>
      <c r="I588" s="22">
        <v>39.687699686446003</v>
      </c>
      <c r="J588" s="23">
        <v>36831.330595543979</v>
      </c>
      <c r="K588" s="23">
        <v>22335.695942986113</v>
      </c>
      <c r="L588" s="23">
        <v>43830.999988425923</v>
      </c>
      <c r="M588" s="23">
        <v>38179.799747557867</v>
      </c>
      <c r="N588" s="1" t="s">
        <v>29</v>
      </c>
      <c r="O588" s="1" t="s">
        <v>37</v>
      </c>
      <c r="P588" s="1">
        <v>2000</v>
      </c>
      <c r="Q588" s="1">
        <v>0</v>
      </c>
      <c r="R588" s="24">
        <v>3.6919831400000001</v>
      </c>
    </row>
    <row r="589" spans="1:18" x14ac:dyDescent="0.2">
      <c r="A589" s="1">
        <v>587</v>
      </c>
      <c r="B589" s="1" t="s">
        <v>31</v>
      </c>
      <c r="C589" s="1" t="s">
        <v>32</v>
      </c>
      <c r="D589" s="1">
        <v>150000</v>
      </c>
      <c r="E589" s="1">
        <v>3</v>
      </c>
      <c r="F589" s="1" t="s">
        <v>38</v>
      </c>
      <c r="G589" s="1" t="s">
        <v>40</v>
      </c>
      <c r="H589" s="1">
        <v>20</v>
      </c>
      <c r="I589" s="22">
        <v>66.266891479739996</v>
      </c>
      <c r="J589" s="23">
        <v>36529.154371921293</v>
      </c>
      <c r="K589" s="23">
        <v>12325.669260543982</v>
      </c>
      <c r="L589" s="23">
        <v>43830.999988425923</v>
      </c>
      <c r="M589" s="23">
        <v>38999.613270173613</v>
      </c>
      <c r="N589" s="1" t="s">
        <v>29</v>
      </c>
      <c r="O589" s="1" t="s">
        <v>41</v>
      </c>
      <c r="P589" s="1">
        <v>2000</v>
      </c>
      <c r="Q589" s="1">
        <v>0</v>
      </c>
      <c r="R589" s="24">
        <v>6.7638867280000001</v>
      </c>
    </row>
    <row r="590" spans="1:18" x14ac:dyDescent="0.2">
      <c r="A590" s="1">
        <v>588</v>
      </c>
      <c r="B590" s="1" t="s">
        <v>31</v>
      </c>
      <c r="C590" s="1" t="s">
        <v>32</v>
      </c>
      <c r="D590" s="1">
        <v>100000</v>
      </c>
      <c r="E590" s="1">
        <v>3</v>
      </c>
      <c r="F590" s="1" t="s">
        <v>33</v>
      </c>
      <c r="G590" s="1" t="s">
        <v>28</v>
      </c>
      <c r="H590" s="1">
        <v>10</v>
      </c>
      <c r="I590" s="22">
        <v>67.408491272829806</v>
      </c>
      <c r="J590" s="23">
        <v>36818.376831261572</v>
      </c>
      <c r="K590" s="23">
        <v>12197.930957488426</v>
      </c>
      <c r="L590" s="23">
        <v>43830.999988425923</v>
      </c>
      <c r="M590" s="23">
        <v>37263.013218067128</v>
      </c>
      <c r="N590" s="1" t="s">
        <v>29</v>
      </c>
      <c r="O590" s="1" t="s">
        <v>41</v>
      </c>
      <c r="P590" s="1">
        <v>2000</v>
      </c>
      <c r="Q590" s="1">
        <v>0</v>
      </c>
      <c r="R590" s="24">
        <v>1.2173730789999999</v>
      </c>
    </row>
    <row r="591" spans="1:18" x14ac:dyDescent="0.2">
      <c r="A591" s="1">
        <v>589</v>
      </c>
      <c r="B591" s="1" t="s">
        <v>31</v>
      </c>
      <c r="C591" s="1" t="s">
        <v>32</v>
      </c>
      <c r="D591" s="1">
        <v>150000</v>
      </c>
      <c r="E591" s="1">
        <v>3</v>
      </c>
      <c r="F591" s="1" t="s">
        <v>38</v>
      </c>
      <c r="G591" s="1" t="s">
        <v>28</v>
      </c>
      <c r="H591" s="1">
        <v>20</v>
      </c>
      <c r="I591" s="22">
        <v>37.2862971586122</v>
      </c>
      <c r="J591" s="23">
        <v>36724.056145671297</v>
      </c>
      <c r="K591" s="23">
        <v>23105.515755567129</v>
      </c>
      <c r="L591" s="23">
        <v>43830.999988425923</v>
      </c>
      <c r="M591" s="23">
        <v>40066.742044293984</v>
      </c>
      <c r="N591" s="1" t="s">
        <v>29</v>
      </c>
      <c r="O591" s="1" t="s">
        <v>37</v>
      </c>
      <c r="P591" s="1">
        <v>2000</v>
      </c>
      <c r="Q591" s="1">
        <v>0</v>
      </c>
      <c r="R591" s="24">
        <v>9.1519631439999998</v>
      </c>
    </row>
    <row r="592" spans="1:18" x14ac:dyDescent="0.2">
      <c r="A592" s="1">
        <v>590</v>
      </c>
      <c r="B592" s="1" t="s">
        <v>31</v>
      </c>
      <c r="C592" s="1" t="s">
        <v>26</v>
      </c>
      <c r="D592" s="1">
        <v>50000</v>
      </c>
      <c r="E592" s="1">
        <v>2</v>
      </c>
      <c r="F592" s="1" t="s">
        <v>38</v>
      </c>
      <c r="G592" s="1" t="s">
        <v>42</v>
      </c>
      <c r="H592" s="1">
        <v>5</v>
      </c>
      <c r="I592" s="22">
        <v>61.083145825150197</v>
      </c>
      <c r="J592" s="23">
        <v>36718.888476365741</v>
      </c>
      <c r="K592" s="23">
        <v>14408.727587372685</v>
      </c>
      <c r="L592" s="23">
        <v>43830.999988425923</v>
      </c>
      <c r="M592" s="23">
        <v>38545.100976365742</v>
      </c>
      <c r="N592" s="1" t="s">
        <v>35</v>
      </c>
      <c r="O592" s="1" t="s">
        <v>41</v>
      </c>
      <c r="P592" s="1">
        <v>2000</v>
      </c>
      <c r="Q592" s="1">
        <v>1</v>
      </c>
      <c r="R592" s="24">
        <v>5</v>
      </c>
    </row>
    <row r="593" spans="1:18" x14ac:dyDescent="0.2">
      <c r="A593" s="1">
        <v>591</v>
      </c>
      <c r="B593" s="1" t="s">
        <v>31</v>
      </c>
      <c r="C593" s="1" t="s">
        <v>32</v>
      </c>
      <c r="D593" s="1">
        <v>150000</v>
      </c>
      <c r="E593" s="1">
        <v>1</v>
      </c>
      <c r="F593" s="1" t="s">
        <v>46</v>
      </c>
      <c r="G593" s="1" t="s">
        <v>42</v>
      </c>
      <c r="H593" s="1">
        <v>5</v>
      </c>
      <c r="I593" s="22">
        <v>77.124837773792905</v>
      </c>
      <c r="J593" s="23">
        <v>36839.27544646991</v>
      </c>
      <c r="K593" s="23">
        <v>8670.0068857986116</v>
      </c>
      <c r="L593" s="23">
        <v>43830.999988425923</v>
      </c>
      <c r="M593" s="23">
        <v>37631.213446354166</v>
      </c>
      <c r="N593" s="1" t="s">
        <v>47</v>
      </c>
      <c r="O593" s="1" t="s">
        <v>44</v>
      </c>
      <c r="P593" s="1">
        <v>2000</v>
      </c>
      <c r="Q593" s="1">
        <v>1</v>
      </c>
      <c r="R593" s="24">
        <v>2.1682525990000001</v>
      </c>
    </row>
    <row r="594" spans="1:18" x14ac:dyDescent="0.2">
      <c r="A594" s="1">
        <v>592</v>
      </c>
      <c r="B594" s="1" t="s">
        <v>25</v>
      </c>
      <c r="C594" s="1" t="s">
        <v>26</v>
      </c>
      <c r="D594" s="1">
        <v>100000</v>
      </c>
      <c r="E594" s="1">
        <v>1</v>
      </c>
      <c r="F594" s="1" t="s">
        <v>45</v>
      </c>
      <c r="G594" s="1" t="s">
        <v>39</v>
      </c>
      <c r="H594" s="1">
        <v>1</v>
      </c>
      <c r="I594" s="22">
        <v>62.923368752785201</v>
      </c>
      <c r="J594" s="23">
        <v>36866.180043958331</v>
      </c>
      <c r="K594" s="23">
        <v>13883.891532199073</v>
      </c>
      <c r="L594" s="23">
        <v>43830.999988425923</v>
      </c>
      <c r="M594" s="23">
        <v>37231.422543958332</v>
      </c>
      <c r="N594" s="1" t="s">
        <v>35</v>
      </c>
      <c r="O594" s="1" t="s">
        <v>41</v>
      </c>
      <c r="P594" s="1">
        <v>2000</v>
      </c>
      <c r="Q594" s="1">
        <v>1</v>
      </c>
      <c r="R594" s="24">
        <v>1</v>
      </c>
    </row>
    <row r="595" spans="1:18" x14ac:dyDescent="0.2">
      <c r="A595" s="1">
        <v>593</v>
      </c>
      <c r="B595" s="1" t="s">
        <v>31</v>
      </c>
      <c r="C595" s="1" t="s">
        <v>26</v>
      </c>
      <c r="D595" s="1">
        <v>50000</v>
      </c>
      <c r="E595" s="1">
        <v>2</v>
      </c>
      <c r="F595" s="1" t="s">
        <v>33</v>
      </c>
      <c r="G595" s="1" t="s">
        <v>34</v>
      </c>
      <c r="H595" s="1">
        <v>20</v>
      </c>
      <c r="I595" s="22">
        <v>46.835732246109004</v>
      </c>
      <c r="J595" s="23">
        <v>36865.255759826388</v>
      </c>
      <c r="K595" s="23">
        <v>19758.855824965278</v>
      </c>
      <c r="L595" s="23">
        <v>43830.999988425923</v>
      </c>
      <c r="M595" s="23">
        <v>39283.843235995373</v>
      </c>
      <c r="N595" s="1" t="s">
        <v>29</v>
      </c>
      <c r="O595" s="1" t="s">
        <v>36</v>
      </c>
      <c r="P595" s="1">
        <v>2000</v>
      </c>
      <c r="Q595" s="1">
        <v>0</v>
      </c>
      <c r="R595" s="24">
        <v>6.6218675979999997</v>
      </c>
    </row>
    <row r="596" spans="1:18" x14ac:dyDescent="0.2">
      <c r="A596" s="1">
        <v>594</v>
      </c>
      <c r="B596" s="1" t="s">
        <v>31</v>
      </c>
      <c r="C596" s="1" t="s">
        <v>26</v>
      </c>
      <c r="D596" s="1">
        <v>50000</v>
      </c>
      <c r="E596" s="1">
        <v>1</v>
      </c>
      <c r="F596" s="1" t="s">
        <v>38</v>
      </c>
      <c r="G596" s="1" t="s">
        <v>28</v>
      </c>
      <c r="H596" s="1">
        <v>20</v>
      </c>
      <c r="I596" s="22">
        <v>55.398227130517597</v>
      </c>
      <c r="J596" s="23">
        <v>36736.621446064812</v>
      </c>
      <c r="K596" s="23">
        <v>16502.834473171297</v>
      </c>
      <c r="L596" s="23">
        <v>43830.999988425923</v>
      </c>
      <c r="M596" s="23">
        <v>37075.684490439817</v>
      </c>
      <c r="N596" s="1" t="s">
        <v>29</v>
      </c>
      <c r="O596" s="1" t="s">
        <v>30</v>
      </c>
      <c r="P596" s="1">
        <v>2000</v>
      </c>
      <c r="Q596" s="1">
        <v>0</v>
      </c>
      <c r="R596" s="24">
        <v>0.92832308500000005</v>
      </c>
    </row>
    <row r="597" spans="1:18" x14ac:dyDescent="0.2">
      <c r="A597" s="1">
        <v>595</v>
      </c>
      <c r="B597" s="1" t="s">
        <v>31</v>
      </c>
      <c r="C597" s="1" t="s">
        <v>26</v>
      </c>
      <c r="D597" s="1">
        <v>50000</v>
      </c>
      <c r="E597" s="1">
        <v>3</v>
      </c>
      <c r="F597" s="1" t="s">
        <v>38</v>
      </c>
      <c r="G597" s="1" t="s">
        <v>42</v>
      </c>
      <c r="H597" s="1">
        <v>10</v>
      </c>
      <c r="I597" s="22">
        <v>42.370876820264399</v>
      </c>
      <c r="J597" s="23">
        <v>36574.072404456019</v>
      </c>
      <c r="K597" s="23">
        <v>21098.427427523147</v>
      </c>
      <c r="L597" s="23">
        <v>43830.999988425923</v>
      </c>
      <c r="M597" s="23">
        <v>38008.844178645835</v>
      </c>
      <c r="N597" s="1" t="s">
        <v>29</v>
      </c>
      <c r="O597" s="1" t="s">
        <v>36</v>
      </c>
      <c r="P597" s="1">
        <v>2000</v>
      </c>
      <c r="Q597" s="1">
        <v>0</v>
      </c>
      <c r="R597" s="24">
        <v>3.9282716940000002</v>
      </c>
    </row>
    <row r="598" spans="1:18" x14ac:dyDescent="0.2">
      <c r="A598" s="1">
        <v>596</v>
      </c>
      <c r="B598" s="1" t="s">
        <v>25</v>
      </c>
      <c r="C598" s="1" t="s">
        <v>26</v>
      </c>
      <c r="D598" s="1">
        <v>100000</v>
      </c>
      <c r="E598" s="1">
        <v>1</v>
      </c>
      <c r="F598" s="1" t="s">
        <v>46</v>
      </c>
      <c r="G598" s="1" t="s">
        <v>28</v>
      </c>
      <c r="H598" s="1">
        <v>1</v>
      </c>
      <c r="I598" s="22">
        <v>70.6742884441326</v>
      </c>
      <c r="J598" s="23">
        <v>36571.53966357639</v>
      </c>
      <c r="K598" s="23">
        <v>10758.285866562501</v>
      </c>
      <c r="L598" s="23">
        <v>43830.999988425923</v>
      </c>
      <c r="M598" s="23">
        <v>36936.78216357639</v>
      </c>
      <c r="N598" s="1" t="s">
        <v>35</v>
      </c>
      <c r="O598" s="1" t="s">
        <v>44</v>
      </c>
      <c r="P598" s="1">
        <v>2000</v>
      </c>
      <c r="Q598" s="1">
        <v>1</v>
      </c>
      <c r="R598" s="24">
        <v>1</v>
      </c>
    </row>
    <row r="599" spans="1:18" x14ac:dyDescent="0.2">
      <c r="A599" s="1">
        <v>597</v>
      </c>
      <c r="B599" s="1" t="s">
        <v>25</v>
      </c>
      <c r="C599" s="1" t="s">
        <v>26</v>
      </c>
      <c r="D599" s="1">
        <v>100000</v>
      </c>
      <c r="E599" s="1">
        <v>3</v>
      </c>
      <c r="F599" s="1" t="s">
        <v>45</v>
      </c>
      <c r="G599" s="1" t="s">
        <v>28</v>
      </c>
      <c r="H599" s="1">
        <v>1</v>
      </c>
      <c r="I599" s="22">
        <v>56.022546114925802</v>
      </c>
      <c r="J599" s="23">
        <v>36643.282450856481</v>
      </c>
      <c r="K599" s="23">
        <v>16181.467651446759</v>
      </c>
      <c r="L599" s="23">
        <v>43830.999988425923</v>
      </c>
      <c r="M599" s="23">
        <v>37008.524950856481</v>
      </c>
      <c r="N599" s="1" t="s">
        <v>35</v>
      </c>
      <c r="O599" s="1" t="s">
        <v>30</v>
      </c>
      <c r="P599" s="1">
        <v>2000</v>
      </c>
      <c r="Q599" s="1">
        <v>1</v>
      </c>
      <c r="R599" s="24">
        <v>1</v>
      </c>
    </row>
    <row r="600" spans="1:18" x14ac:dyDescent="0.2">
      <c r="A600" s="1">
        <v>598</v>
      </c>
      <c r="B600" s="1" t="s">
        <v>31</v>
      </c>
      <c r="C600" s="1" t="s">
        <v>26</v>
      </c>
      <c r="D600" s="1">
        <v>100000</v>
      </c>
      <c r="E600" s="1">
        <v>1</v>
      </c>
      <c r="F600" s="1" t="s">
        <v>46</v>
      </c>
      <c r="G600" s="1" t="s">
        <v>40</v>
      </c>
      <c r="H600" s="1">
        <v>20</v>
      </c>
      <c r="I600" s="22">
        <v>66.773158419488595</v>
      </c>
      <c r="J600" s="23">
        <v>36839.463192430558</v>
      </c>
      <c r="K600" s="23">
        <v>12451.067878587963</v>
      </c>
      <c r="L600" s="23">
        <v>43830.999988425923</v>
      </c>
      <c r="M600" s="23">
        <v>37080.729626365741</v>
      </c>
      <c r="N600" s="1" t="s">
        <v>29</v>
      </c>
      <c r="O600" s="1" t="s">
        <v>41</v>
      </c>
      <c r="P600" s="1">
        <v>2000</v>
      </c>
      <c r="Q600" s="1">
        <v>0</v>
      </c>
      <c r="R600" s="24">
        <v>0.66056506000000004</v>
      </c>
    </row>
    <row r="601" spans="1:18" x14ac:dyDescent="0.2">
      <c r="A601" s="1">
        <v>599</v>
      </c>
      <c r="B601" s="1" t="s">
        <v>25</v>
      </c>
      <c r="C601" s="1" t="s">
        <v>26</v>
      </c>
      <c r="D601" s="1">
        <v>100000</v>
      </c>
      <c r="E601" s="1">
        <v>1</v>
      </c>
      <c r="F601" s="1" t="s">
        <v>46</v>
      </c>
      <c r="G601" s="1" t="s">
        <v>39</v>
      </c>
      <c r="H601" s="1">
        <v>10</v>
      </c>
      <c r="I601" s="22">
        <v>40.325012260846201</v>
      </c>
      <c r="J601" s="23">
        <v>36715.251933935186</v>
      </c>
      <c r="K601" s="23">
        <v>21986.843643194443</v>
      </c>
      <c r="L601" s="23">
        <v>43830.999988425923</v>
      </c>
      <c r="M601" s="23">
        <v>37477.428464282406</v>
      </c>
      <c r="N601" s="1" t="s">
        <v>29</v>
      </c>
      <c r="O601" s="1" t="s">
        <v>36</v>
      </c>
      <c r="P601" s="1">
        <v>2000</v>
      </c>
      <c r="Q601" s="1">
        <v>0</v>
      </c>
      <c r="R601" s="24">
        <v>2.0867684629999999</v>
      </c>
    </row>
    <row r="602" spans="1:18" x14ac:dyDescent="0.2">
      <c r="A602" s="1">
        <v>600</v>
      </c>
      <c r="B602" s="1" t="s">
        <v>25</v>
      </c>
      <c r="C602" s="1" t="s">
        <v>26</v>
      </c>
      <c r="D602" s="1">
        <v>200000</v>
      </c>
      <c r="E602" s="1">
        <v>2</v>
      </c>
      <c r="F602" s="1" t="s">
        <v>27</v>
      </c>
      <c r="G602" s="1" t="s">
        <v>42</v>
      </c>
      <c r="H602" s="1">
        <v>20</v>
      </c>
      <c r="I602" s="22">
        <v>66.011615188423704</v>
      </c>
      <c r="J602" s="23">
        <v>36549.975811018521</v>
      </c>
      <c r="K602" s="23">
        <v>12439.728450717592</v>
      </c>
      <c r="L602" s="23">
        <v>43830.999988425923</v>
      </c>
      <c r="M602" s="23">
        <v>37213.855587928243</v>
      </c>
      <c r="N602" s="1" t="s">
        <v>47</v>
      </c>
      <c r="O602" s="1" t="s">
        <v>41</v>
      </c>
      <c r="P602" s="1">
        <v>2000</v>
      </c>
      <c r="Q602" s="1">
        <v>1</v>
      </c>
      <c r="R602" s="24">
        <v>1.817641093</v>
      </c>
    </row>
    <row r="603" spans="1:18" x14ac:dyDescent="0.2">
      <c r="A603" s="1">
        <v>601</v>
      </c>
      <c r="B603" s="1" t="s">
        <v>25</v>
      </c>
      <c r="C603" s="1" t="s">
        <v>26</v>
      </c>
      <c r="D603" s="1">
        <v>100000</v>
      </c>
      <c r="E603" s="1">
        <v>3</v>
      </c>
      <c r="F603" s="1" t="s">
        <v>45</v>
      </c>
      <c r="G603" s="1" t="s">
        <v>28</v>
      </c>
      <c r="H603" s="1">
        <v>20</v>
      </c>
      <c r="I603" s="22">
        <v>41.173400150861497</v>
      </c>
      <c r="J603" s="23">
        <v>36565.989538252317</v>
      </c>
      <c r="K603" s="23">
        <v>21527.71393361111</v>
      </c>
      <c r="L603" s="23">
        <v>43830.999988425923</v>
      </c>
      <c r="M603" s="23">
        <v>39704.224391400465</v>
      </c>
      <c r="N603" s="1" t="s">
        <v>29</v>
      </c>
      <c r="O603" s="1" t="s">
        <v>36</v>
      </c>
      <c r="P603" s="1">
        <v>2000</v>
      </c>
      <c r="Q603" s="1">
        <v>0</v>
      </c>
      <c r="R603" s="24">
        <v>8.5921951940000003</v>
      </c>
    </row>
    <row r="604" spans="1:18" x14ac:dyDescent="0.2">
      <c r="A604" s="1">
        <v>602</v>
      </c>
      <c r="B604" s="1" t="s">
        <v>31</v>
      </c>
      <c r="C604" s="1" t="s">
        <v>26</v>
      </c>
      <c r="D604" s="1">
        <v>200000</v>
      </c>
      <c r="E604" s="1">
        <v>2</v>
      </c>
      <c r="F604" s="1" t="s">
        <v>45</v>
      </c>
      <c r="G604" s="1" t="s">
        <v>42</v>
      </c>
      <c r="H604" s="1">
        <v>20</v>
      </c>
      <c r="I604" s="22">
        <v>68.294307074493403</v>
      </c>
      <c r="J604" s="23">
        <v>36591.795235393518</v>
      </c>
      <c r="K604" s="23">
        <v>11647.811783912037</v>
      </c>
      <c r="L604" s="23">
        <v>43830.999988425923</v>
      </c>
      <c r="M604" s="23">
        <v>38010.191474224535</v>
      </c>
      <c r="N604" s="1" t="s">
        <v>29</v>
      </c>
      <c r="O604" s="1" t="s">
        <v>41</v>
      </c>
      <c r="P604" s="1">
        <v>2000</v>
      </c>
      <c r="Q604" s="1">
        <v>0</v>
      </c>
      <c r="R604" s="24">
        <v>3.8834370009999999</v>
      </c>
    </row>
    <row r="605" spans="1:18" x14ac:dyDescent="0.2">
      <c r="A605" s="1">
        <v>603</v>
      </c>
      <c r="B605" s="1" t="s">
        <v>31</v>
      </c>
      <c r="C605" s="1" t="s">
        <v>26</v>
      </c>
      <c r="D605" s="1">
        <v>100000</v>
      </c>
      <c r="E605" s="1">
        <v>2</v>
      </c>
      <c r="F605" s="1" t="s">
        <v>27</v>
      </c>
      <c r="G605" s="1" t="s">
        <v>42</v>
      </c>
      <c r="H605" s="1">
        <v>15</v>
      </c>
      <c r="I605" s="22">
        <v>25.821032244377701</v>
      </c>
      <c r="J605" s="23">
        <v>36526.189553923614</v>
      </c>
      <c r="K605" s="23">
        <v>27095.251184537035</v>
      </c>
      <c r="L605" s="23">
        <v>43830.999988425923</v>
      </c>
      <c r="M605" s="23">
        <v>41788.833007557871</v>
      </c>
      <c r="N605" s="1" t="s">
        <v>29</v>
      </c>
      <c r="O605" s="1" t="s">
        <v>43</v>
      </c>
      <c r="P605" s="1">
        <v>2000</v>
      </c>
      <c r="Q605" s="1">
        <v>0</v>
      </c>
      <c r="R605" s="24">
        <v>14.408628387</v>
      </c>
    </row>
    <row r="606" spans="1:18" x14ac:dyDescent="0.2">
      <c r="A606" s="1">
        <v>604</v>
      </c>
      <c r="B606" s="1" t="s">
        <v>31</v>
      </c>
      <c r="C606" s="1" t="s">
        <v>32</v>
      </c>
      <c r="D606" s="1">
        <v>100000</v>
      </c>
      <c r="E606" s="1">
        <v>1</v>
      </c>
      <c r="F606" s="1" t="s">
        <v>33</v>
      </c>
      <c r="G606" s="1" t="s">
        <v>28</v>
      </c>
      <c r="H606" s="1">
        <v>1</v>
      </c>
      <c r="I606" s="22">
        <v>50.531788115826103</v>
      </c>
      <c r="J606" s="23">
        <v>36673.759329652778</v>
      </c>
      <c r="K606" s="23">
        <v>18217.402708692131</v>
      </c>
      <c r="L606" s="23">
        <v>43830.999988425923</v>
      </c>
      <c r="M606" s="23">
        <v>37039.001829652778</v>
      </c>
      <c r="N606" s="1" t="s">
        <v>35</v>
      </c>
      <c r="O606" s="1" t="s">
        <v>30</v>
      </c>
      <c r="P606" s="1">
        <v>2000</v>
      </c>
      <c r="Q606" s="1">
        <v>1</v>
      </c>
      <c r="R606" s="24">
        <v>1</v>
      </c>
    </row>
    <row r="607" spans="1:18" x14ac:dyDescent="0.2">
      <c r="A607" s="1">
        <v>605</v>
      </c>
      <c r="B607" s="1" t="s">
        <v>25</v>
      </c>
      <c r="C607" s="1" t="s">
        <v>26</v>
      </c>
      <c r="D607" s="1">
        <v>150000</v>
      </c>
      <c r="E607" s="1">
        <v>1</v>
      </c>
      <c r="F607" s="1" t="s">
        <v>38</v>
      </c>
      <c r="G607" s="1" t="s">
        <v>42</v>
      </c>
      <c r="H607" s="1">
        <v>15</v>
      </c>
      <c r="I607" s="22">
        <v>65.269153569759297</v>
      </c>
      <c r="J607" s="23">
        <v>36761.403270219904</v>
      </c>
      <c r="K607" s="23">
        <v>12922.334447430556</v>
      </c>
      <c r="L607" s="23">
        <v>43830.999988425923</v>
      </c>
      <c r="M607" s="23">
        <v>38693.585512534723</v>
      </c>
      <c r="N607" s="1" t="s">
        <v>29</v>
      </c>
      <c r="O607" s="1" t="s">
        <v>41</v>
      </c>
      <c r="P607" s="1">
        <v>2000</v>
      </c>
      <c r="Q607" s="1">
        <v>0</v>
      </c>
      <c r="R607" s="24">
        <v>5.2901353000000002</v>
      </c>
    </row>
    <row r="608" spans="1:18" x14ac:dyDescent="0.2">
      <c r="A608" s="1">
        <v>606</v>
      </c>
      <c r="B608" s="1" t="s">
        <v>31</v>
      </c>
      <c r="C608" s="1" t="s">
        <v>32</v>
      </c>
      <c r="D608" s="1">
        <v>100000</v>
      </c>
      <c r="E608" s="1">
        <v>1</v>
      </c>
      <c r="F608" s="1" t="s">
        <v>46</v>
      </c>
      <c r="G608" s="1" t="s">
        <v>42</v>
      </c>
      <c r="H608" s="1">
        <v>5</v>
      </c>
      <c r="I608" s="22">
        <v>41.417652117053201</v>
      </c>
      <c r="J608" s="23">
        <v>36820.742427314814</v>
      </c>
      <c r="K608" s="23">
        <v>21693.255623969908</v>
      </c>
      <c r="L608" s="23">
        <v>43830.999988425923</v>
      </c>
      <c r="M608" s="23">
        <v>37256.215568645835</v>
      </c>
      <c r="N608" s="1" t="s">
        <v>29</v>
      </c>
      <c r="O608" s="1" t="s">
        <v>36</v>
      </c>
      <c r="P608" s="1">
        <v>2000</v>
      </c>
      <c r="Q608" s="1">
        <v>0</v>
      </c>
      <c r="R608" s="24">
        <v>1.192284965</v>
      </c>
    </row>
    <row r="609" spans="1:18" x14ac:dyDescent="0.2">
      <c r="A609" s="1">
        <v>607</v>
      </c>
      <c r="B609" s="1" t="s">
        <v>31</v>
      </c>
      <c r="C609" s="1" t="s">
        <v>32</v>
      </c>
      <c r="D609" s="1">
        <v>250000</v>
      </c>
      <c r="E609" s="1">
        <v>1</v>
      </c>
      <c r="F609" s="1" t="s">
        <v>45</v>
      </c>
      <c r="G609" s="1" t="s">
        <v>40</v>
      </c>
      <c r="H609" s="1">
        <v>10</v>
      </c>
      <c r="I609" s="22">
        <v>29.631135466813301</v>
      </c>
      <c r="J609" s="23">
        <v>36751.296918935186</v>
      </c>
      <c r="K609" s="23">
        <v>25928.746923125</v>
      </c>
      <c r="L609" s="23">
        <v>43830.999988425923</v>
      </c>
      <c r="M609" s="23">
        <v>39076.294973923614</v>
      </c>
      <c r="N609" s="1" t="s">
        <v>29</v>
      </c>
      <c r="O609" s="1" t="s">
        <v>43</v>
      </c>
      <c r="P609" s="1">
        <v>2000</v>
      </c>
      <c r="Q609" s="1">
        <v>0</v>
      </c>
      <c r="R609" s="24">
        <v>6.3656284660000004</v>
      </c>
    </row>
    <row r="610" spans="1:18" x14ac:dyDescent="0.2">
      <c r="A610" s="1">
        <v>608</v>
      </c>
      <c r="B610" s="1" t="s">
        <v>31</v>
      </c>
      <c r="C610" s="1" t="s">
        <v>26</v>
      </c>
      <c r="D610" s="1">
        <v>150000</v>
      </c>
      <c r="E610" s="1">
        <v>1</v>
      </c>
      <c r="F610" s="1" t="s">
        <v>45</v>
      </c>
      <c r="G610" s="1" t="s">
        <v>40</v>
      </c>
      <c r="H610" s="1">
        <v>15</v>
      </c>
      <c r="I610" s="22">
        <v>25.9700958524481</v>
      </c>
      <c r="J610" s="23">
        <v>36707.729888831018</v>
      </c>
      <c r="K610" s="23">
        <v>27222.347154606483</v>
      </c>
      <c r="L610" s="23">
        <v>43830.999988425923</v>
      </c>
      <c r="M610" s="23">
        <v>36995.038939861108</v>
      </c>
      <c r="N610" s="1" t="s">
        <v>29</v>
      </c>
      <c r="O610" s="1" t="s">
        <v>43</v>
      </c>
      <c r="P610" s="1">
        <v>2000</v>
      </c>
      <c r="Q610" s="1">
        <v>0</v>
      </c>
      <c r="R610" s="24">
        <v>0.786625464</v>
      </c>
    </row>
    <row r="611" spans="1:18" x14ac:dyDescent="0.2">
      <c r="A611" s="1">
        <v>609</v>
      </c>
      <c r="B611" s="1" t="s">
        <v>25</v>
      </c>
      <c r="C611" s="1" t="s">
        <v>32</v>
      </c>
      <c r="D611" s="1">
        <v>50000</v>
      </c>
      <c r="E611" s="1">
        <v>2</v>
      </c>
      <c r="F611" s="1" t="s">
        <v>45</v>
      </c>
      <c r="G611" s="1" t="s">
        <v>42</v>
      </c>
      <c r="H611" s="1">
        <v>15</v>
      </c>
      <c r="I611" s="22">
        <v>34.046451293227598</v>
      </c>
      <c r="J611" s="23">
        <v>36826.038651388888</v>
      </c>
      <c r="K611" s="23">
        <v>24390.827665000001</v>
      </c>
      <c r="L611" s="23">
        <v>43830.999988425923</v>
      </c>
      <c r="M611" s="23">
        <v>37853.748563310182</v>
      </c>
      <c r="N611" s="1" t="s">
        <v>29</v>
      </c>
      <c r="O611" s="1" t="s">
        <v>37</v>
      </c>
      <c r="P611" s="1">
        <v>2000</v>
      </c>
      <c r="Q611" s="1">
        <v>0</v>
      </c>
      <c r="R611" s="24">
        <v>2.8137741690000002</v>
      </c>
    </row>
    <row r="612" spans="1:18" x14ac:dyDescent="0.2">
      <c r="A612" s="1">
        <v>610</v>
      </c>
      <c r="B612" s="1" t="s">
        <v>31</v>
      </c>
      <c r="C612" s="1" t="s">
        <v>32</v>
      </c>
      <c r="D612" s="1">
        <v>200000</v>
      </c>
      <c r="E612" s="1">
        <v>1</v>
      </c>
      <c r="F612" s="1" t="s">
        <v>38</v>
      </c>
      <c r="G612" s="1" t="s">
        <v>40</v>
      </c>
      <c r="H612" s="1">
        <v>20</v>
      </c>
      <c r="I612" s="22">
        <v>37.910198818935797</v>
      </c>
      <c r="J612" s="23">
        <v>36630.800826782404</v>
      </c>
      <c r="K612" s="23">
        <v>22784.385034641204</v>
      </c>
      <c r="L612" s="23">
        <v>43830.999988425923</v>
      </c>
      <c r="M612" s="23">
        <v>37876.80555824074</v>
      </c>
      <c r="N612" s="1" t="s">
        <v>29</v>
      </c>
      <c r="O612" s="1" t="s">
        <v>37</v>
      </c>
      <c r="P612" s="1">
        <v>2000</v>
      </c>
      <c r="Q612" s="1">
        <v>0</v>
      </c>
      <c r="R612" s="24">
        <v>3.411445085</v>
      </c>
    </row>
    <row r="613" spans="1:18" x14ac:dyDescent="0.2">
      <c r="A613" s="1">
        <v>611</v>
      </c>
      <c r="B613" s="1" t="s">
        <v>31</v>
      </c>
      <c r="C613" s="1" t="s">
        <v>32</v>
      </c>
      <c r="D613" s="1">
        <v>100000</v>
      </c>
      <c r="E613" s="1">
        <v>1</v>
      </c>
      <c r="F613" s="1" t="s">
        <v>38</v>
      </c>
      <c r="G613" s="1" t="s">
        <v>39</v>
      </c>
      <c r="H613" s="1">
        <v>20</v>
      </c>
      <c r="I613" s="22">
        <v>66.959705773843694</v>
      </c>
      <c r="J613" s="23">
        <v>36742.866381319443</v>
      </c>
      <c r="K613" s="23">
        <v>12286.336045162037</v>
      </c>
      <c r="L613" s="23">
        <v>43830.999988425923</v>
      </c>
      <c r="M613" s="23">
        <v>36770.235835729167</v>
      </c>
      <c r="N613" s="1" t="s">
        <v>29</v>
      </c>
      <c r="O613" s="1" t="s">
        <v>41</v>
      </c>
      <c r="P613" s="1">
        <v>2000</v>
      </c>
      <c r="Q613" s="1">
        <v>0</v>
      </c>
      <c r="R613" s="24">
        <v>7.4935021000000004E-2</v>
      </c>
    </row>
    <row r="614" spans="1:18" x14ac:dyDescent="0.2">
      <c r="A614" s="1">
        <v>612</v>
      </c>
      <c r="B614" s="1" t="s">
        <v>25</v>
      </c>
      <c r="C614" s="1" t="s">
        <v>32</v>
      </c>
      <c r="D614" s="1">
        <v>100000</v>
      </c>
      <c r="E614" s="1">
        <v>1</v>
      </c>
      <c r="F614" s="1" t="s">
        <v>38</v>
      </c>
      <c r="G614" s="1" t="s">
        <v>42</v>
      </c>
      <c r="H614" s="1">
        <v>10</v>
      </c>
      <c r="I614" s="22">
        <v>27.795057944359801</v>
      </c>
      <c r="J614" s="23">
        <v>36730.510981041669</v>
      </c>
      <c r="K614" s="23">
        <v>26578.574529930556</v>
      </c>
      <c r="L614" s="23">
        <v>43830.999988425923</v>
      </c>
      <c r="M614" s="23">
        <v>37716.264089571756</v>
      </c>
      <c r="N614" s="1" t="s">
        <v>29</v>
      </c>
      <c r="O614" s="1" t="s">
        <v>43</v>
      </c>
      <c r="P614" s="1">
        <v>2000</v>
      </c>
      <c r="Q614" s="1">
        <v>0</v>
      </c>
      <c r="R614" s="24">
        <v>2.6989003429999898</v>
      </c>
    </row>
    <row r="615" spans="1:18" x14ac:dyDescent="0.2">
      <c r="A615" s="1">
        <v>613</v>
      </c>
      <c r="B615" s="1" t="s">
        <v>25</v>
      </c>
      <c r="C615" s="1" t="s">
        <v>26</v>
      </c>
      <c r="D615" s="1">
        <v>150000</v>
      </c>
      <c r="E615" s="1">
        <v>1</v>
      </c>
      <c r="F615" s="1" t="s">
        <v>38</v>
      </c>
      <c r="G615" s="1" t="s">
        <v>28</v>
      </c>
      <c r="H615" s="1">
        <v>1</v>
      </c>
      <c r="I615" s="22">
        <v>31.911045882907501</v>
      </c>
      <c r="J615" s="23">
        <v>36558.834650254626</v>
      </c>
      <c r="K615" s="23">
        <v>24903.564474328705</v>
      </c>
      <c r="L615" s="23">
        <v>43830.999988425923</v>
      </c>
      <c r="M615" s="23">
        <v>36924.077150254627</v>
      </c>
      <c r="N615" s="1" t="s">
        <v>35</v>
      </c>
      <c r="O615" s="1" t="s">
        <v>37</v>
      </c>
      <c r="P615" s="1">
        <v>2000</v>
      </c>
      <c r="Q615" s="1">
        <v>1</v>
      </c>
      <c r="R615" s="24">
        <v>1</v>
      </c>
    </row>
    <row r="616" spans="1:18" x14ac:dyDescent="0.2">
      <c r="A616" s="1">
        <v>614</v>
      </c>
      <c r="B616" s="1" t="s">
        <v>31</v>
      </c>
      <c r="C616" s="1" t="s">
        <v>32</v>
      </c>
      <c r="D616" s="1">
        <v>100000</v>
      </c>
      <c r="E616" s="1">
        <v>1</v>
      </c>
      <c r="F616" s="1" t="s">
        <v>33</v>
      </c>
      <c r="G616" s="1" t="s">
        <v>40</v>
      </c>
      <c r="H616" s="1">
        <v>15</v>
      </c>
      <c r="I616" s="22">
        <v>36.260595404740798</v>
      </c>
      <c r="J616" s="23">
        <v>36731.894091932867</v>
      </c>
      <c r="K616" s="23">
        <v>23487.983574722221</v>
      </c>
      <c r="L616" s="23">
        <v>43830.999988425923</v>
      </c>
      <c r="M616" s="23">
        <v>38819.060453831022</v>
      </c>
      <c r="N616" s="1" t="s">
        <v>29</v>
      </c>
      <c r="O616" s="1" t="s">
        <v>37</v>
      </c>
      <c r="P616" s="1">
        <v>2000</v>
      </c>
      <c r="Q616" s="1">
        <v>0</v>
      </c>
      <c r="R616" s="24">
        <v>5.7144674069999999</v>
      </c>
    </row>
    <row r="617" spans="1:18" x14ac:dyDescent="0.2">
      <c r="A617" s="1">
        <v>615</v>
      </c>
      <c r="B617" s="1" t="s">
        <v>31</v>
      </c>
      <c r="C617" s="1" t="s">
        <v>26</v>
      </c>
      <c r="D617" s="1">
        <v>100000</v>
      </c>
      <c r="E617" s="1">
        <v>2</v>
      </c>
      <c r="F617" s="1" t="s">
        <v>38</v>
      </c>
      <c r="G617" s="1" t="s">
        <v>42</v>
      </c>
      <c r="H617" s="1">
        <v>1</v>
      </c>
      <c r="I617" s="22">
        <v>22.622859935523401</v>
      </c>
      <c r="J617" s="23">
        <v>36770.464852997684</v>
      </c>
      <c r="K617" s="23">
        <v>28507.634932824076</v>
      </c>
      <c r="L617" s="23">
        <v>43830.999988425923</v>
      </c>
      <c r="M617" s="23">
        <v>37135.707352997684</v>
      </c>
      <c r="N617" s="1" t="s">
        <v>35</v>
      </c>
      <c r="O617" s="1" t="s">
        <v>43</v>
      </c>
      <c r="P617" s="1">
        <v>2000</v>
      </c>
      <c r="Q617" s="1">
        <v>1</v>
      </c>
      <c r="R617" s="24">
        <v>1</v>
      </c>
    </row>
    <row r="618" spans="1:18" x14ac:dyDescent="0.2">
      <c r="A618" s="1">
        <v>616</v>
      </c>
      <c r="B618" s="1" t="s">
        <v>31</v>
      </c>
      <c r="C618" s="1" t="s">
        <v>32</v>
      </c>
      <c r="D618" s="1">
        <v>150000</v>
      </c>
      <c r="E618" s="1">
        <v>2</v>
      </c>
      <c r="F618" s="1" t="s">
        <v>38</v>
      </c>
      <c r="G618" s="1" t="s">
        <v>40</v>
      </c>
      <c r="H618" s="1">
        <v>10</v>
      </c>
      <c r="I618" s="22">
        <v>58.876517844240901</v>
      </c>
      <c r="J618" s="23">
        <v>36817.105472164352</v>
      </c>
      <c r="K618" s="23">
        <v>15312.898903518519</v>
      </c>
      <c r="L618" s="23">
        <v>43830.999988425923</v>
      </c>
      <c r="M618" s="23">
        <v>37520.814957939816</v>
      </c>
      <c r="N618" s="1" t="s">
        <v>29</v>
      </c>
      <c r="O618" s="1" t="s">
        <v>30</v>
      </c>
      <c r="P618" s="1">
        <v>2000</v>
      </c>
      <c r="Q618" s="1">
        <v>0</v>
      </c>
      <c r="R618" s="24">
        <v>1.926691132</v>
      </c>
    </row>
    <row r="619" spans="1:18" x14ac:dyDescent="0.2">
      <c r="A619" s="1">
        <v>617</v>
      </c>
      <c r="B619" s="1" t="s">
        <v>31</v>
      </c>
      <c r="C619" s="1" t="s">
        <v>26</v>
      </c>
      <c r="D619" s="1">
        <v>100000</v>
      </c>
      <c r="E619" s="1">
        <v>3</v>
      </c>
      <c r="F619" s="1" t="s">
        <v>38</v>
      </c>
      <c r="G619" s="1" t="s">
        <v>28</v>
      </c>
      <c r="H619" s="1">
        <v>10</v>
      </c>
      <c r="I619" s="22">
        <v>42.180983264484198</v>
      </c>
      <c r="J619" s="23">
        <v>36837.098330520836</v>
      </c>
      <c r="K619" s="23">
        <v>21430.810550717593</v>
      </c>
      <c r="L619" s="23">
        <v>43830.999988425923</v>
      </c>
      <c r="M619" s="23">
        <v>37779.304672604165</v>
      </c>
      <c r="N619" s="1" t="s">
        <v>29</v>
      </c>
      <c r="O619" s="1" t="s">
        <v>36</v>
      </c>
      <c r="P619" s="1">
        <v>2000</v>
      </c>
      <c r="Q619" s="1">
        <v>0</v>
      </c>
      <c r="R619" s="24">
        <v>2.5796733459999999</v>
      </c>
    </row>
    <row r="620" spans="1:18" x14ac:dyDescent="0.2">
      <c r="A620" s="1">
        <v>618</v>
      </c>
      <c r="B620" s="1" t="s">
        <v>31</v>
      </c>
      <c r="C620" s="1" t="s">
        <v>32</v>
      </c>
      <c r="D620" s="1">
        <v>100000</v>
      </c>
      <c r="E620" s="1">
        <v>1</v>
      </c>
      <c r="F620" s="1" t="s">
        <v>27</v>
      </c>
      <c r="G620" s="1" t="s">
        <v>34</v>
      </c>
      <c r="H620" s="1">
        <v>20</v>
      </c>
      <c r="I620" s="22">
        <v>40.650982917399098</v>
      </c>
      <c r="J620" s="23">
        <v>36585.209044571762</v>
      </c>
      <c r="K620" s="23">
        <v>21737.742416504629</v>
      </c>
      <c r="L620" s="23">
        <v>43830.999988425923</v>
      </c>
      <c r="M620" s="23">
        <v>39160.849448356479</v>
      </c>
      <c r="N620" s="1" t="s">
        <v>29</v>
      </c>
      <c r="O620" s="1" t="s">
        <v>36</v>
      </c>
      <c r="P620" s="1">
        <v>2000</v>
      </c>
      <c r="Q620" s="1">
        <v>0</v>
      </c>
      <c r="R620" s="24">
        <v>7.0518639089999997</v>
      </c>
    </row>
    <row r="621" spans="1:18" x14ac:dyDescent="0.2">
      <c r="A621" s="1">
        <v>619</v>
      </c>
      <c r="B621" s="1" t="s">
        <v>31</v>
      </c>
      <c r="C621" s="1" t="s">
        <v>32</v>
      </c>
      <c r="D621" s="1">
        <v>150000</v>
      </c>
      <c r="E621" s="1">
        <v>1</v>
      </c>
      <c r="F621" s="1" t="s">
        <v>45</v>
      </c>
      <c r="G621" s="1" t="s">
        <v>42</v>
      </c>
      <c r="H621" s="1">
        <v>10</v>
      </c>
      <c r="I621" s="22">
        <v>72.652850166102098</v>
      </c>
      <c r="J621" s="23">
        <v>36591.46501197917</v>
      </c>
      <c r="K621" s="23">
        <v>10055.556385219907</v>
      </c>
      <c r="L621" s="23">
        <v>43830.999988425923</v>
      </c>
      <c r="M621" s="23">
        <v>40042.554054398148</v>
      </c>
      <c r="N621" s="1" t="s">
        <v>29</v>
      </c>
      <c r="O621" s="1" t="s">
        <v>44</v>
      </c>
      <c r="P621" s="1">
        <v>2000</v>
      </c>
      <c r="Q621" s="1">
        <v>0</v>
      </c>
      <c r="R621" s="24">
        <v>9.4487608709999993</v>
      </c>
    </row>
    <row r="622" spans="1:18" x14ac:dyDescent="0.2">
      <c r="A622" s="1">
        <v>620</v>
      </c>
      <c r="B622" s="1" t="s">
        <v>31</v>
      </c>
      <c r="C622" s="1" t="s">
        <v>26</v>
      </c>
      <c r="D622" s="1">
        <v>150000</v>
      </c>
      <c r="E622" s="1">
        <v>1</v>
      </c>
      <c r="F622" s="1" t="s">
        <v>33</v>
      </c>
      <c r="G622" s="1" t="s">
        <v>40</v>
      </c>
      <c r="H622" s="1">
        <v>15</v>
      </c>
      <c r="I622" s="22">
        <v>27.920988018209599</v>
      </c>
      <c r="J622" s="23">
        <v>36715.806320185184</v>
      </c>
      <c r="K622" s="23">
        <v>26517.874854016205</v>
      </c>
      <c r="L622" s="23">
        <v>43830.999988425923</v>
      </c>
      <c r="M622" s="23">
        <v>38371.596276319447</v>
      </c>
      <c r="N622" s="1" t="s">
        <v>29</v>
      </c>
      <c r="O622" s="1" t="s">
        <v>43</v>
      </c>
      <c r="P622" s="1">
        <v>2000</v>
      </c>
      <c r="Q622" s="1">
        <v>0</v>
      </c>
      <c r="R622" s="24">
        <v>4.533398923</v>
      </c>
    </row>
    <row r="623" spans="1:18" x14ac:dyDescent="0.2">
      <c r="A623" s="1">
        <v>621</v>
      </c>
      <c r="B623" s="1" t="s">
        <v>31</v>
      </c>
      <c r="C623" s="1" t="s">
        <v>32</v>
      </c>
      <c r="D623" s="1">
        <v>250000</v>
      </c>
      <c r="E623" s="1">
        <v>3</v>
      </c>
      <c r="F623" s="1" t="s">
        <v>33</v>
      </c>
      <c r="G623" s="1" t="s">
        <v>28</v>
      </c>
      <c r="H623" s="1">
        <v>15</v>
      </c>
      <c r="I623" s="22">
        <v>26.088704587414799</v>
      </c>
      <c r="J623" s="23">
        <v>36825.138950995373</v>
      </c>
      <c r="K623" s="23">
        <v>27296.435265879631</v>
      </c>
      <c r="L623" s="23">
        <v>43830.999988425923</v>
      </c>
      <c r="M623" s="23">
        <v>37430.285379189816</v>
      </c>
      <c r="N623" s="1" t="s">
        <v>29</v>
      </c>
      <c r="O623" s="1" t="s">
        <v>43</v>
      </c>
      <c r="P623" s="1">
        <v>2000</v>
      </c>
      <c r="Q623" s="1">
        <v>0</v>
      </c>
      <c r="R623" s="24">
        <v>1.6568346460000001</v>
      </c>
    </row>
    <row r="624" spans="1:18" x14ac:dyDescent="0.2">
      <c r="A624" s="1">
        <v>622</v>
      </c>
      <c r="B624" s="1" t="s">
        <v>31</v>
      </c>
      <c r="C624" s="1" t="s">
        <v>26</v>
      </c>
      <c r="D624" s="1">
        <v>150000</v>
      </c>
      <c r="E624" s="1">
        <v>2</v>
      </c>
      <c r="F624" s="1" t="s">
        <v>33</v>
      </c>
      <c r="G624" s="1" t="s">
        <v>42</v>
      </c>
      <c r="H624" s="1">
        <v>10</v>
      </c>
      <c r="I624" s="22">
        <v>69.933100299442202</v>
      </c>
      <c r="J624" s="23">
        <v>36707.326165474537</v>
      </c>
      <c r="K624" s="23">
        <v>11164.78577951389</v>
      </c>
      <c r="L624" s="23">
        <v>43830.999988425923</v>
      </c>
      <c r="M624" s="23">
        <v>38226.82076166667</v>
      </c>
      <c r="N624" s="1" t="s">
        <v>29</v>
      </c>
      <c r="O624" s="1" t="s">
        <v>41</v>
      </c>
      <c r="P624" s="1">
        <v>2000</v>
      </c>
      <c r="Q624" s="1">
        <v>0</v>
      </c>
      <c r="R624" s="24">
        <v>4.160234902</v>
      </c>
    </row>
    <row r="625" spans="1:18" x14ac:dyDescent="0.2">
      <c r="A625" s="1">
        <v>623</v>
      </c>
      <c r="B625" s="1" t="s">
        <v>25</v>
      </c>
      <c r="C625" s="1" t="s">
        <v>32</v>
      </c>
      <c r="D625" s="1">
        <v>150000</v>
      </c>
      <c r="E625" s="1">
        <v>3</v>
      </c>
      <c r="F625" s="1" t="s">
        <v>45</v>
      </c>
      <c r="G625" s="1" t="s">
        <v>34</v>
      </c>
      <c r="H625" s="1">
        <v>5</v>
      </c>
      <c r="I625" s="22">
        <v>45.318830149347498</v>
      </c>
      <c r="J625" s="23">
        <v>36733.049803935188</v>
      </c>
      <c r="K625" s="23">
        <v>20180.686983240739</v>
      </c>
      <c r="L625" s="23">
        <v>43830.999988425923</v>
      </c>
      <c r="M625" s="23">
        <v>38559.262303935182</v>
      </c>
      <c r="N625" s="1" t="s">
        <v>35</v>
      </c>
      <c r="O625" s="1" t="s">
        <v>36</v>
      </c>
      <c r="P625" s="1">
        <v>2000</v>
      </c>
      <c r="Q625" s="1">
        <v>1</v>
      </c>
      <c r="R625" s="24">
        <v>5</v>
      </c>
    </row>
    <row r="626" spans="1:18" x14ac:dyDescent="0.2">
      <c r="A626" s="1">
        <v>624</v>
      </c>
      <c r="B626" s="1" t="s">
        <v>31</v>
      </c>
      <c r="C626" s="1" t="s">
        <v>26</v>
      </c>
      <c r="D626" s="1">
        <v>250000</v>
      </c>
      <c r="E626" s="1">
        <v>1</v>
      </c>
      <c r="F626" s="1" t="s">
        <v>38</v>
      </c>
      <c r="G626" s="1" t="s">
        <v>34</v>
      </c>
      <c r="H626" s="1">
        <v>20</v>
      </c>
      <c r="I626" s="22">
        <v>54.456805410346497</v>
      </c>
      <c r="J626" s="23">
        <v>36783.53379577546</v>
      </c>
      <c r="K626" s="23">
        <v>16893.594045821759</v>
      </c>
      <c r="L626" s="23">
        <v>43830.999988425923</v>
      </c>
      <c r="M626" s="23">
        <v>38833.376723483794</v>
      </c>
      <c r="N626" s="1" t="s">
        <v>29</v>
      </c>
      <c r="O626" s="1" t="s">
        <v>30</v>
      </c>
      <c r="P626" s="1">
        <v>2000</v>
      </c>
      <c r="Q626" s="1">
        <v>0</v>
      </c>
      <c r="R626" s="24">
        <v>5.6122793149999897</v>
      </c>
    </row>
    <row r="627" spans="1:18" x14ac:dyDescent="0.2">
      <c r="A627" s="1">
        <v>625</v>
      </c>
      <c r="B627" s="1" t="s">
        <v>31</v>
      </c>
      <c r="C627" s="1" t="s">
        <v>26</v>
      </c>
      <c r="D627" s="1">
        <v>150000</v>
      </c>
      <c r="E627" s="1">
        <v>2</v>
      </c>
      <c r="F627" s="1" t="s">
        <v>33</v>
      </c>
      <c r="G627" s="1" t="s">
        <v>28</v>
      </c>
      <c r="H627" s="1">
        <v>10</v>
      </c>
      <c r="I627" s="22">
        <v>52.172849227284303</v>
      </c>
      <c r="J627" s="23">
        <v>36797.383178865741</v>
      </c>
      <c r="K627" s="23">
        <v>17741.641295069443</v>
      </c>
      <c r="L627" s="23">
        <v>43830.999988425923</v>
      </c>
      <c r="M627" s="23">
        <v>37218.88082179398</v>
      </c>
      <c r="N627" s="1" t="s">
        <v>29</v>
      </c>
      <c r="O627" s="1" t="s">
        <v>30</v>
      </c>
      <c r="P627" s="1">
        <v>2000</v>
      </c>
      <c r="Q627" s="1">
        <v>0</v>
      </c>
      <c r="R627" s="24">
        <v>1.1540213500000001</v>
      </c>
    </row>
    <row r="628" spans="1:18" x14ac:dyDescent="0.2">
      <c r="A628" s="1">
        <v>626</v>
      </c>
      <c r="B628" s="1" t="s">
        <v>31</v>
      </c>
      <c r="C628" s="1" t="s">
        <v>26</v>
      </c>
      <c r="D628" s="1">
        <v>50000</v>
      </c>
      <c r="E628" s="1">
        <v>2</v>
      </c>
      <c r="F628" s="1" t="s">
        <v>46</v>
      </c>
      <c r="G628" s="1" t="s">
        <v>28</v>
      </c>
      <c r="H628" s="1">
        <v>20</v>
      </c>
      <c r="I628" s="22">
        <v>36.729055157918403</v>
      </c>
      <c r="J628" s="23">
        <v>36592.692183310188</v>
      </c>
      <c r="K628" s="23">
        <v>23177.680254768518</v>
      </c>
      <c r="L628" s="23">
        <v>43830.999988425923</v>
      </c>
      <c r="M628" s="23">
        <v>40265.472690590279</v>
      </c>
      <c r="N628" s="1" t="s">
        <v>29</v>
      </c>
      <c r="O628" s="1" t="s">
        <v>37</v>
      </c>
      <c r="P628" s="1">
        <v>2000</v>
      </c>
      <c r="Q628" s="1">
        <v>0</v>
      </c>
      <c r="R628" s="24">
        <v>10.0557314859999</v>
      </c>
    </row>
    <row r="629" spans="1:18" x14ac:dyDescent="0.2">
      <c r="A629" s="1">
        <v>627</v>
      </c>
      <c r="B629" s="1" t="s">
        <v>25</v>
      </c>
      <c r="C629" s="1" t="s">
        <v>32</v>
      </c>
      <c r="D629" s="1">
        <v>100000</v>
      </c>
      <c r="E629" s="1">
        <v>2</v>
      </c>
      <c r="F629" s="1" t="s">
        <v>46</v>
      </c>
      <c r="G629" s="1" t="s">
        <v>28</v>
      </c>
      <c r="H629" s="1">
        <v>1</v>
      </c>
      <c r="I629" s="22">
        <v>26.237734014133199</v>
      </c>
      <c r="J629" s="23">
        <v>36723.497518946759</v>
      </c>
      <c r="K629" s="23">
        <v>27140.361953344909</v>
      </c>
      <c r="L629" s="23">
        <v>43830.999988425923</v>
      </c>
      <c r="M629" s="23">
        <v>36874.541054016205</v>
      </c>
      <c r="N629" s="1" t="s">
        <v>29</v>
      </c>
      <c r="O629" s="1" t="s">
        <v>43</v>
      </c>
      <c r="P629" s="1">
        <v>2000</v>
      </c>
      <c r="Q629" s="1">
        <v>0</v>
      </c>
      <c r="R629" s="24">
        <v>0.413543153</v>
      </c>
    </row>
    <row r="630" spans="1:18" x14ac:dyDescent="0.2">
      <c r="A630" s="1">
        <v>628</v>
      </c>
      <c r="B630" s="1" t="s">
        <v>31</v>
      </c>
      <c r="C630" s="1" t="s">
        <v>26</v>
      </c>
      <c r="D630" s="1">
        <v>150000</v>
      </c>
      <c r="E630" s="1">
        <v>2</v>
      </c>
      <c r="F630" s="1" t="s">
        <v>33</v>
      </c>
      <c r="G630" s="1" t="s">
        <v>34</v>
      </c>
      <c r="H630" s="1">
        <v>10</v>
      </c>
      <c r="I630" s="22">
        <v>60.771592861848397</v>
      </c>
      <c r="J630" s="23">
        <v>36840.042932719909</v>
      </c>
      <c r="K630" s="23">
        <v>14643.674426828704</v>
      </c>
      <c r="L630" s="23">
        <v>43830.999988425923</v>
      </c>
      <c r="M630" s="23">
        <v>36969.569992291668</v>
      </c>
      <c r="N630" s="1" t="s">
        <v>29</v>
      </c>
      <c r="O630" s="1" t="s">
        <v>41</v>
      </c>
      <c r="P630" s="1">
        <v>2000</v>
      </c>
      <c r="Q630" s="1">
        <v>0</v>
      </c>
      <c r="R630" s="24">
        <v>0.35463304400000001</v>
      </c>
    </row>
    <row r="631" spans="1:18" x14ac:dyDescent="0.2">
      <c r="A631" s="1">
        <v>629</v>
      </c>
      <c r="B631" s="1" t="s">
        <v>31</v>
      </c>
      <c r="C631" s="1" t="s">
        <v>26</v>
      </c>
      <c r="D631" s="1">
        <v>150000</v>
      </c>
      <c r="E631" s="1">
        <v>2</v>
      </c>
      <c r="F631" s="1" t="s">
        <v>45</v>
      </c>
      <c r="G631" s="1" t="s">
        <v>28</v>
      </c>
      <c r="H631" s="1">
        <v>5</v>
      </c>
      <c r="I631" s="22">
        <v>50.4846160844914</v>
      </c>
      <c r="J631" s="23">
        <v>36844.419404224536</v>
      </c>
      <c r="K631" s="23">
        <v>18405.292014166665</v>
      </c>
      <c r="L631" s="23">
        <v>43830.999988425923</v>
      </c>
      <c r="M631" s="23">
        <v>38670.631904224538</v>
      </c>
      <c r="N631" s="1" t="s">
        <v>35</v>
      </c>
      <c r="O631" s="1" t="s">
        <v>30</v>
      </c>
      <c r="P631" s="1">
        <v>2000</v>
      </c>
      <c r="Q631" s="1">
        <v>1</v>
      </c>
      <c r="R631" s="24">
        <v>5</v>
      </c>
    </row>
    <row r="632" spans="1:18" x14ac:dyDescent="0.2">
      <c r="A632" s="1">
        <v>630</v>
      </c>
      <c r="B632" s="1" t="s">
        <v>31</v>
      </c>
      <c r="C632" s="1" t="s">
        <v>26</v>
      </c>
      <c r="D632" s="1">
        <v>100000</v>
      </c>
      <c r="E632" s="1">
        <v>3</v>
      </c>
      <c r="F632" s="1" t="s">
        <v>38</v>
      </c>
      <c r="G632" s="1" t="s">
        <v>28</v>
      </c>
      <c r="H632" s="1">
        <v>1</v>
      </c>
      <c r="I632" s="22">
        <v>62.662643425625497</v>
      </c>
      <c r="J632" s="23">
        <v>36698.493509745371</v>
      </c>
      <c r="K632" s="23">
        <v>13811.432968229166</v>
      </c>
      <c r="L632" s="23">
        <v>43830.999988425923</v>
      </c>
      <c r="M632" s="23">
        <v>37063.736009745371</v>
      </c>
      <c r="N632" s="1" t="s">
        <v>35</v>
      </c>
      <c r="O632" s="1" t="s">
        <v>41</v>
      </c>
      <c r="P632" s="1">
        <v>2000</v>
      </c>
      <c r="Q632" s="1">
        <v>1</v>
      </c>
      <c r="R632" s="24">
        <v>1</v>
      </c>
    </row>
    <row r="633" spans="1:18" x14ac:dyDescent="0.2">
      <c r="A633" s="1">
        <v>631</v>
      </c>
      <c r="B633" s="1" t="s">
        <v>25</v>
      </c>
      <c r="C633" s="1" t="s">
        <v>32</v>
      </c>
      <c r="D633" s="1">
        <v>150000</v>
      </c>
      <c r="E633" s="1">
        <v>3</v>
      </c>
      <c r="F633" s="1" t="s">
        <v>46</v>
      </c>
      <c r="G633" s="1" t="s">
        <v>28</v>
      </c>
      <c r="H633" s="1">
        <v>5</v>
      </c>
      <c r="I633" s="22">
        <v>78.177981254283296</v>
      </c>
      <c r="J633" s="23">
        <v>36736.894181770833</v>
      </c>
      <c r="K633" s="23">
        <v>8182.9728636111113</v>
      </c>
      <c r="L633" s="23">
        <v>43830.999988425923</v>
      </c>
      <c r="M633" s="23">
        <v>38563.106681770834</v>
      </c>
      <c r="N633" s="1" t="s">
        <v>35</v>
      </c>
      <c r="O633" s="1" t="s">
        <v>44</v>
      </c>
      <c r="P633" s="1">
        <v>2000</v>
      </c>
      <c r="Q633" s="1">
        <v>1</v>
      </c>
      <c r="R633" s="24">
        <v>5</v>
      </c>
    </row>
    <row r="634" spans="1:18" x14ac:dyDescent="0.2">
      <c r="A634" s="1">
        <v>632</v>
      </c>
      <c r="B634" s="1" t="s">
        <v>31</v>
      </c>
      <c r="C634" s="1" t="s">
        <v>32</v>
      </c>
      <c r="D634" s="1">
        <v>250000</v>
      </c>
      <c r="E634" s="1">
        <v>1</v>
      </c>
      <c r="F634" s="1" t="s">
        <v>38</v>
      </c>
      <c r="G634" s="1" t="s">
        <v>28</v>
      </c>
      <c r="H634" s="1">
        <v>10</v>
      </c>
      <c r="I634" s="22">
        <v>52.9235469912254</v>
      </c>
      <c r="J634" s="23">
        <v>36623.524618379626</v>
      </c>
      <c r="K634" s="23">
        <v>17293.596006516203</v>
      </c>
      <c r="L634" s="23">
        <v>43830.999988425923</v>
      </c>
      <c r="M634" s="23">
        <v>37684.509707557867</v>
      </c>
      <c r="N634" s="1" t="s">
        <v>29</v>
      </c>
      <c r="O634" s="1" t="s">
        <v>30</v>
      </c>
      <c r="P634" s="1">
        <v>2000</v>
      </c>
      <c r="Q634" s="1">
        <v>0</v>
      </c>
      <c r="R634" s="24">
        <v>2.9048785100000001</v>
      </c>
    </row>
    <row r="635" spans="1:18" x14ac:dyDescent="0.2">
      <c r="A635" s="1">
        <v>633</v>
      </c>
      <c r="B635" s="1" t="s">
        <v>25</v>
      </c>
      <c r="C635" s="1" t="s">
        <v>26</v>
      </c>
      <c r="D635" s="1">
        <v>150000</v>
      </c>
      <c r="E635" s="1">
        <v>1</v>
      </c>
      <c r="F635" s="1" t="s">
        <v>38</v>
      </c>
      <c r="G635" s="1" t="s">
        <v>42</v>
      </c>
      <c r="H635" s="1">
        <v>20</v>
      </c>
      <c r="I635" s="22">
        <v>53.856817900132299</v>
      </c>
      <c r="J635" s="23">
        <v>36656.925527453706</v>
      </c>
      <c r="K635" s="23">
        <v>16986.126715613427</v>
      </c>
      <c r="L635" s="23">
        <v>43830.999988425923</v>
      </c>
      <c r="M635" s="23">
        <v>39544.386679282405</v>
      </c>
      <c r="N635" s="1" t="s">
        <v>29</v>
      </c>
      <c r="O635" s="1" t="s">
        <v>30</v>
      </c>
      <c r="P635" s="1">
        <v>2000</v>
      </c>
      <c r="Q635" s="1">
        <v>0</v>
      </c>
      <c r="R635" s="24">
        <v>7.9056001199999999</v>
      </c>
    </row>
    <row r="636" spans="1:18" x14ac:dyDescent="0.2">
      <c r="A636" s="1">
        <v>634</v>
      </c>
      <c r="B636" s="1" t="s">
        <v>31</v>
      </c>
      <c r="C636" s="1" t="s">
        <v>26</v>
      </c>
      <c r="D636" s="1">
        <v>150000</v>
      </c>
      <c r="E636" s="1">
        <v>3</v>
      </c>
      <c r="F636" s="1" t="s">
        <v>38</v>
      </c>
      <c r="G636" s="1" t="s">
        <v>28</v>
      </c>
      <c r="H636" s="1">
        <v>10</v>
      </c>
      <c r="I636" s="22">
        <v>58.014942148703</v>
      </c>
      <c r="J636" s="23">
        <v>36658.83601929398</v>
      </c>
      <c r="K636" s="23">
        <v>15469.313511435184</v>
      </c>
      <c r="L636" s="23">
        <v>43830.999988425923</v>
      </c>
      <c r="M636" s="23">
        <v>37384.011314849537</v>
      </c>
      <c r="N636" s="1" t="s">
        <v>29</v>
      </c>
      <c r="O636" s="1" t="s">
        <v>30</v>
      </c>
      <c r="P636" s="1">
        <v>2000</v>
      </c>
      <c r="Q636" s="1">
        <v>0</v>
      </c>
      <c r="R636" s="24">
        <v>1.985462523</v>
      </c>
    </row>
    <row r="637" spans="1:18" x14ac:dyDescent="0.2">
      <c r="A637" s="1">
        <v>635</v>
      </c>
      <c r="B637" s="1" t="s">
        <v>25</v>
      </c>
      <c r="C637" s="1" t="s">
        <v>32</v>
      </c>
      <c r="D637" s="1">
        <v>100000</v>
      </c>
      <c r="E637" s="1">
        <v>1</v>
      </c>
      <c r="F637" s="1" t="s">
        <v>33</v>
      </c>
      <c r="G637" s="1" t="s">
        <v>34</v>
      </c>
      <c r="H637" s="1">
        <v>20</v>
      </c>
      <c r="I637" s="22">
        <v>48.294815998630497</v>
      </c>
      <c r="J637" s="23">
        <v>36853.565031874998</v>
      </c>
      <c r="K637" s="23">
        <v>19214.245699351854</v>
      </c>
      <c r="L637" s="23">
        <v>43830.999988425923</v>
      </c>
      <c r="M637" s="23">
        <v>37119.277605069445</v>
      </c>
      <c r="N637" s="1" t="s">
        <v>29</v>
      </c>
      <c r="O637" s="1" t="s">
        <v>36</v>
      </c>
      <c r="P637" s="1">
        <v>2000</v>
      </c>
      <c r="Q637" s="1">
        <v>0</v>
      </c>
      <c r="R637" s="24">
        <v>0.72749631599999998</v>
      </c>
    </row>
    <row r="638" spans="1:18" x14ac:dyDescent="0.2">
      <c r="A638" s="1">
        <v>636</v>
      </c>
      <c r="B638" s="1" t="s">
        <v>31</v>
      </c>
      <c r="C638" s="1" t="s">
        <v>26</v>
      </c>
      <c r="D638" s="1">
        <v>100000</v>
      </c>
      <c r="E638" s="1">
        <v>2</v>
      </c>
      <c r="F638" s="1" t="s">
        <v>33</v>
      </c>
      <c r="G638" s="1" t="s">
        <v>28</v>
      </c>
      <c r="H638" s="1">
        <v>1</v>
      </c>
      <c r="I638" s="22">
        <v>23.235895370453001</v>
      </c>
      <c r="J638" s="23">
        <v>36770.390237615742</v>
      </c>
      <c r="K638" s="23">
        <v>28283.653722939816</v>
      </c>
      <c r="L638" s="23">
        <v>43830.999988425923</v>
      </c>
      <c r="M638" s="23">
        <v>37135.632737615742</v>
      </c>
      <c r="N638" s="1" t="s">
        <v>35</v>
      </c>
      <c r="O638" s="1" t="s">
        <v>43</v>
      </c>
      <c r="P638" s="1">
        <v>2000</v>
      </c>
      <c r="Q638" s="1">
        <v>1</v>
      </c>
      <c r="R638" s="24">
        <v>1</v>
      </c>
    </row>
    <row r="639" spans="1:18" x14ac:dyDescent="0.2">
      <c r="A639" s="1">
        <v>637</v>
      </c>
      <c r="B639" s="1" t="s">
        <v>31</v>
      </c>
      <c r="C639" s="1" t="s">
        <v>26</v>
      </c>
      <c r="D639" s="1">
        <v>200000</v>
      </c>
      <c r="E639" s="1">
        <v>2</v>
      </c>
      <c r="F639" s="1" t="s">
        <v>38</v>
      </c>
      <c r="G639" s="1" t="s">
        <v>42</v>
      </c>
      <c r="H639" s="1">
        <v>20</v>
      </c>
      <c r="I639" s="22">
        <v>60.226443889913199</v>
      </c>
      <c r="J639" s="23">
        <v>36652.982985578703</v>
      </c>
      <c r="K639" s="23">
        <v>14655.726053090279</v>
      </c>
      <c r="L639" s="23">
        <v>43830.999988425923</v>
      </c>
      <c r="M639" s="23">
        <v>39878.307198738425</v>
      </c>
      <c r="N639" s="1" t="s">
        <v>29</v>
      </c>
      <c r="O639" s="1" t="s">
        <v>41</v>
      </c>
      <c r="P639" s="1">
        <v>2000</v>
      </c>
      <c r="Q639" s="1">
        <v>0</v>
      </c>
      <c r="R639" s="24">
        <v>8.8306377630000004</v>
      </c>
    </row>
    <row r="640" spans="1:18" x14ac:dyDescent="0.2">
      <c r="A640" s="1">
        <v>638</v>
      </c>
      <c r="B640" s="1" t="s">
        <v>31</v>
      </c>
      <c r="C640" s="1" t="s">
        <v>26</v>
      </c>
      <c r="D640" s="1">
        <v>200000</v>
      </c>
      <c r="E640" s="1">
        <v>2</v>
      </c>
      <c r="F640" s="1" t="s">
        <v>33</v>
      </c>
      <c r="G640" s="1" t="s">
        <v>40</v>
      </c>
      <c r="H640" s="1">
        <v>1</v>
      </c>
      <c r="I640" s="22">
        <v>73.723039583171598</v>
      </c>
      <c r="J640" s="23">
        <v>36839.977424652781</v>
      </c>
      <c r="K640" s="23">
        <v>9913.1901397569436</v>
      </c>
      <c r="L640" s="23">
        <v>43830.999988425923</v>
      </c>
      <c r="M640" s="23">
        <v>37205.219924652774</v>
      </c>
      <c r="N640" s="1" t="s">
        <v>35</v>
      </c>
      <c r="O640" s="1" t="s">
        <v>44</v>
      </c>
      <c r="P640" s="1">
        <v>2000</v>
      </c>
      <c r="Q640" s="1">
        <v>1</v>
      </c>
      <c r="R640" s="24">
        <v>1</v>
      </c>
    </row>
    <row r="641" spans="1:18" x14ac:dyDescent="0.2">
      <c r="A641" s="1">
        <v>639</v>
      </c>
      <c r="B641" s="1" t="s">
        <v>31</v>
      </c>
      <c r="C641" s="1" t="s">
        <v>26</v>
      </c>
      <c r="D641" s="1">
        <v>200000</v>
      </c>
      <c r="E641" s="1">
        <v>2</v>
      </c>
      <c r="F641" s="1" t="s">
        <v>45</v>
      </c>
      <c r="G641" s="1" t="s">
        <v>34</v>
      </c>
      <c r="H641" s="1">
        <v>1</v>
      </c>
      <c r="I641" s="22">
        <v>54.081622219879897</v>
      </c>
      <c r="J641" s="23">
        <v>36753.253539074074</v>
      </c>
      <c r="K641" s="23">
        <v>17000.346635393518</v>
      </c>
      <c r="L641" s="23">
        <v>43830.999988425923</v>
      </c>
      <c r="M641" s="23">
        <v>37118.496039074074</v>
      </c>
      <c r="N641" s="1" t="s">
        <v>35</v>
      </c>
      <c r="O641" s="1" t="s">
        <v>30</v>
      </c>
      <c r="P641" s="1">
        <v>2000</v>
      </c>
      <c r="Q641" s="1">
        <v>1</v>
      </c>
      <c r="R641" s="24">
        <v>1</v>
      </c>
    </row>
    <row r="642" spans="1:18" x14ac:dyDescent="0.2">
      <c r="A642" s="1">
        <v>640</v>
      </c>
      <c r="B642" s="1" t="s">
        <v>25</v>
      </c>
      <c r="C642" s="1" t="s">
        <v>26</v>
      </c>
      <c r="D642" s="1">
        <v>100000</v>
      </c>
      <c r="E642" s="1">
        <v>3</v>
      </c>
      <c r="F642" s="1" t="s">
        <v>33</v>
      </c>
      <c r="G642" s="1" t="s">
        <v>28</v>
      </c>
      <c r="H642" s="1">
        <v>1</v>
      </c>
      <c r="I642" s="22">
        <v>77.945453776026497</v>
      </c>
      <c r="J642" s="23">
        <v>36573.905783020833</v>
      </c>
      <c r="K642" s="23">
        <v>8104.9133822337963</v>
      </c>
      <c r="L642" s="23">
        <v>43830.999988425923</v>
      </c>
      <c r="M642" s="23">
        <v>36939.148283020833</v>
      </c>
      <c r="N642" s="1" t="s">
        <v>35</v>
      </c>
      <c r="O642" s="1" t="s">
        <v>44</v>
      </c>
      <c r="P642" s="1">
        <v>2000</v>
      </c>
      <c r="Q642" s="1">
        <v>1</v>
      </c>
      <c r="R642" s="24">
        <v>1</v>
      </c>
    </row>
    <row r="643" spans="1:18" x14ac:dyDescent="0.2">
      <c r="A643" s="1">
        <v>641</v>
      </c>
      <c r="B643" s="1" t="s">
        <v>25</v>
      </c>
      <c r="C643" s="1" t="s">
        <v>26</v>
      </c>
      <c r="D643" s="1">
        <v>250000</v>
      </c>
      <c r="E643" s="1">
        <v>3</v>
      </c>
      <c r="F643" s="1" t="s">
        <v>45</v>
      </c>
      <c r="G643" s="1" t="s">
        <v>28</v>
      </c>
      <c r="H643" s="1">
        <v>20</v>
      </c>
      <c r="I643" s="22">
        <v>47.802029220454699</v>
      </c>
      <c r="J643" s="23">
        <v>36539.360468379629</v>
      </c>
      <c r="K643" s="23">
        <v>19080.027810995369</v>
      </c>
      <c r="L643" s="23">
        <v>43830.999988425923</v>
      </c>
      <c r="M643" s="23">
        <v>36604.787092280094</v>
      </c>
      <c r="N643" s="1" t="s">
        <v>29</v>
      </c>
      <c r="O643" s="1" t="s">
        <v>36</v>
      </c>
      <c r="P643" s="1">
        <v>2000</v>
      </c>
      <c r="Q643" s="1">
        <v>0</v>
      </c>
      <c r="R643" s="24">
        <v>0.17913201200000001</v>
      </c>
    </row>
    <row r="644" spans="1:18" x14ac:dyDescent="0.2">
      <c r="A644" s="1">
        <v>642</v>
      </c>
      <c r="B644" s="1" t="s">
        <v>25</v>
      </c>
      <c r="C644" s="1" t="s">
        <v>32</v>
      </c>
      <c r="D644" s="1">
        <v>150000</v>
      </c>
      <c r="E644" s="1">
        <v>1</v>
      </c>
      <c r="F644" s="1" t="s">
        <v>38</v>
      </c>
      <c r="G644" s="1" t="s">
        <v>28</v>
      </c>
      <c r="H644" s="1">
        <v>20</v>
      </c>
      <c r="I644" s="22">
        <v>52.123899026050204</v>
      </c>
      <c r="J644" s="23">
        <v>36782.78799178241</v>
      </c>
      <c r="K644" s="23">
        <v>17744.924801770834</v>
      </c>
      <c r="L644" s="23">
        <v>43830.999988425923</v>
      </c>
      <c r="M644" s="23">
        <v>36951.184663692133</v>
      </c>
      <c r="N644" s="1" t="s">
        <v>29</v>
      </c>
      <c r="O644" s="1" t="s">
        <v>30</v>
      </c>
      <c r="P644" s="1">
        <v>2000</v>
      </c>
      <c r="Q644" s="1">
        <v>0</v>
      </c>
      <c r="R644" s="24">
        <v>0.46105442800000002</v>
      </c>
    </row>
    <row r="645" spans="1:18" x14ac:dyDescent="0.2">
      <c r="A645" s="1">
        <v>643</v>
      </c>
      <c r="B645" s="1" t="s">
        <v>25</v>
      </c>
      <c r="C645" s="1" t="s">
        <v>32</v>
      </c>
      <c r="D645" s="1">
        <v>200000</v>
      </c>
      <c r="E645" s="1">
        <v>1</v>
      </c>
      <c r="F645" s="1" t="s">
        <v>27</v>
      </c>
      <c r="G645" s="1" t="s">
        <v>42</v>
      </c>
      <c r="H645" s="1">
        <v>20</v>
      </c>
      <c r="I645" s="22">
        <v>45.734059676833503</v>
      </c>
      <c r="J645" s="23">
        <v>36664.339564502312</v>
      </c>
      <c r="K645" s="23">
        <v>19960.317272928241</v>
      </c>
      <c r="L645" s="23">
        <v>43830.999988425923</v>
      </c>
      <c r="M645" s="23">
        <v>36797.514083240741</v>
      </c>
      <c r="N645" s="1" t="s">
        <v>29</v>
      </c>
      <c r="O645" s="1" t="s">
        <v>36</v>
      </c>
      <c r="P645" s="1">
        <v>2000</v>
      </c>
      <c r="Q645" s="1">
        <v>0</v>
      </c>
      <c r="R645" s="24">
        <v>0.36461944800000001</v>
      </c>
    </row>
    <row r="646" spans="1:18" x14ac:dyDescent="0.2">
      <c r="A646" s="1">
        <v>644</v>
      </c>
      <c r="B646" s="1" t="s">
        <v>31</v>
      </c>
      <c r="C646" s="1" t="s">
        <v>32</v>
      </c>
      <c r="D646" s="1">
        <v>150000</v>
      </c>
      <c r="E646" s="1">
        <v>2</v>
      </c>
      <c r="F646" s="1" t="s">
        <v>33</v>
      </c>
      <c r="G646" s="1" t="s">
        <v>42</v>
      </c>
      <c r="H646" s="1">
        <v>15</v>
      </c>
      <c r="I646" s="22">
        <v>58.452730506282201</v>
      </c>
      <c r="J646" s="23">
        <v>36619.847592465281</v>
      </c>
      <c r="K646" s="23">
        <v>15270.426170625</v>
      </c>
      <c r="L646" s="23">
        <v>43830.999988425923</v>
      </c>
      <c r="M646" s="23">
        <v>37256.287030162035</v>
      </c>
      <c r="N646" s="1" t="s">
        <v>29</v>
      </c>
      <c r="O646" s="1" t="s">
        <v>30</v>
      </c>
      <c r="P646" s="1">
        <v>2000</v>
      </c>
      <c r="Q646" s="1">
        <v>0</v>
      </c>
      <c r="R646" s="24">
        <v>1.742511996</v>
      </c>
    </row>
    <row r="647" spans="1:18" x14ac:dyDescent="0.2">
      <c r="A647" s="1">
        <v>645</v>
      </c>
      <c r="B647" s="1" t="s">
        <v>31</v>
      </c>
      <c r="C647" s="1" t="s">
        <v>32</v>
      </c>
      <c r="D647" s="1">
        <v>150000</v>
      </c>
      <c r="E647" s="1">
        <v>3</v>
      </c>
      <c r="F647" s="1" t="s">
        <v>27</v>
      </c>
      <c r="G647" s="1" t="s">
        <v>28</v>
      </c>
      <c r="H647" s="1">
        <v>15</v>
      </c>
      <c r="I647" s="22">
        <v>30.752296833677701</v>
      </c>
      <c r="J647" s="23">
        <v>36614.1326112963</v>
      </c>
      <c r="K647" s="23">
        <v>25382.086834895832</v>
      </c>
      <c r="L647" s="23">
        <v>43830.999988425923</v>
      </c>
      <c r="M647" s="23">
        <v>38322.355105358794</v>
      </c>
      <c r="N647" s="1" t="s">
        <v>29</v>
      </c>
      <c r="O647" s="1" t="s">
        <v>37</v>
      </c>
      <c r="P647" s="1">
        <v>2000</v>
      </c>
      <c r="Q647" s="1">
        <v>0</v>
      </c>
      <c r="R647" s="24">
        <v>4.6769543359999997</v>
      </c>
    </row>
    <row r="648" spans="1:18" x14ac:dyDescent="0.2">
      <c r="A648" s="1">
        <v>646</v>
      </c>
      <c r="B648" s="1" t="s">
        <v>31</v>
      </c>
      <c r="C648" s="1" t="s">
        <v>32</v>
      </c>
      <c r="D648" s="1">
        <v>100000</v>
      </c>
      <c r="E648" s="1">
        <v>1</v>
      </c>
      <c r="F648" s="1" t="s">
        <v>46</v>
      </c>
      <c r="G648" s="1" t="s">
        <v>34</v>
      </c>
      <c r="H648" s="1">
        <v>1</v>
      </c>
      <c r="I648" s="22">
        <v>63.220068717449202</v>
      </c>
      <c r="J648" s="23">
        <v>36692.649829895832</v>
      </c>
      <c r="K648" s="23">
        <v>13601.993881527778</v>
      </c>
      <c r="L648" s="23">
        <v>43830.999988425923</v>
      </c>
      <c r="M648" s="23">
        <v>37057.892329895833</v>
      </c>
      <c r="N648" s="1" t="s">
        <v>35</v>
      </c>
      <c r="O648" s="1" t="s">
        <v>41</v>
      </c>
      <c r="P648" s="1">
        <v>2000</v>
      </c>
      <c r="Q648" s="1">
        <v>1</v>
      </c>
      <c r="R648" s="24">
        <v>1</v>
      </c>
    </row>
    <row r="649" spans="1:18" x14ac:dyDescent="0.2">
      <c r="A649" s="1">
        <v>647</v>
      </c>
      <c r="B649" s="1" t="s">
        <v>31</v>
      </c>
      <c r="C649" s="1" t="s">
        <v>32</v>
      </c>
      <c r="D649" s="1">
        <v>150000</v>
      </c>
      <c r="E649" s="1">
        <v>3</v>
      </c>
      <c r="F649" s="1" t="s">
        <v>38</v>
      </c>
      <c r="G649" s="1" t="s">
        <v>42</v>
      </c>
      <c r="H649" s="1">
        <v>15</v>
      </c>
      <c r="I649" s="22">
        <v>37.695722041866297</v>
      </c>
      <c r="J649" s="23">
        <v>36858.123965011575</v>
      </c>
      <c r="K649" s="23">
        <v>23090.044207083334</v>
      </c>
      <c r="L649" s="23">
        <v>43830.999988425923</v>
      </c>
      <c r="M649" s="23">
        <v>37819.067866423611</v>
      </c>
      <c r="N649" s="1" t="s">
        <v>29</v>
      </c>
      <c r="O649" s="1" t="s">
        <v>37</v>
      </c>
      <c r="P649" s="1">
        <v>2000</v>
      </c>
      <c r="Q649" s="1">
        <v>0</v>
      </c>
      <c r="R649" s="24">
        <v>2.6309750410000001</v>
      </c>
    </row>
    <row r="650" spans="1:18" x14ac:dyDescent="0.2">
      <c r="A650" s="1">
        <v>648</v>
      </c>
      <c r="B650" s="1" t="s">
        <v>31</v>
      </c>
      <c r="C650" s="1" t="s">
        <v>26</v>
      </c>
      <c r="D650" s="1">
        <v>200000</v>
      </c>
      <c r="E650" s="1">
        <v>3</v>
      </c>
      <c r="F650" s="1" t="s">
        <v>38</v>
      </c>
      <c r="G650" s="1" t="s">
        <v>28</v>
      </c>
      <c r="H650" s="1">
        <v>20</v>
      </c>
      <c r="I650" s="22">
        <v>49.3035156332461</v>
      </c>
      <c r="J650" s="23">
        <v>36773.284840312503</v>
      </c>
      <c r="K650" s="23">
        <v>18765.545531724536</v>
      </c>
      <c r="L650" s="23">
        <v>43830.999988425923</v>
      </c>
      <c r="M650" s="23">
        <v>37801.523187268518</v>
      </c>
      <c r="N650" s="1" t="s">
        <v>29</v>
      </c>
      <c r="O650" s="1" t="s">
        <v>36</v>
      </c>
      <c r="P650" s="1">
        <v>2000</v>
      </c>
      <c r="Q650" s="1">
        <v>0</v>
      </c>
      <c r="R650" s="24">
        <v>2.8152209749999999</v>
      </c>
    </row>
    <row r="651" spans="1:18" x14ac:dyDescent="0.2">
      <c r="A651" s="1">
        <v>649</v>
      </c>
      <c r="B651" s="1" t="s">
        <v>31</v>
      </c>
      <c r="C651" s="1" t="s">
        <v>26</v>
      </c>
      <c r="D651" s="1">
        <v>150000</v>
      </c>
      <c r="E651" s="1">
        <v>1</v>
      </c>
      <c r="F651" s="1" t="s">
        <v>45</v>
      </c>
      <c r="G651" s="1" t="s">
        <v>40</v>
      </c>
      <c r="H651" s="1">
        <v>1</v>
      </c>
      <c r="I651" s="22">
        <v>64.856508734547504</v>
      </c>
      <c r="J651" s="23">
        <v>36782.617449826386</v>
      </c>
      <c r="K651" s="23">
        <v>13094.264058182871</v>
      </c>
      <c r="L651" s="23">
        <v>43830.999988425923</v>
      </c>
      <c r="M651" s="23">
        <v>37147.859949826387</v>
      </c>
      <c r="N651" s="1" t="s">
        <v>35</v>
      </c>
      <c r="O651" s="1" t="s">
        <v>41</v>
      </c>
      <c r="P651" s="1">
        <v>2000</v>
      </c>
      <c r="Q651" s="1">
        <v>1</v>
      </c>
      <c r="R651" s="24">
        <v>1</v>
      </c>
    </row>
    <row r="652" spans="1:18" x14ac:dyDescent="0.2">
      <c r="A652" s="1">
        <v>650</v>
      </c>
      <c r="B652" s="1" t="s">
        <v>31</v>
      </c>
      <c r="C652" s="1" t="s">
        <v>26</v>
      </c>
      <c r="D652" s="1">
        <v>150000</v>
      </c>
      <c r="E652" s="1">
        <v>1</v>
      </c>
      <c r="F652" s="1" t="s">
        <v>45</v>
      </c>
      <c r="G652" s="1" t="s">
        <v>39</v>
      </c>
      <c r="H652" s="1">
        <v>5</v>
      </c>
      <c r="I652" s="22">
        <v>62.912714186062097</v>
      </c>
      <c r="J652" s="23">
        <v>36630.067096967592</v>
      </c>
      <c r="K652" s="23">
        <v>13651.670085891205</v>
      </c>
      <c r="L652" s="23">
        <v>43830.999988425923</v>
      </c>
      <c r="M652" s="23">
        <v>37126.664362152776</v>
      </c>
      <c r="N652" s="1" t="s">
        <v>47</v>
      </c>
      <c r="O652" s="1" t="s">
        <v>41</v>
      </c>
      <c r="P652" s="1">
        <v>2000</v>
      </c>
      <c r="Q652" s="1">
        <v>1</v>
      </c>
      <c r="R652" s="24">
        <v>1.359637132</v>
      </c>
    </row>
    <row r="653" spans="1:18" x14ac:dyDescent="0.2">
      <c r="A653" s="1">
        <v>651</v>
      </c>
      <c r="B653" s="1" t="s">
        <v>31</v>
      </c>
      <c r="C653" s="1" t="s">
        <v>32</v>
      </c>
      <c r="D653" s="1">
        <v>100000</v>
      </c>
      <c r="E653" s="1">
        <v>1</v>
      </c>
      <c r="F653" s="1" t="s">
        <v>33</v>
      </c>
      <c r="G653" s="1" t="s">
        <v>42</v>
      </c>
      <c r="H653" s="1">
        <v>15</v>
      </c>
      <c r="I653" s="22">
        <v>59.933399764708298</v>
      </c>
      <c r="J653" s="23">
        <v>36851.214153634261</v>
      </c>
      <c r="K653" s="23">
        <v>14960.989389965278</v>
      </c>
      <c r="L653" s="23">
        <v>43830.999988425923</v>
      </c>
      <c r="M653" s="23">
        <v>37253.925040879629</v>
      </c>
      <c r="N653" s="1" t="s">
        <v>29</v>
      </c>
      <c r="O653" s="1" t="s">
        <v>30</v>
      </c>
      <c r="P653" s="1">
        <v>2000</v>
      </c>
      <c r="Q653" s="1">
        <v>0</v>
      </c>
      <c r="R653" s="24">
        <v>1.1025849599999999</v>
      </c>
    </row>
    <row r="654" spans="1:18" x14ac:dyDescent="0.2">
      <c r="A654" s="1">
        <v>652</v>
      </c>
      <c r="B654" s="1" t="s">
        <v>25</v>
      </c>
      <c r="C654" s="1" t="s">
        <v>26</v>
      </c>
      <c r="D654" s="1">
        <v>50000</v>
      </c>
      <c r="E654" s="1">
        <v>1</v>
      </c>
      <c r="F654" s="1" t="s">
        <v>46</v>
      </c>
      <c r="G654" s="1" t="s">
        <v>42</v>
      </c>
      <c r="H654" s="1">
        <v>1</v>
      </c>
      <c r="I654" s="22">
        <v>29.053418939079599</v>
      </c>
      <c r="J654" s="23">
        <v>36812.895751747688</v>
      </c>
      <c r="K654" s="23">
        <v>26201.352384930557</v>
      </c>
      <c r="L654" s="23">
        <v>43830.999988425923</v>
      </c>
      <c r="M654" s="23">
        <v>37178.138251747689</v>
      </c>
      <c r="N654" s="1" t="s">
        <v>35</v>
      </c>
      <c r="O654" s="1" t="s">
        <v>43</v>
      </c>
      <c r="P654" s="1">
        <v>2000</v>
      </c>
      <c r="Q654" s="1">
        <v>1</v>
      </c>
      <c r="R654" s="24">
        <v>1</v>
      </c>
    </row>
    <row r="655" spans="1:18" x14ac:dyDescent="0.2">
      <c r="A655" s="1">
        <v>653</v>
      </c>
      <c r="B655" s="1" t="s">
        <v>31</v>
      </c>
      <c r="C655" s="1" t="s">
        <v>32</v>
      </c>
      <c r="D655" s="1">
        <v>100000</v>
      </c>
      <c r="E655" s="1">
        <v>1</v>
      </c>
      <c r="F655" s="1" t="s">
        <v>38</v>
      </c>
      <c r="G655" s="1" t="s">
        <v>28</v>
      </c>
      <c r="H655" s="1">
        <v>15</v>
      </c>
      <c r="I655" s="22">
        <v>65.703685885311401</v>
      </c>
      <c r="J655" s="23">
        <v>36592.664416851854</v>
      </c>
      <c r="K655" s="23">
        <v>12594.885924988426</v>
      </c>
      <c r="L655" s="23">
        <v>43830.999988425923</v>
      </c>
      <c r="M655" s="23">
        <v>40212.825594965281</v>
      </c>
      <c r="N655" s="1" t="s">
        <v>29</v>
      </c>
      <c r="O655" s="1" t="s">
        <v>41</v>
      </c>
      <c r="P655" s="1">
        <v>2000</v>
      </c>
      <c r="Q655" s="1">
        <v>0</v>
      </c>
      <c r="R655" s="24">
        <v>9.9116646559999992</v>
      </c>
    </row>
    <row r="656" spans="1:18" x14ac:dyDescent="0.2">
      <c r="A656" s="1">
        <v>654</v>
      </c>
      <c r="B656" s="1" t="s">
        <v>31</v>
      </c>
      <c r="C656" s="1" t="s">
        <v>26</v>
      </c>
      <c r="D656" s="1">
        <v>100000</v>
      </c>
      <c r="E656" s="1">
        <v>2</v>
      </c>
      <c r="F656" s="1" t="s">
        <v>45</v>
      </c>
      <c r="G656" s="1" t="s">
        <v>42</v>
      </c>
      <c r="H656" s="1">
        <v>15</v>
      </c>
      <c r="I656" s="22">
        <v>61.176598924086697</v>
      </c>
      <c r="J656" s="23">
        <v>36582.082520555552</v>
      </c>
      <c r="K656" s="23">
        <v>14237.788588055555</v>
      </c>
      <c r="L656" s="23">
        <v>43830.999988425923</v>
      </c>
      <c r="M656" s="23">
        <v>39364.489802673612</v>
      </c>
      <c r="N656" s="1" t="s">
        <v>29</v>
      </c>
      <c r="O656" s="1" t="s">
        <v>41</v>
      </c>
      <c r="P656" s="1">
        <v>2000</v>
      </c>
      <c r="Q656" s="1">
        <v>0</v>
      </c>
      <c r="R656" s="24">
        <v>7.6179723939999997</v>
      </c>
    </row>
    <row r="657" spans="1:18" x14ac:dyDescent="0.2">
      <c r="A657" s="1">
        <v>655</v>
      </c>
      <c r="B657" s="1" t="s">
        <v>25</v>
      </c>
      <c r="C657" s="1" t="s">
        <v>32</v>
      </c>
      <c r="D657" s="1">
        <v>100000</v>
      </c>
      <c r="E657" s="1">
        <v>1</v>
      </c>
      <c r="F657" s="1" t="s">
        <v>45</v>
      </c>
      <c r="G657" s="1" t="s">
        <v>40</v>
      </c>
      <c r="H657" s="1">
        <v>10</v>
      </c>
      <c r="I657" s="22">
        <v>79.862907057459196</v>
      </c>
      <c r="J657" s="23">
        <v>36630.57803689815</v>
      </c>
      <c r="K657" s="23">
        <v>7461.2502061342593</v>
      </c>
      <c r="L657" s="23">
        <v>43830.999988425923</v>
      </c>
      <c r="M657" s="23">
        <v>37385.008053229169</v>
      </c>
      <c r="N657" s="1" t="s">
        <v>29</v>
      </c>
      <c r="O657" s="1" t="s">
        <v>44</v>
      </c>
      <c r="P657" s="1">
        <v>2000</v>
      </c>
      <c r="Q657" s="1">
        <v>0</v>
      </c>
      <c r="R657" s="24">
        <v>2.0655592280000001</v>
      </c>
    </row>
    <row r="658" spans="1:18" x14ac:dyDescent="0.2">
      <c r="A658" s="1">
        <v>656</v>
      </c>
      <c r="B658" s="1" t="s">
        <v>31</v>
      </c>
      <c r="C658" s="1" t="s">
        <v>32</v>
      </c>
      <c r="D658" s="1">
        <v>150000</v>
      </c>
      <c r="E658" s="1">
        <v>2</v>
      </c>
      <c r="F658" s="1" t="s">
        <v>33</v>
      </c>
      <c r="G658" s="1" t="s">
        <v>42</v>
      </c>
      <c r="H658" s="1">
        <v>10</v>
      </c>
      <c r="I658" s="22">
        <v>52.327317396498898</v>
      </c>
      <c r="J658" s="23">
        <v>36566.896314849539</v>
      </c>
      <c r="K658" s="23">
        <v>17454.736090844908</v>
      </c>
      <c r="L658" s="23">
        <v>43830.999988425923</v>
      </c>
      <c r="M658" s="23">
        <v>37255.326091388888</v>
      </c>
      <c r="N658" s="1" t="s">
        <v>29</v>
      </c>
      <c r="O658" s="1" t="s">
        <v>30</v>
      </c>
      <c r="P658" s="1">
        <v>2000</v>
      </c>
      <c r="Q658" s="1">
        <v>0</v>
      </c>
      <c r="R658" s="24">
        <v>1.8848567089999999</v>
      </c>
    </row>
    <row r="659" spans="1:18" x14ac:dyDescent="0.2">
      <c r="A659" s="1">
        <v>657</v>
      </c>
      <c r="B659" s="1" t="s">
        <v>31</v>
      </c>
      <c r="C659" s="1" t="s">
        <v>26</v>
      </c>
      <c r="D659" s="1">
        <v>100000</v>
      </c>
      <c r="E659" s="1">
        <v>2</v>
      </c>
      <c r="F659" s="1" t="s">
        <v>38</v>
      </c>
      <c r="G659" s="1" t="s">
        <v>42</v>
      </c>
      <c r="H659" s="1">
        <v>20</v>
      </c>
      <c r="I659" s="22">
        <v>45.004201791588201</v>
      </c>
      <c r="J659" s="23">
        <v>36868.592986400465</v>
      </c>
      <c r="K659" s="23">
        <v>20431.14581337963</v>
      </c>
      <c r="L659" s="23">
        <v>43830.999988425923</v>
      </c>
      <c r="M659" s="23">
        <v>42337.618886388889</v>
      </c>
      <c r="N659" s="1" t="s">
        <v>29</v>
      </c>
      <c r="O659" s="1" t="s">
        <v>36</v>
      </c>
      <c r="P659" s="1">
        <v>2000</v>
      </c>
      <c r="Q659" s="1">
        <v>0</v>
      </c>
      <c r="R659" s="24">
        <v>14.973684333</v>
      </c>
    </row>
    <row r="660" spans="1:18" x14ac:dyDescent="0.2">
      <c r="A660" s="1">
        <v>658</v>
      </c>
      <c r="B660" s="1" t="s">
        <v>31</v>
      </c>
      <c r="C660" s="1" t="s">
        <v>32</v>
      </c>
      <c r="D660" s="1">
        <v>200000</v>
      </c>
      <c r="E660" s="1">
        <v>1</v>
      </c>
      <c r="F660" s="1" t="s">
        <v>38</v>
      </c>
      <c r="G660" s="1" t="s">
        <v>28</v>
      </c>
      <c r="H660" s="1">
        <v>10</v>
      </c>
      <c r="I660" s="22">
        <v>36.486017587025998</v>
      </c>
      <c r="J660" s="23">
        <v>36726.483321597225</v>
      </c>
      <c r="K660" s="23">
        <v>23400.239043078705</v>
      </c>
      <c r="L660" s="23">
        <v>43830.999988425923</v>
      </c>
      <c r="M660" s="23">
        <v>37808.285274490743</v>
      </c>
      <c r="N660" s="1" t="s">
        <v>29</v>
      </c>
      <c r="O660" s="1" t="s">
        <v>37</v>
      </c>
      <c r="P660" s="1">
        <v>2000</v>
      </c>
      <c r="Q660" s="1">
        <v>0</v>
      </c>
      <c r="R660" s="24">
        <v>2.9618731469999999</v>
      </c>
    </row>
    <row r="661" spans="1:18" x14ac:dyDescent="0.2">
      <c r="A661" s="1">
        <v>659</v>
      </c>
      <c r="B661" s="1" t="s">
        <v>31</v>
      </c>
      <c r="C661" s="1" t="s">
        <v>26</v>
      </c>
      <c r="D661" s="1">
        <v>150000</v>
      </c>
      <c r="E661" s="1">
        <v>3</v>
      </c>
      <c r="F661" s="1" t="s">
        <v>38</v>
      </c>
      <c r="G661" s="1" t="s">
        <v>28</v>
      </c>
      <c r="H661" s="1">
        <v>15</v>
      </c>
      <c r="I661" s="22">
        <v>49.884976842191499</v>
      </c>
      <c r="J661" s="23">
        <v>36615.996859780091</v>
      </c>
      <c r="K661" s="23">
        <v>18395.88320556713</v>
      </c>
      <c r="L661" s="23">
        <v>43830.999988425923</v>
      </c>
      <c r="M661" s="23">
        <v>37260.068198761575</v>
      </c>
      <c r="N661" s="1" t="s">
        <v>29</v>
      </c>
      <c r="O661" s="1" t="s">
        <v>36</v>
      </c>
      <c r="P661" s="1">
        <v>2000</v>
      </c>
      <c r="Q661" s="1">
        <v>0</v>
      </c>
      <c r="R661" s="24">
        <v>1.7634074319999999</v>
      </c>
    </row>
    <row r="662" spans="1:18" x14ac:dyDescent="0.2">
      <c r="A662" s="1">
        <v>660</v>
      </c>
      <c r="B662" s="1" t="s">
        <v>31</v>
      </c>
      <c r="C662" s="1" t="s">
        <v>32</v>
      </c>
      <c r="D662" s="1">
        <v>200000</v>
      </c>
      <c r="E662" s="1">
        <v>3</v>
      </c>
      <c r="F662" s="1" t="s">
        <v>38</v>
      </c>
      <c r="G662" s="1" t="s">
        <v>42</v>
      </c>
      <c r="H662" s="1">
        <v>20</v>
      </c>
      <c r="I662" s="22">
        <v>56.770595706473699</v>
      </c>
      <c r="J662" s="23">
        <v>36631.118266712961</v>
      </c>
      <c r="K662" s="23">
        <v>15896.083964560185</v>
      </c>
      <c r="L662" s="23">
        <v>43830.999988425923</v>
      </c>
      <c r="M662" s="23">
        <v>37817.560105578705</v>
      </c>
      <c r="N662" s="1" t="s">
        <v>29</v>
      </c>
      <c r="O662" s="1" t="s">
        <v>30</v>
      </c>
      <c r="P662" s="1">
        <v>2000</v>
      </c>
      <c r="Q662" s="1">
        <v>0</v>
      </c>
      <c r="R662" s="24">
        <v>3.248367424</v>
      </c>
    </row>
    <row r="663" spans="1:18" x14ac:dyDescent="0.2">
      <c r="A663" s="1">
        <v>661</v>
      </c>
      <c r="B663" s="1" t="s">
        <v>31</v>
      </c>
      <c r="C663" s="1" t="s">
        <v>26</v>
      </c>
      <c r="D663" s="1">
        <v>150000</v>
      </c>
      <c r="E663" s="1">
        <v>1</v>
      </c>
      <c r="F663" s="1" t="s">
        <v>33</v>
      </c>
      <c r="G663" s="1" t="s">
        <v>42</v>
      </c>
      <c r="H663" s="1">
        <v>15</v>
      </c>
      <c r="I663" s="22">
        <v>50.094876195404197</v>
      </c>
      <c r="J663" s="23">
        <v>36764.78979722222</v>
      </c>
      <c r="K663" s="23">
        <v>18468.011978564813</v>
      </c>
      <c r="L663" s="23">
        <v>43830.999988425923</v>
      </c>
      <c r="M663" s="23">
        <v>37594.573724571761</v>
      </c>
      <c r="N663" s="1" t="s">
        <v>29</v>
      </c>
      <c r="O663" s="1" t="s">
        <v>30</v>
      </c>
      <c r="P663" s="1">
        <v>2000</v>
      </c>
      <c r="Q663" s="1">
        <v>0</v>
      </c>
      <c r="R663" s="24">
        <v>2.2718712289999998</v>
      </c>
    </row>
    <row r="664" spans="1:18" x14ac:dyDescent="0.2">
      <c r="A664" s="1">
        <v>662</v>
      </c>
      <c r="B664" s="1" t="s">
        <v>31</v>
      </c>
      <c r="C664" s="1" t="s">
        <v>32</v>
      </c>
      <c r="D664" s="1">
        <v>150000</v>
      </c>
      <c r="E664" s="1">
        <v>1</v>
      </c>
      <c r="F664" s="1" t="s">
        <v>38</v>
      </c>
      <c r="G664" s="1" t="s">
        <v>34</v>
      </c>
      <c r="H664" s="1">
        <v>15</v>
      </c>
      <c r="I664" s="22">
        <v>47.097796004853798</v>
      </c>
      <c r="J664" s="23">
        <v>36704.370771087961</v>
      </c>
      <c r="K664" s="23">
        <v>19502.254013726852</v>
      </c>
      <c r="L664" s="23">
        <v>43830.999988425923</v>
      </c>
      <c r="M664" s="23">
        <v>37028.611381064817</v>
      </c>
      <c r="N664" s="1" t="s">
        <v>29</v>
      </c>
      <c r="O664" s="1" t="s">
        <v>36</v>
      </c>
      <c r="P664" s="1">
        <v>2000</v>
      </c>
      <c r="Q664" s="1">
        <v>0</v>
      </c>
      <c r="R664" s="24">
        <v>0.88774063800000003</v>
      </c>
    </row>
    <row r="665" spans="1:18" x14ac:dyDescent="0.2">
      <c r="A665" s="1">
        <v>663</v>
      </c>
      <c r="B665" s="1" t="s">
        <v>31</v>
      </c>
      <c r="C665" s="1" t="s">
        <v>32</v>
      </c>
      <c r="D665" s="1">
        <v>250000</v>
      </c>
      <c r="E665" s="1">
        <v>1</v>
      </c>
      <c r="F665" s="1" t="s">
        <v>33</v>
      </c>
      <c r="G665" s="1" t="s">
        <v>34</v>
      </c>
      <c r="H665" s="1">
        <v>15</v>
      </c>
      <c r="I665" s="22">
        <v>27.026236664772501</v>
      </c>
      <c r="J665" s="23">
        <v>36659.677378402776</v>
      </c>
      <c r="K665" s="23">
        <v>26788.547133287037</v>
      </c>
      <c r="L665" s="23">
        <v>43830.999988425923</v>
      </c>
      <c r="M665" s="23">
        <v>38170.165605520837</v>
      </c>
      <c r="N665" s="1" t="s">
        <v>29</v>
      </c>
      <c r="O665" s="1" t="s">
        <v>43</v>
      </c>
      <c r="P665" s="1">
        <v>2000</v>
      </c>
      <c r="Q665" s="1">
        <v>0</v>
      </c>
      <c r="R665" s="24">
        <v>4.1355763010000004</v>
      </c>
    </row>
    <row r="666" spans="1:18" x14ac:dyDescent="0.2">
      <c r="A666" s="1">
        <v>664</v>
      </c>
      <c r="B666" s="1" t="s">
        <v>31</v>
      </c>
      <c r="C666" s="1" t="s">
        <v>26</v>
      </c>
      <c r="D666" s="1">
        <v>200000</v>
      </c>
      <c r="E666" s="1">
        <v>1</v>
      </c>
      <c r="F666" s="1" t="s">
        <v>38</v>
      </c>
      <c r="G666" s="1" t="s">
        <v>42</v>
      </c>
      <c r="H666" s="1">
        <v>10</v>
      </c>
      <c r="I666" s="22">
        <v>35.418321738815003</v>
      </c>
      <c r="J666" s="23">
        <v>36782.526451481484</v>
      </c>
      <c r="K666" s="23">
        <v>23846.250073726853</v>
      </c>
      <c r="L666" s="23">
        <v>43830.999988425923</v>
      </c>
      <c r="M666" s="23">
        <v>39504.100813576391</v>
      </c>
      <c r="N666" s="1" t="s">
        <v>29</v>
      </c>
      <c r="O666" s="1" t="s">
        <v>37</v>
      </c>
      <c r="P666" s="1">
        <v>2000</v>
      </c>
      <c r="Q666" s="1">
        <v>0</v>
      </c>
      <c r="R666" s="24">
        <v>7.4514175160000002</v>
      </c>
    </row>
    <row r="667" spans="1:18" x14ac:dyDescent="0.2">
      <c r="A667" s="1">
        <v>665</v>
      </c>
      <c r="B667" s="1" t="s">
        <v>31</v>
      </c>
      <c r="C667" s="1" t="s">
        <v>26</v>
      </c>
      <c r="D667" s="1">
        <v>50000</v>
      </c>
      <c r="E667" s="1">
        <v>2</v>
      </c>
      <c r="F667" s="1" t="s">
        <v>38</v>
      </c>
      <c r="G667" s="1" t="s">
        <v>40</v>
      </c>
      <c r="H667" s="1">
        <v>15</v>
      </c>
      <c r="I667" s="22">
        <v>21.6578645542833</v>
      </c>
      <c r="J667" s="23">
        <v>36621.831641956021</v>
      </c>
      <c r="K667" s="23">
        <v>28711.459047592594</v>
      </c>
      <c r="L667" s="23">
        <v>43830.999988425923</v>
      </c>
      <c r="M667" s="23">
        <v>39456.203029004631</v>
      </c>
      <c r="N667" s="1" t="s">
        <v>29</v>
      </c>
      <c r="O667" s="1" t="s">
        <v>43</v>
      </c>
      <c r="P667" s="1">
        <v>2000</v>
      </c>
      <c r="Q667" s="1">
        <v>0</v>
      </c>
      <c r="R667" s="24">
        <v>7.7602452810000004</v>
      </c>
    </row>
    <row r="668" spans="1:18" x14ac:dyDescent="0.2">
      <c r="A668" s="1">
        <v>666</v>
      </c>
      <c r="B668" s="1" t="s">
        <v>25</v>
      </c>
      <c r="C668" s="1" t="s">
        <v>32</v>
      </c>
      <c r="D668" s="1">
        <v>100000</v>
      </c>
      <c r="E668" s="1">
        <v>3</v>
      </c>
      <c r="F668" s="1" t="s">
        <v>46</v>
      </c>
      <c r="G668" s="1" t="s">
        <v>34</v>
      </c>
      <c r="H668" s="1">
        <v>20</v>
      </c>
      <c r="I668" s="22">
        <v>60.355572871866897</v>
      </c>
      <c r="J668" s="23">
        <v>36668.976353101854</v>
      </c>
      <c r="K668" s="23">
        <v>14624.556028402778</v>
      </c>
      <c r="L668" s="23">
        <v>43830.999988425923</v>
      </c>
      <c r="M668" s="23">
        <v>37262.334797662035</v>
      </c>
      <c r="N668" s="1" t="s">
        <v>29</v>
      </c>
      <c r="O668" s="1" t="s">
        <v>41</v>
      </c>
      <c r="P668" s="1">
        <v>2000</v>
      </c>
      <c r="Q668" s="1">
        <v>0</v>
      </c>
      <c r="R668" s="24">
        <v>1.6245602429999999</v>
      </c>
    </row>
    <row r="669" spans="1:18" x14ac:dyDescent="0.2">
      <c r="A669" s="1">
        <v>667</v>
      </c>
      <c r="B669" s="1" t="s">
        <v>31</v>
      </c>
      <c r="C669" s="1" t="s">
        <v>32</v>
      </c>
      <c r="D669" s="1">
        <v>150000</v>
      </c>
      <c r="E669" s="1">
        <v>3</v>
      </c>
      <c r="F669" s="1" t="s">
        <v>33</v>
      </c>
      <c r="G669" s="1" t="s">
        <v>42</v>
      </c>
      <c r="H669" s="1">
        <v>1</v>
      </c>
      <c r="I669" s="22">
        <v>68.591670711996699</v>
      </c>
      <c r="J669" s="23">
        <v>36771.306915937501</v>
      </c>
      <c r="K669" s="23">
        <v>11718.713625902777</v>
      </c>
      <c r="L669" s="23">
        <v>43830.999988425923</v>
      </c>
      <c r="M669" s="23">
        <v>36927.077446087962</v>
      </c>
      <c r="N669" s="1" t="s">
        <v>29</v>
      </c>
      <c r="O669" s="1" t="s">
        <v>41</v>
      </c>
      <c r="P669" s="1">
        <v>2000</v>
      </c>
      <c r="Q669" s="1">
        <v>0</v>
      </c>
      <c r="R669" s="24">
        <v>0.426485226</v>
      </c>
    </row>
    <row r="670" spans="1:18" x14ac:dyDescent="0.2">
      <c r="A670" s="1">
        <v>668</v>
      </c>
      <c r="B670" s="1" t="s">
        <v>31</v>
      </c>
      <c r="C670" s="1" t="s">
        <v>26</v>
      </c>
      <c r="D670" s="1">
        <v>100000</v>
      </c>
      <c r="E670" s="1">
        <v>2</v>
      </c>
      <c r="F670" s="1" t="s">
        <v>27</v>
      </c>
      <c r="G670" s="1" t="s">
        <v>28</v>
      </c>
      <c r="H670" s="1">
        <v>10</v>
      </c>
      <c r="I670" s="22">
        <v>36.530838927092098</v>
      </c>
      <c r="J670" s="23">
        <v>36698.790397118057</v>
      </c>
      <c r="K670" s="23">
        <v>23356.175460324073</v>
      </c>
      <c r="L670" s="23">
        <v>43830.999988425923</v>
      </c>
      <c r="M670" s="23">
        <v>37839.175384270835</v>
      </c>
      <c r="N670" s="1" t="s">
        <v>29</v>
      </c>
      <c r="O670" s="1" t="s">
        <v>37</v>
      </c>
      <c r="P670" s="1">
        <v>2000</v>
      </c>
      <c r="Q670" s="1">
        <v>0</v>
      </c>
      <c r="R670" s="24">
        <v>3.1222680469999999</v>
      </c>
    </row>
    <row r="671" spans="1:18" x14ac:dyDescent="0.2">
      <c r="A671" s="1">
        <v>669</v>
      </c>
      <c r="B671" s="1" t="s">
        <v>25</v>
      </c>
      <c r="C671" s="1" t="s">
        <v>32</v>
      </c>
      <c r="D671" s="1">
        <v>200000</v>
      </c>
      <c r="E671" s="1">
        <v>1</v>
      </c>
      <c r="F671" s="1" t="s">
        <v>45</v>
      </c>
      <c r="G671" s="1" t="s">
        <v>40</v>
      </c>
      <c r="H671" s="1">
        <v>20</v>
      </c>
      <c r="I671" s="22">
        <v>76.991187907303001</v>
      </c>
      <c r="J671" s="23">
        <v>36831.800663738424</v>
      </c>
      <c r="K671" s="23">
        <v>8711.3467146180556</v>
      </c>
      <c r="L671" s="23">
        <v>43830.999988425923</v>
      </c>
      <c r="M671" s="23">
        <v>40071.683627395832</v>
      </c>
      <c r="N671" s="1" t="s">
        <v>29</v>
      </c>
      <c r="O671" s="1" t="s">
        <v>44</v>
      </c>
      <c r="P671" s="1">
        <v>2000</v>
      </c>
      <c r="Q671" s="1">
        <v>0</v>
      </c>
      <c r="R671" s="24">
        <v>8.8704982680000004</v>
      </c>
    </row>
    <row r="672" spans="1:18" x14ac:dyDescent="0.2">
      <c r="A672" s="1">
        <v>670</v>
      </c>
      <c r="B672" s="1" t="s">
        <v>31</v>
      </c>
      <c r="C672" s="1" t="s">
        <v>32</v>
      </c>
      <c r="D672" s="1">
        <v>100000</v>
      </c>
      <c r="E672" s="1">
        <v>2</v>
      </c>
      <c r="F672" s="1" t="s">
        <v>33</v>
      </c>
      <c r="G672" s="1" t="s">
        <v>34</v>
      </c>
      <c r="H672" s="1">
        <v>1</v>
      </c>
      <c r="I672" s="22">
        <v>60.649950463023004</v>
      </c>
      <c r="J672" s="23">
        <v>36536.492739131943</v>
      </c>
      <c r="K672" s="23">
        <v>14384.553207152778</v>
      </c>
      <c r="L672" s="23">
        <v>43830.999988425923</v>
      </c>
      <c r="M672" s="23">
        <v>36901.735239131944</v>
      </c>
      <c r="N672" s="1" t="s">
        <v>35</v>
      </c>
      <c r="O672" s="1" t="s">
        <v>41</v>
      </c>
      <c r="P672" s="1">
        <v>2000</v>
      </c>
      <c r="Q672" s="1">
        <v>1</v>
      </c>
      <c r="R672" s="24">
        <v>1</v>
      </c>
    </row>
    <row r="673" spans="1:18" x14ac:dyDescent="0.2">
      <c r="A673" s="1">
        <v>671</v>
      </c>
      <c r="B673" s="1" t="s">
        <v>25</v>
      </c>
      <c r="C673" s="1" t="s">
        <v>26</v>
      </c>
      <c r="D673" s="1">
        <v>250000</v>
      </c>
      <c r="E673" s="1">
        <v>2</v>
      </c>
      <c r="F673" s="1" t="s">
        <v>38</v>
      </c>
      <c r="G673" s="1" t="s">
        <v>28</v>
      </c>
      <c r="H673" s="1">
        <v>1</v>
      </c>
      <c r="I673" s="22">
        <v>36.377236286736398</v>
      </c>
      <c r="J673" s="23">
        <v>36790.568355370371</v>
      </c>
      <c r="K673" s="23">
        <v>23504.05563082176</v>
      </c>
      <c r="L673" s="23">
        <v>43830.999988425923</v>
      </c>
      <c r="M673" s="23">
        <v>37155.810855370371</v>
      </c>
      <c r="N673" s="1" t="s">
        <v>35</v>
      </c>
      <c r="O673" s="1" t="s">
        <v>37</v>
      </c>
      <c r="P673" s="1">
        <v>2000</v>
      </c>
      <c r="Q673" s="1">
        <v>1</v>
      </c>
      <c r="R673" s="24">
        <v>1</v>
      </c>
    </row>
    <row r="674" spans="1:18" x14ac:dyDescent="0.2">
      <c r="A674" s="1">
        <v>672</v>
      </c>
      <c r="B674" s="1" t="s">
        <v>31</v>
      </c>
      <c r="C674" s="1" t="s">
        <v>32</v>
      </c>
      <c r="D674" s="1">
        <v>250000</v>
      </c>
      <c r="E674" s="1">
        <v>2</v>
      </c>
      <c r="F674" s="1" t="s">
        <v>33</v>
      </c>
      <c r="G674" s="1" t="s">
        <v>28</v>
      </c>
      <c r="H674" s="1">
        <v>20</v>
      </c>
      <c r="I674" s="22">
        <v>29.702160730409801</v>
      </c>
      <c r="J674" s="23">
        <v>36850.334441134262</v>
      </c>
      <c r="K674" s="23">
        <v>26001.84300070602</v>
      </c>
      <c r="L674" s="23">
        <v>43830.999988425923</v>
      </c>
      <c r="M674" s="23">
        <v>37961.799150578707</v>
      </c>
      <c r="N674" s="1" t="s">
        <v>29</v>
      </c>
      <c r="O674" s="1" t="s">
        <v>43</v>
      </c>
      <c r="P674" s="1">
        <v>2000</v>
      </c>
      <c r="Q674" s="1">
        <v>0</v>
      </c>
      <c r="R674" s="24">
        <v>3.0430870159999999</v>
      </c>
    </row>
    <row r="675" spans="1:18" x14ac:dyDescent="0.2">
      <c r="A675" s="1">
        <v>673</v>
      </c>
      <c r="B675" s="1" t="s">
        <v>31</v>
      </c>
      <c r="C675" s="1" t="s">
        <v>26</v>
      </c>
      <c r="D675" s="1">
        <v>150000</v>
      </c>
      <c r="E675" s="1">
        <v>1</v>
      </c>
      <c r="F675" s="1" t="s">
        <v>38</v>
      </c>
      <c r="G675" s="1" t="s">
        <v>34</v>
      </c>
      <c r="H675" s="1">
        <v>5</v>
      </c>
      <c r="I675" s="22">
        <v>62.736651414930897</v>
      </c>
      <c r="J675" s="23">
        <v>36884.26828650463</v>
      </c>
      <c r="K675" s="23">
        <v>13970.176882060185</v>
      </c>
      <c r="L675" s="23">
        <v>43830.999988425923</v>
      </c>
      <c r="M675" s="23">
        <v>37132.96986996528</v>
      </c>
      <c r="N675" s="1" t="s">
        <v>29</v>
      </c>
      <c r="O675" s="1" t="s">
        <v>41</v>
      </c>
      <c r="P675" s="1">
        <v>2000</v>
      </c>
      <c r="Q675" s="1">
        <v>0</v>
      </c>
      <c r="R675" s="24">
        <v>0.68092180800000002</v>
      </c>
    </row>
    <row r="676" spans="1:18" x14ac:dyDescent="0.2">
      <c r="A676" s="1">
        <v>674</v>
      </c>
      <c r="B676" s="1" t="s">
        <v>31</v>
      </c>
      <c r="C676" s="1" t="s">
        <v>26</v>
      </c>
      <c r="D676" s="1">
        <v>150000</v>
      </c>
      <c r="E676" s="1">
        <v>2</v>
      </c>
      <c r="F676" s="1" t="s">
        <v>27</v>
      </c>
      <c r="G676" s="1" t="s">
        <v>28</v>
      </c>
      <c r="H676" s="1">
        <v>1</v>
      </c>
      <c r="I676" s="22">
        <v>53.881530134945997</v>
      </c>
      <c r="J676" s="23">
        <v>36531.681157523148</v>
      </c>
      <c r="K676" s="23">
        <v>16851.856387199074</v>
      </c>
      <c r="L676" s="23">
        <v>43830.999988425923</v>
      </c>
      <c r="M676" s="23">
        <v>36896.923657523148</v>
      </c>
      <c r="N676" s="1" t="s">
        <v>35</v>
      </c>
      <c r="O676" s="1" t="s">
        <v>30</v>
      </c>
      <c r="P676" s="1">
        <v>2000</v>
      </c>
      <c r="Q676" s="1">
        <v>1</v>
      </c>
      <c r="R676" s="24">
        <v>1</v>
      </c>
    </row>
    <row r="677" spans="1:18" x14ac:dyDescent="0.2">
      <c r="A677" s="1">
        <v>675</v>
      </c>
      <c r="B677" s="1" t="s">
        <v>25</v>
      </c>
      <c r="C677" s="1" t="s">
        <v>32</v>
      </c>
      <c r="D677" s="1">
        <v>200000</v>
      </c>
      <c r="E677" s="1">
        <v>2</v>
      </c>
      <c r="F677" s="1" t="s">
        <v>33</v>
      </c>
      <c r="G677" s="1" t="s">
        <v>40</v>
      </c>
      <c r="H677" s="1">
        <v>10</v>
      </c>
      <c r="I677" s="22">
        <v>44.014006939552203</v>
      </c>
      <c r="J677" s="23">
        <v>36829.052431979166</v>
      </c>
      <c r="K677" s="23">
        <v>20753.266502199072</v>
      </c>
      <c r="L677" s="23">
        <v>43830.999988425923</v>
      </c>
      <c r="M677" s="23">
        <v>37132.807701562502</v>
      </c>
      <c r="N677" s="1" t="s">
        <v>29</v>
      </c>
      <c r="O677" s="1" t="s">
        <v>36</v>
      </c>
      <c r="P677" s="1">
        <v>2000</v>
      </c>
      <c r="Q677" s="1">
        <v>0</v>
      </c>
      <c r="R677" s="24">
        <v>0.83165368100000003</v>
      </c>
    </row>
    <row r="678" spans="1:18" x14ac:dyDescent="0.2">
      <c r="A678" s="1">
        <v>676</v>
      </c>
      <c r="B678" s="1" t="s">
        <v>25</v>
      </c>
      <c r="C678" s="1" t="s">
        <v>32</v>
      </c>
      <c r="D678" s="1">
        <v>200000</v>
      </c>
      <c r="E678" s="1">
        <v>3</v>
      </c>
      <c r="F678" s="1" t="s">
        <v>38</v>
      </c>
      <c r="G678" s="1" t="s">
        <v>28</v>
      </c>
      <c r="H678" s="1">
        <v>5</v>
      </c>
      <c r="I678" s="22">
        <v>30.8659410139161</v>
      </c>
      <c r="J678" s="23">
        <v>36599.527110486109</v>
      </c>
      <c r="K678" s="23">
        <v>25325.973649675925</v>
      </c>
      <c r="L678" s="23">
        <v>43830.999988425923</v>
      </c>
      <c r="M678" s="23">
        <v>38425.739610486111</v>
      </c>
      <c r="N678" s="1" t="s">
        <v>35</v>
      </c>
      <c r="O678" s="1" t="s">
        <v>37</v>
      </c>
      <c r="P678" s="1">
        <v>2000</v>
      </c>
      <c r="Q678" s="1">
        <v>1</v>
      </c>
      <c r="R678" s="24">
        <v>5</v>
      </c>
    </row>
    <row r="679" spans="1:18" x14ac:dyDescent="0.2">
      <c r="A679" s="1">
        <v>677</v>
      </c>
      <c r="B679" s="1" t="s">
        <v>31</v>
      </c>
      <c r="C679" s="1" t="s">
        <v>26</v>
      </c>
      <c r="D679" s="1">
        <v>50000</v>
      </c>
      <c r="E679" s="1">
        <v>1</v>
      </c>
      <c r="F679" s="1" t="s">
        <v>38</v>
      </c>
      <c r="G679" s="1" t="s">
        <v>28</v>
      </c>
      <c r="H679" s="1">
        <v>1</v>
      </c>
      <c r="I679" s="22">
        <v>51.096933681976999</v>
      </c>
      <c r="J679" s="23">
        <v>36847.974764212966</v>
      </c>
      <c r="K679" s="23">
        <v>18185.20296386574</v>
      </c>
      <c r="L679" s="23">
        <v>43830.999988425923</v>
      </c>
      <c r="M679" s="23">
        <v>37213.217264212966</v>
      </c>
      <c r="N679" s="1" t="s">
        <v>35</v>
      </c>
      <c r="O679" s="1" t="s">
        <v>30</v>
      </c>
      <c r="P679" s="1">
        <v>2000</v>
      </c>
      <c r="Q679" s="1">
        <v>1</v>
      </c>
      <c r="R679" s="24">
        <v>1</v>
      </c>
    </row>
    <row r="680" spans="1:18" x14ac:dyDescent="0.2">
      <c r="A680" s="1">
        <v>678</v>
      </c>
      <c r="B680" s="1" t="s">
        <v>31</v>
      </c>
      <c r="C680" s="1" t="s">
        <v>26</v>
      </c>
      <c r="D680" s="1">
        <v>200000</v>
      </c>
      <c r="E680" s="1">
        <v>1</v>
      </c>
      <c r="F680" s="1" t="s">
        <v>33</v>
      </c>
      <c r="G680" s="1" t="s">
        <v>28</v>
      </c>
      <c r="H680" s="1">
        <v>1</v>
      </c>
      <c r="I680" s="22">
        <v>67.490831830452706</v>
      </c>
      <c r="J680" s="23">
        <v>36717.667641250002</v>
      </c>
      <c r="K680" s="23">
        <v>12067.147496585649</v>
      </c>
      <c r="L680" s="23">
        <v>43830.999988425923</v>
      </c>
      <c r="M680" s="23">
        <v>37082.910141250002</v>
      </c>
      <c r="N680" s="1" t="s">
        <v>35</v>
      </c>
      <c r="O680" s="1" t="s">
        <v>41</v>
      </c>
      <c r="P680" s="1">
        <v>2000</v>
      </c>
      <c r="Q680" s="1">
        <v>1</v>
      </c>
      <c r="R680" s="24">
        <v>1</v>
      </c>
    </row>
    <row r="681" spans="1:18" x14ac:dyDescent="0.2">
      <c r="A681" s="1">
        <v>679</v>
      </c>
      <c r="B681" s="1" t="s">
        <v>25</v>
      </c>
      <c r="C681" s="1" t="s">
        <v>26</v>
      </c>
      <c r="D681" s="1">
        <v>50000</v>
      </c>
      <c r="E681" s="1">
        <v>2</v>
      </c>
      <c r="F681" s="1" t="s">
        <v>33</v>
      </c>
      <c r="G681" s="1" t="s">
        <v>40</v>
      </c>
      <c r="H681" s="1">
        <v>1</v>
      </c>
      <c r="I681" s="22">
        <v>58.444936444184201</v>
      </c>
      <c r="J681" s="23">
        <v>36660.350763946757</v>
      </c>
      <c r="K681" s="23">
        <v>15313.77606480324</v>
      </c>
      <c r="L681" s="23">
        <v>43830.999988425923</v>
      </c>
      <c r="M681" s="23">
        <v>37025.593263946757</v>
      </c>
      <c r="N681" s="1" t="s">
        <v>35</v>
      </c>
      <c r="O681" s="1" t="s">
        <v>30</v>
      </c>
      <c r="P681" s="1">
        <v>2000</v>
      </c>
      <c r="Q681" s="1">
        <v>1</v>
      </c>
      <c r="R681" s="24">
        <v>1</v>
      </c>
    </row>
    <row r="682" spans="1:18" x14ac:dyDescent="0.2">
      <c r="A682" s="1">
        <v>680</v>
      </c>
      <c r="B682" s="1" t="s">
        <v>31</v>
      </c>
      <c r="C682" s="1" t="s">
        <v>32</v>
      </c>
      <c r="D682" s="1">
        <v>100000</v>
      </c>
      <c r="E682" s="1">
        <v>2</v>
      </c>
      <c r="F682" s="1" t="s">
        <v>38</v>
      </c>
      <c r="G682" s="1" t="s">
        <v>40</v>
      </c>
      <c r="H682" s="1">
        <v>1</v>
      </c>
      <c r="I682" s="22">
        <v>31.9555954022835</v>
      </c>
      <c r="J682" s="23">
        <v>36870.920881018516</v>
      </c>
      <c r="K682" s="23">
        <v>25199.379327407409</v>
      </c>
      <c r="L682" s="23">
        <v>43830.999988425923</v>
      </c>
      <c r="M682" s="23">
        <v>37236.163381018516</v>
      </c>
      <c r="N682" s="1" t="s">
        <v>35</v>
      </c>
      <c r="O682" s="1" t="s">
        <v>37</v>
      </c>
      <c r="P682" s="1">
        <v>2000</v>
      </c>
      <c r="Q682" s="1">
        <v>1</v>
      </c>
      <c r="R682" s="24">
        <v>1</v>
      </c>
    </row>
    <row r="683" spans="1:18" x14ac:dyDescent="0.2">
      <c r="A683" s="1">
        <v>681</v>
      </c>
      <c r="B683" s="1" t="s">
        <v>31</v>
      </c>
      <c r="C683" s="1" t="s">
        <v>26</v>
      </c>
      <c r="D683" s="1">
        <v>150000</v>
      </c>
      <c r="E683" s="1">
        <v>2</v>
      </c>
      <c r="F683" s="1" t="s">
        <v>38</v>
      </c>
      <c r="G683" s="1" t="s">
        <v>40</v>
      </c>
      <c r="H683" s="1">
        <v>15</v>
      </c>
      <c r="I683" s="22">
        <v>44.116615318327298</v>
      </c>
      <c r="J683" s="23">
        <v>36717.379251979168</v>
      </c>
      <c r="K683" s="23">
        <v>20604.116381701388</v>
      </c>
      <c r="L683" s="23">
        <v>43830.999988425923</v>
      </c>
      <c r="M683" s="23">
        <v>37780.500488229169</v>
      </c>
      <c r="N683" s="1" t="s">
        <v>29</v>
      </c>
      <c r="O683" s="1" t="s">
        <v>36</v>
      </c>
      <c r="P683" s="1">
        <v>2000</v>
      </c>
      <c r="Q683" s="1">
        <v>0</v>
      </c>
      <c r="R683" s="24">
        <v>2.9107270820000002</v>
      </c>
    </row>
    <row r="684" spans="1:18" x14ac:dyDescent="0.2">
      <c r="A684" s="1">
        <v>682</v>
      </c>
      <c r="B684" s="1" t="s">
        <v>25</v>
      </c>
      <c r="C684" s="1" t="s">
        <v>32</v>
      </c>
      <c r="D684" s="1">
        <v>200000</v>
      </c>
      <c r="E684" s="1">
        <v>1</v>
      </c>
      <c r="F684" s="1" t="s">
        <v>27</v>
      </c>
      <c r="G684" s="1" t="s">
        <v>28</v>
      </c>
      <c r="H684" s="1">
        <v>20</v>
      </c>
      <c r="I684" s="22">
        <v>75.990324975502901</v>
      </c>
      <c r="J684" s="23">
        <v>36783.555942627318</v>
      </c>
      <c r="K684" s="23">
        <v>9028.6596725810177</v>
      </c>
      <c r="L684" s="23">
        <v>43830.999988425923</v>
      </c>
      <c r="M684" s="23">
        <v>37200.057557939814</v>
      </c>
      <c r="N684" s="1" t="s">
        <v>47</v>
      </c>
      <c r="O684" s="1" t="s">
        <v>44</v>
      </c>
      <c r="P684" s="1">
        <v>2000</v>
      </c>
      <c r="Q684" s="1">
        <v>1</v>
      </c>
      <c r="R684" s="24">
        <v>1.1403426910000001</v>
      </c>
    </row>
    <row r="685" spans="1:18" x14ac:dyDescent="0.2">
      <c r="A685" s="1">
        <v>683</v>
      </c>
      <c r="B685" s="1" t="s">
        <v>25</v>
      </c>
      <c r="C685" s="1" t="s">
        <v>32</v>
      </c>
      <c r="D685" s="1">
        <v>150000</v>
      </c>
      <c r="E685" s="1">
        <v>2</v>
      </c>
      <c r="F685" s="1" t="s">
        <v>38</v>
      </c>
      <c r="G685" s="1" t="s">
        <v>28</v>
      </c>
      <c r="H685" s="1">
        <v>1</v>
      </c>
      <c r="I685" s="22">
        <v>72.796091750739507</v>
      </c>
      <c r="J685" s="23">
        <v>36578.803980428238</v>
      </c>
      <c r="K685" s="23">
        <v>9990.5774390624993</v>
      </c>
      <c r="L685" s="23">
        <v>43830.999988425923</v>
      </c>
      <c r="M685" s="23">
        <v>36831.785872511573</v>
      </c>
      <c r="N685" s="1" t="s">
        <v>29</v>
      </c>
      <c r="O685" s="1" t="s">
        <v>44</v>
      </c>
      <c r="P685" s="1">
        <v>2000</v>
      </c>
      <c r="Q685" s="1">
        <v>0</v>
      </c>
      <c r="R685" s="24">
        <v>0.69264089500000003</v>
      </c>
    </row>
    <row r="686" spans="1:18" x14ac:dyDescent="0.2">
      <c r="A686" s="1">
        <v>684</v>
      </c>
      <c r="B686" s="1" t="s">
        <v>25</v>
      </c>
      <c r="C686" s="1" t="s">
        <v>32</v>
      </c>
      <c r="D686" s="1">
        <v>150000</v>
      </c>
      <c r="E686" s="1">
        <v>2</v>
      </c>
      <c r="F686" s="1" t="s">
        <v>45</v>
      </c>
      <c r="G686" s="1" t="s">
        <v>34</v>
      </c>
      <c r="H686" s="1">
        <v>10</v>
      </c>
      <c r="I686" s="22">
        <v>51.973551580749202</v>
      </c>
      <c r="J686" s="23">
        <v>36745.069201932871</v>
      </c>
      <c r="K686" s="23">
        <v>17762.119288611109</v>
      </c>
      <c r="L686" s="23">
        <v>43830.999988425923</v>
      </c>
      <c r="M686" s="23">
        <v>37735.798333379629</v>
      </c>
      <c r="N686" s="1" t="s">
        <v>29</v>
      </c>
      <c r="O686" s="1" t="s">
        <v>30</v>
      </c>
      <c r="P686" s="1">
        <v>2000</v>
      </c>
      <c r="Q686" s="1">
        <v>0</v>
      </c>
      <c r="R686" s="24">
        <v>2.71252423099999</v>
      </c>
    </row>
    <row r="687" spans="1:18" x14ac:dyDescent="0.2">
      <c r="A687" s="1">
        <v>685</v>
      </c>
      <c r="B687" s="1" t="s">
        <v>31</v>
      </c>
      <c r="C687" s="1" t="s">
        <v>26</v>
      </c>
      <c r="D687" s="1">
        <v>200000</v>
      </c>
      <c r="E687" s="1">
        <v>1</v>
      </c>
      <c r="F687" s="1" t="s">
        <v>46</v>
      </c>
      <c r="G687" s="1" t="s">
        <v>40</v>
      </c>
      <c r="H687" s="1">
        <v>10</v>
      </c>
      <c r="I687" s="22">
        <v>48.699305708635599</v>
      </c>
      <c r="J687" s="23">
        <v>36592.596124895834</v>
      </c>
      <c r="K687" s="23">
        <v>18805.539959479167</v>
      </c>
      <c r="L687" s="23">
        <v>43830.999988425923</v>
      </c>
      <c r="M687" s="23">
        <v>37038.644884733796</v>
      </c>
      <c r="N687" s="1" t="s">
        <v>29</v>
      </c>
      <c r="O687" s="1" t="s">
        <v>36</v>
      </c>
      <c r="P687" s="1">
        <v>2000</v>
      </c>
      <c r="Q687" s="1">
        <v>0</v>
      </c>
      <c r="R687" s="24">
        <v>1.221240025</v>
      </c>
    </row>
    <row r="688" spans="1:18" x14ac:dyDescent="0.2">
      <c r="A688" s="1">
        <v>686</v>
      </c>
      <c r="B688" s="1" t="s">
        <v>31</v>
      </c>
      <c r="C688" s="1" t="s">
        <v>26</v>
      </c>
      <c r="D688" s="1">
        <v>100000</v>
      </c>
      <c r="E688" s="1">
        <v>2</v>
      </c>
      <c r="F688" s="1" t="s">
        <v>33</v>
      </c>
      <c r="G688" s="1" t="s">
        <v>28</v>
      </c>
      <c r="H688" s="1">
        <v>1</v>
      </c>
      <c r="I688" s="22">
        <v>42.558021519774101</v>
      </c>
      <c r="J688" s="23">
        <v>36597.155620879632</v>
      </c>
      <c r="K688" s="23">
        <v>21053.157445868055</v>
      </c>
      <c r="L688" s="23">
        <v>43830.999988425923</v>
      </c>
      <c r="M688" s="23">
        <v>36962.398120879632</v>
      </c>
      <c r="N688" s="1" t="s">
        <v>35</v>
      </c>
      <c r="O688" s="1" t="s">
        <v>36</v>
      </c>
      <c r="P688" s="1">
        <v>2000</v>
      </c>
      <c r="Q688" s="1">
        <v>1</v>
      </c>
      <c r="R688" s="24">
        <v>1</v>
      </c>
    </row>
    <row r="689" spans="1:18" x14ac:dyDescent="0.2">
      <c r="A689" s="1">
        <v>687</v>
      </c>
      <c r="B689" s="1" t="s">
        <v>25</v>
      </c>
      <c r="C689" s="1" t="s">
        <v>32</v>
      </c>
      <c r="D689" s="1">
        <v>250000</v>
      </c>
      <c r="E689" s="1">
        <v>1</v>
      </c>
      <c r="F689" s="1" t="s">
        <v>38</v>
      </c>
      <c r="G689" s="1" t="s">
        <v>28</v>
      </c>
      <c r="H689" s="1">
        <v>10</v>
      </c>
      <c r="I689" s="22">
        <v>44.279074833817297</v>
      </c>
      <c r="J689" s="23">
        <v>36588.348573402778</v>
      </c>
      <c r="K689" s="23">
        <v>20415.748583344906</v>
      </c>
      <c r="L689" s="23">
        <v>43830.999988425923</v>
      </c>
      <c r="M689" s="23">
        <v>37019.014651180558</v>
      </c>
      <c r="N689" s="1" t="s">
        <v>29</v>
      </c>
      <c r="O689" s="1" t="s">
        <v>36</v>
      </c>
      <c r="P689" s="1">
        <v>2000</v>
      </c>
      <c r="Q689" s="1">
        <v>0</v>
      </c>
      <c r="R689" s="24">
        <v>1.179123672</v>
      </c>
    </row>
    <row r="690" spans="1:18" x14ac:dyDescent="0.2">
      <c r="A690" s="1">
        <v>688</v>
      </c>
      <c r="B690" s="1" t="s">
        <v>25</v>
      </c>
      <c r="C690" s="1" t="s">
        <v>26</v>
      </c>
      <c r="D690" s="1">
        <v>200000</v>
      </c>
      <c r="E690" s="1">
        <v>1</v>
      </c>
      <c r="F690" s="1" t="s">
        <v>38</v>
      </c>
      <c r="G690" s="1" t="s">
        <v>42</v>
      </c>
      <c r="H690" s="1">
        <v>20</v>
      </c>
      <c r="I690" s="22">
        <v>74.704160045074005</v>
      </c>
      <c r="J690" s="23">
        <v>36659.073362268522</v>
      </c>
      <c r="K690" s="23">
        <v>9373.9391870370364</v>
      </c>
      <c r="L690" s="23">
        <v>43830.999988425923</v>
      </c>
      <c r="M690" s="23">
        <v>38899.672478437496</v>
      </c>
      <c r="N690" s="1" t="s">
        <v>29</v>
      </c>
      <c r="O690" s="1" t="s">
        <v>44</v>
      </c>
      <c r="P690" s="1">
        <v>2000</v>
      </c>
      <c r="Q690" s="1">
        <v>0</v>
      </c>
      <c r="R690" s="24">
        <v>6.1345520200000001</v>
      </c>
    </row>
    <row r="691" spans="1:18" x14ac:dyDescent="0.2">
      <c r="A691" s="1">
        <v>689</v>
      </c>
      <c r="B691" s="1" t="s">
        <v>31</v>
      </c>
      <c r="C691" s="1" t="s">
        <v>32</v>
      </c>
      <c r="D691" s="1">
        <v>100000</v>
      </c>
      <c r="E691" s="1">
        <v>3</v>
      </c>
      <c r="F691" s="1" t="s">
        <v>38</v>
      </c>
      <c r="G691" s="1" t="s">
        <v>28</v>
      </c>
      <c r="H691" s="1">
        <v>10</v>
      </c>
      <c r="I691" s="22">
        <v>40.906671967370102</v>
      </c>
      <c r="J691" s="23">
        <v>36647.981063692132</v>
      </c>
      <c r="K691" s="23">
        <v>21707.125927789351</v>
      </c>
      <c r="L691" s="23">
        <v>43830.999988425923</v>
      </c>
      <c r="M691" s="23">
        <v>37529.516531423615</v>
      </c>
      <c r="N691" s="1" t="s">
        <v>29</v>
      </c>
      <c r="O691" s="1" t="s">
        <v>36</v>
      </c>
      <c r="P691" s="1">
        <v>2000</v>
      </c>
      <c r="Q691" s="1">
        <v>0</v>
      </c>
      <c r="R691" s="24">
        <v>2.4135621340000002</v>
      </c>
    </row>
    <row r="692" spans="1:18" x14ac:dyDescent="0.2">
      <c r="A692" s="1">
        <v>690</v>
      </c>
      <c r="B692" s="1" t="s">
        <v>31</v>
      </c>
      <c r="C692" s="1" t="s">
        <v>26</v>
      </c>
      <c r="D692" s="1">
        <v>150000</v>
      </c>
      <c r="E692" s="1">
        <v>2</v>
      </c>
      <c r="F692" s="1" t="s">
        <v>33</v>
      </c>
      <c r="G692" s="1" t="s">
        <v>28</v>
      </c>
      <c r="H692" s="1">
        <v>15</v>
      </c>
      <c r="I692" s="22">
        <v>50.883837981107902</v>
      </c>
      <c r="J692" s="23">
        <v>36762.177765844906</v>
      </c>
      <c r="K692" s="23">
        <v>18177.237572071761</v>
      </c>
      <c r="L692" s="23">
        <v>43830.999988425923</v>
      </c>
      <c r="M692" s="23">
        <v>37312.735050347219</v>
      </c>
      <c r="N692" s="1" t="s">
        <v>29</v>
      </c>
      <c r="O692" s="1" t="s">
        <v>30</v>
      </c>
      <c r="P692" s="1">
        <v>2000</v>
      </c>
      <c r="Q692" s="1">
        <v>0</v>
      </c>
      <c r="R692" s="24">
        <v>1.507374647</v>
      </c>
    </row>
    <row r="693" spans="1:18" x14ac:dyDescent="0.2">
      <c r="A693" s="1">
        <v>691</v>
      </c>
      <c r="B693" s="1" t="s">
        <v>25</v>
      </c>
      <c r="C693" s="1" t="s">
        <v>32</v>
      </c>
      <c r="D693" s="1">
        <v>200000</v>
      </c>
      <c r="E693" s="1">
        <v>1</v>
      </c>
      <c r="F693" s="1" t="s">
        <v>38</v>
      </c>
      <c r="G693" s="1" t="s">
        <v>28</v>
      </c>
      <c r="H693" s="1">
        <v>5</v>
      </c>
      <c r="I693" s="22">
        <v>43.544753933298502</v>
      </c>
      <c r="J693" s="23">
        <v>36671.150170914349</v>
      </c>
      <c r="K693" s="23">
        <v>20766.75538253472</v>
      </c>
      <c r="L693" s="23">
        <v>43830.999988425923</v>
      </c>
      <c r="M693" s="23">
        <v>38497.36267091435</v>
      </c>
      <c r="N693" s="1" t="s">
        <v>35</v>
      </c>
      <c r="O693" s="1" t="s">
        <v>36</v>
      </c>
      <c r="P693" s="1">
        <v>2000</v>
      </c>
      <c r="Q693" s="1">
        <v>1</v>
      </c>
      <c r="R693" s="24">
        <v>5</v>
      </c>
    </row>
    <row r="694" spans="1:18" x14ac:dyDescent="0.2">
      <c r="A694" s="1">
        <v>692</v>
      </c>
      <c r="B694" s="1" t="s">
        <v>31</v>
      </c>
      <c r="C694" s="1" t="s">
        <v>26</v>
      </c>
      <c r="D694" s="1">
        <v>100000</v>
      </c>
      <c r="E694" s="1">
        <v>1</v>
      </c>
      <c r="F694" s="1" t="s">
        <v>46</v>
      </c>
      <c r="G694" s="1" t="s">
        <v>28</v>
      </c>
      <c r="H694" s="1">
        <v>10</v>
      </c>
      <c r="I694" s="22">
        <v>72.417808661342804</v>
      </c>
      <c r="J694" s="23">
        <v>36806.600316608798</v>
      </c>
      <c r="K694" s="23">
        <v>10356.538836736112</v>
      </c>
      <c r="L694" s="23">
        <v>43830.999988425923</v>
      </c>
      <c r="M694" s="23">
        <v>36857.978916261571</v>
      </c>
      <c r="N694" s="1" t="s">
        <v>29</v>
      </c>
      <c r="O694" s="1" t="s">
        <v>44</v>
      </c>
      <c r="P694" s="1">
        <v>2000</v>
      </c>
      <c r="Q694" s="1">
        <v>0</v>
      </c>
      <c r="R694" s="24">
        <v>0.140669828</v>
      </c>
    </row>
    <row r="695" spans="1:18" x14ac:dyDescent="0.2">
      <c r="A695" s="1">
        <v>693</v>
      </c>
      <c r="B695" s="1" t="s">
        <v>31</v>
      </c>
      <c r="C695" s="1" t="s">
        <v>26</v>
      </c>
      <c r="D695" s="1">
        <v>150000</v>
      </c>
      <c r="E695" s="1">
        <v>1</v>
      </c>
      <c r="F695" s="1" t="s">
        <v>33</v>
      </c>
      <c r="G695" s="1" t="s">
        <v>39</v>
      </c>
      <c r="H695" s="1">
        <v>20</v>
      </c>
      <c r="I695" s="22">
        <v>57.408045449552901</v>
      </c>
      <c r="J695" s="23">
        <v>36716.780719965274</v>
      </c>
      <c r="K695" s="23">
        <v>15748.922679699073</v>
      </c>
      <c r="L695" s="23">
        <v>43830.999988425923</v>
      </c>
      <c r="M695" s="23">
        <v>36808.568748692131</v>
      </c>
      <c r="N695" s="1" t="s">
        <v>29</v>
      </c>
      <c r="O695" s="1" t="s">
        <v>30</v>
      </c>
      <c r="P695" s="1">
        <v>2000</v>
      </c>
      <c r="Q695" s="1">
        <v>0</v>
      </c>
      <c r="R695" s="24">
        <v>0.25130708699999998</v>
      </c>
    </row>
    <row r="696" spans="1:18" x14ac:dyDescent="0.2">
      <c r="A696" s="1">
        <v>694</v>
      </c>
      <c r="B696" s="1" t="s">
        <v>31</v>
      </c>
      <c r="C696" s="1" t="s">
        <v>26</v>
      </c>
      <c r="D696" s="1">
        <v>100000</v>
      </c>
      <c r="E696" s="1">
        <v>1</v>
      </c>
      <c r="F696" s="1" t="s">
        <v>46</v>
      </c>
      <c r="G696" s="1" t="s">
        <v>42</v>
      </c>
      <c r="H696" s="1">
        <v>1</v>
      </c>
      <c r="I696" s="22">
        <v>66.342761791892798</v>
      </c>
      <c r="J696" s="23">
        <v>36759.950614594905</v>
      </c>
      <c r="K696" s="23">
        <v>12528.754440787037</v>
      </c>
      <c r="L696" s="23">
        <v>43830.999988425923</v>
      </c>
      <c r="M696" s="23">
        <v>37125.193114594906</v>
      </c>
      <c r="N696" s="1" t="s">
        <v>35</v>
      </c>
      <c r="O696" s="1" t="s">
        <v>41</v>
      </c>
      <c r="P696" s="1">
        <v>2000</v>
      </c>
      <c r="Q696" s="1">
        <v>1</v>
      </c>
      <c r="R696" s="24">
        <v>1</v>
      </c>
    </row>
    <row r="697" spans="1:18" x14ac:dyDescent="0.2">
      <c r="A697" s="1">
        <v>695</v>
      </c>
      <c r="B697" s="1" t="s">
        <v>31</v>
      </c>
      <c r="C697" s="1" t="s">
        <v>26</v>
      </c>
      <c r="D697" s="1">
        <v>100000</v>
      </c>
      <c r="E697" s="1">
        <v>2</v>
      </c>
      <c r="F697" s="1" t="s">
        <v>38</v>
      </c>
      <c r="G697" s="1" t="s">
        <v>39</v>
      </c>
      <c r="H697" s="1">
        <v>15</v>
      </c>
      <c r="I697" s="22">
        <v>46.420634222824297</v>
      </c>
      <c r="J697" s="23">
        <v>36688.456671053238</v>
      </c>
      <c r="K697" s="23">
        <v>19733.668175856481</v>
      </c>
      <c r="L697" s="23">
        <v>43830.999988425923</v>
      </c>
      <c r="M697" s="23">
        <v>41818.092186122682</v>
      </c>
      <c r="N697" s="1" t="s">
        <v>29</v>
      </c>
      <c r="O697" s="1" t="s">
        <v>36</v>
      </c>
      <c r="P697" s="1">
        <v>2000</v>
      </c>
      <c r="Q697" s="1">
        <v>0</v>
      </c>
      <c r="R697" s="24">
        <v>14.044465019999899</v>
      </c>
    </row>
    <row r="698" spans="1:18" x14ac:dyDescent="0.2">
      <c r="A698" s="1">
        <v>696</v>
      </c>
      <c r="B698" s="1" t="s">
        <v>31</v>
      </c>
      <c r="C698" s="1" t="s">
        <v>26</v>
      </c>
      <c r="D698" s="1">
        <v>150000</v>
      </c>
      <c r="E698" s="1">
        <v>2</v>
      </c>
      <c r="F698" s="1" t="s">
        <v>45</v>
      </c>
      <c r="G698" s="1" t="s">
        <v>42</v>
      </c>
      <c r="H698" s="1">
        <v>20</v>
      </c>
      <c r="I698" s="22">
        <v>53.507829503144997</v>
      </c>
      <c r="J698" s="23">
        <v>36662.04256574074</v>
      </c>
      <c r="K698" s="23">
        <v>17118.709148495371</v>
      </c>
      <c r="L698" s="23">
        <v>43830.999988425923</v>
      </c>
      <c r="M698" s="23">
        <v>37931.05719777778</v>
      </c>
      <c r="N698" s="1" t="s">
        <v>29</v>
      </c>
      <c r="O698" s="1" t="s">
        <v>30</v>
      </c>
      <c r="P698" s="1">
        <v>2000</v>
      </c>
      <c r="Q698" s="1">
        <v>0</v>
      </c>
      <c r="R698" s="24">
        <v>3.474444053</v>
      </c>
    </row>
    <row r="699" spans="1:18" x14ac:dyDescent="0.2">
      <c r="A699" s="1">
        <v>697</v>
      </c>
      <c r="B699" s="1" t="s">
        <v>25</v>
      </c>
      <c r="C699" s="1" t="s">
        <v>32</v>
      </c>
      <c r="D699" s="1">
        <v>50000</v>
      </c>
      <c r="E699" s="1">
        <v>1</v>
      </c>
      <c r="F699" s="1" t="s">
        <v>38</v>
      </c>
      <c r="G699" s="1" t="s">
        <v>39</v>
      </c>
      <c r="H699" s="1">
        <v>10</v>
      </c>
      <c r="I699" s="22">
        <v>36.824419878287202</v>
      </c>
      <c r="J699" s="23">
        <v>36864.242124965276</v>
      </c>
      <c r="K699" s="23">
        <v>23414.39894767361</v>
      </c>
      <c r="L699" s="23">
        <v>43830.999988425923</v>
      </c>
      <c r="M699" s="23">
        <v>38026.076523611111</v>
      </c>
      <c r="N699" s="1" t="s">
        <v>29</v>
      </c>
      <c r="O699" s="1" t="s">
        <v>37</v>
      </c>
      <c r="P699" s="1">
        <v>2000</v>
      </c>
      <c r="Q699" s="1">
        <v>0</v>
      </c>
      <c r="R699" s="24">
        <v>3.180994541</v>
      </c>
    </row>
    <row r="700" spans="1:18" x14ac:dyDescent="0.2">
      <c r="A700" s="1">
        <v>698</v>
      </c>
      <c r="B700" s="1" t="s">
        <v>25</v>
      </c>
      <c r="C700" s="1" t="s">
        <v>32</v>
      </c>
      <c r="D700" s="1">
        <v>200000</v>
      </c>
      <c r="E700" s="1">
        <v>1</v>
      </c>
      <c r="F700" s="1" t="s">
        <v>38</v>
      </c>
      <c r="G700" s="1" t="s">
        <v>28</v>
      </c>
      <c r="H700" s="1">
        <v>1</v>
      </c>
      <c r="I700" s="22">
        <v>36.756061953986602</v>
      </c>
      <c r="J700" s="23">
        <v>36734.261430914354</v>
      </c>
      <c r="K700" s="23">
        <v>23309.385472685186</v>
      </c>
      <c r="L700" s="23">
        <v>43830.999988425923</v>
      </c>
      <c r="M700" s="23">
        <v>37099.503930914354</v>
      </c>
      <c r="N700" s="1" t="s">
        <v>35</v>
      </c>
      <c r="O700" s="1" t="s">
        <v>37</v>
      </c>
      <c r="P700" s="1">
        <v>2000</v>
      </c>
      <c r="Q700" s="1">
        <v>1</v>
      </c>
      <c r="R700" s="24">
        <v>1</v>
      </c>
    </row>
    <row r="701" spans="1:18" x14ac:dyDescent="0.2">
      <c r="A701" s="1">
        <v>699</v>
      </c>
      <c r="B701" s="1" t="s">
        <v>31</v>
      </c>
      <c r="C701" s="1" t="s">
        <v>26</v>
      </c>
      <c r="D701" s="1">
        <v>200000</v>
      </c>
      <c r="E701" s="1">
        <v>3</v>
      </c>
      <c r="F701" s="1" t="s">
        <v>33</v>
      </c>
      <c r="G701" s="1" t="s">
        <v>28</v>
      </c>
      <c r="H701" s="1">
        <v>20</v>
      </c>
      <c r="I701" s="22">
        <v>48.932100822092401</v>
      </c>
      <c r="J701" s="23">
        <v>36768.639837037037</v>
      </c>
      <c r="K701" s="23">
        <v>18896.557002557871</v>
      </c>
      <c r="L701" s="23">
        <v>43830.999988425923</v>
      </c>
      <c r="M701" s="23">
        <v>40485.188011620368</v>
      </c>
      <c r="N701" s="1" t="s">
        <v>29</v>
      </c>
      <c r="O701" s="1" t="s">
        <v>36</v>
      </c>
      <c r="P701" s="1">
        <v>2000</v>
      </c>
      <c r="Q701" s="1">
        <v>0</v>
      </c>
      <c r="R701" s="24">
        <v>10.175563288999999</v>
      </c>
    </row>
    <row r="702" spans="1:18" x14ac:dyDescent="0.2">
      <c r="A702" s="1">
        <v>700</v>
      </c>
      <c r="B702" s="1" t="s">
        <v>31</v>
      </c>
      <c r="C702" s="1" t="s">
        <v>26</v>
      </c>
      <c r="D702" s="1">
        <v>50000</v>
      </c>
      <c r="E702" s="1">
        <v>1</v>
      </c>
      <c r="F702" s="1" t="s">
        <v>38</v>
      </c>
      <c r="G702" s="1" t="s">
        <v>40</v>
      </c>
      <c r="H702" s="1">
        <v>5</v>
      </c>
      <c r="I702" s="22">
        <v>35.490554194258898</v>
      </c>
      <c r="J702" s="23">
        <v>36626.103024432872</v>
      </c>
      <c r="K702" s="23">
        <v>23663.444284224537</v>
      </c>
      <c r="L702" s="23">
        <v>43830.999988425923</v>
      </c>
      <c r="M702" s="23">
        <v>37143.908310868057</v>
      </c>
      <c r="N702" s="1" t="s">
        <v>29</v>
      </c>
      <c r="O702" s="1" t="s">
        <v>37</v>
      </c>
      <c r="P702" s="1">
        <v>2000</v>
      </c>
      <c r="Q702" s="1">
        <v>0</v>
      </c>
      <c r="R702" s="24">
        <v>1.417702722</v>
      </c>
    </row>
    <row r="703" spans="1:18" x14ac:dyDescent="0.2">
      <c r="A703" s="1">
        <v>701</v>
      </c>
      <c r="B703" s="1" t="s">
        <v>31</v>
      </c>
      <c r="C703" s="1" t="s">
        <v>26</v>
      </c>
      <c r="D703" s="1">
        <v>150000</v>
      </c>
      <c r="E703" s="1">
        <v>1</v>
      </c>
      <c r="F703" s="1" t="s">
        <v>45</v>
      </c>
      <c r="G703" s="1" t="s">
        <v>40</v>
      </c>
      <c r="H703" s="1">
        <v>20</v>
      </c>
      <c r="I703" s="22">
        <v>34.051390291369202</v>
      </c>
      <c r="J703" s="23">
        <v>36731.329245138892</v>
      </c>
      <c r="K703" s="23">
        <v>24294.314326770833</v>
      </c>
      <c r="L703" s="23">
        <v>43830.999988425923</v>
      </c>
      <c r="M703" s="23">
        <v>39299.083514386577</v>
      </c>
      <c r="N703" s="1" t="s">
        <v>29</v>
      </c>
      <c r="O703" s="1" t="s">
        <v>37</v>
      </c>
      <c r="P703" s="1">
        <v>2000</v>
      </c>
      <c r="Q703" s="1">
        <v>0</v>
      </c>
      <c r="R703" s="24">
        <v>7.0302724059999999</v>
      </c>
    </row>
    <row r="704" spans="1:18" x14ac:dyDescent="0.2">
      <c r="A704" s="1">
        <v>702</v>
      </c>
      <c r="B704" s="1" t="s">
        <v>25</v>
      </c>
      <c r="C704" s="1" t="s">
        <v>26</v>
      </c>
      <c r="D704" s="1">
        <v>150000</v>
      </c>
      <c r="E704" s="1">
        <v>3</v>
      </c>
      <c r="F704" s="1" t="s">
        <v>45</v>
      </c>
      <c r="G704" s="1" t="s">
        <v>39</v>
      </c>
      <c r="H704" s="1">
        <v>1</v>
      </c>
      <c r="I704" s="22">
        <v>42.011903947176201</v>
      </c>
      <c r="J704" s="23">
        <v>36851.360146539351</v>
      </c>
      <c r="K704" s="23">
        <v>21506.827319178239</v>
      </c>
      <c r="L704" s="23">
        <v>43830.999988425923</v>
      </c>
      <c r="M704" s="23">
        <v>37216.602646539352</v>
      </c>
      <c r="N704" s="1" t="s">
        <v>35</v>
      </c>
      <c r="O704" s="1" t="s">
        <v>36</v>
      </c>
      <c r="P704" s="1">
        <v>2000</v>
      </c>
      <c r="Q704" s="1">
        <v>1</v>
      </c>
      <c r="R704" s="24">
        <v>1</v>
      </c>
    </row>
    <row r="705" spans="1:18" x14ac:dyDescent="0.2">
      <c r="A705" s="1">
        <v>703</v>
      </c>
      <c r="B705" s="1" t="s">
        <v>25</v>
      </c>
      <c r="C705" s="1" t="s">
        <v>26</v>
      </c>
      <c r="D705" s="1">
        <v>200000</v>
      </c>
      <c r="E705" s="1">
        <v>2</v>
      </c>
      <c r="F705" s="1" t="s">
        <v>45</v>
      </c>
      <c r="G705" s="1" t="s">
        <v>42</v>
      </c>
      <c r="H705" s="1">
        <v>10</v>
      </c>
      <c r="I705" s="22">
        <v>27.508648528775801</v>
      </c>
      <c r="J705" s="23">
        <v>36585.390616481483</v>
      </c>
      <c r="K705" s="23">
        <v>26538.063056122686</v>
      </c>
      <c r="L705" s="23">
        <v>43830.999988425923</v>
      </c>
      <c r="M705" s="23">
        <v>37114.11688523148</v>
      </c>
      <c r="N705" s="1" t="s">
        <v>29</v>
      </c>
      <c r="O705" s="1" t="s">
        <v>43</v>
      </c>
      <c r="P705" s="1">
        <v>2000</v>
      </c>
      <c r="Q705" s="1">
        <v>0</v>
      </c>
      <c r="R705" s="24">
        <v>1.4476033559999999</v>
      </c>
    </row>
    <row r="706" spans="1:18" x14ac:dyDescent="0.2">
      <c r="A706" s="1">
        <v>704</v>
      </c>
      <c r="B706" s="1" t="s">
        <v>31</v>
      </c>
      <c r="C706" s="1" t="s">
        <v>26</v>
      </c>
      <c r="D706" s="1">
        <v>250000</v>
      </c>
      <c r="E706" s="1">
        <v>1</v>
      </c>
      <c r="F706" s="1" t="s">
        <v>38</v>
      </c>
      <c r="G706" s="1" t="s">
        <v>34</v>
      </c>
      <c r="H706" s="1">
        <v>5</v>
      </c>
      <c r="I706" s="22">
        <v>25.7009355639352</v>
      </c>
      <c r="J706" s="23">
        <v>36575.981835266204</v>
      </c>
      <c r="K706" s="23">
        <v>27188.907877534723</v>
      </c>
      <c r="L706" s="23">
        <v>43830.999988425923</v>
      </c>
      <c r="M706" s="23">
        <v>36652.845626643517</v>
      </c>
      <c r="N706" s="1" t="s">
        <v>29</v>
      </c>
      <c r="O706" s="1" t="s">
        <v>43</v>
      </c>
      <c r="P706" s="1">
        <v>2000</v>
      </c>
      <c r="Q706" s="1">
        <v>0</v>
      </c>
      <c r="R706" s="24">
        <v>0.21044591300000001</v>
      </c>
    </row>
    <row r="707" spans="1:18" x14ac:dyDescent="0.2">
      <c r="A707" s="1">
        <v>705</v>
      </c>
      <c r="B707" s="1" t="s">
        <v>31</v>
      </c>
      <c r="C707" s="1" t="s">
        <v>26</v>
      </c>
      <c r="D707" s="1">
        <v>200000</v>
      </c>
      <c r="E707" s="1">
        <v>2</v>
      </c>
      <c r="F707" s="1" t="s">
        <v>38</v>
      </c>
      <c r="G707" s="1" t="s">
        <v>42</v>
      </c>
      <c r="H707" s="1">
        <v>15</v>
      </c>
      <c r="I707" s="22">
        <v>21.122450613312601</v>
      </c>
      <c r="J707" s="23">
        <v>36642.193612557872</v>
      </c>
      <c r="K707" s="23">
        <v>28927.37694454861</v>
      </c>
      <c r="L707" s="23">
        <v>43830.999988425923</v>
      </c>
      <c r="M707" s="23">
        <v>39930.42030726852</v>
      </c>
      <c r="N707" s="1" t="s">
        <v>29</v>
      </c>
      <c r="O707" s="1" t="s">
        <v>43</v>
      </c>
      <c r="P707" s="1">
        <v>2000</v>
      </c>
      <c r="Q707" s="1">
        <v>0</v>
      </c>
      <c r="R707" s="24">
        <v>9.0028589080000003</v>
      </c>
    </row>
    <row r="708" spans="1:18" x14ac:dyDescent="0.2">
      <c r="A708" s="1">
        <v>706</v>
      </c>
      <c r="B708" s="1" t="s">
        <v>31</v>
      </c>
      <c r="C708" s="1" t="s">
        <v>26</v>
      </c>
      <c r="D708" s="1">
        <v>200000</v>
      </c>
      <c r="E708" s="1">
        <v>1</v>
      </c>
      <c r="F708" s="1" t="s">
        <v>33</v>
      </c>
      <c r="G708" s="1" t="s">
        <v>40</v>
      </c>
      <c r="H708" s="1">
        <v>1</v>
      </c>
      <c r="I708" s="22">
        <v>49.7092062547935</v>
      </c>
      <c r="J708" s="23">
        <v>36769.998895983794</v>
      </c>
      <c r="K708" s="23">
        <v>18614.084130393519</v>
      </c>
      <c r="L708" s="23">
        <v>43830.999988425923</v>
      </c>
      <c r="M708" s="23">
        <v>37135.241395983794</v>
      </c>
      <c r="N708" s="1" t="s">
        <v>35</v>
      </c>
      <c r="O708" s="1" t="s">
        <v>36</v>
      </c>
      <c r="P708" s="1">
        <v>2000</v>
      </c>
      <c r="Q708" s="1">
        <v>1</v>
      </c>
      <c r="R708" s="24">
        <v>1</v>
      </c>
    </row>
    <row r="709" spans="1:18" x14ac:dyDescent="0.2">
      <c r="A709" s="1">
        <v>707</v>
      </c>
      <c r="B709" s="1" t="s">
        <v>31</v>
      </c>
      <c r="C709" s="1" t="s">
        <v>32</v>
      </c>
      <c r="D709" s="1">
        <v>100000</v>
      </c>
      <c r="E709" s="1">
        <v>3</v>
      </c>
      <c r="F709" s="1" t="s">
        <v>33</v>
      </c>
      <c r="G709" s="1" t="s">
        <v>42</v>
      </c>
      <c r="H709" s="1">
        <v>1</v>
      </c>
      <c r="I709" s="22">
        <v>24.045065368051699</v>
      </c>
      <c r="J709" s="23">
        <v>36849.420207754629</v>
      </c>
      <c r="K709" s="23">
        <v>28067.140420081018</v>
      </c>
      <c r="L709" s="23">
        <v>43830.999988425923</v>
      </c>
      <c r="M709" s="23">
        <v>37214.662707754629</v>
      </c>
      <c r="N709" s="1" t="s">
        <v>35</v>
      </c>
      <c r="O709" s="1" t="s">
        <v>43</v>
      </c>
      <c r="P709" s="1">
        <v>2000</v>
      </c>
      <c r="Q709" s="1">
        <v>1</v>
      </c>
      <c r="R709" s="24">
        <v>1</v>
      </c>
    </row>
    <row r="710" spans="1:18" x14ac:dyDescent="0.2">
      <c r="A710" s="1">
        <v>708</v>
      </c>
      <c r="B710" s="1" t="s">
        <v>31</v>
      </c>
      <c r="C710" s="1" t="s">
        <v>32</v>
      </c>
      <c r="D710" s="1">
        <v>150000</v>
      </c>
      <c r="E710" s="1">
        <v>1</v>
      </c>
      <c r="F710" s="1" t="s">
        <v>38</v>
      </c>
      <c r="G710" s="1" t="s">
        <v>42</v>
      </c>
      <c r="H710" s="1">
        <v>20</v>
      </c>
      <c r="I710" s="22">
        <v>43.654319301174397</v>
      </c>
      <c r="J710" s="23">
        <v>36762.773395648146</v>
      </c>
      <c r="K710" s="23">
        <v>20818.360678344907</v>
      </c>
      <c r="L710" s="23">
        <v>43830.999988425923</v>
      </c>
      <c r="M710" s="23">
        <v>37027.922867905094</v>
      </c>
      <c r="N710" s="1" t="s">
        <v>29</v>
      </c>
      <c r="O710" s="1" t="s">
        <v>36</v>
      </c>
      <c r="P710" s="1">
        <v>2000</v>
      </c>
      <c r="Q710" s="1">
        <v>0</v>
      </c>
      <c r="R710" s="24">
        <v>0.72595459799999995</v>
      </c>
    </row>
    <row r="711" spans="1:18" x14ac:dyDescent="0.2">
      <c r="A711" s="1">
        <v>709</v>
      </c>
      <c r="B711" s="1" t="s">
        <v>25</v>
      </c>
      <c r="C711" s="1" t="s">
        <v>26</v>
      </c>
      <c r="D711" s="1">
        <v>50000</v>
      </c>
      <c r="E711" s="1">
        <v>2</v>
      </c>
      <c r="F711" s="1" t="s">
        <v>33</v>
      </c>
      <c r="G711" s="1" t="s">
        <v>42</v>
      </c>
      <c r="H711" s="1">
        <v>20</v>
      </c>
      <c r="I711" s="22">
        <v>31.430448467617801</v>
      </c>
      <c r="J711" s="23">
        <v>36888.819275624999</v>
      </c>
      <c r="K711" s="23">
        <v>25409.083701053241</v>
      </c>
      <c r="L711" s="23">
        <v>43830.999988425923</v>
      </c>
      <c r="M711" s="23">
        <v>37941.241751134257</v>
      </c>
      <c r="N711" s="1" t="s">
        <v>29</v>
      </c>
      <c r="O711" s="1" t="s">
        <v>37</v>
      </c>
      <c r="P711" s="1">
        <v>2000</v>
      </c>
      <c r="Q711" s="1">
        <v>0</v>
      </c>
      <c r="R711" s="24">
        <v>2.8814348700000001</v>
      </c>
    </row>
    <row r="712" spans="1:18" x14ac:dyDescent="0.2">
      <c r="A712" s="1">
        <v>710</v>
      </c>
      <c r="B712" s="1" t="s">
        <v>31</v>
      </c>
      <c r="C712" s="1" t="s">
        <v>26</v>
      </c>
      <c r="D712" s="1">
        <v>150000</v>
      </c>
      <c r="E712" s="1">
        <v>2</v>
      </c>
      <c r="F712" s="1" t="s">
        <v>38</v>
      </c>
      <c r="G712" s="1" t="s">
        <v>42</v>
      </c>
      <c r="H712" s="1">
        <v>20</v>
      </c>
      <c r="I712" s="22">
        <v>59.025223851746802</v>
      </c>
      <c r="J712" s="23">
        <v>36660.073792881944</v>
      </c>
      <c r="K712" s="23">
        <v>15101.553470127315</v>
      </c>
      <c r="L712" s="23">
        <v>43830.999988425923</v>
      </c>
      <c r="M712" s="23">
        <v>40232.721873344904</v>
      </c>
      <c r="N712" s="1" t="s">
        <v>29</v>
      </c>
      <c r="O712" s="1" t="s">
        <v>30</v>
      </c>
      <c r="P712" s="1">
        <v>2000</v>
      </c>
      <c r="Q712" s="1">
        <v>0</v>
      </c>
      <c r="R712" s="24">
        <v>9.7815782129999995</v>
      </c>
    </row>
    <row r="713" spans="1:18" x14ac:dyDescent="0.2">
      <c r="A713" s="1">
        <v>711</v>
      </c>
      <c r="B713" s="1" t="s">
        <v>31</v>
      </c>
      <c r="C713" s="1" t="s">
        <v>32</v>
      </c>
      <c r="D713" s="1">
        <v>150000</v>
      </c>
      <c r="E713" s="1">
        <v>1</v>
      </c>
      <c r="F713" s="1" t="s">
        <v>38</v>
      </c>
      <c r="G713" s="1" t="s">
        <v>42</v>
      </c>
      <c r="H713" s="1">
        <v>10</v>
      </c>
      <c r="I713" s="22">
        <v>56.101093830116497</v>
      </c>
      <c r="J713" s="23">
        <v>36648.516636296299</v>
      </c>
      <c r="K713" s="23">
        <v>16158.012873101852</v>
      </c>
      <c r="L713" s="23">
        <v>43830.999988425923</v>
      </c>
      <c r="M713" s="23">
        <v>39834.922827870367</v>
      </c>
      <c r="N713" s="1" t="s">
        <v>29</v>
      </c>
      <c r="O713" s="1" t="s">
        <v>30</v>
      </c>
      <c r="P713" s="1">
        <v>2000</v>
      </c>
      <c r="Q713" s="1">
        <v>0</v>
      </c>
      <c r="R713" s="24">
        <v>8.7240838390000004</v>
      </c>
    </row>
    <row r="714" spans="1:18" x14ac:dyDescent="0.2">
      <c r="A714" s="1">
        <v>712</v>
      </c>
      <c r="B714" s="1" t="s">
        <v>31</v>
      </c>
      <c r="C714" s="1" t="s">
        <v>26</v>
      </c>
      <c r="D714" s="1">
        <v>200000</v>
      </c>
      <c r="E714" s="1">
        <v>3</v>
      </c>
      <c r="F714" s="1" t="s">
        <v>38</v>
      </c>
      <c r="G714" s="1" t="s">
        <v>28</v>
      </c>
      <c r="H714" s="1">
        <v>10</v>
      </c>
      <c r="I714" s="22">
        <v>61.058010372553703</v>
      </c>
      <c r="J714" s="23">
        <v>36556.584023414354</v>
      </c>
      <c r="K714" s="23">
        <v>14255.603669745371</v>
      </c>
      <c r="L714" s="23">
        <v>43830.999988425923</v>
      </c>
      <c r="M714" s="23">
        <v>37370.013083391204</v>
      </c>
      <c r="N714" s="1" t="s">
        <v>29</v>
      </c>
      <c r="O714" s="1" t="s">
        <v>41</v>
      </c>
      <c r="P714" s="1">
        <v>2000</v>
      </c>
      <c r="Q714" s="1">
        <v>0</v>
      </c>
      <c r="R714" s="24">
        <v>2.227093123</v>
      </c>
    </row>
    <row r="715" spans="1:18" x14ac:dyDescent="0.2">
      <c r="A715" s="1">
        <v>713</v>
      </c>
      <c r="B715" s="1" t="s">
        <v>31</v>
      </c>
      <c r="C715" s="1" t="s">
        <v>26</v>
      </c>
      <c r="D715" s="1">
        <v>100000</v>
      </c>
      <c r="E715" s="1">
        <v>2</v>
      </c>
      <c r="F715" s="1" t="s">
        <v>33</v>
      </c>
      <c r="G715" s="1" t="s">
        <v>40</v>
      </c>
      <c r="H715" s="1">
        <v>20</v>
      </c>
      <c r="I715" s="22">
        <v>34.388662112572298</v>
      </c>
      <c r="J715" s="23">
        <v>36841.143969027777</v>
      </c>
      <c r="K715" s="23">
        <v>24280.943047210647</v>
      </c>
      <c r="L715" s="23">
        <v>43830.999988425923</v>
      </c>
      <c r="M715" s="23">
        <v>39570.862798009257</v>
      </c>
      <c r="N715" s="1" t="s">
        <v>29</v>
      </c>
      <c r="O715" s="1" t="s">
        <v>37</v>
      </c>
      <c r="P715" s="1">
        <v>2000</v>
      </c>
      <c r="Q715" s="1">
        <v>0</v>
      </c>
      <c r="R715" s="24">
        <v>7.4737163090000003</v>
      </c>
    </row>
    <row r="716" spans="1:18" x14ac:dyDescent="0.2">
      <c r="A716" s="1">
        <v>714</v>
      </c>
      <c r="B716" s="1" t="s">
        <v>31</v>
      </c>
      <c r="C716" s="1" t="s">
        <v>32</v>
      </c>
      <c r="D716" s="1">
        <v>100000</v>
      </c>
      <c r="E716" s="1">
        <v>2</v>
      </c>
      <c r="F716" s="1" t="s">
        <v>38</v>
      </c>
      <c r="G716" s="1" t="s">
        <v>40</v>
      </c>
      <c r="H716" s="1">
        <v>20</v>
      </c>
      <c r="I716" s="22">
        <v>59.182161028310702</v>
      </c>
      <c r="J716" s="23">
        <v>36840.694322268515</v>
      </c>
      <c r="K716" s="23">
        <v>15224.853872997684</v>
      </c>
      <c r="L716" s="23">
        <v>43830.999988425923</v>
      </c>
      <c r="M716" s="23">
        <v>37715.25236273148</v>
      </c>
      <c r="N716" s="1" t="s">
        <v>29</v>
      </c>
      <c r="O716" s="1" t="s">
        <v>30</v>
      </c>
      <c r="P716" s="1">
        <v>2000</v>
      </c>
      <c r="Q716" s="1">
        <v>0</v>
      </c>
      <c r="R716" s="24">
        <v>2.3944585869999999</v>
      </c>
    </row>
    <row r="717" spans="1:18" x14ac:dyDescent="0.2">
      <c r="A717" s="1">
        <v>715</v>
      </c>
      <c r="B717" s="1" t="s">
        <v>31</v>
      </c>
      <c r="C717" s="1" t="s">
        <v>32</v>
      </c>
      <c r="D717" s="1">
        <v>50000</v>
      </c>
      <c r="E717" s="1">
        <v>1</v>
      </c>
      <c r="F717" s="1" t="s">
        <v>33</v>
      </c>
      <c r="G717" s="1" t="s">
        <v>28</v>
      </c>
      <c r="H717" s="1">
        <v>10</v>
      </c>
      <c r="I717" s="22">
        <v>51.2900372905533</v>
      </c>
      <c r="J717" s="23">
        <v>36858.228426921298</v>
      </c>
      <c r="K717" s="23">
        <v>18124.926981666667</v>
      </c>
      <c r="L717" s="23">
        <v>43830.999988425923</v>
      </c>
      <c r="M717" s="23">
        <v>37482.942670925928</v>
      </c>
      <c r="N717" s="1" t="s">
        <v>29</v>
      </c>
      <c r="O717" s="1" t="s">
        <v>30</v>
      </c>
      <c r="P717" s="1">
        <v>2000</v>
      </c>
      <c r="Q717" s="1">
        <v>0</v>
      </c>
      <c r="R717" s="24">
        <v>1.710409506</v>
      </c>
    </row>
    <row r="718" spans="1:18" x14ac:dyDescent="0.2">
      <c r="A718" s="1">
        <v>716</v>
      </c>
      <c r="B718" s="1" t="s">
        <v>31</v>
      </c>
      <c r="C718" s="1" t="s">
        <v>32</v>
      </c>
      <c r="D718" s="1">
        <v>250000</v>
      </c>
      <c r="E718" s="1">
        <v>3</v>
      </c>
      <c r="F718" s="1" t="s">
        <v>33</v>
      </c>
      <c r="G718" s="1" t="s">
        <v>28</v>
      </c>
      <c r="H718" s="1">
        <v>10</v>
      </c>
      <c r="I718" s="22">
        <v>29.992047267522999</v>
      </c>
      <c r="J718" s="23">
        <v>36572.957068912037</v>
      </c>
      <c r="K718" s="23">
        <v>25618.586744629629</v>
      </c>
      <c r="L718" s="23">
        <v>43830.999988425923</v>
      </c>
      <c r="M718" s="23">
        <v>36635.589725011574</v>
      </c>
      <c r="N718" s="1" t="s">
        <v>29</v>
      </c>
      <c r="O718" s="1" t="s">
        <v>43</v>
      </c>
      <c r="P718" s="1">
        <v>2000</v>
      </c>
      <c r="Q718" s="1">
        <v>0</v>
      </c>
      <c r="R718" s="24">
        <v>0.17148238800000001</v>
      </c>
    </row>
    <row r="719" spans="1:18" x14ac:dyDescent="0.2">
      <c r="A719" s="1">
        <v>717</v>
      </c>
      <c r="B719" s="1" t="s">
        <v>31</v>
      </c>
      <c r="C719" s="1" t="s">
        <v>26</v>
      </c>
      <c r="D719" s="1">
        <v>150000</v>
      </c>
      <c r="E719" s="1">
        <v>3</v>
      </c>
      <c r="F719" s="1" t="s">
        <v>38</v>
      </c>
      <c r="G719" s="1" t="s">
        <v>39</v>
      </c>
      <c r="H719" s="1">
        <v>15</v>
      </c>
      <c r="I719" s="22">
        <v>52.390943525482598</v>
      </c>
      <c r="J719" s="23">
        <v>36681.912335196757</v>
      </c>
      <c r="K719" s="23">
        <v>17546.51314476852</v>
      </c>
      <c r="L719" s="23">
        <v>43830.999988425923</v>
      </c>
      <c r="M719" s="23">
        <v>37073.425106909723</v>
      </c>
      <c r="N719" s="1" t="s">
        <v>29</v>
      </c>
      <c r="O719" s="1" t="s">
        <v>30</v>
      </c>
      <c r="P719" s="1">
        <v>2000</v>
      </c>
      <c r="Q719" s="1">
        <v>0</v>
      </c>
      <c r="R719" s="24">
        <v>1.071925561</v>
      </c>
    </row>
    <row r="720" spans="1:18" x14ac:dyDescent="0.2">
      <c r="A720" s="1">
        <v>718</v>
      </c>
      <c r="B720" s="1" t="s">
        <v>31</v>
      </c>
      <c r="C720" s="1" t="s">
        <v>32</v>
      </c>
      <c r="D720" s="1">
        <v>100000</v>
      </c>
      <c r="E720" s="1">
        <v>1</v>
      </c>
      <c r="F720" s="1" t="s">
        <v>38</v>
      </c>
      <c r="G720" s="1" t="s">
        <v>34</v>
      </c>
      <c r="H720" s="1">
        <v>1</v>
      </c>
      <c r="I720" s="22">
        <v>25.526383156577602</v>
      </c>
      <c r="J720" s="23">
        <v>36758.523905810187</v>
      </c>
      <c r="K720" s="23">
        <v>27435.203905590279</v>
      </c>
      <c r="L720" s="23">
        <v>43830.999988425923</v>
      </c>
      <c r="M720" s="23">
        <v>36980.110935405093</v>
      </c>
      <c r="N720" s="1" t="s">
        <v>29</v>
      </c>
      <c r="O720" s="1" t="s">
        <v>43</v>
      </c>
      <c r="P720" s="1">
        <v>2000</v>
      </c>
      <c r="Q720" s="1">
        <v>0</v>
      </c>
      <c r="R720" s="24">
        <v>0.60668468099999995</v>
      </c>
    </row>
    <row r="721" spans="1:18" x14ac:dyDescent="0.2">
      <c r="A721" s="1">
        <v>719</v>
      </c>
      <c r="B721" s="1" t="s">
        <v>31</v>
      </c>
      <c r="C721" s="1" t="s">
        <v>32</v>
      </c>
      <c r="D721" s="1">
        <v>150000</v>
      </c>
      <c r="E721" s="1">
        <v>1</v>
      </c>
      <c r="F721" s="1" t="s">
        <v>45</v>
      </c>
      <c r="G721" s="1" t="s">
        <v>42</v>
      </c>
      <c r="H721" s="1">
        <v>20</v>
      </c>
      <c r="I721" s="22">
        <v>40.305345181851699</v>
      </c>
      <c r="J721" s="23">
        <v>36603.834588773148</v>
      </c>
      <c r="K721" s="23">
        <v>21882.609551145833</v>
      </c>
      <c r="L721" s="23">
        <v>43830.999988425923</v>
      </c>
      <c r="M721" s="23">
        <v>37373.426543738424</v>
      </c>
      <c r="N721" s="1" t="s">
        <v>29</v>
      </c>
      <c r="O721" s="1" t="s">
        <v>36</v>
      </c>
      <c r="P721" s="1">
        <v>2000</v>
      </c>
      <c r="Q721" s="1">
        <v>0</v>
      </c>
      <c r="R721" s="24">
        <v>2.1070712060000001</v>
      </c>
    </row>
    <row r="722" spans="1:18" x14ac:dyDescent="0.2">
      <c r="A722" s="1">
        <v>720</v>
      </c>
      <c r="B722" s="1" t="s">
        <v>25</v>
      </c>
      <c r="C722" s="1" t="s">
        <v>26</v>
      </c>
      <c r="D722" s="1">
        <v>200000</v>
      </c>
      <c r="E722" s="1">
        <v>2</v>
      </c>
      <c r="F722" s="1" t="s">
        <v>38</v>
      </c>
      <c r="G722" s="1" t="s">
        <v>39</v>
      </c>
      <c r="H722" s="1">
        <v>1</v>
      </c>
      <c r="I722" s="22">
        <v>77.860288263436004</v>
      </c>
      <c r="J722" s="23">
        <v>36843.22101912037</v>
      </c>
      <c r="K722" s="23">
        <v>8405.3346832175921</v>
      </c>
      <c r="L722" s="23">
        <v>43830.999988425923</v>
      </c>
      <c r="M722" s="23">
        <v>37208.463519120371</v>
      </c>
      <c r="N722" s="1" t="s">
        <v>35</v>
      </c>
      <c r="O722" s="1" t="s">
        <v>44</v>
      </c>
      <c r="P722" s="1">
        <v>2000</v>
      </c>
      <c r="Q722" s="1">
        <v>1</v>
      </c>
      <c r="R722" s="24">
        <v>1</v>
      </c>
    </row>
    <row r="723" spans="1:18" x14ac:dyDescent="0.2">
      <c r="A723" s="1">
        <v>721</v>
      </c>
      <c r="B723" s="1" t="s">
        <v>31</v>
      </c>
      <c r="C723" s="1" t="s">
        <v>32</v>
      </c>
      <c r="D723" s="1">
        <v>250000</v>
      </c>
      <c r="E723" s="1">
        <v>2</v>
      </c>
      <c r="F723" s="1" t="s">
        <v>38</v>
      </c>
      <c r="G723" s="1" t="s">
        <v>42</v>
      </c>
      <c r="H723" s="1">
        <v>10</v>
      </c>
      <c r="I723" s="22">
        <v>20.355881499486198</v>
      </c>
      <c r="J723" s="23">
        <v>36792.268130046294</v>
      </c>
      <c r="K723" s="23">
        <v>29357.435081655094</v>
      </c>
      <c r="L723" s="23">
        <v>43830.999988425923</v>
      </c>
      <c r="M723" s="23">
        <v>38472.698730231481</v>
      </c>
      <c r="N723" s="1" t="s">
        <v>29</v>
      </c>
      <c r="O723" s="1" t="s">
        <v>43</v>
      </c>
      <c r="P723" s="1">
        <v>2000</v>
      </c>
      <c r="Q723" s="1">
        <v>0</v>
      </c>
      <c r="R723" s="24">
        <v>4.6008627149999999</v>
      </c>
    </row>
    <row r="724" spans="1:18" x14ac:dyDescent="0.2">
      <c r="A724" s="1">
        <v>722</v>
      </c>
      <c r="B724" s="1" t="s">
        <v>31</v>
      </c>
      <c r="C724" s="1" t="s">
        <v>26</v>
      </c>
      <c r="D724" s="1">
        <v>50000</v>
      </c>
      <c r="E724" s="1">
        <v>1</v>
      </c>
      <c r="F724" s="1" t="s">
        <v>27</v>
      </c>
      <c r="G724" s="1" t="s">
        <v>28</v>
      </c>
      <c r="H724" s="1">
        <v>10</v>
      </c>
      <c r="I724" s="22">
        <v>56.709558582440103</v>
      </c>
      <c r="J724" s="23">
        <v>36826.925349143516</v>
      </c>
      <c r="K724" s="23">
        <v>16114.184398761574</v>
      </c>
      <c r="L724" s="23">
        <v>43830.999988425923</v>
      </c>
      <c r="M724" s="23">
        <v>36845.870650011573</v>
      </c>
      <c r="N724" s="1" t="s">
        <v>29</v>
      </c>
      <c r="O724" s="1" t="s">
        <v>30</v>
      </c>
      <c r="P724" s="1">
        <v>2000</v>
      </c>
      <c r="Q724" s="1">
        <v>0</v>
      </c>
      <c r="R724" s="24">
        <v>5.1870472000000001E-2</v>
      </c>
    </row>
    <row r="725" spans="1:18" x14ac:dyDescent="0.2">
      <c r="A725" s="1">
        <v>723</v>
      </c>
      <c r="B725" s="1" t="s">
        <v>31</v>
      </c>
      <c r="C725" s="1" t="s">
        <v>32</v>
      </c>
      <c r="D725" s="1">
        <v>150000</v>
      </c>
      <c r="E725" s="1">
        <v>2</v>
      </c>
      <c r="F725" s="1" t="s">
        <v>38</v>
      </c>
      <c r="G725" s="1" t="s">
        <v>42</v>
      </c>
      <c r="H725" s="1">
        <v>15</v>
      </c>
      <c r="I725" s="22">
        <v>62.025221623847699</v>
      </c>
      <c r="J725" s="23">
        <v>36840.301400960649</v>
      </c>
      <c r="K725" s="23">
        <v>14186.054391956019</v>
      </c>
      <c r="L725" s="23">
        <v>43830.999988425923</v>
      </c>
      <c r="M725" s="23">
        <v>38526.147883414349</v>
      </c>
      <c r="N725" s="1" t="s">
        <v>29</v>
      </c>
      <c r="O725" s="1" t="s">
        <v>41</v>
      </c>
      <c r="P725" s="1">
        <v>2000</v>
      </c>
      <c r="Q725" s="1">
        <v>0</v>
      </c>
      <c r="R725" s="24">
        <v>4.6156908970000003</v>
      </c>
    </row>
    <row r="726" spans="1:18" x14ac:dyDescent="0.2">
      <c r="A726" s="1">
        <v>724</v>
      </c>
      <c r="B726" s="1" t="s">
        <v>25</v>
      </c>
      <c r="C726" s="1" t="s">
        <v>32</v>
      </c>
      <c r="D726" s="1">
        <v>150000</v>
      </c>
      <c r="E726" s="1">
        <v>3</v>
      </c>
      <c r="F726" s="1" t="s">
        <v>38</v>
      </c>
      <c r="G726" s="1" t="s">
        <v>42</v>
      </c>
      <c r="H726" s="1">
        <v>20</v>
      </c>
      <c r="I726" s="22">
        <v>43.270325655310401</v>
      </c>
      <c r="J726" s="23">
        <v>36717.551503263887</v>
      </c>
      <c r="K726" s="23">
        <v>20913.389585219906</v>
      </c>
      <c r="L726" s="23">
        <v>43830.999988425923</v>
      </c>
      <c r="M726" s="23">
        <v>38778.6848316088</v>
      </c>
      <c r="N726" s="1" t="s">
        <v>29</v>
      </c>
      <c r="O726" s="1" t="s">
        <v>36</v>
      </c>
      <c r="P726" s="1">
        <v>2000</v>
      </c>
      <c r="Q726" s="1">
        <v>0</v>
      </c>
      <c r="R726" s="24">
        <v>5.6431913819999897</v>
      </c>
    </row>
    <row r="727" spans="1:18" x14ac:dyDescent="0.2">
      <c r="A727" s="1">
        <v>725</v>
      </c>
      <c r="B727" s="1" t="s">
        <v>25</v>
      </c>
      <c r="C727" s="1" t="s">
        <v>26</v>
      </c>
      <c r="D727" s="1">
        <v>150000</v>
      </c>
      <c r="E727" s="1">
        <v>2</v>
      </c>
      <c r="F727" s="1" t="s">
        <v>46</v>
      </c>
      <c r="G727" s="1" t="s">
        <v>40</v>
      </c>
      <c r="H727" s="1">
        <v>1</v>
      </c>
      <c r="I727" s="22">
        <v>69.514627163234195</v>
      </c>
      <c r="J727" s="23">
        <v>36858.613162048612</v>
      </c>
      <c r="K727" s="23">
        <v>11468.916950474537</v>
      </c>
      <c r="L727" s="23">
        <v>43830.999988425923</v>
      </c>
      <c r="M727" s="23">
        <v>37223.855662048612</v>
      </c>
      <c r="N727" s="1" t="s">
        <v>35</v>
      </c>
      <c r="O727" s="1" t="s">
        <v>41</v>
      </c>
      <c r="P727" s="1">
        <v>2000</v>
      </c>
      <c r="Q727" s="1">
        <v>1</v>
      </c>
      <c r="R727" s="24">
        <v>1</v>
      </c>
    </row>
    <row r="728" spans="1:18" x14ac:dyDescent="0.2">
      <c r="A728" s="1">
        <v>726</v>
      </c>
      <c r="B728" s="1" t="s">
        <v>31</v>
      </c>
      <c r="C728" s="1" t="s">
        <v>26</v>
      </c>
      <c r="D728" s="1">
        <v>50000</v>
      </c>
      <c r="E728" s="1">
        <v>1</v>
      </c>
      <c r="F728" s="1" t="s">
        <v>38</v>
      </c>
      <c r="G728" s="1" t="s">
        <v>39</v>
      </c>
      <c r="H728" s="1">
        <v>10</v>
      </c>
      <c r="I728" s="22">
        <v>53.196229487644402</v>
      </c>
      <c r="J728" s="23">
        <v>36676.147406747688</v>
      </c>
      <c r="K728" s="23">
        <v>17246.623557974537</v>
      </c>
      <c r="L728" s="23">
        <v>43830.999988425923</v>
      </c>
      <c r="M728" s="23">
        <v>36680.589087187502</v>
      </c>
      <c r="N728" s="1" t="s">
        <v>29</v>
      </c>
      <c r="O728" s="1" t="s">
        <v>30</v>
      </c>
      <c r="P728" s="1">
        <v>2000</v>
      </c>
      <c r="Q728" s="1">
        <v>0</v>
      </c>
      <c r="R728" s="24">
        <v>1.2160908E-2</v>
      </c>
    </row>
    <row r="729" spans="1:18" x14ac:dyDescent="0.2">
      <c r="A729" s="1">
        <v>727</v>
      </c>
      <c r="B729" s="1" t="s">
        <v>31</v>
      </c>
      <c r="C729" s="1" t="s">
        <v>26</v>
      </c>
      <c r="D729" s="1">
        <v>150000</v>
      </c>
      <c r="E729" s="1">
        <v>1</v>
      </c>
      <c r="F729" s="1" t="s">
        <v>38</v>
      </c>
      <c r="G729" s="1" t="s">
        <v>28</v>
      </c>
      <c r="H729" s="1">
        <v>1</v>
      </c>
      <c r="I729" s="22">
        <v>38.403005237278201</v>
      </c>
      <c r="J729" s="23">
        <v>36813.000531064812</v>
      </c>
      <c r="K729" s="23">
        <v>22786.590890787036</v>
      </c>
      <c r="L729" s="23">
        <v>43830.999988425923</v>
      </c>
      <c r="M729" s="23">
        <v>36977.223427916666</v>
      </c>
      <c r="N729" s="1" t="s">
        <v>29</v>
      </c>
      <c r="O729" s="1" t="s">
        <v>37</v>
      </c>
      <c r="P729" s="1">
        <v>2000</v>
      </c>
      <c r="Q729" s="1">
        <v>0</v>
      </c>
      <c r="R729" s="24">
        <v>0.44962701999999999</v>
      </c>
    </row>
    <row r="730" spans="1:18" x14ac:dyDescent="0.2">
      <c r="A730" s="1">
        <v>728</v>
      </c>
      <c r="B730" s="1" t="s">
        <v>31</v>
      </c>
      <c r="C730" s="1" t="s">
        <v>26</v>
      </c>
      <c r="D730" s="1">
        <v>100000</v>
      </c>
      <c r="E730" s="1">
        <v>1</v>
      </c>
      <c r="F730" s="1" t="s">
        <v>45</v>
      </c>
      <c r="G730" s="1" t="s">
        <v>34</v>
      </c>
      <c r="H730" s="1">
        <v>1</v>
      </c>
      <c r="I730" s="22">
        <v>35.392348080808098</v>
      </c>
      <c r="J730" s="23">
        <v>36535.261915370371</v>
      </c>
      <c r="K730" s="23">
        <v>23608.472221400461</v>
      </c>
      <c r="L730" s="23">
        <v>43830.999988425923</v>
      </c>
      <c r="M730" s="23">
        <v>36900.504415370371</v>
      </c>
      <c r="N730" s="1" t="s">
        <v>35</v>
      </c>
      <c r="O730" s="1" t="s">
        <v>37</v>
      </c>
      <c r="P730" s="1">
        <v>2000</v>
      </c>
      <c r="Q730" s="1">
        <v>1</v>
      </c>
      <c r="R730" s="24">
        <v>1</v>
      </c>
    </row>
    <row r="731" spans="1:18" x14ac:dyDescent="0.2">
      <c r="A731" s="1">
        <v>729</v>
      </c>
      <c r="B731" s="1" t="s">
        <v>31</v>
      </c>
      <c r="C731" s="1" t="s">
        <v>26</v>
      </c>
      <c r="D731" s="1">
        <v>100000</v>
      </c>
      <c r="E731" s="1">
        <v>1</v>
      </c>
      <c r="F731" s="1" t="s">
        <v>27</v>
      </c>
      <c r="G731" s="1" t="s">
        <v>40</v>
      </c>
      <c r="H731" s="1">
        <v>10</v>
      </c>
      <c r="I731" s="22">
        <v>51.463496995249201</v>
      </c>
      <c r="J731" s="23">
        <v>36769.710344907406</v>
      </c>
      <c r="K731" s="23">
        <v>17973.054043715278</v>
      </c>
      <c r="L731" s="23">
        <v>43830.999988425923</v>
      </c>
      <c r="M731" s="23">
        <v>36853.457966145834</v>
      </c>
      <c r="N731" s="1" t="s">
        <v>47</v>
      </c>
      <c r="O731" s="1" t="s">
        <v>30</v>
      </c>
      <c r="P731" s="1">
        <v>2000</v>
      </c>
      <c r="Q731" s="1">
        <v>1</v>
      </c>
      <c r="R731" s="24">
        <v>0.229293199</v>
      </c>
    </row>
    <row r="732" spans="1:18" x14ac:dyDescent="0.2">
      <c r="A732" s="1">
        <v>730</v>
      </c>
      <c r="B732" s="1" t="s">
        <v>31</v>
      </c>
      <c r="C732" s="1" t="s">
        <v>32</v>
      </c>
      <c r="D732" s="1">
        <v>50000</v>
      </c>
      <c r="E732" s="1">
        <v>2</v>
      </c>
      <c r="F732" s="1" t="s">
        <v>33</v>
      </c>
      <c r="G732" s="1" t="s">
        <v>28</v>
      </c>
      <c r="H732" s="1">
        <v>5</v>
      </c>
      <c r="I732" s="22">
        <v>56.640837659818999</v>
      </c>
      <c r="J732" s="23">
        <v>36838.219878842596</v>
      </c>
      <c r="K732" s="23">
        <v>16150.578729803241</v>
      </c>
      <c r="L732" s="23">
        <v>43830.999988425923</v>
      </c>
      <c r="M732" s="23">
        <v>36867.404547569444</v>
      </c>
      <c r="N732" s="1" t="s">
        <v>29</v>
      </c>
      <c r="O732" s="1" t="s">
        <v>30</v>
      </c>
      <c r="P732" s="1">
        <v>2000</v>
      </c>
      <c r="Q732" s="1">
        <v>0</v>
      </c>
      <c r="R732" s="24">
        <v>7.9904908999999996E-2</v>
      </c>
    </row>
    <row r="733" spans="1:18" x14ac:dyDescent="0.2">
      <c r="A733" s="1">
        <v>731</v>
      </c>
      <c r="B733" s="1" t="s">
        <v>31</v>
      </c>
      <c r="C733" s="1" t="s">
        <v>32</v>
      </c>
      <c r="D733" s="1">
        <v>150000</v>
      </c>
      <c r="E733" s="1">
        <v>2</v>
      </c>
      <c r="F733" s="1" t="s">
        <v>38</v>
      </c>
      <c r="G733" s="1" t="s">
        <v>40</v>
      </c>
      <c r="H733" s="1">
        <v>15</v>
      </c>
      <c r="I733" s="22">
        <v>22.6704646265351</v>
      </c>
      <c r="J733" s="23">
        <v>36527.328718611112</v>
      </c>
      <c r="K733" s="23">
        <v>28247.111542083334</v>
      </c>
      <c r="L733" s="23">
        <v>43830.999988425923</v>
      </c>
      <c r="M733" s="23">
        <v>37210.961842824072</v>
      </c>
      <c r="N733" s="1" t="s">
        <v>29</v>
      </c>
      <c r="O733" s="1" t="s">
        <v>43</v>
      </c>
      <c r="P733" s="1">
        <v>2000</v>
      </c>
      <c r="Q733" s="1">
        <v>0</v>
      </c>
      <c r="R733" s="24">
        <v>1.8717239210000001</v>
      </c>
    </row>
    <row r="734" spans="1:18" x14ac:dyDescent="0.2">
      <c r="A734" s="1">
        <v>732</v>
      </c>
      <c r="B734" s="1" t="s">
        <v>31</v>
      </c>
      <c r="C734" s="1" t="s">
        <v>26</v>
      </c>
      <c r="D734" s="1">
        <v>250000</v>
      </c>
      <c r="E734" s="1">
        <v>1</v>
      </c>
      <c r="F734" s="1" t="s">
        <v>38</v>
      </c>
      <c r="G734" s="1" t="s">
        <v>39</v>
      </c>
      <c r="H734" s="1">
        <v>10</v>
      </c>
      <c r="I734" s="22">
        <v>56.913362451304401</v>
      </c>
      <c r="J734" s="23">
        <v>36718.132066446757</v>
      </c>
      <c r="K734" s="23">
        <v>15930.953281435186</v>
      </c>
      <c r="L734" s="23">
        <v>43830.999988425923</v>
      </c>
      <c r="M734" s="23">
        <v>36743.093815266206</v>
      </c>
      <c r="N734" s="1" t="s">
        <v>29</v>
      </c>
      <c r="O734" s="1" t="s">
        <v>30</v>
      </c>
      <c r="P734" s="1">
        <v>2000</v>
      </c>
      <c r="Q734" s="1">
        <v>0</v>
      </c>
      <c r="R734" s="24">
        <v>6.8342947000000001E-2</v>
      </c>
    </row>
    <row r="735" spans="1:18" x14ac:dyDescent="0.2">
      <c r="A735" s="1">
        <v>733</v>
      </c>
      <c r="B735" s="1" t="s">
        <v>31</v>
      </c>
      <c r="C735" s="1" t="s">
        <v>32</v>
      </c>
      <c r="D735" s="1">
        <v>150000</v>
      </c>
      <c r="E735" s="1">
        <v>1</v>
      </c>
      <c r="F735" s="1" t="s">
        <v>45</v>
      </c>
      <c r="G735" s="1" t="s">
        <v>42</v>
      </c>
      <c r="H735" s="1">
        <v>1</v>
      </c>
      <c r="I735" s="22">
        <v>58.702339576979398</v>
      </c>
      <c r="J735" s="23">
        <v>36659.560908414351</v>
      </c>
      <c r="K735" s="23">
        <v>15218.971645462963</v>
      </c>
      <c r="L735" s="23">
        <v>43830.999988425923</v>
      </c>
      <c r="M735" s="23">
        <v>36774.212670949077</v>
      </c>
      <c r="N735" s="1" t="s">
        <v>29</v>
      </c>
      <c r="O735" s="1" t="s">
        <v>30</v>
      </c>
      <c r="P735" s="1">
        <v>2000</v>
      </c>
      <c r="Q735" s="1">
        <v>0</v>
      </c>
      <c r="R735" s="24">
        <v>0.31390586399999998</v>
      </c>
    </row>
    <row r="736" spans="1:18" x14ac:dyDescent="0.2">
      <c r="A736" s="1">
        <v>734</v>
      </c>
      <c r="B736" s="1" t="s">
        <v>25</v>
      </c>
      <c r="C736" s="1" t="s">
        <v>26</v>
      </c>
      <c r="D736" s="1">
        <v>200000</v>
      </c>
      <c r="E736" s="1">
        <v>2</v>
      </c>
      <c r="F736" s="1" t="s">
        <v>38</v>
      </c>
      <c r="G736" s="1" t="s">
        <v>28</v>
      </c>
      <c r="H736" s="1">
        <v>20</v>
      </c>
      <c r="I736" s="22">
        <v>73.172416854836399</v>
      </c>
      <c r="J736" s="23">
        <v>36774.22463921296</v>
      </c>
      <c r="K736" s="23">
        <v>10048.54817605324</v>
      </c>
      <c r="L736" s="23">
        <v>43830.999988425923</v>
      </c>
      <c r="M736" s="23">
        <v>37727.567818993055</v>
      </c>
      <c r="N736" s="1" t="s">
        <v>47</v>
      </c>
      <c r="O736" s="1" t="s">
        <v>44</v>
      </c>
      <c r="P736" s="1">
        <v>2000</v>
      </c>
      <c r="Q736" s="1">
        <v>1</v>
      </c>
      <c r="R736" s="24">
        <v>2.6101649720000002</v>
      </c>
    </row>
    <row r="737" spans="1:18" x14ac:dyDescent="0.2">
      <c r="A737" s="1">
        <v>735</v>
      </c>
      <c r="B737" s="1" t="s">
        <v>31</v>
      </c>
      <c r="C737" s="1" t="s">
        <v>26</v>
      </c>
      <c r="D737" s="1">
        <v>150000</v>
      </c>
      <c r="E737" s="1">
        <v>2</v>
      </c>
      <c r="F737" s="1" t="s">
        <v>38</v>
      </c>
      <c r="G737" s="1" t="s">
        <v>34</v>
      </c>
      <c r="H737" s="1">
        <v>10</v>
      </c>
      <c r="I737" s="22">
        <v>20.250835010510599</v>
      </c>
      <c r="J737" s="23">
        <v>36882.85718525463</v>
      </c>
      <c r="K737" s="23">
        <v>29486.391578750001</v>
      </c>
      <c r="L737" s="23">
        <v>43830.999988425923</v>
      </c>
      <c r="M737" s="23">
        <v>37280.796427245368</v>
      </c>
      <c r="N737" s="1" t="s">
        <v>29</v>
      </c>
      <c r="O737" s="1" t="s">
        <v>43</v>
      </c>
      <c r="P737" s="1">
        <v>2000</v>
      </c>
      <c r="Q737" s="1">
        <v>0</v>
      </c>
      <c r="R737" s="24">
        <v>1.0895206390000001</v>
      </c>
    </row>
    <row r="738" spans="1:18" x14ac:dyDescent="0.2">
      <c r="A738" s="1">
        <v>736</v>
      </c>
      <c r="B738" s="1" t="s">
        <v>25</v>
      </c>
      <c r="C738" s="1" t="s">
        <v>32</v>
      </c>
      <c r="D738" s="1">
        <v>200000</v>
      </c>
      <c r="E738" s="1">
        <v>1</v>
      </c>
      <c r="F738" s="1" t="s">
        <v>33</v>
      </c>
      <c r="G738" s="1" t="s">
        <v>42</v>
      </c>
      <c r="H738" s="1">
        <v>20</v>
      </c>
      <c r="I738" s="22">
        <v>43.701666804582402</v>
      </c>
      <c r="J738" s="23">
        <v>36709.121358298609</v>
      </c>
      <c r="K738" s="23">
        <v>20747.415320266202</v>
      </c>
      <c r="L738" s="23">
        <v>43830.999988425923</v>
      </c>
      <c r="M738" s="23">
        <v>37020.414570520836</v>
      </c>
      <c r="N738" s="1" t="s">
        <v>29</v>
      </c>
      <c r="O738" s="1" t="s">
        <v>36</v>
      </c>
      <c r="P738" s="1">
        <v>2000</v>
      </c>
      <c r="Q738" s="1">
        <v>0</v>
      </c>
      <c r="R738" s="24">
        <v>0.85229186700000004</v>
      </c>
    </row>
    <row r="739" spans="1:18" x14ac:dyDescent="0.2">
      <c r="A739" s="1">
        <v>737</v>
      </c>
      <c r="B739" s="1" t="s">
        <v>25</v>
      </c>
      <c r="C739" s="1" t="s">
        <v>32</v>
      </c>
      <c r="D739" s="1">
        <v>250000</v>
      </c>
      <c r="E739" s="1">
        <v>1</v>
      </c>
      <c r="F739" s="1" t="s">
        <v>38</v>
      </c>
      <c r="G739" s="1" t="s">
        <v>39</v>
      </c>
      <c r="H739" s="1">
        <v>10</v>
      </c>
      <c r="I739" s="22">
        <v>42.354547723749697</v>
      </c>
      <c r="J739" s="23">
        <v>36617.655888368055</v>
      </c>
      <c r="K739" s="23">
        <v>21147.974991284722</v>
      </c>
      <c r="L739" s="23">
        <v>43830.999988425923</v>
      </c>
      <c r="M739" s="23">
        <v>37562.635738449077</v>
      </c>
      <c r="N739" s="1" t="s">
        <v>29</v>
      </c>
      <c r="O739" s="1" t="s">
        <v>36</v>
      </c>
      <c r="P739" s="1">
        <v>2000</v>
      </c>
      <c r="Q739" s="1">
        <v>0</v>
      </c>
      <c r="R739" s="24">
        <v>2.5872669529999999</v>
      </c>
    </row>
    <row r="740" spans="1:18" x14ac:dyDescent="0.2">
      <c r="A740" s="1">
        <v>738</v>
      </c>
      <c r="B740" s="1" t="s">
        <v>31</v>
      </c>
      <c r="C740" s="1" t="s">
        <v>32</v>
      </c>
      <c r="D740" s="1">
        <v>150000</v>
      </c>
      <c r="E740" s="1">
        <v>2</v>
      </c>
      <c r="F740" s="1" t="s">
        <v>27</v>
      </c>
      <c r="G740" s="1" t="s">
        <v>34</v>
      </c>
      <c r="H740" s="1">
        <v>10</v>
      </c>
      <c r="I740" s="22">
        <v>39.609636452340197</v>
      </c>
      <c r="J740" s="23">
        <v>36690.304920821756</v>
      </c>
      <c r="K740" s="23">
        <v>22223.182279004628</v>
      </c>
      <c r="L740" s="23">
        <v>43830.999988425923</v>
      </c>
      <c r="M740" s="23">
        <v>39843.813650289354</v>
      </c>
      <c r="N740" s="1" t="s">
        <v>29</v>
      </c>
      <c r="O740" s="1" t="s">
        <v>37</v>
      </c>
      <c r="P740" s="1">
        <v>2000</v>
      </c>
      <c r="Q740" s="1">
        <v>0</v>
      </c>
      <c r="R740" s="24">
        <v>8.6340136469999997</v>
      </c>
    </row>
    <row r="741" spans="1:18" x14ac:dyDescent="0.2">
      <c r="A741" s="1">
        <v>739</v>
      </c>
      <c r="B741" s="1" t="s">
        <v>31</v>
      </c>
      <c r="C741" s="1" t="s">
        <v>32</v>
      </c>
      <c r="D741" s="1">
        <v>250000</v>
      </c>
      <c r="E741" s="1">
        <v>3</v>
      </c>
      <c r="F741" s="1" t="s">
        <v>38</v>
      </c>
      <c r="G741" s="1" t="s">
        <v>28</v>
      </c>
      <c r="H741" s="1">
        <v>10</v>
      </c>
      <c r="I741" s="22">
        <v>56.158922699205398</v>
      </c>
      <c r="J741" s="23">
        <v>36597.366275960645</v>
      </c>
      <c r="K741" s="23">
        <v>16085.740952060185</v>
      </c>
      <c r="L741" s="23">
        <v>43830.999988425923</v>
      </c>
      <c r="M741" s="23">
        <v>38581.302685092596</v>
      </c>
      <c r="N741" s="1" t="s">
        <v>29</v>
      </c>
      <c r="O741" s="1" t="s">
        <v>30</v>
      </c>
      <c r="P741" s="1">
        <v>2000</v>
      </c>
      <c r="Q741" s="1">
        <v>0</v>
      </c>
      <c r="R741" s="24">
        <v>5.431833396</v>
      </c>
    </row>
    <row r="742" spans="1:18" x14ac:dyDescent="0.2">
      <c r="A742" s="1">
        <v>740</v>
      </c>
      <c r="B742" s="1" t="s">
        <v>31</v>
      </c>
      <c r="C742" s="1" t="s">
        <v>26</v>
      </c>
      <c r="D742" s="1">
        <v>50000</v>
      </c>
      <c r="E742" s="1">
        <v>3</v>
      </c>
      <c r="F742" s="1" t="s">
        <v>38</v>
      </c>
      <c r="G742" s="1" t="s">
        <v>42</v>
      </c>
      <c r="H742" s="1">
        <v>5</v>
      </c>
      <c r="I742" s="22">
        <v>22.9591760958265</v>
      </c>
      <c r="J742" s="23">
        <v>36651.455480821758</v>
      </c>
      <c r="K742" s="23">
        <v>28265.788605578702</v>
      </c>
      <c r="L742" s="23">
        <v>43830.999988425923</v>
      </c>
      <c r="M742" s="23">
        <v>36777.342161817127</v>
      </c>
      <c r="N742" s="1" t="s">
        <v>29</v>
      </c>
      <c r="O742" s="1" t="s">
        <v>43</v>
      </c>
      <c r="P742" s="1">
        <v>2000</v>
      </c>
      <c r="Q742" s="1">
        <v>0</v>
      </c>
      <c r="R742" s="24">
        <v>0.34466602600000001</v>
      </c>
    </row>
    <row r="743" spans="1:18" x14ac:dyDescent="0.2">
      <c r="A743" s="1">
        <v>741</v>
      </c>
      <c r="B743" s="1" t="s">
        <v>25</v>
      </c>
      <c r="C743" s="1" t="s">
        <v>26</v>
      </c>
      <c r="D743" s="1">
        <v>100000</v>
      </c>
      <c r="E743" s="1">
        <v>2</v>
      </c>
      <c r="F743" s="1" t="s">
        <v>45</v>
      </c>
      <c r="G743" s="1" t="s">
        <v>34</v>
      </c>
      <c r="H743" s="1">
        <v>1</v>
      </c>
      <c r="I743" s="22">
        <v>30.242281825501301</v>
      </c>
      <c r="J743" s="23">
        <v>36615.372684456015</v>
      </c>
      <c r="K743" s="23">
        <v>25569.606064618056</v>
      </c>
      <c r="L743" s="23">
        <v>43830.999988425923</v>
      </c>
      <c r="M743" s="23">
        <v>36980.615184456015</v>
      </c>
      <c r="N743" s="1" t="s">
        <v>35</v>
      </c>
      <c r="O743" s="1" t="s">
        <v>37</v>
      </c>
      <c r="P743" s="1">
        <v>2000</v>
      </c>
      <c r="Q743" s="1">
        <v>1</v>
      </c>
      <c r="R743" s="24">
        <v>1</v>
      </c>
    </row>
    <row r="744" spans="1:18" x14ac:dyDescent="0.2">
      <c r="A744" s="1">
        <v>742</v>
      </c>
      <c r="B744" s="1" t="s">
        <v>31</v>
      </c>
      <c r="C744" s="1" t="s">
        <v>32</v>
      </c>
      <c r="D744" s="1">
        <v>150000</v>
      </c>
      <c r="E744" s="1">
        <v>1</v>
      </c>
      <c r="F744" s="1" t="s">
        <v>33</v>
      </c>
      <c r="G744" s="1" t="s">
        <v>28</v>
      </c>
      <c r="H744" s="1">
        <v>20</v>
      </c>
      <c r="I744" s="22">
        <v>41.551919910969502</v>
      </c>
      <c r="J744" s="23">
        <v>36870.721893622685</v>
      </c>
      <c r="K744" s="23">
        <v>21694.194785520835</v>
      </c>
      <c r="L744" s="23">
        <v>43830.999988425923</v>
      </c>
      <c r="M744" s="23">
        <v>40625.193836874998</v>
      </c>
      <c r="N744" s="1" t="s">
        <v>29</v>
      </c>
      <c r="O744" s="1" t="s">
        <v>36</v>
      </c>
      <c r="P744" s="1">
        <v>2000</v>
      </c>
      <c r="Q744" s="1">
        <v>0</v>
      </c>
      <c r="R744" s="24">
        <v>10.2793950409999</v>
      </c>
    </row>
    <row r="745" spans="1:18" x14ac:dyDescent="0.2">
      <c r="A745" s="1">
        <v>743</v>
      </c>
      <c r="B745" s="1" t="s">
        <v>31</v>
      </c>
      <c r="C745" s="1" t="s">
        <v>32</v>
      </c>
      <c r="D745" s="1">
        <v>200000</v>
      </c>
      <c r="E745" s="1">
        <v>2</v>
      </c>
      <c r="F745" s="1" t="s">
        <v>46</v>
      </c>
      <c r="G745" s="1" t="s">
        <v>28</v>
      </c>
      <c r="H745" s="1">
        <v>1</v>
      </c>
      <c r="I745" s="22">
        <v>52.499732213737097</v>
      </c>
      <c r="J745" s="23">
        <v>36768.993819479168</v>
      </c>
      <c r="K745" s="23">
        <v>17593.860376307872</v>
      </c>
      <c r="L745" s="23">
        <v>43830.999988425923</v>
      </c>
      <c r="M745" s="23">
        <v>37134.236319479169</v>
      </c>
      <c r="N745" s="1" t="s">
        <v>35</v>
      </c>
      <c r="O745" s="1" t="s">
        <v>30</v>
      </c>
      <c r="P745" s="1">
        <v>2000</v>
      </c>
      <c r="Q745" s="1">
        <v>1</v>
      </c>
      <c r="R745" s="24">
        <v>1</v>
      </c>
    </row>
    <row r="746" spans="1:18" x14ac:dyDescent="0.2">
      <c r="A746" s="1">
        <v>744</v>
      </c>
      <c r="B746" s="1" t="s">
        <v>25</v>
      </c>
      <c r="C746" s="1" t="s">
        <v>32</v>
      </c>
      <c r="D746" s="1">
        <v>50000</v>
      </c>
      <c r="E746" s="1">
        <v>1</v>
      </c>
      <c r="F746" s="1" t="s">
        <v>45</v>
      </c>
      <c r="G746" s="1" t="s">
        <v>42</v>
      </c>
      <c r="H746" s="1">
        <v>20</v>
      </c>
      <c r="I746" s="22">
        <v>57.930749881963997</v>
      </c>
      <c r="J746" s="23">
        <v>36527.439072615743</v>
      </c>
      <c r="K746" s="23">
        <v>15368.667158842592</v>
      </c>
      <c r="L746" s="23">
        <v>43830.999988425923</v>
      </c>
      <c r="M746" s="23">
        <v>39845.385511562497</v>
      </c>
      <c r="N746" s="1" t="s">
        <v>29</v>
      </c>
      <c r="O746" s="1" t="s">
        <v>30</v>
      </c>
      <c r="P746" s="1">
        <v>2000</v>
      </c>
      <c r="Q746" s="1">
        <v>0</v>
      </c>
      <c r="R746" s="24">
        <v>9.0842288040000003</v>
      </c>
    </row>
    <row r="747" spans="1:18" x14ac:dyDescent="0.2">
      <c r="A747" s="1">
        <v>745</v>
      </c>
      <c r="B747" s="1" t="s">
        <v>25</v>
      </c>
      <c r="C747" s="1" t="s">
        <v>26</v>
      </c>
      <c r="D747" s="1">
        <v>250000</v>
      </c>
      <c r="E747" s="1">
        <v>3</v>
      </c>
      <c r="F747" s="1" t="s">
        <v>38</v>
      </c>
      <c r="G747" s="1" t="s">
        <v>42</v>
      </c>
      <c r="H747" s="1">
        <v>20</v>
      </c>
      <c r="I747" s="22">
        <v>32.140375893951301</v>
      </c>
      <c r="J747" s="23">
        <v>36542.571679351851</v>
      </c>
      <c r="K747" s="23">
        <v>24803.540436886575</v>
      </c>
      <c r="L747" s="23">
        <v>43830.999988425923</v>
      </c>
      <c r="M747" s="23">
        <v>37519.489382604166</v>
      </c>
      <c r="N747" s="1" t="s">
        <v>29</v>
      </c>
      <c r="O747" s="1" t="s">
        <v>37</v>
      </c>
      <c r="P747" s="1">
        <v>2000</v>
      </c>
      <c r="Q747" s="1">
        <v>0</v>
      </c>
      <c r="R747" s="24">
        <v>2.6747098249999999</v>
      </c>
    </row>
    <row r="748" spans="1:18" x14ac:dyDescent="0.2">
      <c r="A748" s="1">
        <v>746</v>
      </c>
      <c r="B748" s="1" t="s">
        <v>31</v>
      </c>
      <c r="C748" s="1" t="s">
        <v>32</v>
      </c>
      <c r="D748" s="1">
        <v>200000</v>
      </c>
      <c r="E748" s="1">
        <v>2</v>
      </c>
      <c r="F748" s="1" t="s">
        <v>38</v>
      </c>
      <c r="G748" s="1" t="s">
        <v>28</v>
      </c>
      <c r="H748" s="1">
        <v>20</v>
      </c>
      <c r="I748" s="22">
        <v>25.251334611675301</v>
      </c>
      <c r="J748" s="23">
        <v>36596.143739178238</v>
      </c>
      <c r="K748" s="23">
        <v>27373.283157152779</v>
      </c>
      <c r="L748" s="23">
        <v>43830.999988425923</v>
      </c>
      <c r="M748" s="23">
        <v>37483.403954664354</v>
      </c>
      <c r="N748" s="1" t="s">
        <v>29</v>
      </c>
      <c r="O748" s="1" t="s">
        <v>43</v>
      </c>
      <c r="P748" s="1">
        <v>2000</v>
      </c>
      <c r="Q748" s="1">
        <v>0</v>
      </c>
      <c r="R748" s="24">
        <v>2.4292359609999998</v>
      </c>
    </row>
    <row r="749" spans="1:18" x14ac:dyDescent="0.2">
      <c r="A749" s="1">
        <v>747</v>
      </c>
      <c r="B749" s="1" t="s">
        <v>31</v>
      </c>
      <c r="C749" s="1" t="s">
        <v>32</v>
      </c>
      <c r="D749" s="1">
        <v>100000</v>
      </c>
      <c r="E749" s="1">
        <v>2</v>
      </c>
      <c r="F749" s="1" t="s">
        <v>33</v>
      </c>
      <c r="G749" s="1" t="s">
        <v>34</v>
      </c>
      <c r="H749" s="1">
        <v>1</v>
      </c>
      <c r="I749" s="22">
        <v>47.706307569047901</v>
      </c>
      <c r="J749" s="23">
        <v>36590.78556851852</v>
      </c>
      <c r="K749" s="23">
        <v>19166.414526249999</v>
      </c>
      <c r="L749" s="23">
        <v>43830.999988425923</v>
      </c>
      <c r="M749" s="23">
        <v>36956.028068518521</v>
      </c>
      <c r="N749" s="1" t="s">
        <v>35</v>
      </c>
      <c r="O749" s="1" t="s">
        <v>36</v>
      </c>
      <c r="P749" s="1">
        <v>2000</v>
      </c>
      <c r="Q749" s="1">
        <v>1</v>
      </c>
      <c r="R749" s="24">
        <v>1</v>
      </c>
    </row>
    <row r="750" spans="1:18" x14ac:dyDescent="0.2">
      <c r="A750" s="1">
        <v>748</v>
      </c>
      <c r="B750" s="1" t="s">
        <v>31</v>
      </c>
      <c r="C750" s="1" t="s">
        <v>26</v>
      </c>
      <c r="D750" s="1">
        <v>100000</v>
      </c>
      <c r="E750" s="1">
        <v>3</v>
      </c>
      <c r="F750" s="1" t="s">
        <v>27</v>
      </c>
      <c r="G750" s="1" t="s">
        <v>40</v>
      </c>
      <c r="H750" s="1">
        <v>5</v>
      </c>
      <c r="I750" s="22">
        <v>73.313363306929801</v>
      </c>
      <c r="J750" s="23">
        <v>36628.431573194444</v>
      </c>
      <c r="K750" s="23">
        <v>9851.2754755439819</v>
      </c>
      <c r="L750" s="23">
        <v>43830.999988425923</v>
      </c>
      <c r="M750" s="23">
        <v>36897.006162523146</v>
      </c>
      <c r="N750" s="1" t="s">
        <v>29</v>
      </c>
      <c r="O750" s="1" t="s">
        <v>44</v>
      </c>
      <c r="P750" s="1">
        <v>2000</v>
      </c>
      <c r="Q750" s="1">
        <v>0</v>
      </c>
      <c r="R750" s="24">
        <v>0.73533225000000002</v>
      </c>
    </row>
    <row r="751" spans="1:18" x14ac:dyDescent="0.2">
      <c r="A751" s="1">
        <v>749</v>
      </c>
      <c r="B751" s="1" t="s">
        <v>31</v>
      </c>
      <c r="C751" s="1" t="s">
        <v>32</v>
      </c>
      <c r="D751" s="1">
        <v>200000</v>
      </c>
      <c r="E751" s="1">
        <v>1</v>
      </c>
      <c r="F751" s="1" t="s">
        <v>45</v>
      </c>
      <c r="G751" s="1" t="s">
        <v>28</v>
      </c>
      <c r="H751" s="1">
        <v>5</v>
      </c>
      <c r="I751" s="22">
        <v>62.793246232595301</v>
      </c>
      <c r="J751" s="23">
        <v>36654.286236932872</v>
      </c>
      <c r="K751" s="23">
        <v>13719.523999675926</v>
      </c>
      <c r="L751" s="23">
        <v>43830.999988425923</v>
      </c>
      <c r="M751" s="23">
        <v>36716.744117557872</v>
      </c>
      <c r="N751" s="1" t="s">
        <v>29</v>
      </c>
      <c r="O751" s="1" t="s">
        <v>41</v>
      </c>
      <c r="P751" s="1">
        <v>2000</v>
      </c>
      <c r="Q751" s="1">
        <v>0</v>
      </c>
      <c r="R751" s="24">
        <v>0.171003869</v>
      </c>
    </row>
    <row r="752" spans="1:18" x14ac:dyDescent="0.2">
      <c r="A752" s="1">
        <v>750</v>
      </c>
      <c r="B752" s="1" t="s">
        <v>31</v>
      </c>
      <c r="C752" s="1" t="s">
        <v>32</v>
      </c>
      <c r="D752" s="1">
        <v>150000</v>
      </c>
      <c r="E752" s="1">
        <v>1</v>
      </c>
      <c r="F752" s="1" t="s">
        <v>46</v>
      </c>
      <c r="G752" s="1" t="s">
        <v>28</v>
      </c>
      <c r="H752" s="1">
        <v>20</v>
      </c>
      <c r="I752" s="22">
        <v>64.689834028397598</v>
      </c>
      <c r="J752" s="23">
        <v>36733.065550636573</v>
      </c>
      <c r="K752" s="23">
        <v>13105.588845671296</v>
      </c>
      <c r="L752" s="23">
        <v>43830.999988425923</v>
      </c>
      <c r="M752" s="23">
        <v>36801.935183726855</v>
      </c>
      <c r="N752" s="1" t="s">
        <v>29</v>
      </c>
      <c r="O752" s="1" t="s">
        <v>41</v>
      </c>
      <c r="P752" s="1">
        <v>2000</v>
      </c>
      <c r="Q752" s="1">
        <v>0</v>
      </c>
      <c r="R752" s="24">
        <v>0.18855865099999999</v>
      </c>
    </row>
    <row r="753" spans="1:18" x14ac:dyDescent="0.2">
      <c r="A753" s="1">
        <v>751</v>
      </c>
      <c r="B753" s="1" t="s">
        <v>31</v>
      </c>
      <c r="C753" s="1" t="s">
        <v>26</v>
      </c>
      <c r="D753" s="1">
        <v>150000</v>
      </c>
      <c r="E753" s="1">
        <v>2</v>
      </c>
      <c r="F753" s="1" t="s">
        <v>33</v>
      </c>
      <c r="G753" s="1" t="s">
        <v>40</v>
      </c>
      <c r="H753" s="1">
        <v>10</v>
      </c>
      <c r="I753" s="22">
        <v>59.194791695512798</v>
      </c>
      <c r="J753" s="23">
        <v>36655.202608819447</v>
      </c>
      <c r="K753" s="23">
        <v>15034.748902789352</v>
      </c>
      <c r="L753" s="23">
        <v>43830.999988425923</v>
      </c>
      <c r="M753" s="23">
        <v>37746.309826620367</v>
      </c>
      <c r="N753" s="1" t="s">
        <v>29</v>
      </c>
      <c r="O753" s="1" t="s">
        <v>30</v>
      </c>
      <c r="P753" s="1">
        <v>2000</v>
      </c>
      <c r="Q753" s="1">
        <v>0</v>
      </c>
      <c r="R753" s="24">
        <v>2.9873500970000002</v>
      </c>
    </row>
    <row r="754" spans="1:18" x14ac:dyDescent="0.2">
      <c r="A754" s="1">
        <v>752</v>
      </c>
      <c r="B754" s="1" t="s">
        <v>31</v>
      </c>
      <c r="C754" s="1" t="s">
        <v>32</v>
      </c>
      <c r="D754" s="1">
        <v>100000</v>
      </c>
      <c r="E754" s="1">
        <v>1</v>
      </c>
      <c r="F754" s="1" t="s">
        <v>33</v>
      </c>
      <c r="G754" s="1" t="s">
        <v>28</v>
      </c>
      <c r="H754" s="1">
        <v>1</v>
      </c>
      <c r="I754" s="22">
        <v>23.596443498561801</v>
      </c>
      <c r="J754" s="23">
        <v>36572.893760694446</v>
      </c>
      <c r="K754" s="23">
        <v>27954.46974601852</v>
      </c>
      <c r="L754" s="23">
        <v>43830.999988425923</v>
      </c>
      <c r="M754" s="23">
        <v>36938.136260694446</v>
      </c>
      <c r="N754" s="1" t="s">
        <v>35</v>
      </c>
      <c r="O754" s="1" t="s">
        <v>43</v>
      </c>
      <c r="P754" s="1">
        <v>2000</v>
      </c>
      <c r="Q754" s="1">
        <v>1</v>
      </c>
      <c r="R754" s="24">
        <v>1</v>
      </c>
    </row>
    <row r="755" spans="1:18" x14ac:dyDescent="0.2">
      <c r="A755" s="1">
        <v>753</v>
      </c>
      <c r="B755" s="1" t="s">
        <v>31</v>
      </c>
      <c r="C755" s="1" t="s">
        <v>32</v>
      </c>
      <c r="D755" s="1">
        <v>200000</v>
      </c>
      <c r="E755" s="1">
        <v>1</v>
      </c>
      <c r="F755" s="1" t="s">
        <v>38</v>
      </c>
      <c r="G755" s="1" t="s">
        <v>34</v>
      </c>
      <c r="H755" s="1">
        <v>1</v>
      </c>
      <c r="I755" s="22">
        <v>22.564194257184099</v>
      </c>
      <c r="J755" s="23">
        <v>36593.776843599539</v>
      </c>
      <c r="K755" s="23">
        <v>28352.374122685185</v>
      </c>
      <c r="L755" s="23">
        <v>43830.999988425923</v>
      </c>
      <c r="M755" s="23">
        <v>36927.463377025466</v>
      </c>
      <c r="N755" s="1" t="s">
        <v>29</v>
      </c>
      <c r="O755" s="1" t="s">
        <v>43</v>
      </c>
      <c r="P755" s="1">
        <v>2000</v>
      </c>
      <c r="Q755" s="1">
        <v>0</v>
      </c>
      <c r="R755" s="24">
        <v>0.91360269800000005</v>
      </c>
    </row>
    <row r="756" spans="1:18" x14ac:dyDescent="0.2">
      <c r="A756" s="1">
        <v>754</v>
      </c>
      <c r="B756" s="1" t="s">
        <v>31</v>
      </c>
      <c r="C756" s="1" t="s">
        <v>32</v>
      </c>
      <c r="D756" s="1">
        <v>150000</v>
      </c>
      <c r="E756" s="1">
        <v>3</v>
      </c>
      <c r="F756" s="1" t="s">
        <v>38</v>
      </c>
      <c r="G756" s="1" t="s">
        <v>28</v>
      </c>
      <c r="H756" s="1">
        <v>1</v>
      </c>
      <c r="I756" s="22">
        <v>46.157314753997198</v>
      </c>
      <c r="J756" s="23">
        <v>36663.235496331021</v>
      </c>
      <c r="K756" s="23">
        <v>19804.622462291667</v>
      </c>
      <c r="L756" s="23">
        <v>43830.999988425923</v>
      </c>
      <c r="M756" s="23">
        <v>37028.477996331021</v>
      </c>
      <c r="N756" s="1" t="s">
        <v>35</v>
      </c>
      <c r="O756" s="1" t="s">
        <v>36</v>
      </c>
      <c r="P756" s="1">
        <v>2000</v>
      </c>
      <c r="Q756" s="1">
        <v>1</v>
      </c>
      <c r="R756" s="24">
        <v>1</v>
      </c>
    </row>
    <row r="757" spans="1:18" x14ac:dyDescent="0.2">
      <c r="A757" s="1">
        <v>755</v>
      </c>
      <c r="B757" s="1" t="s">
        <v>31</v>
      </c>
      <c r="C757" s="1" t="s">
        <v>32</v>
      </c>
      <c r="D757" s="1">
        <v>100000</v>
      </c>
      <c r="E757" s="1">
        <v>1</v>
      </c>
      <c r="F757" s="1" t="s">
        <v>45</v>
      </c>
      <c r="G757" s="1" t="s">
        <v>42</v>
      </c>
      <c r="H757" s="1">
        <v>20</v>
      </c>
      <c r="I757" s="22">
        <v>62.922140935422497</v>
      </c>
      <c r="J757" s="23">
        <v>36700.656770949077</v>
      </c>
      <c r="K757" s="23">
        <v>13718.816710497686</v>
      </c>
      <c r="L757" s="23">
        <v>43830.999988425923</v>
      </c>
      <c r="M757" s="23">
        <v>37262.323325393518</v>
      </c>
      <c r="N757" s="1" t="s">
        <v>29</v>
      </c>
      <c r="O757" s="1" t="s">
        <v>41</v>
      </c>
      <c r="P757" s="1">
        <v>2000</v>
      </c>
      <c r="Q757" s="1">
        <v>0</v>
      </c>
      <c r="R757" s="24">
        <v>1.537790795</v>
      </c>
    </row>
    <row r="758" spans="1:18" x14ac:dyDescent="0.2">
      <c r="A758" s="1">
        <v>756</v>
      </c>
      <c r="B758" s="1" t="s">
        <v>31</v>
      </c>
      <c r="C758" s="1" t="s">
        <v>26</v>
      </c>
      <c r="D758" s="1">
        <v>150000</v>
      </c>
      <c r="E758" s="1">
        <v>1</v>
      </c>
      <c r="F758" s="1" t="s">
        <v>27</v>
      </c>
      <c r="G758" s="1" t="s">
        <v>42</v>
      </c>
      <c r="H758" s="1">
        <v>10</v>
      </c>
      <c r="I758" s="22">
        <v>58.636631571360198</v>
      </c>
      <c r="J758" s="23">
        <v>36886.037677499997</v>
      </c>
      <c r="K758" s="23">
        <v>15469.447770925926</v>
      </c>
      <c r="L758" s="23">
        <v>43830.999988425923</v>
      </c>
      <c r="M758" s="23">
        <v>37956.368304699077</v>
      </c>
      <c r="N758" s="1" t="s">
        <v>29</v>
      </c>
      <c r="O758" s="1" t="s">
        <v>30</v>
      </c>
      <c r="P758" s="1">
        <v>2000</v>
      </c>
      <c r="Q758" s="1">
        <v>0</v>
      </c>
      <c r="R758" s="24">
        <v>2.9304657239999998</v>
      </c>
    </row>
    <row r="759" spans="1:18" x14ac:dyDescent="0.2">
      <c r="A759" s="1">
        <v>757</v>
      </c>
      <c r="B759" s="1" t="s">
        <v>31</v>
      </c>
      <c r="C759" s="1" t="s">
        <v>26</v>
      </c>
      <c r="D759" s="1">
        <v>200000</v>
      </c>
      <c r="E759" s="1">
        <v>1</v>
      </c>
      <c r="F759" s="1" t="s">
        <v>38</v>
      </c>
      <c r="G759" s="1" t="s">
        <v>28</v>
      </c>
      <c r="H759" s="1">
        <v>10</v>
      </c>
      <c r="I759" s="22">
        <v>55.382409550132301</v>
      </c>
      <c r="J759" s="23">
        <v>36547.298290937499</v>
      </c>
      <c r="K759" s="23">
        <v>16319.288570868055</v>
      </c>
      <c r="L759" s="23">
        <v>43830.999988425923</v>
      </c>
      <c r="M759" s="23">
        <v>37222.093116064818</v>
      </c>
      <c r="N759" s="1" t="s">
        <v>29</v>
      </c>
      <c r="O759" s="1" t="s">
        <v>30</v>
      </c>
      <c r="P759" s="1">
        <v>2000</v>
      </c>
      <c r="Q759" s="1">
        <v>0</v>
      </c>
      <c r="R759" s="24">
        <v>1.8475254800000001</v>
      </c>
    </row>
    <row r="760" spans="1:18" x14ac:dyDescent="0.2">
      <c r="A760" s="1">
        <v>758</v>
      </c>
      <c r="B760" s="1" t="s">
        <v>31</v>
      </c>
      <c r="C760" s="1" t="s">
        <v>32</v>
      </c>
      <c r="D760" s="1">
        <v>200000</v>
      </c>
      <c r="E760" s="1">
        <v>1</v>
      </c>
      <c r="F760" s="1" t="s">
        <v>33</v>
      </c>
      <c r="G760" s="1" t="s">
        <v>28</v>
      </c>
      <c r="H760" s="1">
        <v>15</v>
      </c>
      <c r="I760" s="22">
        <v>54.751558214923797</v>
      </c>
      <c r="J760" s="23">
        <v>36608.61693271991</v>
      </c>
      <c r="K760" s="23">
        <v>16611.020931377316</v>
      </c>
      <c r="L760" s="23">
        <v>43830.999988425923</v>
      </c>
      <c r="M760" s="23">
        <v>36776.85176203704</v>
      </c>
      <c r="N760" s="1" t="s">
        <v>29</v>
      </c>
      <c r="O760" s="1" t="s">
        <v>30</v>
      </c>
      <c r="P760" s="1">
        <v>2000</v>
      </c>
      <c r="Q760" s="1">
        <v>0</v>
      </c>
      <c r="R760" s="24">
        <v>0.46061131799999999</v>
      </c>
    </row>
    <row r="761" spans="1:18" x14ac:dyDescent="0.2">
      <c r="A761" s="1">
        <v>759</v>
      </c>
      <c r="B761" s="1" t="s">
        <v>25</v>
      </c>
      <c r="C761" s="1" t="s">
        <v>26</v>
      </c>
      <c r="D761" s="1">
        <v>100000</v>
      </c>
      <c r="E761" s="1">
        <v>2</v>
      </c>
      <c r="F761" s="1" t="s">
        <v>38</v>
      </c>
      <c r="G761" s="1" t="s">
        <v>34</v>
      </c>
      <c r="H761" s="1">
        <v>1</v>
      </c>
      <c r="I761" s="22">
        <v>29.878333499669999</v>
      </c>
      <c r="J761" s="23">
        <v>36547.952629814812</v>
      </c>
      <c r="K761" s="23">
        <v>25635.115406446759</v>
      </c>
      <c r="L761" s="23">
        <v>43830.999988425923</v>
      </c>
      <c r="M761" s="23">
        <v>36913.195129814812</v>
      </c>
      <c r="N761" s="1" t="s">
        <v>35</v>
      </c>
      <c r="O761" s="1" t="s">
        <v>43</v>
      </c>
      <c r="P761" s="1">
        <v>2000</v>
      </c>
      <c r="Q761" s="1">
        <v>1</v>
      </c>
      <c r="R761" s="24">
        <v>1</v>
      </c>
    </row>
    <row r="762" spans="1:18" x14ac:dyDescent="0.2">
      <c r="A762" s="1">
        <v>760</v>
      </c>
      <c r="B762" s="1" t="s">
        <v>31</v>
      </c>
      <c r="C762" s="1" t="s">
        <v>26</v>
      </c>
      <c r="D762" s="1">
        <v>150000</v>
      </c>
      <c r="E762" s="1">
        <v>2</v>
      </c>
      <c r="F762" s="1" t="s">
        <v>38</v>
      </c>
      <c r="G762" s="1" t="s">
        <v>42</v>
      </c>
      <c r="H762" s="1">
        <v>5</v>
      </c>
      <c r="I762" s="22">
        <v>47.661783950014602</v>
      </c>
      <c r="J762" s="23">
        <v>36648.647704664349</v>
      </c>
      <c r="K762" s="23">
        <v>19240.538580312499</v>
      </c>
      <c r="L762" s="23">
        <v>43830.999988425923</v>
      </c>
      <c r="M762" s="23">
        <v>38474.86020466435</v>
      </c>
      <c r="N762" s="1" t="s">
        <v>35</v>
      </c>
      <c r="O762" s="1" t="s">
        <v>36</v>
      </c>
      <c r="P762" s="1">
        <v>2000</v>
      </c>
      <c r="Q762" s="1">
        <v>1</v>
      </c>
      <c r="R762" s="24">
        <v>5</v>
      </c>
    </row>
    <row r="763" spans="1:18" x14ac:dyDescent="0.2">
      <c r="A763" s="1">
        <v>761</v>
      </c>
      <c r="B763" s="1" t="s">
        <v>25</v>
      </c>
      <c r="C763" s="1" t="s">
        <v>26</v>
      </c>
      <c r="D763" s="1">
        <v>150000</v>
      </c>
      <c r="E763" s="1">
        <v>1</v>
      </c>
      <c r="F763" s="1" t="s">
        <v>33</v>
      </c>
      <c r="G763" s="1" t="s">
        <v>34</v>
      </c>
      <c r="H763" s="1">
        <v>5</v>
      </c>
      <c r="I763" s="22">
        <v>70.953700160375305</v>
      </c>
      <c r="J763" s="23">
        <v>36836.333064942133</v>
      </c>
      <c r="K763" s="23">
        <v>10921.026234247685</v>
      </c>
      <c r="L763" s="23">
        <v>43830.999988425923</v>
      </c>
      <c r="M763" s="23">
        <v>37916.958626157408</v>
      </c>
      <c r="N763" s="1" t="s">
        <v>29</v>
      </c>
      <c r="O763" s="1" t="s">
        <v>44</v>
      </c>
      <c r="P763" s="1">
        <v>2000</v>
      </c>
      <c r="Q763" s="1">
        <v>0</v>
      </c>
      <c r="R763" s="24">
        <v>2.9586522959999999</v>
      </c>
    </row>
    <row r="764" spans="1:18" x14ac:dyDescent="0.2">
      <c r="A764" s="1">
        <v>762</v>
      </c>
      <c r="B764" s="1" t="s">
        <v>31</v>
      </c>
      <c r="C764" s="1" t="s">
        <v>26</v>
      </c>
      <c r="D764" s="1">
        <v>50000</v>
      </c>
      <c r="E764" s="1">
        <v>3</v>
      </c>
      <c r="F764" s="1" t="s">
        <v>38</v>
      </c>
      <c r="G764" s="1" t="s">
        <v>39</v>
      </c>
      <c r="H764" s="1">
        <v>15</v>
      </c>
      <c r="I764" s="22">
        <v>23.9401274152582</v>
      </c>
      <c r="J764" s="23">
        <v>36743.602995821762</v>
      </c>
      <c r="K764" s="23">
        <v>27999.651008449073</v>
      </c>
      <c r="L764" s="23">
        <v>43830.999988425923</v>
      </c>
      <c r="M764" s="23">
        <v>37696.597054178237</v>
      </c>
      <c r="N764" s="1" t="s">
        <v>29</v>
      </c>
      <c r="O764" s="1" t="s">
        <v>43</v>
      </c>
      <c r="P764" s="1">
        <v>2000</v>
      </c>
      <c r="Q764" s="1">
        <v>0</v>
      </c>
      <c r="R764" s="24">
        <v>2.6092091100000001</v>
      </c>
    </row>
    <row r="765" spans="1:18" x14ac:dyDescent="0.2">
      <c r="A765" s="1">
        <v>763</v>
      </c>
      <c r="B765" s="1" t="s">
        <v>31</v>
      </c>
      <c r="C765" s="1" t="s">
        <v>32</v>
      </c>
      <c r="D765" s="1">
        <v>150000</v>
      </c>
      <c r="E765" s="1">
        <v>3</v>
      </c>
      <c r="F765" s="1" t="s">
        <v>33</v>
      </c>
      <c r="G765" s="1" t="s">
        <v>34</v>
      </c>
      <c r="H765" s="1">
        <v>15</v>
      </c>
      <c r="I765" s="22">
        <v>63.863873019448</v>
      </c>
      <c r="J765" s="23">
        <v>36865.153539780091</v>
      </c>
      <c r="K765" s="23">
        <v>13539.352898634259</v>
      </c>
      <c r="L765" s="23">
        <v>43830.999988425923</v>
      </c>
      <c r="M765" s="23">
        <v>39992.440764710649</v>
      </c>
      <c r="N765" s="1" t="s">
        <v>29</v>
      </c>
      <c r="O765" s="1" t="s">
        <v>41</v>
      </c>
      <c r="P765" s="1">
        <v>2000</v>
      </c>
      <c r="Q765" s="1">
        <v>0</v>
      </c>
      <c r="R765" s="24">
        <v>8.5622216059999996</v>
      </c>
    </row>
    <row r="766" spans="1:18" x14ac:dyDescent="0.2">
      <c r="A766" s="1">
        <v>764</v>
      </c>
      <c r="B766" s="1" t="s">
        <v>31</v>
      </c>
      <c r="C766" s="1" t="s">
        <v>26</v>
      </c>
      <c r="D766" s="1">
        <v>100000</v>
      </c>
      <c r="E766" s="1">
        <v>1</v>
      </c>
      <c r="F766" s="1" t="s">
        <v>46</v>
      </c>
      <c r="G766" s="1" t="s">
        <v>34</v>
      </c>
      <c r="H766" s="1">
        <v>10</v>
      </c>
      <c r="I766" s="22">
        <v>52.086210185751298</v>
      </c>
      <c r="J766" s="23">
        <v>36664.643063124997</v>
      </c>
      <c r="K766" s="23">
        <v>17640.545439259258</v>
      </c>
      <c r="L766" s="23">
        <v>43830.999988425923</v>
      </c>
      <c r="M766" s="23">
        <v>38012.21522302083</v>
      </c>
      <c r="N766" s="1" t="s">
        <v>29</v>
      </c>
      <c r="O766" s="1" t="s">
        <v>30</v>
      </c>
      <c r="P766" s="1">
        <v>2000</v>
      </c>
      <c r="Q766" s="1">
        <v>0</v>
      </c>
      <c r="R766" s="24">
        <v>3.6895272589999899</v>
      </c>
    </row>
    <row r="767" spans="1:18" x14ac:dyDescent="0.2">
      <c r="A767" s="1">
        <v>765</v>
      </c>
      <c r="B767" s="1" t="s">
        <v>31</v>
      </c>
      <c r="C767" s="1" t="s">
        <v>32</v>
      </c>
      <c r="D767" s="1">
        <v>150000</v>
      </c>
      <c r="E767" s="1">
        <v>3</v>
      </c>
      <c r="F767" s="1" t="s">
        <v>27</v>
      </c>
      <c r="G767" s="1" t="s">
        <v>40</v>
      </c>
      <c r="H767" s="1">
        <v>10</v>
      </c>
      <c r="I767" s="22">
        <v>60.237036614036697</v>
      </c>
      <c r="J767" s="23">
        <v>36800.719470046293</v>
      </c>
      <c r="K767" s="23">
        <v>14799.593624560186</v>
      </c>
      <c r="L767" s="23">
        <v>43830.999988425923</v>
      </c>
      <c r="M767" s="23">
        <v>38373.305799317131</v>
      </c>
      <c r="N767" s="1" t="s">
        <v>29</v>
      </c>
      <c r="O767" s="1" t="s">
        <v>41</v>
      </c>
      <c r="P767" s="1">
        <v>2000</v>
      </c>
      <c r="Q767" s="1">
        <v>0</v>
      </c>
      <c r="R767" s="24">
        <v>4.3055951300000004</v>
      </c>
    </row>
    <row r="768" spans="1:18" x14ac:dyDescent="0.2">
      <c r="A768" s="1">
        <v>766</v>
      </c>
      <c r="B768" s="1" t="s">
        <v>31</v>
      </c>
      <c r="C768" s="1" t="s">
        <v>26</v>
      </c>
      <c r="D768" s="1">
        <v>150000</v>
      </c>
      <c r="E768" s="1">
        <v>1</v>
      </c>
      <c r="F768" s="1" t="s">
        <v>45</v>
      </c>
      <c r="G768" s="1" t="s">
        <v>42</v>
      </c>
      <c r="H768" s="1">
        <v>10</v>
      </c>
      <c r="I768" s="22">
        <v>34.014559191909903</v>
      </c>
      <c r="J768" s="23">
        <v>36845.062848657406</v>
      </c>
      <c r="K768" s="23">
        <v>24421.500212974537</v>
      </c>
      <c r="L768" s="23">
        <v>43830.999988425923</v>
      </c>
      <c r="M768" s="23">
        <v>37918.323637094909</v>
      </c>
      <c r="N768" s="1" t="s">
        <v>29</v>
      </c>
      <c r="O768" s="1" t="s">
        <v>37</v>
      </c>
      <c r="P768" s="1">
        <v>2000</v>
      </c>
      <c r="Q768" s="1">
        <v>0</v>
      </c>
      <c r="R768" s="24">
        <v>2.9384882330000002</v>
      </c>
    </row>
    <row r="769" spans="1:18" x14ac:dyDescent="0.2">
      <c r="A769" s="1">
        <v>767</v>
      </c>
      <c r="B769" s="1" t="s">
        <v>25</v>
      </c>
      <c r="C769" s="1" t="s">
        <v>26</v>
      </c>
      <c r="D769" s="1">
        <v>200000</v>
      </c>
      <c r="E769" s="1">
        <v>1</v>
      </c>
      <c r="F769" s="1" t="s">
        <v>38</v>
      </c>
      <c r="G769" s="1" t="s">
        <v>42</v>
      </c>
      <c r="H769" s="1">
        <v>10</v>
      </c>
      <c r="I769" s="22">
        <v>23.318938765403299</v>
      </c>
      <c r="J769" s="23">
        <v>36532.39855150463</v>
      </c>
      <c r="K769" s="23">
        <v>28015.331059629629</v>
      </c>
      <c r="L769" s="23">
        <v>43830.999988425923</v>
      </c>
      <c r="M769" s="23">
        <v>37031.031828865744</v>
      </c>
      <c r="N769" s="1" t="s">
        <v>29</v>
      </c>
      <c r="O769" s="1" t="s">
        <v>43</v>
      </c>
      <c r="P769" s="1">
        <v>2000</v>
      </c>
      <c r="Q769" s="1">
        <v>0</v>
      </c>
      <c r="R769" s="24">
        <v>1.3652115440000001</v>
      </c>
    </row>
    <row r="770" spans="1:18" x14ac:dyDescent="0.2">
      <c r="A770" s="1">
        <v>768</v>
      </c>
      <c r="B770" s="1" t="s">
        <v>25</v>
      </c>
      <c r="C770" s="1" t="s">
        <v>26</v>
      </c>
      <c r="D770" s="1">
        <v>150000</v>
      </c>
      <c r="E770" s="1">
        <v>2</v>
      </c>
      <c r="F770" s="1" t="s">
        <v>38</v>
      </c>
      <c r="G770" s="1" t="s">
        <v>28</v>
      </c>
      <c r="H770" s="1">
        <v>15</v>
      </c>
      <c r="I770" s="22">
        <v>78.058222041992494</v>
      </c>
      <c r="J770" s="23">
        <v>36795.21023326389</v>
      </c>
      <c r="K770" s="23">
        <v>8285.0300690856475</v>
      </c>
      <c r="L770" s="23">
        <v>43830.999988425923</v>
      </c>
      <c r="M770" s="23">
        <v>36929.483368564812</v>
      </c>
      <c r="N770" s="1" t="s">
        <v>29</v>
      </c>
      <c r="O770" s="1" t="s">
        <v>44</v>
      </c>
      <c r="P770" s="1">
        <v>2000</v>
      </c>
      <c r="Q770" s="1">
        <v>0</v>
      </c>
      <c r="R770" s="24">
        <v>0.36762735800000002</v>
      </c>
    </row>
    <row r="771" spans="1:18" x14ac:dyDescent="0.2">
      <c r="A771" s="1">
        <v>769</v>
      </c>
      <c r="B771" s="1" t="s">
        <v>31</v>
      </c>
      <c r="C771" s="1" t="s">
        <v>32</v>
      </c>
      <c r="D771" s="1">
        <v>250000</v>
      </c>
      <c r="E771" s="1">
        <v>1</v>
      </c>
      <c r="F771" s="1" t="s">
        <v>33</v>
      </c>
      <c r="G771" s="1" t="s">
        <v>40</v>
      </c>
      <c r="H771" s="1">
        <v>1</v>
      </c>
      <c r="I771" s="22">
        <v>21.5770661426121</v>
      </c>
      <c r="J771" s="23">
        <v>36854.244722962962</v>
      </c>
      <c r="K771" s="23">
        <v>28973.383142222221</v>
      </c>
      <c r="L771" s="23">
        <v>43830.999988425923</v>
      </c>
      <c r="M771" s="23">
        <v>37219.487222962962</v>
      </c>
      <c r="N771" s="1" t="s">
        <v>35</v>
      </c>
      <c r="O771" s="1" t="s">
        <v>43</v>
      </c>
      <c r="P771" s="1">
        <v>2000</v>
      </c>
      <c r="Q771" s="1">
        <v>1</v>
      </c>
      <c r="R771" s="24">
        <v>1</v>
      </c>
    </row>
    <row r="772" spans="1:18" x14ac:dyDescent="0.2">
      <c r="A772" s="1">
        <v>770</v>
      </c>
      <c r="B772" s="1" t="s">
        <v>31</v>
      </c>
      <c r="C772" s="1" t="s">
        <v>32</v>
      </c>
      <c r="D772" s="1">
        <v>150000</v>
      </c>
      <c r="E772" s="1">
        <v>1</v>
      </c>
      <c r="F772" s="1" t="s">
        <v>38</v>
      </c>
      <c r="G772" s="1" t="s">
        <v>28</v>
      </c>
      <c r="H772" s="1">
        <v>10</v>
      </c>
      <c r="I772" s="22">
        <v>43.8009114976321</v>
      </c>
      <c r="J772" s="23">
        <v>36733.915988576387</v>
      </c>
      <c r="K772" s="23">
        <v>20735.961570775464</v>
      </c>
      <c r="L772" s="23">
        <v>43830.999988425923</v>
      </c>
      <c r="M772" s="23">
        <v>37098.902337071762</v>
      </c>
      <c r="N772" s="1" t="s">
        <v>29</v>
      </c>
      <c r="O772" s="1" t="s">
        <v>36</v>
      </c>
      <c r="P772" s="1">
        <v>2000</v>
      </c>
      <c r="Q772" s="1">
        <v>0</v>
      </c>
      <c r="R772" s="24">
        <v>0.99929868099999997</v>
      </c>
    </row>
    <row r="773" spans="1:18" x14ac:dyDescent="0.2">
      <c r="A773" s="1">
        <v>771</v>
      </c>
      <c r="B773" s="1" t="s">
        <v>25</v>
      </c>
      <c r="C773" s="1" t="s">
        <v>26</v>
      </c>
      <c r="D773" s="1">
        <v>150000</v>
      </c>
      <c r="E773" s="1">
        <v>2</v>
      </c>
      <c r="F773" s="1" t="s">
        <v>38</v>
      </c>
      <c r="G773" s="1" t="s">
        <v>42</v>
      </c>
      <c r="H773" s="1">
        <v>1</v>
      </c>
      <c r="I773" s="22">
        <v>57.588690111491999</v>
      </c>
      <c r="J773" s="23">
        <v>36627.77279516204</v>
      </c>
      <c r="K773" s="23">
        <v>15593.935647291666</v>
      </c>
      <c r="L773" s="23">
        <v>43830.999988425923</v>
      </c>
      <c r="M773" s="23">
        <v>36993.01529516204</v>
      </c>
      <c r="N773" s="1" t="s">
        <v>35</v>
      </c>
      <c r="O773" s="1" t="s">
        <v>30</v>
      </c>
      <c r="P773" s="1">
        <v>2000</v>
      </c>
      <c r="Q773" s="1">
        <v>1</v>
      </c>
      <c r="R773" s="24">
        <v>1</v>
      </c>
    </row>
    <row r="774" spans="1:18" x14ac:dyDescent="0.2">
      <c r="A774" s="1">
        <v>772</v>
      </c>
      <c r="B774" s="1" t="s">
        <v>25</v>
      </c>
      <c r="C774" s="1" t="s">
        <v>26</v>
      </c>
      <c r="D774" s="1">
        <v>200000</v>
      </c>
      <c r="E774" s="1">
        <v>2</v>
      </c>
      <c r="F774" s="1" t="s">
        <v>45</v>
      </c>
      <c r="G774" s="1" t="s">
        <v>39</v>
      </c>
      <c r="H774" s="1">
        <v>5</v>
      </c>
      <c r="I774" s="22">
        <v>61.889982359508203</v>
      </c>
      <c r="J774" s="23">
        <v>36829.240949340281</v>
      </c>
      <c r="K774" s="23">
        <v>14224.389067210648</v>
      </c>
      <c r="L774" s="23">
        <v>43830.999988425923</v>
      </c>
      <c r="M774" s="23">
        <v>36896.796729548609</v>
      </c>
      <c r="N774" s="1" t="s">
        <v>29</v>
      </c>
      <c r="O774" s="1" t="s">
        <v>41</v>
      </c>
      <c r="P774" s="1">
        <v>2000</v>
      </c>
      <c r="Q774" s="1">
        <v>0</v>
      </c>
      <c r="R774" s="24">
        <v>0.184961444</v>
      </c>
    </row>
    <row r="775" spans="1:18" x14ac:dyDescent="0.2">
      <c r="A775" s="1">
        <v>773</v>
      </c>
      <c r="B775" s="1" t="s">
        <v>25</v>
      </c>
      <c r="C775" s="1" t="s">
        <v>26</v>
      </c>
      <c r="D775" s="1">
        <v>200000</v>
      </c>
      <c r="E775" s="1">
        <v>1</v>
      </c>
      <c r="F775" s="1" t="s">
        <v>33</v>
      </c>
      <c r="G775" s="1" t="s">
        <v>39</v>
      </c>
      <c r="H775" s="1">
        <v>20</v>
      </c>
      <c r="I775" s="22">
        <v>49.327773153430201</v>
      </c>
      <c r="J775" s="23">
        <v>36805.502062719905</v>
      </c>
      <c r="K775" s="23">
        <v>18788.902876886576</v>
      </c>
      <c r="L775" s="23">
        <v>43830.999988425923</v>
      </c>
      <c r="M775" s="23">
        <v>37937.712895335651</v>
      </c>
      <c r="N775" s="1" t="s">
        <v>29</v>
      </c>
      <c r="O775" s="1" t="s">
        <v>36</v>
      </c>
      <c r="P775" s="1">
        <v>2000</v>
      </c>
      <c r="Q775" s="1">
        <v>0</v>
      </c>
      <c r="R775" s="24">
        <v>3.0998879719999999</v>
      </c>
    </row>
    <row r="776" spans="1:18" x14ac:dyDescent="0.2">
      <c r="A776" s="1">
        <v>774</v>
      </c>
      <c r="B776" s="1" t="s">
        <v>31</v>
      </c>
      <c r="C776" s="1" t="s">
        <v>26</v>
      </c>
      <c r="D776" s="1">
        <v>200000</v>
      </c>
      <c r="E776" s="1">
        <v>1</v>
      </c>
      <c r="F776" s="1" t="s">
        <v>27</v>
      </c>
      <c r="G776" s="1" t="s">
        <v>28</v>
      </c>
      <c r="H776" s="1">
        <v>10</v>
      </c>
      <c r="I776" s="22">
        <v>56.638046361232803</v>
      </c>
      <c r="J776" s="23">
        <v>36558.487779085648</v>
      </c>
      <c r="K776" s="23">
        <v>15871.866131076389</v>
      </c>
      <c r="L776" s="23">
        <v>43830.999988425923</v>
      </c>
      <c r="M776" s="23">
        <v>36621.078706956017</v>
      </c>
      <c r="N776" s="1" t="s">
        <v>29</v>
      </c>
      <c r="O776" s="1" t="s">
        <v>30</v>
      </c>
      <c r="P776" s="1">
        <v>2000</v>
      </c>
      <c r="Q776" s="1">
        <v>0</v>
      </c>
      <c r="R776" s="24">
        <v>0.17136814</v>
      </c>
    </row>
    <row r="777" spans="1:18" x14ac:dyDescent="0.2">
      <c r="A777" s="1">
        <v>775</v>
      </c>
      <c r="B777" s="1" t="s">
        <v>25</v>
      </c>
      <c r="C777" s="1" t="s">
        <v>32</v>
      </c>
      <c r="D777" s="1">
        <v>150000</v>
      </c>
      <c r="E777" s="1">
        <v>1</v>
      </c>
      <c r="F777" s="1" t="s">
        <v>27</v>
      </c>
      <c r="G777" s="1" t="s">
        <v>40</v>
      </c>
      <c r="H777" s="1">
        <v>15</v>
      </c>
      <c r="I777" s="22">
        <v>52.740635306830903</v>
      </c>
      <c r="J777" s="23">
        <v>36622.051741099538</v>
      </c>
      <c r="K777" s="23">
        <v>17358.930249988425</v>
      </c>
      <c r="L777" s="23">
        <v>43830.999988425923</v>
      </c>
      <c r="M777" s="23">
        <v>37242.854381828707</v>
      </c>
      <c r="N777" s="1" t="s">
        <v>29</v>
      </c>
      <c r="O777" s="1" t="s">
        <v>30</v>
      </c>
      <c r="P777" s="1">
        <v>2000</v>
      </c>
      <c r="Q777" s="1">
        <v>0</v>
      </c>
      <c r="R777" s="24">
        <v>1.6996998999999999</v>
      </c>
    </row>
    <row r="778" spans="1:18" x14ac:dyDescent="0.2">
      <c r="A778" s="1">
        <v>776</v>
      </c>
      <c r="B778" s="1" t="s">
        <v>31</v>
      </c>
      <c r="C778" s="1" t="s">
        <v>32</v>
      </c>
      <c r="D778" s="1">
        <v>100000</v>
      </c>
      <c r="E778" s="1">
        <v>1</v>
      </c>
      <c r="F778" s="1" t="s">
        <v>33</v>
      </c>
      <c r="G778" s="1" t="s">
        <v>28</v>
      </c>
      <c r="H778" s="1">
        <v>20</v>
      </c>
      <c r="I778" s="22">
        <v>71.362411040216202</v>
      </c>
      <c r="J778" s="23">
        <v>36664.440670208336</v>
      </c>
      <c r="K778" s="23">
        <v>10599.855255925926</v>
      </c>
      <c r="L778" s="23">
        <v>43830.999988425923</v>
      </c>
      <c r="M778" s="23">
        <v>36721.023563483795</v>
      </c>
      <c r="N778" s="1" t="s">
        <v>29</v>
      </c>
      <c r="O778" s="1" t="s">
        <v>44</v>
      </c>
      <c r="P778" s="1">
        <v>2000</v>
      </c>
      <c r="Q778" s="1">
        <v>0</v>
      </c>
      <c r="R778" s="24">
        <v>0.15491869999999999</v>
      </c>
    </row>
    <row r="779" spans="1:18" x14ac:dyDescent="0.2">
      <c r="A779" s="1">
        <v>777</v>
      </c>
      <c r="B779" s="1" t="s">
        <v>31</v>
      </c>
      <c r="C779" s="1" t="s">
        <v>32</v>
      </c>
      <c r="D779" s="1">
        <v>150000</v>
      </c>
      <c r="E779" s="1">
        <v>2</v>
      </c>
      <c r="F779" s="1" t="s">
        <v>38</v>
      </c>
      <c r="G779" s="1" t="s">
        <v>42</v>
      </c>
      <c r="H779" s="1">
        <v>15</v>
      </c>
      <c r="I779" s="22">
        <v>43.053472007451496</v>
      </c>
      <c r="J779" s="23">
        <v>36781.978315624998</v>
      </c>
      <c r="K779" s="23">
        <v>21057.02056611111</v>
      </c>
      <c r="L779" s="23">
        <v>43830.999988425923</v>
      </c>
      <c r="M779" s="23">
        <v>40055.528383668985</v>
      </c>
      <c r="N779" s="1" t="s">
        <v>29</v>
      </c>
      <c r="O779" s="1" t="s">
        <v>36</v>
      </c>
      <c r="P779" s="1">
        <v>2000</v>
      </c>
      <c r="Q779" s="1">
        <v>0</v>
      </c>
      <c r="R779" s="24">
        <v>8.9626756689999993</v>
      </c>
    </row>
    <row r="780" spans="1:18" x14ac:dyDescent="0.2">
      <c r="A780" s="1">
        <v>778</v>
      </c>
      <c r="B780" s="1" t="s">
        <v>31</v>
      </c>
      <c r="C780" s="1" t="s">
        <v>32</v>
      </c>
      <c r="D780" s="1">
        <v>100000</v>
      </c>
      <c r="E780" s="1">
        <v>1</v>
      </c>
      <c r="F780" s="1" t="s">
        <v>45</v>
      </c>
      <c r="G780" s="1" t="s">
        <v>34</v>
      </c>
      <c r="H780" s="1">
        <v>10</v>
      </c>
      <c r="I780" s="22">
        <v>44.6512249751407</v>
      </c>
      <c r="J780" s="23">
        <v>36744.794448993052</v>
      </c>
      <c r="K780" s="23">
        <v>20436.269411064815</v>
      </c>
      <c r="L780" s="23">
        <v>43830.999988425923</v>
      </c>
      <c r="M780" s="23">
        <v>39491.987949652779</v>
      </c>
      <c r="N780" s="1" t="s">
        <v>29</v>
      </c>
      <c r="O780" s="1" t="s">
        <v>36</v>
      </c>
      <c r="P780" s="1">
        <v>2000</v>
      </c>
      <c r="Q780" s="1">
        <v>0</v>
      </c>
      <c r="R780" s="24">
        <v>7.5215603349999904</v>
      </c>
    </row>
    <row r="781" spans="1:18" x14ac:dyDescent="0.2">
      <c r="A781" s="1">
        <v>779</v>
      </c>
      <c r="B781" s="1" t="s">
        <v>31</v>
      </c>
      <c r="C781" s="1" t="s">
        <v>26</v>
      </c>
      <c r="D781" s="1">
        <v>100000</v>
      </c>
      <c r="E781" s="1">
        <v>2</v>
      </c>
      <c r="F781" s="1" t="s">
        <v>45</v>
      </c>
      <c r="G781" s="1" t="s">
        <v>42</v>
      </c>
      <c r="H781" s="1">
        <v>5</v>
      </c>
      <c r="I781" s="22">
        <v>75.840466450719106</v>
      </c>
      <c r="J781" s="23">
        <v>36687.394987442131</v>
      </c>
      <c r="K781" s="23">
        <v>8987.2334197106484</v>
      </c>
      <c r="L781" s="23">
        <v>43830.999988425923</v>
      </c>
      <c r="M781" s="23">
        <v>37192.076830347221</v>
      </c>
      <c r="N781" s="1" t="s">
        <v>29</v>
      </c>
      <c r="O781" s="1" t="s">
        <v>44</v>
      </c>
      <c r="P781" s="1">
        <v>2000</v>
      </c>
      <c r="Q781" s="1">
        <v>0</v>
      </c>
      <c r="R781" s="24">
        <v>1.381771954</v>
      </c>
    </row>
    <row r="782" spans="1:18" x14ac:dyDescent="0.2">
      <c r="A782" s="1">
        <v>780</v>
      </c>
      <c r="B782" s="1" t="s">
        <v>31</v>
      </c>
      <c r="C782" s="1" t="s">
        <v>26</v>
      </c>
      <c r="D782" s="1">
        <v>250000</v>
      </c>
      <c r="E782" s="1">
        <v>1</v>
      </c>
      <c r="F782" s="1" t="s">
        <v>33</v>
      </c>
      <c r="G782" s="1" t="s">
        <v>34</v>
      </c>
      <c r="H782" s="1">
        <v>20</v>
      </c>
      <c r="I782" s="22">
        <v>50.129153569821099</v>
      </c>
      <c r="J782" s="23">
        <v>36543.195820706016</v>
      </c>
      <c r="K782" s="23">
        <v>18233.898447916668</v>
      </c>
      <c r="L782" s="23">
        <v>43830.999988425923</v>
      </c>
      <c r="M782" s="23">
        <v>37832.255917708331</v>
      </c>
      <c r="N782" s="1" t="s">
        <v>29</v>
      </c>
      <c r="O782" s="1" t="s">
        <v>30</v>
      </c>
      <c r="P782" s="1">
        <v>2000</v>
      </c>
      <c r="Q782" s="1">
        <v>0</v>
      </c>
      <c r="R782" s="24">
        <v>3.5293266719999998</v>
      </c>
    </row>
    <row r="783" spans="1:18" x14ac:dyDescent="0.2">
      <c r="A783" s="1">
        <v>781</v>
      </c>
      <c r="B783" s="1" t="s">
        <v>31</v>
      </c>
      <c r="C783" s="1" t="s">
        <v>26</v>
      </c>
      <c r="D783" s="1">
        <v>250000</v>
      </c>
      <c r="E783" s="1">
        <v>1</v>
      </c>
      <c r="F783" s="1" t="s">
        <v>33</v>
      </c>
      <c r="G783" s="1" t="s">
        <v>42</v>
      </c>
      <c r="H783" s="1">
        <v>20</v>
      </c>
      <c r="I783" s="22">
        <v>45.439822767552997</v>
      </c>
      <c r="J783" s="23">
        <v>36578.939850266201</v>
      </c>
      <c r="K783" s="23">
        <v>19982.385382928242</v>
      </c>
      <c r="L783" s="23">
        <v>43830.999988425923</v>
      </c>
      <c r="M783" s="23">
        <v>38471.861732118057</v>
      </c>
      <c r="N783" s="1" t="s">
        <v>29</v>
      </c>
      <c r="O783" s="1" t="s">
        <v>36</v>
      </c>
      <c r="P783" s="1">
        <v>2000</v>
      </c>
      <c r="Q783" s="1">
        <v>0</v>
      </c>
      <c r="R783" s="24">
        <v>5.1826440839999997</v>
      </c>
    </row>
    <row r="784" spans="1:18" x14ac:dyDescent="0.2">
      <c r="A784" s="1">
        <v>782</v>
      </c>
      <c r="B784" s="1" t="s">
        <v>25</v>
      </c>
      <c r="C784" s="1" t="s">
        <v>26</v>
      </c>
      <c r="D784" s="1">
        <v>150000</v>
      </c>
      <c r="E784" s="1">
        <v>3</v>
      </c>
      <c r="F784" s="1" t="s">
        <v>33</v>
      </c>
      <c r="G784" s="1" t="s">
        <v>28</v>
      </c>
      <c r="H784" s="1">
        <v>20</v>
      </c>
      <c r="I784" s="22">
        <v>56.419300041832798</v>
      </c>
      <c r="J784" s="23">
        <v>36604.802419305553</v>
      </c>
      <c r="K784" s="23">
        <v>15998.076223726852</v>
      </c>
      <c r="L784" s="23">
        <v>43830.999988425923</v>
      </c>
      <c r="M784" s="23">
        <v>36693.384329282409</v>
      </c>
      <c r="N784" s="1" t="s">
        <v>29</v>
      </c>
      <c r="O784" s="1" t="s">
        <v>30</v>
      </c>
      <c r="P784" s="1">
        <v>2000</v>
      </c>
      <c r="Q784" s="1">
        <v>0</v>
      </c>
      <c r="R784" s="24">
        <v>0.24252903200000001</v>
      </c>
    </row>
    <row r="785" spans="1:18" x14ac:dyDescent="0.2">
      <c r="A785" s="1">
        <v>783</v>
      </c>
      <c r="B785" s="1" t="s">
        <v>25</v>
      </c>
      <c r="C785" s="1" t="s">
        <v>26</v>
      </c>
      <c r="D785" s="1">
        <v>100000</v>
      </c>
      <c r="E785" s="1">
        <v>2</v>
      </c>
      <c r="F785" s="1" t="s">
        <v>38</v>
      </c>
      <c r="G785" s="1" t="s">
        <v>40</v>
      </c>
      <c r="H785" s="1">
        <v>10</v>
      </c>
      <c r="I785" s="22">
        <v>21.890150777165999</v>
      </c>
      <c r="J785" s="23">
        <v>36839.355273136571</v>
      </c>
      <c r="K785" s="23">
        <v>28844.141877974536</v>
      </c>
      <c r="L785" s="23">
        <v>43830.999988425923</v>
      </c>
      <c r="M785" s="23">
        <v>37137.285415729166</v>
      </c>
      <c r="N785" s="1" t="s">
        <v>29</v>
      </c>
      <c r="O785" s="1" t="s">
        <v>43</v>
      </c>
      <c r="P785" s="1">
        <v>2000</v>
      </c>
      <c r="Q785" s="1">
        <v>0</v>
      </c>
      <c r="R785" s="24">
        <v>0.81570502499999997</v>
      </c>
    </row>
    <row r="786" spans="1:18" x14ac:dyDescent="0.2">
      <c r="A786" s="1">
        <v>784</v>
      </c>
      <c r="B786" s="1" t="s">
        <v>31</v>
      </c>
      <c r="C786" s="1" t="s">
        <v>32</v>
      </c>
      <c r="D786" s="1">
        <v>150000</v>
      </c>
      <c r="E786" s="1">
        <v>1</v>
      </c>
      <c r="F786" s="1" t="s">
        <v>38</v>
      </c>
      <c r="G786" s="1" t="s">
        <v>28</v>
      </c>
      <c r="H786" s="1">
        <v>20</v>
      </c>
      <c r="I786" s="22">
        <v>54.460494163159197</v>
      </c>
      <c r="J786" s="23">
        <v>36859.74158021991</v>
      </c>
      <c r="K786" s="23">
        <v>16968.454540891205</v>
      </c>
      <c r="L786" s="23">
        <v>43830.999988425923</v>
      </c>
      <c r="M786" s="23">
        <v>39066.240865462962</v>
      </c>
      <c r="N786" s="1" t="s">
        <v>29</v>
      </c>
      <c r="O786" s="1" t="s">
        <v>30</v>
      </c>
      <c r="P786" s="1">
        <v>2000</v>
      </c>
      <c r="Q786" s="1">
        <v>0</v>
      </c>
      <c r="R786" s="24">
        <v>6.0411898539999997</v>
      </c>
    </row>
    <row r="787" spans="1:18" x14ac:dyDescent="0.2">
      <c r="A787" s="1">
        <v>785</v>
      </c>
      <c r="B787" s="1" t="s">
        <v>31</v>
      </c>
      <c r="C787" s="1" t="s">
        <v>26</v>
      </c>
      <c r="D787" s="1">
        <v>250000</v>
      </c>
      <c r="E787" s="1">
        <v>2</v>
      </c>
      <c r="F787" s="1" t="s">
        <v>38</v>
      </c>
      <c r="G787" s="1" t="s">
        <v>34</v>
      </c>
      <c r="H787" s="1">
        <v>20</v>
      </c>
      <c r="I787" s="22">
        <v>50.438381264464198</v>
      </c>
      <c r="J787" s="23">
        <v>36814.322361562503</v>
      </c>
      <c r="K787" s="23">
        <v>18392.081892743056</v>
      </c>
      <c r="L787" s="23">
        <v>43830.999988425923</v>
      </c>
      <c r="M787" s="23">
        <v>36847.423227581021</v>
      </c>
      <c r="N787" s="1" t="s">
        <v>29</v>
      </c>
      <c r="O787" s="1" t="s">
        <v>30</v>
      </c>
      <c r="P787" s="1">
        <v>2000</v>
      </c>
      <c r="Q787" s="1">
        <v>0</v>
      </c>
      <c r="R787" s="24">
        <v>9.0627093000000006E-2</v>
      </c>
    </row>
    <row r="788" spans="1:18" x14ac:dyDescent="0.2">
      <c r="A788" s="1">
        <v>786</v>
      </c>
      <c r="B788" s="1" t="s">
        <v>31</v>
      </c>
      <c r="C788" s="1" t="s">
        <v>32</v>
      </c>
      <c r="D788" s="1">
        <v>100000</v>
      </c>
      <c r="E788" s="1">
        <v>2</v>
      </c>
      <c r="F788" s="1" t="s">
        <v>38</v>
      </c>
      <c r="G788" s="1" t="s">
        <v>40</v>
      </c>
      <c r="H788" s="1">
        <v>1</v>
      </c>
      <c r="I788" s="22">
        <v>75.794466810402994</v>
      </c>
      <c r="J788" s="23">
        <v>36594.108920983796</v>
      </c>
      <c r="K788" s="23">
        <v>8910.7483771296302</v>
      </c>
      <c r="L788" s="23">
        <v>43830.999988425923</v>
      </c>
      <c r="M788" s="23">
        <v>36778.968772581022</v>
      </c>
      <c r="N788" s="1" t="s">
        <v>29</v>
      </c>
      <c r="O788" s="1" t="s">
        <v>44</v>
      </c>
      <c r="P788" s="1">
        <v>2000</v>
      </c>
      <c r="Q788" s="1">
        <v>0</v>
      </c>
      <c r="R788" s="24">
        <v>0.50612908300000004</v>
      </c>
    </row>
    <row r="789" spans="1:18" x14ac:dyDescent="0.2">
      <c r="A789" s="1">
        <v>787</v>
      </c>
      <c r="B789" s="1" t="s">
        <v>25</v>
      </c>
      <c r="C789" s="1" t="s">
        <v>26</v>
      </c>
      <c r="D789" s="1">
        <v>100000</v>
      </c>
      <c r="E789" s="1">
        <v>1</v>
      </c>
      <c r="F789" s="1" t="s">
        <v>38</v>
      </c>
      <c r="G789" s="1" t="s">
        <v>39</v>
      </c>
      <c r="H789" s="1">
        <v>10</v>
      </c>
      <c r="I789" s="22">
        <v>69.122174463469904</v>
      </c>
      <c r="J789" s="23">
        <v>36609.323411793979</v>
      </c>
      <c r="K789" s="23">
        <v>11362.967605497684</v>
      </c>
      <c r="L789" s="23">
        <v>43830.999988425923</v>
      </c>
      <c r="M789" s="23">
        <v>36642.46050804398</v>
      </c>
      <c r="N789" s="1" t="s">
        <v>29</v>
      </c>
      <c r="O789" s="1" t="s">
        <v>41</v>
      </c>
      <c r="P789" s="1">
        <v>2000</v>
      </c>
      <c r="Q789" s="1">
        <v>0</v>
      </c>
      <c r="R789" s="24">
        <v>9.0726288000000002E-2</v>
      </c>
    </row>
    <row r="790" spans="1:18" x14ac:dyDescent="0.2">
      <c r="A790" s="1">
        <v>788</v>
      </c>
      <c r="B790" s="1" t="s">
        <v>31</v>
      </c>
      <c r="C790" s="1" t="s">
        <v>26</v>
      </c>
      <c r="D790" s="1">
        <v>250000</v>
      </c>
      <c r="E790" s="1">
        <v>1</v>
      </c>
      <c r="F790" s="1" t="s">
        <v>46</v>
      </c>
      <c r="G790" s="1" t="s">
        <v>42</v>
      </c>
      <c r="H790" s="1">
        <v>5</v>
      </c>
      <c r="I790" s="22">
        <v>69.523201645379402</v>
      </c>
      <c r="J790" s="23">
        <v>36859.920352175926</v>
      </c>
      <c r="K790" s="23">
        <v>11467.092375347222</v>
      </c>
      <c r="L790" s="23">
        <v>43830.999988425923</v>
      </c>
      <c r="M790" s="23">
        <v>36899.179413472222</v>
      </c>
      <c r="N790" s="1" t="s">
        <v>29</v>
      </c>
      <c r="O790" s="1" t="s">
        <v>41</v>
      </c>
      <c r="P790" s="1">
        <v>2000</v>
      </c>
      <c r="Q790" s="1">
        <v>0</v>
      </c>
      <c r="R790" s="24">
        <v>0.107487659</v>
      </c>
    </row>
    <row r="791" spans="1:18" x14ac:dyDescent="0.2">
      <c r="A791" s="1">
        <v>789</v>
      </c>
      <c r="B791" s="1" t="s">
        <v>31</v>
      </c>
      <c r="C791" s="1" t="s">
        <v>32</v>
      </c>
      <c r="D791" s="1">
        <v>100000</v>
      </c>
      <c r="E791" s="1">
        <v>1</v>
      </c>
      <c r="F791" s="1" t="s">
        <v>38</v>
      </c>
      <c r="G791" s="1" t="s">
        <v>28</v>
      </c>
      <c r="H791" s="1">
        <v>10</v>
      </c>
      <c r="I791" s="22">
        <v>47.5913749835941</v>
      </c>
      <c r="J791" s="23">
        <v>36537.850845162036</v>
      </c>
      <c r="K791" s="23">
        <v>19155.458067569445</v>
      </c>
      <c r="L791" s="23">
        <v>43830.999988425923</v>
      </c>
      <c r="M791" s="23">
        <v>38130.153415289351</v>
      </c>
      <c r="N791" s="1" t="s">
        <v>29</v>
      </c>
      <c r="O791" s="1" t="s">
        <v>36</v>
      </c>
      <c r="P791" s="1">
        <v>2000</v>
      </c>
      <c r="Q791" s="1">
        <v>0</v>
      </c>
      <c r="R791" s="24">
        <v>4.3595763639999996</v>
      </c>
    </row>
    <row r="792" spans="1:18" x14ac:dyDescent="0.2">
      <c r="A792" s="1">
        <v>790</v>
      </c>
      <c r="B792" s="1" t="s">
        <v>25</v>
      </c>
      <c r="C792" s="1" t="s">
        <v>26</v>
      </c>
      <c r="D792" s="1">
        <v>100000</v>
      </c>
      <c r="E792" s="1">
        <v>2</v>
      </c>
      <c r="F792" s="1" t="s">
        <v>45</v>
      </c>
      <c r="G792" s="1" t="s">
        <v>39</v>
      </c>
      <c r="H792" s="1">
        <v>1</v>
      </c>
      <c r="I792" s="22">
        <v>47.470203167960797</v>
      </c>
      <c r="J792" s="23">
        <v>36649.251076875</v>
      </c>
      <c r="K792" s="23">
        <v>19311.115396284724</v>
      </c>
      <c r="L792" s="23">
        <v>43830.999988425923</v>
      </c>
      <c r="M792" s="23">
        <v>37014.493576875</v>
      </c>
      <c r="N792" s="1" t="s">
        <v>35</v>
      </c>
      <c r="O792" s="1" t="s">
        <v>36</v>
      </c>
      <c r="P792" s="1">
        <v>2000</v>
      </c>
      <c r="Q792" s="1">
        <v>1</v>
      </c>
      <c r="R792" s="24">
        <v>1</v>
      </c>
    </row>
    <row r="793" spans="1:18" x14ac:dyDescent="0.2">
      <c r="A793" s="1">
        <v>791</v>
      </c>
      <c r="B793" s="1" t="s">
        <v>25</v>
      </c>
      <c r="C793" s="1" t="s">
        <v>32</v>
      </c>
      <c r="D793" s="1">
        <v>150000</v>
      </c>
      <c r="E793" s="1">
        <v>1</v>
      </c>
      <c r="F793" s="1" t="s">
        <v>46</v>
      </c>
      <c r="G793" s="1" t="s">
        <v>28</v>
      </c>
      <c r="H793" s="1">
        <v>10</v>
      </c>
      <c r="I793" s="22">
        <v>46.186734999823003</v>
      </c>
      <c r="J793" s="23">
        <v>36872.74363759259</v>
      </c>
      <c r="K793" s="23">
        <v>20003.38507935185</v>
      </c>
      <c r="L793" s="23">
        <v>43830.999988425923</v>
      </c>
      <c r="M793" s="23">
        <v>40525.168637592593</v>
      </c>
      <c r="N793" s="1" t="s">
        <v>35</v>
      </c>
      <c r="O793" s="1" t="s">
        <v>36</v>
      </c>
      <c r="P793" s="1">
        <v>2000</v>
      </c>
      <c r="Q793" s="1">
        <v>1</v>
      </c>
      <c r="R793" s="24">
        <v>10</v>
      </c>
    </row>
    <row r="794" spans="1:18" x14ac:dyDescent="0.2">
      <c r="A794" s="1">
        <v>792</v>
      </c>
      <c r="B794" s="1" t="s">
        <v>31</v>
      </c>
      <c r="C794" s="1" t="s">
        <v>26</v>
      </c>
      <c r="D794" s="1">
        <v>100000</v>
      </c>
      <c r="E794" s="1">
        <v>2</v>
      </c>
      <c r="F794" s="1" t="s">
        <v>38</v>
      </c>
      <c r="G794" s="1" t="s">
        <v>34</v>
      </c>
      <c r="H794" s="1">
        <v>1</v>
      </c>
      <c r="I794" s="22">
        <v>22.326031960511099</v>
      </c>
      <c r="J794" s="23">
        <v>36757.549659791664</v>
      </c>
      <c r="K794" s="23">
        <v>28603.133931273147</v>
      </c>
      <c r="L794" s="23">
        <v>43830.999988425923</v>
      </c>
      <c r="M794" s="23">
        <v>37122.792159791665</v>
      </c>
      <c r="N794" s="1" t="s">
        <v>35</v>
      </c>
      <c r="O794" s="1" t="s">
        <v>43</v>
      </c>
      <c r="P794" s="1">
        <v>2000</v>
      </c>
      <c r="Q794" s="1">
        <v>1</v>
      </c>
      <c r="R794" s="24">
        <v>1</v>
      </c>
    </row>
    <row r="795" spans="1:18" x14ac:dyDescent="0.2">
      <c r="A795" s="1">
        <v>793</v>
      </c>
      <c r="B795" s="1" t="s">
        <v>31</v>
      </c>
      <c r="C795" s="1" t="s">
        <v>32</v>
      </c>
      <c r="D795" s="1">
        <v>150000</v>
      </c>
      <c r="E795" s="1">
        <v>3</v>
      </c>
      <c r="F795" s="1" t="s">
        <v>27</v>
      </c>
      <c r="G795" s="1" t="s">
        <v>40</v>
      </c>
      <c r="H795" s="1">
        <v>1</v>
      </c>
      <c r="I795" s="22">
        <v>51.243958761494</v>
      </c>
      <c r="J795" s="23">
        <v>36722.174598194448</v>
      </c>
      <c r="K795" s="23">
        <v>18005.702990428239</v>
      </c>
      <c r="L795" s="23">
        <v>43830.999988425923</v>
      </c>
      <c r="M795" s="23">
        <v>37087.417098194448</v>
      </c>
      <c r="N795" s="1" t="s">
        <v>35</v>
      </c>
      <c r="O795" s="1" t="s">
        <v>30</v>
      </c>
      <c r="P795" s="1">
        <v>2000</v>
      </c>
      <c r="Q795" s="1">
        <v>1</v>
      </c>
      <c r="R795" s="24">
        <v>1</v>
      </c>
    </row>
    <row r="796" spans="1:18" x14ac:dyDescent="0.2">
      <c r="A796" s="1">
        <v>794</v>
      </c>
      <c r="B796" s="1" t="s">
        <v>25</v>
      </c>
      <c r="C796" s="1" t="s">
        <v>26</v>
      </c>
      <c r="D796" s="1">
        <v>50000</v>
      </c>
      <c r="E796" s="1">
        <v>1</v>
      </c>
      <c r="F796" s="1" t="s">
        <v>45</v>
      </c>
      <c r="G796" s="1" t="s">
        <v>42</v>
      </c>
      <c r="H796" s="1">
        <v>1</v>
      </c>
      <c r="I796" s="22">
        <v>65.031232236240299</v>
      </c>
      <c r="J796" s="23">
        <v>36793.392121469908</v>
      </c>
      <c r="K796" s="23">
        <v>13041.222281516204</v>
      </c>
      <c r="L796" s="23">
        <v>43830.999988425923</v>
      </c>
      <c r="M796" s="23">
        <v>36905.786998368058</v>
      </c>
      <c r="N796" s="1" t="s">
        <v>47</v>
      </c>
      <c r="O796" s="1" t="s">
        <v>41</v>
      </c>
      <c r="P796" s="1">
        <v>2000</v>
      </c>
      <c r="Q796" s="1">
        <v>1</v>
      </c>
      <c r="R796" s="24">
        <v>0.30772672099999998</v>
      </c>
    </row>
    <row r="797" spans="1:18" x14ac:dyDescent="0.2">
      <c r="A797" s="1">
        <v>795</v>
      </c>
      <c r="B797" s="1" t="s">
        <v>31</v>
      </c>
      <c r="C797" s="1" t="s">
        <v>26</v>
      </c>
      <c r="D797" s="1">
        <v>100000</v>
      </c>
      <c r="E797" s="1">
        <v>1</v>
      </c>
      <c r="F797" s="1" t="s">
        <v>46</v>
      </c>
      <c r="G797" s="1" t="s">
        <v>39</v>
      </c>
      <c r="H797" s="1">
        <v>20</v>
      </c>
      <c r="I797" s="22">
        <v>25.4084722386559</v>
      </c>
      <c r="J797" s="23">
        <v>36650.537615821762</v>
      </c>
      <c r="K797" s="23">
        <v>27370.283694074074</v>
      </c>
      <c r="L797" s="23">
        <v>43830.999988425923</v>
      </c>
      <c r="M797" s="23">
        <v>37904.482406215277</v>
      </c>
      <c r="N797" s="1" t="s">
        <v>29</v>
      </c>
      <c r="O797" s="1" t="s">
        <v>43</v>
      </c>
      <c r="P797" s="1">
        <v>2000</v>
      </c>
      <c r="Q797" s="1">
        <v>0</v>
      </c>
      <c r="R797" s="24">
        <v>3.433184228</v>
      </c>
    </row>
    <row r="798" spans="1:18" x14ac:dyDescent="0.2">
      <c r="A798" s="1">
        <v>796</v>
      </c>
      <c r="B798" s="1" t="s">
        <v>31</v>
      </c>
      <c r="C798" s="1" t="s">
        <v>26</v>
      </c>
      <c r="D798" s="1">
        <v>200000</v>
      </c>
      <c r="E798" s="1">
        <v>1</v>
      </c>
      <c r="F798" s="1" t="s">
        <v>46</v>
      </c>
      <c r="G798" s="1" t="s">
        <v>42</v>
      </c>
      <c r="H798" s="1">
        <v>20</v>
      </c>
      <c r="I798" s="22">
        <v>50.296898974691203</v>
      </c>
      <c r="J798" s="23">
        <v>36783.500933090276</v>
      </c>
      <c r="K798" s="23">
        <v>18412.935809212962</v>
      </c>
      <c r="L798" s="23">
        <v>43830.999988425923</v>
      </c>
      <c r="M798" s="23">
        <v>38636.763627928238</v>
      </c>
      <c r="N798" s="1" t="s">
        <v>29</v>
      </c>
      <c r="O798" s="1" t="s">
        <v>30</v>
      </c>
      <c r="P798" s="1">
        <v>2000</v>
      </c>
      <c r="Q798" s="1">
        <v>0</v>
      </c>
      <c r="R798" s="24">
        <v>5.0740609179999998</v>
      </c>
    </row>
    <row r="799" spans="1:18" x14ac:dyDescent="0.2">
      <c r="A799" s="1">
        <v>797</v>
      </c>
      <c r="B799" s="1" t="s">
        <v>31</v>
      </c>
      <c r="C799" s="1" t="s">
        <v>26</v>
      </c>
      <c r="D799" s="1">
        <v>200000</v>
      </c>
      <c r="E799" s="1">
        <v>1</v>
      </c>
      <c r="F799" s="1" t="s">
        <v>45</v>
      </c>
      <c r="G799" s="1" t="s">
        <v>28</v>
      </c>
      <c r="H799" s="1">
        <v>20</v>
      </c>
      <c r="I799" s="22">
        <v>67.371526328630907</v>
      </c>
      <c r="J799" s="23">
        <v>36533.52638491898</v>
      </c>
      <c r="K799" s="23">
        <v>11926.581679699075</v>
      </c>
      <c r="L799" s="23">
        <v>43830.999988425923</v>
      </c>
      <c r="M799" s="23">
        <v>38290.120990844909</v>
      </c>
      <c r="N799" s="1" t="s">
        <v>29</v>
      </c>
      <c r="O799" s="1" t="s">
        <v>41</v>
      </c>
      <c r="P799" s="1">
        <v>2000</v>
      </c>
      <c r="Q799" s="1">
        <v>0</v>
      </c>
      <c r="R799" s="24">
        <v>4.8093926800000002</v>
      </c>
    </row>
    <row r="800" spans="1:18" x14ac:dyDescent="0.2">
      <c r="A800" s="1">
        <v>798</v>
      </c>
      <c r="B800" s="1" t="s">
        <v>31</v>
      </c>
      <c r="C800" s="1" t="s">
        <v>26</v>
      </c>
      <c r="D800" s="1">
        <v>100000</v>
      </c>
      <c r="E800" s="1">
        <v>1</v>
      </c>
      <c r="F800" s="1" t="s">
        <v>38</v>
      </c>
      <c r="G800" s="1" t="s">
        <v>28</v>
      </c>
      <c r="H800" s="1">
        <v>5</v>
      </c>
      <c r="I800" s="22">
        <v>52.601071931258502</v>
      </c>
      <c r="J800" s="23">
        <v>36873.868919791668</v>
      </c>
      <c r="K800" s="23">
        <v>17661.721905034723</v>
      </c>
      <c r="L800" s="23">
        <v>43830.999988425923</v>
      </c>
      <c r="M800" s="23">
        <v>37552.392052337964</v>
      </c>
      <c r="N800" s="1" t="s">
        <v>29</v>
      </c>
      <c r="O800" s="1" t="s">
        <v>30</v>
      </c>
      <c r="P800" s="1">
        <v>2000</v>
      </c>
      <c r="Q800" s="1">
        <v>0</v>
      </c>
      <c r="R800" s="24">
        <v>1.8577332390000001</v>
      </c>
    </row>
    <row r="801" spans="1:18" x14ac:dyDescent="0.2">
      <c r="A801" s="1">
        <v>799</v>
      </c>
      <c r="B801" s="1" t="s">
        <v>25</v>
      </c>
      <c r="C801" s="1" t="s">
        <v>32</v>
      </c>
      <c r="D801" s="1">
        <v>50000</v>
      </c>
      <c r="E801" s="1">
        <v>1</v>
      </c>
      <c r="F801" s="1" t="s">
        <v>45</v>
      </c>
      <c r="G801" s="1" t="s">
        <v>34</v>
      </c>
      <c r="H801" s="1">
        <v>5</v>
      </c>
      <c r="I801" s="22">
        <v>72.6979908247243</v>
      </c>
      <c r="J801" s="23">
        <v>36603.877310462965</v>
      </c>
      <c r="K801" s="23">
        <v>10051.4813965625</v>
      </c>
      <c r="L801" s="23">
        <v>43830.999988425923</v>
      </c>
      <c r="M801" s="23">
        <v>37665.088516898148</v>
      </c>
      <c r="N801" s="1" t="s">
        <v>29</v>
      </c>
      <c r="O801" s="1" t="s">
        <v>44</v>
      </c>
      <c r="P801" s="1">
        <v>2000</v>
      </c>
      <c r="Q801" s="1">
        <v>0</v>
      </c>
      <c r="R801" s="24">
        <v>2.9054975980000002</v>
      </c>
    </row>
    <row r="802" spans="1:18" x14ac:dyDescent="0.2">
      <c r="A802" s="1">
        <v>800</v>
      </c>
      <c r="B802" s="1" t="s">
        <v>31</v>
      </c>
      <c r="C802" s="1" t="s">
        <v>26</v>
      </c>
      <c r="D802" s="1">
        <v>150000</v>
      </c>
      <c r="E802" s="1">
        <v>1</v>
      </c>
      <c r="F802" s="1" t="s">
        <v>45</v>
      </c>
      <c r="G802" s="1" t="s">
        <v>40</v>
      </c>
      <c r="H802" s="1">
        <v>1</v>
      </c>
      <c r="I802" s="22">
        <v>23.610041254543599</v>
      </c>
      <c r="J802" s="23">
        <v>36739.865802418979</v>
      </c>
      <c r="K802" s="23">
        <v>28116.475309340276</v>
      </c>
      <c r="L802" s="23">
        <v>43830.999988425923</v>
      </c>
      <c r="M802" s="23">
        <v>37105.108302418979</v>
      </c>
      <c r="N802" s="1" t="s">
        <v>35</v>
      </c>
      <c r="O802" s="1" t="s">
        <v>43</v>
      </c>
      <c r="P802" s="1">
        <v>2000</v>
      </c>
      <c r="Q802" s="1">
        <v>1</v>
      </c>
      <c r="R802" s="24">
        <v>1</v>
      </c>
    </row>
    <row r="803" spans="1:18" x14ac:dyDescent="0.2">
      <c r="A803" s="1">
        <v>801</v>
      </c>
      <c r="B803" s="1" t="s">
        <v>25</v>
      </c>
      <c r="C803" s="1" t="s">
        <v>32</v>
      </c>
      <c r="D803" s="1">
        <v>100000</v>
      </c>
      <c r="E803" s="1">
        <v>2</v>
      </c>
      <c r="F803" s="1" t="s">
        <v>38</v>
      </c>
      <c r="G803" s="1" t="s">
        <v>40</v>
      </c>
      <c r="H803" s="1">
        <v>1</v>
      </c>
      <c r="I803" s="22">
        <v>63.7116934340821</v>
      </c>
      <c r="J803" s="23">
        <v>36723.268245277781</v>
      </c>
      <c r="K803" s="23">
        <v>13453.050056203703</v>
      </c>
      <c r="L803" s="23">
        <v>43830.999988425923</v>
      </c>
      <c r="M803" s="23">
        <v>37088.510745277781</v>
      </c>
      <c r="N803" s="1" t="s">
        <v>35</v>
      </c>
      <c r="O803" s="1" t="s">
        <v>41</v>
      </c>
      <c r="P803" s="1">
        <v>2000</v>
      </c>
      <c r="Q803" s="1">
        <v>1</v>
      </c>
      <c r="R803" s="24">
        <v>1</v>
      </c>
    </row>
    <row r="804" spans="1:18" x14ac:dyDescent="0.2">
      <c r="A804" s="1">
        <v>802</v>
      </c>
      <c r="B804" s="1" t="s">
        <v>31</v>
      </c>
      <c r="C804" s="1" t="s">
        <v>26</v>
      </c>
      <c r="D804" s="1">
        <v>150000</v>
      </c>
      <c r="E804" s="1">
        <v>1</v>
      </c>
      <c r="F804" s="1" t="s">
        <v>38</v>
      </c>
      <c r="G804" s="1" t="s">
        <v>28</v>
      </c>
      <c r="H804" s="1">
        <v>20</v>
      </c>
      <c r="I804" s="22">
        <v>33.789069391362403</v>
      </c>
      <c r="J804" s="23">
        <v>36833.624348032405</v>
      </c>
      <c r="K804" s="23">
        <v>24492.42017099537</v>
      </c>
      <c r="L804" s="23">
        <v>43830.999988425923</v>
      </c>
      <c r="M804" s="23">
        <v>40375.957706412039</v>
      </c>
      <c r="N804" s="1" t="s">
        <v>29</v>
      </c>
      <c r="O804" s="1" t="s">
        <v>37</v>
      </c>
      <c r="P804" s="1">
        <v>2000</v>
      </c>
      <c r="Q804" s="1">
        <v>0</v>
      </c>
      <c r="R804" s="24">
        <v>9.6985793230000006</v>
      </c>
    </row>
    <row r="805" spans="1:18" x14ac:dyDescent="0.2">
      <c r="A805" s="1">
        <v>803</v>
      </c>
      <c r="B805" s="1" t="s">
        <v>31</v>
      </c>
      <c r="C805" s="1" t="s">
        <v>32</v>
      </c>
      <c r="D805" s="1">
        <v>100000</v>
      </c>
      <c r="E805" s="1">
        <v>1</v>
      </c>
      <c r="F805" s="1" t="s">
        <v>38</v>
      </c>
      <c r="G805" s="1" t="s">
        <v>28</v>
      </c>
      <c r="H805" s="1">
        <v>15</v>
      </c>
      <c r="I805" s="22">
        <v>41.283190975008097</v>
      </c>
      <c r="J805" s="23">
        <v>36701.755082534721</v>
      </c>
      <c r="K805" s="23">
        <v>21623.379202858796</v>
      </c>
      <c r="L805" s="23">
        <v>43830.999988425923</v>
      </c>
      <c r="M805" s="23">
        <v>37009.937723090276</v>
      </c>
      <c r="N805" s="1" t="s">
        <v>29</v>
      </c>
      <c r="O805" s="1" t="s">
        <v>36</v>
      </c>
      <c r="P805" s="1">
        <v>2000</v>
      </c>
      <c r="Q805" s="1">
        <v>0</v>
      </c>
      <c r="R805" s="24">
        <v>0.84377541099999998</v>
      </c>
    </row>
    <row r="806" spans="1:18" x14ac:dyDescent="0.2">
      <c r="A806" s="1">
        <v>804</v>
      </c>
      <c r="B806" s="1" t="s">
        <v>31</v>
      </c>
      <c r="C806" s="1" t="s">
        <v>26</v>
      </c>
      <c r="D806" s="1">
        <v>200000</v>
      </c>
      <c r="E806" s="1">
        <v>2</v>
      </c>
      <c r="F806" s="1" t="s">
        <v>46</v>
      </c>
      <c r="G806" s="1" t="s">
        <v>40</v>
      </c>
      <c r="H806" s="1">
        <v>1</v>
      </c>
      <c r="I806" s="22">
        <v>28.103144405803299</v>
      </c>
      <c r="J806" s="23">
        <v>36562.723908715278</v>
      </c>
      <c r="K806" s="23">
        <v>26298.261188009259</v>
      </c>
      <c r="L806" s="23">
        <v>43830.999988425923</v>
      </c>
      <c r="M806" s="23">
        <v>36927.966408715278</v>
      </c>
      <c r="N806" s="1" t="s">
        <v>35</v>
      </c>
      <c r="O806" s="1" t="s">
        <v>43</v>
      </c>
      <c r="P806" s="1">
        <v>2000</v>
      </c>
      <c r="Q806" s="1">
        <v>1</v>
      </c>
      <c r="R806" s="24">
        <v>1</v>
      </c>
    </row>
    <row r="807" spans="1:18" x14ac:dyDescent="0.2">
      <c r="A807" s="1">
        <v>805</v>
      </c>
      <c r="B807" s="1" t="s">
        <v>31</v>
      </c>
      <c r="C807" s="1" t="s">
        <v>26</v>
      </c>
      <c r="D807" s="1">
        <v>250000</v>
      </c>
      <c r="E807" s="1">
        <v>1</v>
      </c>
      <c r="F807" s="1" t="s">
        <v>46</v>
      </c>
      <c r="G807" s="1" t="s">
        <v>34</v>
      </c>
      <c r="H807" s="1">
        <v>20</v>
      </c>
      <c r="I807" s="22">
        <v>54.060135156081699</v>
      </c>
      <c r="J807" s="23">
        <v>36790.263202199072</v>
      </c>
      <c r="K807" s="23">
        <v>17045.204287488425</v>
      </c>
      <c r="L807" s="23">
        <v>43830.999988425923</v>
      </c>
      <c r="M807" s="23">
        <v>37035.535604178243</v>
      </c>
      <c r="N807" s="1" t="s">
        <v>29</v>
      </c>
      <c r="O807" s="1" t="s">
        <v>30</v>
      </c>
      <c r="P807" s="1">
        <v>2000</v>
      </c>
      <c r="Q807" s="1">
        <v>0</v>
      </c>
      <c r="R807" s="24">
        <v>0.67153302800000003</v>
      </c>
    </row>
    <row r="808" spans="1:18" x14ac:dyDescent="0.2">
      <c r="A808" s="1">
        <v>806</v>
      </c>
      <c r="B808" s="1" t="s">
        <v>25</v>
      </c>
      <c r="C808" s="1" t="s">
        <v>26</v>
      </c>
      <c r="D808" s="1">
        <v>200000</v>
      </c>
      <c r="E808" s="1">
        <v>2</v>
      </c>
      <c r="F808" s="1" t="s">
        <v>45</v>
      </c>
      <c r="G808" s="1" t="s">
        <v>42</v>
      </c>
      <c r="H808" s="1">
        <v>10</v>
      </c>
      <c r="I808" s="22">
        <v>59.642644549651898</v>
      </c>
      <c r="J808" s="23">
        <v>36664.506628252311</v>
      </c>
      <c r="K808" s="23">
        <v>14880.47802619213</v>
      </c>
      <c r="L808" s="23">
        <v>43830.999988425923</v>
      </c>
      <c r="M808" s="23">
        <v>37625.597765486113</v>
      </c>
      <c r="N808" s="1" t="s">
        <v>29</v>
      </c>
      <c r="O808" s="1" t="s">
        <v>30</v>
      </c>
      <c r="P808" s="1">
        <v>2000</v>
      </c>
      <c r="Q808" s="1">
        <v>0</v>
      </c>
      <c r="R808" s="24">
        <v>2.6313781589999898</v>
      </c>
    </row>
    <row r="809" spans="1:18" x14ac:dyDescent="0.2">
      <c r="A809" s="1">
        <v>807</v>
      </c>
      <c r="B809" s="1" t="s">
        <v>31</v>
      </c>
      <c r="C809" s="1" t="s">
        <v>26</v>
      </c>
      <c r="D809" s="1">
        <v>150000</v>
      </c>
      <c r="E809" s="1">
        <v>2</v>
      </c>
      <c r="F809" s="1" t="s">
        <v>38</v>
      </c>
      <c r="G809" s="1" t="s">
        <v>28</v>
      </c>
      <c r="H809" s="1">
        <v>20</v>
      </c>
      <c r="I809" s="22">
        <v>66.831353180307701</v>
      </c>
      <c r="J809" s="23">
        <v>36555.112790462961</v>
      </c>
      <c r="K809" s="23">
        <v>12145.46227662037</v>
      </c>
      <c r="L809" s="23">
        <v>43830.999988425923</v>
      </c>
      <c r="M809" s="23">
        <v>36675.228002615739</v>
      </c>
      <c r="N809" s="1" t="s">
        <v>29</v>
      </c>
      <c r="O809" s="1" t="s">
        <v>41</v>
      </c>
      <c r="P809" s="1">
        <v>2000</v>
      </c>
      <c r="Q809" s="1">
        <v>0</v>
      </c>
      <c r="R809" s="24">
        <v>0.32886428099999998</v>
      </c>
    </row>
    <row r="810" spans="1:18" x14ac:dyDescent="0.2">
      <c r="A810" s="1">
        <v>808</v>
      </c>
      <c r="B810" s="1" t="s">
        <v>31</v>
      </c>
      <c r="C810" s="1" t="s">
        <v>32</v>
      </c>
      <c r="D810" s="1">
        <v>200000</v>
      </c>
      <c r="E810" s="1">
        <v>1</v>
      </c>
      <c r="F810" s="1" t="s">
        <v>38</v>
      </c>
      <c r="G810" s="1" t="s">
        <v>28</v>
      </c>
      <c r="H810" s="1">
        <v>20</v>
      </c>
      <c r="I810" s="22">
        <v>49.785950414739503</v>
      </c>
      <c r="J810" s="23">
        <v>36803.527732708331</v>
      </c>
      <c r="K810" s="23">
        <v>18619.582738252317</v>
      </c>
      <c r="L810" s="23">
        <v>43830.999988425923</v>
      </c>
      <c r="M810" s="23">
        <v>37167.352407708335</v>
      </c>
      <c r="N810" s="1" t="s">
        <v>29</v>
      </c>
      <c r="O810" s="1" t="s">
        <v>36</v>
      </c>
      <c r="P810" s="1">
        <v>2000</v>
      </c>
      <c r="Q810" s="1">
        <v>0</v>
      </c>
      <c r="R810" s="24">
        <v>0.99611812700000002</v>
      </c>
    </row>
    <row r="811" spans="1:18" x14ac:dyDescent="0.2">
      <c r="A811" s="1">
        <v>809</v>
      </c>
      <c r="B811" s="1" t="s">
        <v>31</v>
      </c>
      <c r="C811" s="1" t="s">
        <v>26</v>
      </c>
      <c r="D811" s="1">
        <v>100000</v>
      </c>
      <c r="E811" s="1">
        <v>3</v>
      </c>
      <c r="F811" s="1" t="s">
        <v>38</v>
      </c>
      <c r="G811" s="1" t="s">
        <v>42</v>
      </c>
      <c r="H811" s="1">
        <v>10</v>
      </c>
      <c r="I811" s="22">
        <v>73.977576670587794</v>
      </c>
      <c r="J811" s="23">
        <v>36588.638892615738</v>
      </c>
      <c r="K811" s="23">
        <v>9568.883845358796</v>
      </c>
      <c r="L811" s="23">
        <v>43830.999988425923</v>
      </c>
      <c r="M811" s="23">
        <v>37263.83136236111</v>
      </c>
      <c r="N811" s="1" t="s">
        <v>29</v>
      </c>
      <c r="O811" s="1" t="s">
        <v>44</v>
      </c>
      <c r="P811" s="1">
        <v>2000</v>
      </c>
      <c r="Q811" s="1">
        <v>0</v>
      </c>
      <c r="R811" s="24">
        <v>1.848614194</v>
      </c>
    </row>
    <row r="812" spans="1:18" x14ac:dyDescent="0.2">
      <c r="A812" s="1">
        <v>810</v>
      </c>
      <c r="B812" s="1" t="s">
        <v>25</v>
      </c>
      <c r="C812" s="1" t="s">
        <v>32</v>
      </c>
      <c r="D812" s="1">
        <v>150000</v>
      </c>
      <c r="E812" s="1">
        <v>3</v>
      </c>
      <c r="F812" s="1" t="s">
        <v>45</v>
      </c>
      <c r="G812" s="1" t="s">
        <v>42</v>
      </c>
      <c r="H812" s="1">
        <v>20</v>
      </c>
      <c r="I812" s="22">
        <v>54.226676255832501</v>
      </c>
      <c r="J812" s="23">
        <v>36600.806502002313</v>
      </c>
      <c r="K812" s="23">
        <v>16794.919699571758</v>
      </c>
      <c r="L812" s="23">
        <v>43830.999988425923</v>
      </c>
      <c r="M812" s="23">
        <v>40277.570591979165</v>
      </c>
      <c r="N812" s="1" t="s">
        <v>29</v>
      </c>
      <c r="O812" s="1" t="s">
        <v>30</v>
      </c>
      <c r="P812" s="1">
        <v>2000</v>
      </c>
      <c r="Q812" s="1">
        <v>0</v>
      </c>
      <c r="R812" s="24">
        <v>10.066638165000001</v>
      </c>
    </row>
    <row r="813" spans="1:18" x14ac:dyDescent="0.2">
      <c r="A813" s="1">
        <v>811</v>
      </c>
      <c r="B813" s="1" t="s">
        <v>31</v>
      </c>
      <c r="C813" s="1" t="s">
        <v>26</v>
      </c>
      <c r="D813" s="1">
        <v>150000</v>
      </c>
      <c r="E813" s="1">
        <v>3</v>
      </c>
      <c r="F813" s="1" t="s">
        <v>38</v>
      </c>
      <c r="G813" s="1" t="s">
        <v>40</v>
      </c>
      <c r="H813" s="1">
        <v>10</v>
      </c>
      <c r="I813" s="22">
        <v>70.510622988570404</v>
      </c>
      <c r="J813" s="23">
        <v>36530.813855243054</v>
      </c>
      <c r="K813" s="23">
        <v>10777.337638182871</v>
      </c>
      <c r="L813" s="23">
        <v>43830.999988425923</v>
      </c>
      <c r="M813" s="23">
        <v>38935.532654016206</v>
      </c>
      <c r="N813" s="1" t="s">
        <v>29</v>
      </c>
      <c r="O813" s="1" t="s">
        <v>44</v>
      </c>
      <c r="P813" s="1">
        <v>2000</v>
      </c>
      <c r="Q813" s="1">
        <v>0</v>
      </c>
      <c r="R813" s="24">
        <v>6.583896449</v>
      </c>
    </row>
    <row r="814" spans="1:18" x14ac:dyDescent="0.2">
      <c r="A814" s="1">
        <v>812</v>
      </c>
      <c r="B814" s="1" t="s">
        <v>31</v>
      </c>
      <c r="C814" s="1" t="s">
        <v>26</v>
      </c>
      <c r="D814" s="1">
        <v>200000</v>
      </c>
      <c r="E814" s="1">
        <v>1</v>
      </c>
      <c r="F814" s="1" t="s">
        <v>38</v>
      </c>
      <c r="G814" s="1" t="s">
        <v>34</v>
      </c>
      <c r="H814" s="1">
        <v>20</v>
      </c>
      <c r="I814" s="22">
        <v>76.680374704943304</v>
      </c>
      <c r="J814" s="23">
        <v>36770.024550613423</v>
      </c>
      <c r="K814" s="23">
        <v>8763.0927924189818</v>
      </c>
      <c r="L814" s="23">
        <v>43830.999988425923</v>
      </c>
      <c r="M814" s="23">
        <v>36808.434986296299</v>
      </c>
      <c r="N814" s="1" t="s">
        <v>29</v>
      </c>
      <c r="O814" s="1" t="s">
        <v>44</v>
      </c>
      <c r="P814" s="1">
        <v>2000</v>
      </c>
      <c r="Q814" s="1">
        <v>0</v>
      </c>
      <c r="R814" s="24">
        <v>0.105164201</v>
      </c>
    </row>
    <row r="815" spans="1:18" x14ac:dyDescent="0.2">
      <c r="A815" s="1">
        <v>813</v>
      </c>
      <c r="B815" s="1" t="s">
        <v>25</v>
      </c>
      <c r="C815" s="1" t="s">
        <v>32</v>
      </c>
      <c r="D815" s="1">
        <v>100000</v>
      </c>
      <c r="E815" s="1">
        <v>1</v>
      </c>
      <c r="F815" s="1" t="s">
        <v>38</v>
      </c>
      <c r="G815" s="1" t="s">
        <v>42</v>
      </c>
      <c r="H815" s="1">
        <v>20</v>
      </c>
      <c r="I815" s="22">
        <v>59.779857530768098</v>
      </c>
      <c r="J815" s="23">
        <v>36720.847843854164</v>
      </c>
      <c r="K815" s="23">
        <v>14886.703229594907</v>
      </c>
      <c r="L815" s="23">
        <v>43830.999988425923</v>
      </c>
      <c r="M815" s="23">
        <v>39164.419373101853</v>
      </c>
      <c r="N815" s="1" t="s">
        <v>29</v>
      </c>
      <c r="O815" s="1" t="s">
        <v>30</v>
      </c>
      <c r="P815" s="1">
        <v>2000</v>
      </c>
      <c r="Q815" s="1">
        <v>0</v>
      </c>
      <c r="R815" s="24">
        <v>6.6902716120000001</v>
      </c>
    </row>
    <row r="816" spans="1:18" x14ac:dyDescent="0.2">
      <c r="A816" s="1">
        <v>814</v>
      </c>
      <c r="B816" s="1" t="s">
        <v>31</v>
      </c>
      <c r="C816" s="1" t="s">
        <v>32</v>
      </c>
      <c r="D816" s="1">
        <v>200000</v>
      </c>
      <c r="E816" s="1">
        <v>3</v>
      </c>
      <c r="F816" s="1" t="s">
        <v>45</v>
      </c>
      <c r="G816" s="1" t="s">
        <v>34</v>
      </c>
      <c r="H816" s="1">
        <v>1</v>
      </c>
      <c r="I816" s="22">
        <v>58.400398809878098</v>
      </c>
      <c r="J816" s="23">
        <v>36537.297821990738</v>
      </c>
      <c r="K816" s="23">
        <v>15206.990159629629</v>
      </c>
      <c r="L816" s="23">
        <v>43830.999988425923</v>
      </c>
      <c r="M816" s="23">
        <v>36902.540321990738</v>
      </c>
      <c r="N816" s="1" t="s">
        <v>35</v>
      </c>
      <c r="O816" s="1" t="s">
        <v>30</v>
      </c>
      <c r="P816" s="1">
        <v>2000</v>
      </c>
      <c r="Q816" s="1">
        <v>1</v>
      </c>
      <c r="R816" s="24">
        <v>1</v>
      </c>
    </row>
    <row r="817" spans="1:18" x14ac:dyDescent="0.2">
      <c r="A817" s="1">
        <v>815</v>
      </c>
      <c r="B817" s="1" t="s">
        <v>31</v>
      </c>
      <c r="C817" s="1" t="s">
        <v>26</v>
      </c>
      <c r="D817" s="1">
        <v>200000</v>
      </c>
      <c r="E817" s="1">
        <v>1</v>
      </c>
      <c r="F817" s="1" t="s">
        <v>33</v>
      </c>
      <c r="G817" s="1" t="s">
        <v>34</v>
      </c>
      <c r="H817" s="1">
        <v>10</v>
      </c>
      <c r="I817" s="22">
        <v>52.760233118520397</v>
      </c>
      <c r="J817" s="23">
        <v>36825.872986886578</v>
      </c>
      <c r="K817" s="23">
        <v>17555.593541921295</v>
      </c>
      <c r="L817" s="23">
        <v>43830.999988425923</v>
      </c>
      <c r="M817" s="23">
        <v>37095.872132256947</v>
      </c>
      <c r="N817" s="1" t="s">
        <v>29</v>
      </c>
      <c r="O817" s="1" t="s">
        <v>30</v>
      </c>
      <c r="P817" s="1">
        <v>2000</v>
      </c>
      <c r="Q817" s="1">
        <v>0</v>
      </c>
      <c r="R817" s="24">
        <v>0.73923255200000004</v>
      </c>
    </row>
    <row r="818" spans="1:18" x14ac:dyDescent="0.2">
      <c r="A818" s="1">
        <v>816</v>
      </c>
      <c r="B818" s="1" t="s">
        <v>25</v>
      </c>
      <c r="C818" s="1" t="s">
        <v>26</v>
      </c>
      <c r="D818" s="1">
        <v>200000</v>
      </c>
      <c r="E818" s="1">
        <v>2</v>
      </c>
      <c r="F818" s="1" t="s">
        <v>33</v>
      </c>
      <c r="G818" s="1" t="s">
        <v>34</v>
      </c>
      <c r="H818" s="1">
        <v>1</v>
      </c>
      <c r="I818" s="22">
        <v>67.5552595755548</v>
      </c>
      <c r="J818" s="23">
        <v>36687.22099577546</v>
      </c>
      <c r="K818" s="23">
        <v>12013.169100081019</v>
      </c>
      <c r="L818" s="23">
        <v>43830.999988425923</v>
      </c>
      <c r="M818" s="23">
        <v>37052.463495775461</v>
      </c>
      <c r="N818" s="1" t="s">
        <v>35</v>
      </c>
      <c r="O818" s="1" t="s">
        <v>41</v>
      </c>
      <c r="P818" s="1">
        <v>2000</v>
      </c>
      <c r="Q818" s="1">
        <v>1</v>
      </c>
      <c r="R818" s="24">
        <v>1</v>
      </c>
    </row>
    <row r="819" spans="1:18" x14ac:dyDescent="0.2">
      <c r="A819" s="1">
        <v>817</v>
      </c>
      <c r="B819" s="1" t="s">
        <v>31</v>
      </c>
      <c r="C819" s="1" t="s">
        <v>26</v>
      </c>
      <c r="D819" s="1">
        <v>50000</v>
      </c>
      <c r="E819" s="1">
        <v>3</v>
      </c>
      <c r="F819" s="1" t="s">
        <v>27</v>
      </c>
      <c r="G819" s="1" t="s">
        <v>42</v>
      </c>
      <c r="H819" s="1">
        <v>20</v>
      </c>
      <c r="I819" s="22">
        <v>57.632666506854299</v>
      </c>
      <c r="J819" s="23">
        <v>36859.055410092595</v>
      </c>
      <c r="K819" s="23">
        <v>15809.156213402777</v>
      </c>
      <c r="L819" s="23">
        <v>43830.999988425923</v>
      </c>
      <c r="M819" s="23">
        <v>43027.542389340277</v>
      </c>
      <c r="N819" s="1" t="s">
        <v>29</v>
      </c>
      <c r="O819" s="1" t="s">
        <v>30</v>
      </c>
      <c r="P819" s="1">
        <v>2000</v>
      </c>
      <c r="Q819" s="1">
        <v>0</v>
      </c>
      <c r="R819" s="24">
        <v>16.888743723000001</v>
      </c>
    </row>
    <row r="820" spans="1:18" x14ac:dyDescent="0.2">
      <c r="A820" s="1">
        <v>818</v>
      </c>
      <c r="B820" s="1" t="s">
        <v>31</v>
      </c>
      <c r="C820" s="1" t="s">
        <v>26</v>
      </c>
      <c r="D820" s="1">
        <v>150000</v>
      </c>
      <c r="E820" s="1">
        <v>1</v>
      </c>
      <c r="F820" s="1" t="s">
        <v>33</v>
      </c>
      <c r="G820" s="1" t="s">
        <v>42</v>
      </c>
      <c r="H820" s="1">
        <v>15</v>
      </c>
      <c r="I820" s="22">
        <v>50.243121483668602</v>
      </c>
      <c r="J820" s="23">
        <v>36691.026969085651</v>
      </c>
      <c r="K820" s="23">
        <v>18340.103670462962</v>
      </c>
      <c r="L820" s="23">
        <v>43830.999988425923</v>
      </c>
      <c r="M820" s="23">
        <v>38836.924295405093</v>
      </c>
      <c r="N820" s="1" t="s">
        <v>29</v>
      </c>
      <c r="O820" s="1" t="s">
        <v>30</v>
      </c>
      <c r="P820" s="1">
        <v>2000</v>
      </c>
      <c r="Q820" s="1">
        <v>0</v>
      </c>
      <c r="R820" s="24">
        <v>5.8752673259999897</v>
      </c>
    </row>
    <row r="821" spans="1:18" x14ac:dyDescent="0.2">
      <c r="A821" s="1">
        <v>819</v>
      </c>
      <c r="B821" s="1" t="s">
        <v>31</v>
      </c>
      <c r="C821" s="1" t="s">
        <v>32</v>
      </c>
      <c r="D821" s="1">
        <v>150000</v>
      </c>
      <c r="E821" s="1">
        <v>3</v>
      </c>
      <c r="F821" s="1" t="s">
        <v>38</v>
      </c>
      <c r="G821" s="1" t="s">
        <v>39</v>
      </c>
      <c r="H821" s="1">
        <v>10</v>
      </c>
      <c r="I821" s="22">
        <v>62.948141970121902</v>
      </c>
      <c r="J821" s="23">
        <v>36660.794981006948</v>
      </c>
      <c r="K821" s="23">
        <v>13669.458237523148</v>
      </c>
      <c r="L821" s="23">
        <v>43830.999988425923</v>
      </c>
      <c r="M821" s="23">
        <v>39124.229311967596</v>
      </c>
      <c r="N821" s="1" t="s">
        <v>29</v>
      </c>
      <c r="O821" s="1" t="s">
        <v>41</v>
      </c>
      <c r="P821" s="1">
        <v>2000</v>
      </c>
      <c r="Q821" s="1">
        <v>0</v>
      </c>
      <c r="R821" s="24">
        <v>6.7446541160000004</v>
      </c>
    </row>
    <row r="822" spans="1:18" x14ac:dyDescent="0.2">
      <c r="A822" s="1">
        <v>820</v>
      </c>
      <c r="B822" s="1" t="s">
        <v>25</v>
      </c>
      <c r="C822" s="1" t="s">
        <v>32</v>
      </c>
      <c r="D822" s="1">
        <v>100000</v>
      </c>
      <c r="E822" s="1">
        <v>1</v>
      </c>
      <c r="F822" s="1" t="s">
        <v>33</v>
      </c>
      <c r="G822" s="1" t="s">
        <v>42</v>
      </c>
      <c r="H822" s="1">
        <v>10</v>
      </c>
      <c r="I822" s="22">
        <v>54.4945195017308</v>
      </c>
      <c r="J822" s="23">
        <v>36860.519797303241</v>
      </c>
      <c r="K822" s="23">
        <v>16956.805258090277</v>
      </c>
      <c r="L822" s="23">
        <v>43830.999988425923</v>
      </c>
      <c r="M822" s="23">
        <v>37870.943124293983</v>
      </c>
      <c r="N822" s="1" t="s">
        <v>29</v>
      </c>
      <c r="O822" s="1" t="s">
        <v>30</v>
      </c>
      <c r="P822" s="1">
        <v>2000</v>
      </c>
      <c r="Q822" s="1">
        <v>0</v>
      </c>
      <c r="R822" s="24">
        <v>2.7664451069999898</v>
      </c>
    </row>
    <row r="823" spans="1:18" x14ac:dyDescent="0.2">
      <c r="A823" s="1">
        <v>821</v>
      </c>
      <c r="B823" s="1" t="s">
        <v>25</v>
      </c>
      <c r="C823" s="1" t="s">
        <v>26</v>
      </c>
      <c r="D823" s="1">
        <v>50000</v>
      </c>
      <c r="E823" s="1">
        <v>1</v>
      </c>
      <c r="F823" s="1" t="s">
        <v>38</v>
      </c>
      <c r="G823" s="1" t="s">
        <v>40</v>
      </c>
      <c r="H823" s="1">
        <v>20</v>
      </c>
      <c r="I823" s="22">
        <v>70.079552500769395</v>
      </c>
      <c r="J823" s="23">
        <v>36527.419591307873</v>
      </c>
      <c r="K823" s="23">
        <v>10931.388636967593</v>
      </c>
      <c r="L823" s="23">
        <v>43830.999988425923</v>
      </c>
      <c r="M823" s="23">
        <v>39692.672226944444</v>
      </c>
      <c r="N823" s="1" t="s">
        <v>47</v>
      </c>
      <c r="O823" s="1" t="s">
        <v>44</v>
      </c>
      <c r="P823" s="1">
        <v>2000</v>
      </c>
      <c r="Q823" s="1">
        <v>1</v>
      </c>
      <c r="R823" s="24">
        <v>8.6661673700000001</v>
      </c>
    </row>
    <row r="824" spans="1:18" x14ac:dyDescent="0.2">
      <c r="A824" s="1">
        <v>822</v>
      </c>
      <c r="B824" s="1" t="s">
        <v>31</v>
      </c>
      <c r="C824" s="1" t="s">
        <v>26</v>
      </c>
      <c r="D824" s="1">
        <v>150000</v>
      </c>
      <c r="E824" s="1">
        <v>2</v>
      </c>
      <c r="F824" s="1" t="s">
        <v>46</v>
      </c>
      <c r="G824" s="1" t="s">
        <v>34</v>
      </c>
      <c r="H824" s="1">
        <v>1</v>
      </c>
      <c r="I824" s="22">
        <v>34.871822317648103</v>
      </c>
      <c r="J824" s="23">
        <v>36569.935884120372</v>
      </c>
      <c r="K824" s="23">
        <v>23833.264321145834</v>
      </c>
      <c r="L824" s="23">
        <v>43830.999988425923</v>
      </c>
      <c r="M824" s="23">
        <v>36935.178384120372</v>
      </c>
      <c r="N824" s="1" t="s">
        <v>35</v>
      </c>
      <c r="O824" s="1" t="s">
        <v>37</v>
      </c>
      <c r="P824" s="1">
        <v>2000</v>
      </c>
      <c r="Q824" s="1">
        <v>1</v>
      </c>
      <c r="R824" s="24">
        <v>1</v>
      </c>
    </row>
    <row r="825" spans="1:18" x14ac:dyDescent="0.2">
      <c r="A825" s="1">
        <v>823</v>
      </c>
      <c r="B825" s="1" t="s">
        <v>25</v>
      </c>
      <c r="C825" s="1" t="s">
        <v>26</v>
      </c>
      <c r="D825" s="1">
        <v>50000</v>
      </c>
      <c r="E825" s="1">
        <v>1</v>
      </c>
      <c r="F825" s="1" t="s">
        <v>38</v>
      </c>
      <c r="G825" s="1" t="s">
        <v>39</v>
      </c>
      <c r="H825" s="1">
        <v>10</v>
      </c>
      <c r="I825" s="22">
        <v>66.3699661138088</v>
      </c>
      <c r="J825" s="23">
        <v>36543.859766562498</v>
      </c>
      <c r="K825" s="23">
        <v>12302.727418159722</v>
      </c>
      <c r="L825" s="23">
        <v>43830.999988425923</v>
      </c>
      <c r="M825" s="23">
        <v>37921.013956736111</v>
      </c>
      <c r="N825" s="1" t="s">
        <v>29</v>
      </c>
      <c r="O825" s="1" t="s">
        <v>41</v>
      </c>
      <c r="P825" s="1">
        <v>2000</v>
      </c>
      <c r="Q825" s="1">
        <v>0</v>
      </c>
      <c r="R825" s="24">
        <v>3.7705201069999998</v>
      </c>
    </row>
    <row r="826" spans="1:18" x14ac:dyDescent="0.2">
      <c r="A826" s="1">
        <v>824</v>
      </c>
      <c r="B826" s="1" t="s">
        <v>31</v>
      </c>
      <c r="C826" s="1" t="s">
        <v>32</v>
      </c>
      <c r="D826" s="1">
        <v>250000</v>
      </c>
      <c r="E826" s="1">
        <v>3</v>
      </c>
      <c r="F826" s="1" t="s">
        <v>38</v>
      </c>
      <c r="G826" s="1" t="s">
        <v>28</v>
      </c>
      <c r="H826" s="1">
        <v>20</v>
      </c>
      <c r="I826" s="22">
        <v>70.5456450373933</v>
      </c>
      <c r="J826" s="23">
        <v>36810.811629837961</v>
      </c>
      <c r="K826" s="23">
        <v>11044.543872407407</v>
      </c>
      <c r="L826" s="23">
        <v>43830.999988425923</v>
      </c>
      <c r="M826" s="23">
        <v>42110.800561145836</v>
      </c>
      <c r="N826" s="1" t="s">
        <v>47</v>
      </c>
      <c r="O826" s="1" t="s">
        <v>44</v>
      </c>
      <c r="P826" s="1">
        <v>2000</v>
      </c>
      <c r="Q826" s="1">
        <v>1</v>
      </c>
      <c r="R826" s="24">
        <v>14.510876831999999</v>
      </c>
    </row>
    <row r="827" spans="1:18" x14ac:dyDescent="0.2">
      <c r="A827" s="1">
        <v>825</v>
      </c>
      <c r="B827" s="1" t="s">
        <v>31</v>
      </c>
      <c r="C827" s="1" t="s">
        <v>32</v>
      </c>
      <c r="D827" s="1">
        <v>50000</v>
      </c>
      <c r="E827" s="1">
        <v>1</v>
      </c>
      <c r="F827" s="1" t="s">
        <v>38</v>
      </c>
      <c r="G827" s="1" t="s">
        <v>28</v>
      </c>
      <c r="H827" s="1">
        <v>10</v>
      </c>
      <c r="I827" s="22">
        <v>49.1762472317196</v>
      </c>
      <c r="J827" s="23">
        <v>36874.650289282406</v>
      </c>
      <c r="K827" s="23">
        <v>18913.394809641202</v>
      </c>
      <c r="L827" s="23">
        <v>43830.999988425923</v>
      </c>
      <c r="M827" s="23">
        <v>40516.71836958333</v>
      </c>
      <c r="N827" s="1" t="s">
        <v>29</v>
      </c>
      <c r="O827" s="1" t="s">
        <v>36</v>
      </c>
      <c r="P827" s="1">
        <v>2000</v>
      </c>
      <c r="Q827" s="1">
        <v>0</v>
      </c>
      <c r="R827" s="24">
        <v>9.9716437169999992</v>
      </c>
    </row>
    <row r="828" spans="1:18" x14ac:dyDescent="0.2">
      <c r="A828" s="1">
        <v>826</v>
      </c>
      <c r="B828" s="1" t="s">
        <v>31</v>
      </c>
      <c r="C828" s="1" t="s">
        <v>32</v>
      </c>
      <c r="D828" s="1">
        <v>200000</v>
      </c>
      <c r="E828" s="1">
        <v>3</v>
      </c>
      <c r="F828" s="1" t="s">
        <v>46</v>
      </c>
      <c r="G828" s="1" t="s">
        <v>28</v>
      </c>
      <c r="H828" s="1">
        <v>1</v>
      </c>
      <c r="I828" s="22">
        <v>55.750669680734099</v>
      </c>
      <c r="J828" s="23">
        <v>36673.746247025461</v>
      </c>
      <c r="K828" s="23">
        <v>16311.232276064815</v>
      </c>
      <c r="L828" s="23">
        <v>43830.999988425923</v>
      </c>
      <c r="M828" s="23">
        <v>37038.988747025462</v>
      </c>
      <c r="N828" s="1" t="s">
        <v>35</v>
      </c>
      <c r="O828" s="1" t="s">
        <v>30</v>
      </c>
      <c r="P828" s="1">
        <v>2000</v>
      </c>
      <c r="Q828" s="1">
        <v>1</v>
      </c>
      <c r="R828" s="24">
        <v>1</v>
      </c>
    </row>
    <row r="829" spans="1:18" x14ac:dyDescent="0.2">
      <c r="A829" s="1">
        <v>827</v>
      </c>
      <c r="B829" s="1" t="s">
        <v>25</v>
      </c>
      <c r="C829" s="1" t="s">
        <v>32</v>
      </c>
      <c r="D829" s="1">
        <v>150000</v>
      </c>
      <c r="E829" s="1">
        <v>2</v>
      </c>
      <c r="F829" s="1" t="s">
        <v>45</v>
      </c>
      <c r="G829" s="1" t="s">
        <v>40</v>
      </c>
      <c r="H829" s="1">
        <v>1</v>
      </c>
      <c r="I829" s="22">
        <v>20.2394537431454</v>
      </c>
      <c r="J829" s="23">
        <v>36855.988894328701</v>
      </c>
      <c r="K829" s="23">
        <v>29463.680210601851</v>
      </c>
      <c r="L829" s="23">
        <v>43830.999988425923</v>
      </c>
      <c r="M829" s="23">
        <v>36910.235552303238</v>
      </c>
      <c r="N829" s="1" t="s">
        <v>29</v>
      </c>
      <c r="O829" s="1" t="s">
        <v>43</v>
      </c>
      <c r="P829" s="1">
        <v>2000</v>
      </c>
      <c r="Q829" s="1">
        <v>0</v>
      </c>
      <c r="R829" s="24">
        <v>0.14852230499999999</v>
      </c>
    </row>
    <row r="830" spans="1:18" x14ac:dyDescent="0.2">
      <c r="A830" s="1">
        <v>828</v>
      </c>
      <c r="B830" s="1" t="s">
        <v>31</v>
      </c>
      <c r="C830" s="1" t="s">
        <v>26</v>
      </c>
      <c r="D830" s="1">
        <v>100000</v>
      </c>
      <c r="E830" s="1">
        <v>2</v>
      </c>
      <c r="F830" s="1" t="s">
        <v>38</v>
      </c>
      <c r="G830" s="1" t="s">
        <v>40</v>
      </c>
      <c r="H830" s="1">
        <v>10</v>
      </c>
      <c r="I830" s="22">
        <v>28.061350426438899</v>
      </c>
      <c r="J830" s="23">
        <v>36540.76414388889</v>
      </c>
      <c r="K830" s="23">
        <v>26291.566360914352</v>
      </c>
      <c r="L830" s="23">
        <v>43830.999988425923</v>
      </c>
      <c r="M830" s="23">
        <v>36941.727907152781</v>
      </c>
      <c r="N830" s="1" t="s">
        <v>29</v>
      </c>
      <c r="O830" s="1" t="s">
        <v>43</v>
      </c>
      <c r="P830" s="1">
        <v>2000</v>
      </c>
      <c r="Q830" s="1">
        <v>0</v>
      </c>
      <c r="R830" s="24">
        <v>1.0978014970000001</v>
      </c>
    </row>
    <row r="831" spans="1:18" x14ac:dyDescent="0.2">
      <c r="A831" s="1">
        <v>829</v>
      </c>
      <c r="B831" s="1" t="s">
        <v>31</v>
      </c>
      <c r="C831" s="1" t="s">
        <v>32</v>
      </c>
      <c r="D831" s="1">
        <v>250000</v>
      </c>
      <c r="E831" s="1">
        <v>3</v>
      </c>
      <c r="F831" s="1" t="s">
        <v>46</v>
      </c>
      <c r="G831" s="1" t="s">
        <v>39</v>
      </c>
      <c r="H831" s="1">
        <v>20</v>
      </c>
      <c r="I831" s="22">
        <v>51.245283572584498</v>
      </c>
      <c r="J831" s="23">
        <v>36764.330303530092</v>
      </c>
      <c r="K831" s="23">
        <v>18047.374818113425</v>
      </c>
      <c r="L831" s="23">
        <v>43830.999988425923</v>
      </c>
      <c r="M831" s="23">
        <v>36862.945976122683</v>
      </c>
      <c r="N831" s="1" t="s">
        <v>29</v>
      </c>
      <c r="O831" s="1" t="s">
        <v>30</v>
      </c>
      <c r="P831" s="1">
        <v>2000</v>
      </c>
      <c r="Q831" s="1">
        <v>0</v>
      </c>
      <c r="R831" s="24">
        <v>0.27000054099999998</v>
      </c>
    </row>
    <row r="832" spans="1:18" x14ac:dyDescent="0.2">
      <c r="A832" s="1">
        <v>830</v>
      </c>
      <c r="B832" s="1" t="s">
        <v>31</v>
      </c>
      <c r="C832" s="1" t="s">
        <v>26</v>
      </c>
      <c r="D832" s="1">
        <v>150000</v>
      </c>
      <c r="E832" s="1">
        <v>2</v>
      </c>
      <c r="F832" s="1" t="s">
        <v>38</v>
      </c>
      <c r="G832" s="1" t="s">
        <v>40</v>
      </c>
      <c r="H832" s="1">
        <v>20</v>
      </c>
      <c r="I832" s="22">
        <v>53.822183289869599</v>
      </c>
      <c r="J832" s="23">
        <v>36801.249535891206</v>
      </c>
      <c r="K832" s="23">
        <v>17143.100755601852</v>
      </c>
      <c r="L832" s="23">
        <v>43830.999988425923</v>
      </c>
      <c r="M832" s="23">
        <v>40250.272932199077</v>
      </c>
      <c r="N832" s="1" t="s">
        <v>29</v>
      </c>
      <c r="O832" s="1" t="s">
        <v>30</v>
      </c>
      <c r="P832" s="1">
        <v>2000</v>
      </c>
      <c r="Q832" s="1">
        <v>0</v>
      </c>
      <c r="R832" s="24">
        <v>9.4431053239999994</v>
      </c>
    </row>
    <row r="833" spans="1:18" x14ac:dyDescent="0.2">
      <c r="A833" s="1">
        <v>831</v>
      </c>
      <c r="B833" s="1" t="s">
        <v>25</v>
      </c>
      <c r="C833" s="1" t="s">
        <v>26</v>
      </c>
      <c r="D833" s="1">
        <v>50000</v>
      </c>
      <c r="E833" s="1">
        <v>2</v>
      </c>
      <c r="F833" s="1" t="s">
        <v>33</v>
      </c>
      <c r="G833" s="1" t="s">
        <v>40</v>
      </c>
      <c r="H833" s="1">
        <v>15</v>
      </c>
      <c r="I833" s="22">
        <v>37.072960431523697</v>
      </c>
      <c r="J833" s="23">
        <v>36544.586598032409</v>
      </c>
      <c r="K833" s="23">
        <v>23003.965847453703</v>
      </c>
      <c r="L833" s="23">
        <v>43830.999988425923</v>
      </c>
      <c r="M833" s="23">
        <v>41333.4769958912</v>
      </c>
      <c r="N833" s="1" t="s">
        <v>29</v>
      </c>
      <c r="O833" s="1" t="s">
        <v>37</v>
      </c>
      <c r="P833" s="1">
        <v>2000</v>
      </c>
      <c r="Q833" s="1">
        <v>0</v>
      </c>
      <c r="R833" s="24">
        <v>13.111536576000001</v>
      </c>
    </row>
    <row r="834" spans="1:18" x14ac:dyDescent="0.2">
      <c r="A834" s="1">
        <v>832</v>
      </c>
      <c r="B834" s="1" t="s">
        <v>31</v>
      </c>
      <c r="C834" s="1" t="s">
        <v>26</v>
      </c>
      <c r="D834" s="1">
        <v>100000</v>
      </c>
      <c r="E834" s="1">
        <v>1</v>
      </c>
      <c r="F834" s="1" t="s">
        <v>45</v>
      </c>
      <c r="G834" s="1" t="s">
        <v>28</v>
      </c>
      <c r="H834" s="1">
        <v>1</v>
      </c>
      <c r="I834" s="22">
        <v>76.957747075910007</v>
      </c>
      <c r="J834" s="23">
        <v>36604.114699097219</v>
      </c>
      <c r="K834" s="23">
        <v>8495.8747626851855</v>
      </c>
      <c r="L834" s="23">
        <v>43830.999988425923</v>
      </c>
      <c r="M834" s="23">
        <v>36969.35719909722</v>
      </c>
      <c r="N834" s="1" t="s">
        <v>35</v>
      </c>
      <c r="O834" s="1" t="s">
        <v>44</v>
      </c>
      <c r="P834" s="1">
        <v>2000</v>
      </c>
      <c r="Q834" s="1">
        <v>1</v>
      </c>
      <c r="R834" s="24">
        <v>1</v>
      </c>
    </row>
    <row r="835" spans="1:18" x14ac:dyDescent="0.2">
      <c r="A835" s="1">
        <v>833</v>
      </c>
      <c r="B835" s="1" t="s">
        <v>31</v>
      </c>
      <c r="C835" s="1" t="s">
        <v>26</v>
      </c>
      <c r="D835" s="1">
        <v>100000</v>
      </c>
      <c r="E835" s="1">
        <v>1</v>
      </c>
      <c r="F835" s="1" t="s">
        <v>38</v>
      </c>
      <c r="G835" s="1" t="s">
        <v>42</v>
      </c>
      <c r="H835" s="1">
        <v>20</v>
      </c>
      <c r="I835" s="22">
        <v>40.569506740084996</v>
      </c>
      <c r="J835" s="23">
        <v>36873.596588402776</v>
      </c>
      <c r="K835" s="23">
        <v>22055.888522916666</v>
      </c>
      <c r="L835" s="23">
        <v>43830.999988425923</v>
      </c>
      <c r="M835" s="23">
        <v>39731.274703124996</v>
      </c>
      <c r="N835" s="1" t="s">
        <v>29</v>
      </c>
      <c r="O835" s="1" t="s">
        <v>36</v>
      </c>
      <c r="P835" s="1">
        <v>2000</v>
      </c>
      <c r="Q835" s="1">
        <v>0</v>
      </c>
      <c r="R835" s="24">
        <v>7.8240569339999997</v>
      </c>
    </row>
    <row r="836" spans="1:18" x14ac:dyDescent="0.2">
      <c r="A836" s="1">
        <v>834</v>
      </c>
      <c r="B836" s="1" t="s">
        <v>25</v>
      </c>
      <c r="C836" s="1" t="s">
        <v>32</v>
      </c>
      <c r="D836" s="1">
        <v>150000</v>
      </c>
      <c r="E836" s="1">
        <v>1</v>
      </c>
      <c r="F836" s="1" t="s">
        <v>46</v>
      </c>
      <c r="G836" s="1" t="s">
        <v>39</v>
      </c>
      <c r="H836" s="1">
        <v>1</v>
      </c>
      <c r="I836" s="22">
        <v>44.6395361534682</v>
      </c>
      <c r="J836" s="23">
        <v>36570.175016423615</v>
      </c>
      <c r="K836" s="23">
        <v>20265.919233067129</v>
      </c>
      <c r="L836" s="23">
        <v>43830.999988425923</v>
      </c>
      <c r="M836" s="23">
        <v>36589.466545636576</v>
      </c>
      <c r="N836" s="1" t="s">
        <v>29</v>
      </c>
      <c r="O836" s="1" t="s">
        <v>36</v>
      </c>
      <c r="P836" s="1">
        <v>2000</v>
      </c>
      <c r="Q836" s="1">
        <v>0</v>
      </c>
      <c r="R836" s="24">
        <v>5.2818413000000002E-2</v>
      </c>
    </row>
    <row r="837" spans="1:18" x14ac:dyDescent="0.2">
      <c r="A837" s="1">
        <v>835</v>
      </c>
      <c r="B837" s="1" t="s">
        <v>25</v>
      </c>
      <c r="C837" s="1" t="s">
        <v>26</v>
      </c>
      <c r="D837" s="1">
        <v>250000</v>
      </c>
      <c r="E837" s="1">
        <v>2</v>
      </c>
      <c r="F837" s="1" t="s">
        <v>46</v>
      </c>
      <c r="G837" s="1" t="s">
        <v>28</v>
      </c>
      <c r="H837" s="1">
        <v>10</v>
      </c>
      <c r="I837" s="22">
        <v>47.0927053987241</v>
      </c>
      <c r="J837" s="23">
        <v>36530.363853101851</v>
      </c>
      <c r="K837" s="23">
        <v>19330.106401412038</v>
      </c>
      <c r="L837" s="23">
        <v>43830.999988425923</v>
      </c>
      <c r="M837" s="23">
        <v>37692.288441446763</v>
      </c>
      <c r="N837" s="1" t="s">
        <v>29</v>
      </c>
      <c r="O837" s="1" t="s">
        <v>36</v>
      </c>
      <c r="P837" s="1">
        <v>2000</v>
      </c>
      <c r="Q837" s="1">
        <v>0</v>
      </c>
      <c r="R837" s="24">
        <v>3.181241472</v>
      </c>
    </row>
    <row r="838" spans="1:18" x14ac:dyDescent="0.2">
      <c r="A838" s="1">
        <v>836</v>
      </c>
      <c r="B838" s="1" t="s">
        <v>31</v>
      </c>
      <c r="C838" s="1" t="s">
        <v>26</v>
      </c>
      <c r="D838" s="1">
        <v>200000</v>
      </c>
      <c r="E838" s="1">
        <v>2</v>
      </c>
      <c r="F838" s="1" t="s">
        <v>38</v>
      </c>
      <c r="G838" s="1" t="s">
        <v>28</v>
      </c>
      <c r="H838" s="1">
        <v>1</v>
      </c>
      <c r="I838" s="22">
        <v>73.109403483699694</v>
      </c>
      <c r="J838" s="23">
        <v>36642.563689780094</v>
      </c>
      <c r="K838" s="23">
        <v>9939.9023877662039</v>
      </c>
      <c r="L838" s="23">
        <v>43830.999988425923</v>
      </c>
      <c r="M838" s="23">
        <v>37007.806189780094</v>
      </c>
      <c r="N838" s="1" t="s">
        <v>35</v>
      </c>
      <c r="O838" s="1" t="s">
        <v>44</v>
      </c>
      <c r="P838" s="1">
        <v>2000</v>
      </c>
      <c r="Q838" s="1">
        <v>1</v>
      </c>
      <c r="R838" s="24">
        <v>1</v>
      </c>
    </row>
    <row r="839" spans="1:18" x14ac:dyDescent="0.2">
      <c r="A839" s="1">
        <v>837</v>
      </c>
      <c r="B839" s="1" t="s">
        <v>31</v>
      </c>
      <c r="C839" s="1" t="s">
        <v>32</v>
      </c>
      <c r="D839" s="1">
        <v>200000</v>
      </c>
      <c r="E839" s="1">
        <v>2</v>
      </c>
      <c r="F839" s="1" t="s">
        <v>33</v>
      </c>
      <c r="G839" s="1" t="s">
        <v>40</v>
      </c>
      <c r="H839" s="1">
        <v>15</v>
      </c>
      <c r="I839" s="22">
        <v>23.381610125803199</v>
      </c>
      <c r="J839" s="23">
        <v>36775.462361307873</v>
      </c>
      <c r="K839" s="23">
        <v>28235.504624861111</v>
      </c>
      <c r="L839" s="23">
        <v>43830.999988425923</v>
      </c>
      <c r="M839" s="23">
        <v>37618.153147777775</v>
      </c>
      <c r="N839" s="1" t="s">
        <v>29</v>
      </c>
      <c r="O839" s="1" t="s">
        <v>43</v>
      </c>
      <c r="P839" s="1">
        <v>2000</v>
      </c>
      <c r="Q839" s="1">
        <v>0</v>
      </c>
      <c r="R839" s="24">
        <v>2.3072090090000001</v>
      </c>
    </row>
    <row r="840" spans="1:18" x14ac:dyDescent="0.2">
      <c r="A840" s="1">
        <v>838</v>
      </c>
      <c r="B840" s="1" t="s">
        <v>31</v>
      </c>
      <c r="C840" s="1" t="s">
        <v>32</v>
      </c>
      <c r="D840" s="1">
        <v>100000</v>
      </c>
      <c r="E840" s="1">
        <v>1</v>
      </c>
      <c r="F840" s="1" t="s">
        <v>33</v>
      </c>
      <c r="G840" s="1" t="s">
        <v>28</v>
      </c>
      <c r="H840" s="1">
        <v>10</v>
      </c>
      <c r="I840" s="22">
        <v>26.962065398617298</v>
      </c>
      <c r="J840" s="23">
        <v>36736.086247824074</v>
      </c>
      <c r="K840" s="23">
        <v>26888.39407633102</v>
      </c>
      <c r="L840" s="23">
        <v>43830.999988425923</v>
      </c>
      <c r="M840" s="23">
        <v>38657.041344756944</v>
      </c>
      <c r="N840" s="1" t="s">
        <v>29</v>
      </c>
      <c r="O840" s="1" t="s">
        <v>43</v>
      </c>
      <c r="P840" s="1">
        <v>2000</v>
      </c>
      <c r="Q840" s="1">
        <v>0</v>
      </c>
      <c r="R840" s="24">
        <v>5.2593964199999998</v>
      </c>
    </row>
    <row r="841" spans="1:18" x14ac:dyDescent="0.2">
      <c r="A841" s="1">
        <v>839</v>
      </c>
      <c r="B841" s="1" t="s">
        <v>25</v>
      </c>
      <c r="C841" s="1" t="s">
        <v>26</v>
      </c>
      <c r="D841" s="1">
        <v>100000</v>
      </c>
      <c r="E841" s="1">
        <v>1</v>
      </c>
      <c r="F841" s="1" t="s">
        <v>27</v>
      </c>
      <c r="G841" s="1" t="s">
        <v>28</v>
      </c>
      <c r="H841" s="1">
        <v>20</v>
      </c>
      <c r="I841" s="22">
        <v>26.250777538136798</v>
      </c>
      <c r="J841" s="23">
        <v>36793.599576655091</v>
      </c>
      <c r="K841" s="23">
        <v>27205.699961736111</v>
      </c>
      <c r="L841" s="23">
        <v>43830.999988425923</v>
      </c>
      <c r="M841" s="23">
        <v>39451.735175648151</v>
      </c>
      <c r="N841" s="1" t="s">
        <v>29</v>
      </c>
      <c r="O841" s="1" t="s">
        <v>43</v>
      </c>
      <c r="P841" s="1">
        <v>2000</v>
      </c>
      <c r="Q841" s="1">
        <v>0</v>
      </c>
      <c r="R841" s="24">
        <v>7.2777280820000003</v>
      </c>
    </row>
    <row r="842" spans="1:18" x14ac:dyDescent="0.2">
      <c r="A842" s="1">
        <v>840</v>
      </c>
      <c r="B842" s="1" t="s">
        <v>25</v>
      </c>
      <c r="C842" s="1" t="s">
        <v>32</v>
      </c>
      <c r="D842" s="1">
        <v>50000</v>
      </c>
      <c r="E842" s="1">
        <v>2</v>
      </c>
      <c r="F842" s="1" t="s">
        <v>38</v>
      </c>
      <c r="G842" s="1" t="s">
        <v>28</v>
      </c>
      <c r="H842" s="1">
        <v>5</v>
      </c>
      <c r="I842" s="22">
        <v>49.251215551124297</v>
      </c>
      <c r="J842" s="23">
        <v>36576.689853101852</v>
      </c>
      <c r="K842" s="23">
        <v>18588.052757222224</v>
      </c>
      <c r="L842" s="23">
        <v>43830.999988425923</v>
      </c>
      <c r="M842" s="23">
        <v>37296.223914328701</v>
      </c>
      <c r="N842" s="1" t="s">
        <v>29</v>
      </c>
      <c r="O842" s="1" t="s">
        <v>36</v>
      </c>
      <c r="P842" s="1">
        <v>2000</v>
      </c>
      <c r="Q842" s="1">
        <v>0</v>
      </c>
      <c r="R842" s="24">
        <v>1.9700173480000001</v>
      </c>
    </row>
    <row r="843" spans="1:18" x14ac:dyDescent="0.2">
      <c r="A843" s="1">
        <v>841</v>
      </c>
      <c r="B843" s="1" t="s">
        <v>31</v>
      </c>
      <c r="C843" s="1" t="s">
        <v>26</v>
      </c>
      <c r="D843" s="1">
        <v>100000</v>
      </c>
      <c r="E843" s="1">
        <v>3</v>
      </c>
      <c r="F843" s="1" t="s">
        <v>33</v>
      </c>
      <c r="G843" s="1" t="s">
        <v>28</v>
      </c>
      <c r="H843" s="1">
        <v>10</v>
      </c>
      <c r="I843" s="22">
        <v>37.349133855645398</v>
      </c>
      <c r="J843" s="23">
        <v>36833.979834537036</v>
      </c>
      <c r="K843" s="23">
        <v>23192.488812141204</v>
      </c>
      <c r="L843" s="23">
        <v>43830.999988425923</v>
      </c>
      <c r="M843" s="23">
        <v>37270.882419594906</v>
      </c>
      <c r="N843" s="1" t="s">
        <v>29</v>
      </c>
      <c r="O843" s="1" t="s">
        <v>37</v>
      </c>
      <c r="P843" s="1">
        <v>2000</v>
      </c>
      <c r="Q843" s="1">
        <v>0</v>
      </c>
      <c r="R843" s="24">
        <v>1.1961986490000001</v>
      </c>
    </row>
    <row r="844" spans="1:18" x14ac:dyDescent="0.2">
      <c r="A844" s="1">
        <v>842</v>
      </c>
      <c r="B844" s="1" t="s">
        <v>25</v>
      </c>
      <c r="C844" s="1" t="s">
        <v>32</v>
      </c>
      <c r="D844" s="1">
        <v>250000</v>
      </c>
      <c r="E844" s="1">
        <v>3</v>
      </c>
      <c r="F844" s="1" t="s">
        <v>38</v>
      </c>
      <c r="G844" s="1" t="s">
        <v>34</v>
      </c>
      <c r="H844" s="1">
        <v>10</v>
      </c>
      <c r="I844" s="22">
        <v>30.663419985801401</v>
      </c>
      <c r="J844" s="23">
        <v>36752.305183275465</v>
      </c>
      <c r="K844" s="23">
        <v>25552.721009039353</v>
      </c>
      <c r="L844" s="23">
        <v>43830.999988425923</v>
      </c>
      <c r="M844" s="23">
        <v>38100.287204421293</v>
      </c>
      <c r="N844" s="1" t="s">
        <v>47</v>
      </c>
      <c r="O844" s="1" t="s">
        <v>37</v>
      </c>
      <c r="P844" s="1">
        <v>2000</v>
      </c>
      <c r="Q844" s="1">
        <v>1</v>
      </c>
      <c r="R844" s="24">
        <v>3.6906494209999998</v>
      </c>
    </row>
    <row r="845" spans="1:18" x14ac:dyDescent="0.2">
      <c r="A845" s="1">
        <v>843</v>
      </c>
      <c r="B845" s="1" t="s">
        <v>31</v>
      </c>
      <c r="C845" s="1" t="s">
        <v>26</v>
      </c>
      <c r="D845" s="1">
        <v>50000</v>
      </c>
      <c r="E845" s="1">
        <v>1</v>
      </c>
      <c r="F845" s="1" t="s">
        <v>45</v>
      </c>
      <c r="G845" s="1" t="s">
        <v>42</v>
      </c>
      <c r="H845" s="1">
        <v>20</v>
      </c>
      <c r="I845" s="22">
        <v>62.397519454553503</v>
      </c>
      <c r="J845" s="23">
        <v>36763.857105937503</v>
      </c>
      <c r="K845" s="23">
        <v>13973.63110638889</v>
      </c>
      <c r="L845" s="23">
        <v>43830.999988425923</v>
      </c>
      <c r="M845" s="23">
        <v>38946.545938958334</v>
      </c>
      <c r="N845" s="1" t="s">
        <v>29</v>
      </c>
      <c r="O845" s="1" t="s">
        <v>41</v>
      </c>
      <c r="P845" s="1">
        <v>2000</v>
      </c>
      <c r="Q845" s="1">
        <v>0</v>
      </c>
      <c r="R845" s="24">
        <v>5.9759990500000004</v>
      </c>
    </row>
    <row r="846" spans="1:18" x14ac:dyDescent="0.2">
      <c r="A846" s="1">
        <v>844</v>
      </c>
      <c r="B846" s="1" t="s">
        <v>31</v>
      </c>
      <c r="C846" s="1" t="s">
        <v>26</v>
      </c>
      <c r="D846" s="1">
        <v>250000</v>
      </c>
      <c r="E846" s="1">
        <v>3</v>
      </c>
      <c r="F846" s="1" t="s">
        <v>38</v>
      </c>
      <c r="G846" s="1" t="s">
        <v>28</v>
      </c>
      <c r="H846" s="1">
        <v>1</v>
      </c>
      <c r="I846" s="22">
        <v>74.197024197650293</v>
      </c>
      <c r="J846" s="23">
        <v>36606.444535717594</v>
      </c>
      <c r="K846" s="23">
        <v>9506.5379250694441</v>
      </c>
      <c r="L846" s="23">
        <v>43830.999988425923</v>
      </c>
      <c r="M846" s="23">
        <v>36971.687035717594</v>
      </c>
      <c r="N846" s="1" t="s">
        <v>35</v>
      </c>
      <c r="O846" s="1" t="s">
        <v>44</v>
      </c>
      <c r="P846" s="1">
        <v>2000</v>
      </c>
      <c r="Q846" s="1">
        <v>1</v>
      </c>
      <c r="R846" s="24">
        <v>1</v>
      </c>
    </row>
    <row r="847" spans="1:18" x14ac:dyDescent="0.2">
      <c r="A847" s="1">
        <v>845</v>
      </c>
      <c r="B847" s="1" t="s">
        <v>25</v>
      </c>
      <c r="C847" s="1" t="s">
        <v>26</v>
      </c>
      <c r="D847" s="1">
        <v>100000</v>
      </c>
      <c r="E847" s="1">
        <v>1</v>
      </c>
      <c r="F847" s="1" t="s">
        <v>38</v>
      </c>
      <c r="G847" s="1" t="s">
        <v>28</v>
      </c>
      <c r="H847" s="1">
        <v>10</v>
      </c>
      <c r="I847" s="22">
        <v>50.246749196212399</v>
      </c>
      <c r="J847" s="23">
        <v>36847.047918634256</v>
      </c>
      <c r="K847" s="23">
        <v>18494.799625416668</v>
      </c>
      <c r="L847" s="23">
        <v>43830.999988425923</v>
      </c>
      <c r="M847" s="23">
        <v>38537.358229097219</v>
      </c>
      <c r="N847" s="1" t="s">
        <v>29</v>
      </c>
      <c r="O847" s="1" t="s">
        <v>30</v>
      </c>
      <c r="P847" s="1">
        <v>2000</v>
      </c>
      <c r="Q847" s="1">
        <v>0</v>
      </c>
      <c r="R847" s="24">
        <v>4.6279124429999996</v>
      </c>
    </row>
    <row r="848" spans="1:18" x14ac:dyDescent="0.2">
      <c r="A848" s="1">
        <v>846</v>
      </c>
      <c r="B848" s="1" t="s">
        <v>25</v>
      </c>
      <c r="C848" s="1" t="s">
        <v>32</v>
      </c>
      <c r="D848" s="1">
        <v>200000</v>
      </c>
      <c r="E848" s="1">
        <v>1</v>
      </c>
      <c r="F848" s="1" t="s">
        <v>38</v>
      </c>
      <c r="G848" s="1" t="s">
        <v>42</v>
      </c>
      <c r="H848" s="1">
        <v>15</v>
      </c>
      <c r="I848" s="22">
        <v>23.888582152208802</v>
      </c>
      <c r="J848" s="23">
        <v>36690.694176550925</v>
      </c>
      <c r="K848" s="23">
        <v>27965.568709907406</v>
      </c>
      <c r="L848" s="23">
        <v>43830.999988425923</v>
      </c>
      <c r="M848" s="23">
        <v>37252.305544317132</v>
      </c>
      <c r="N848" s="1" t="s">
        <v>29</v>
      </c>
      <c r="O848" s="1" t="s">
        <v>43</v>
      </c>
      <c r="P848" s="1">
        <v>2000</v>
      </c>
      <c r="Q848" s="1">
        <v>0</v>
      </c>
      <c r="R848" s="24">
        <v>1.5376396990000001</v>
      </c>
    </row>
    <row r="849" spans="1:18" x14ac:dyDescent="0.2">
      <c r="A849" s="1">
        <v>847</v>
      </c>
      <c r="B849" s="1" t="s">
        <v>31</v>
      </c>
      <c r="C849" s="1" t="s">
        <v>26</v>
      </c>
      <c r="D849" s="1">
        <v>200000</v>
      </c>
      <c r="E849" s="1">
        <v>1</v>
      </c>
      <c r="F849" s="1" t="s">
        <v>27</v>
      </c>
      <c r="G849" s="1" t="s">
        <v>42</v>
      </c>
      <c r="H849" s="1">
        <v>1</v>
      </c>
      <c r="I849" s="22">
        <v>25.628854758264499</v>
      </c>
      <c r="J849" s="23">
        <v>36547.573375879627</v>
      </c>
      <c r="K849" s="23">
        <v>27186.826391932871</v>
      </c>
      <c r="L849" s="23">
        <v>43830.999988425923</v>
      </c>
      <c r="M849" s="23">
        <v>36912.815875879627</v>
      </c>
      <c r="N849" s="1" t="s">
        <v>35</v>
      </c>
      <c r="O849" s="1" t="s">
        <v>43</v>
      </c>
      <c r="P849" s="1">
        <v>2000</v>
      </c>
      <c r="Q849" s="1">
        <v>1</v>
      </c>
      <c r="R849" s="24">
        <v>1</v>
      </c>
    </row>
    <row r="850" spans="1:18" x14ac:dyDescent="0.2">
      <c r="A850" s="1">
        <v>848</v>
      </c>
      <c r="B850" s="1" t="s">
        <v>31</v>
      </c>
      <c r="C850" s="1" t="s">
        <v>26</v>
      </c>
      <c r="D850" s="1">
        <v>50000</v>
      </c>
      <c r="E850" s="1">
        <v>1</v>
      </c>
      <c r="F850" s="1" t="s">
        <v>33</v>
      </c>
      <c r="G850" s="1" t="s">
        <v>42</v>
      </c>
      <c r="H850" s="1">
        <v>10</v>
      </c>
      <c r="I850" s="22">
        <v>36.558946602040301</v>
      </c>
      <c r="J850" s="23">
        <v>36825.214350567127</v>
      </c>
      <c r="K850" s="23">
        <v>23472.333296284723</v>
      </c>
      <c r="L850" s="23">
        <v>43830.999988425923</v>
      </c>
      <c r="M850" s="23">
        <v>39031.856829861114</v>
      </c>
      <c r="N850" s="1" t="s">
        <v>29</v>
      </c>
      <c r="O850" s="1" t="s">
        <v>37</v>
      </c>
      <c r="P850" s="1">
        <v>2000</v>
      </c>
      <c r="Q850" s="1">
        <v>0</v>
      </c>
      <c r="R850" s="24">
        <v>6.0415819060000002</v>
      </c>
    </row>
    <row r="851" spans="1:18" x14ac:dyDescent="0.2">
      <c r="A851" s="1">
        <v>849</v>
      </c>
      <c r="B851" s="1" t="s">
        <v>31</v>
      </c>
      <c r="C851" s="1" t="s">
        <v>26</v>
      </c>
      <c r="D851" s="1">
        <v>250000</v>
      </c>
      <c r="E851" s="1">
        <v>1</v>
      </c>
      <c r="F851" s="1" t="s">
        <v>38</v>
      </c>
      <c r="G851" s="1" t="s">
        <v>40</v>
      </c>
      <c r="H851" s="1">
        <v>5</v>
      </c>
      <c r="I851" s="22">
        <v>51.760438092222302</v>
      </c>
      <c r="J851" s="23">
        <v>36715.84623826389</v>
      </c>
      <c r="K851" s="23">
        <v>17810.734428449075</v>
      </c>
      <c r="L851" s="23">
        <v>43830.999988425923</v>
      </c>
      <c r="M851" s="23">
        <v>38542.058738263891</v>
      </c>
      <c r="N851" s="1" t="s">
        <v>35</v>
      </c>
      <c r="O851" s="1" t="s">
        <v>30</v>
      </c>
      <c r="P851" s="1">
        <v>2000</v>
      </c>
      <c r="Q851" s="1">
        <v>1</v>
      </c>
      <c r="R851" s="24">
        <v>5</v>
      </c>
    </row>
    <row r="852" spans="1:18" x14ac:dyDescent="0.2">
      <c r="A852" s="1">
        <v>850</v>
      </c>
      <c r="B852" s="1" t="s">
        <v>31</v>
      </c>
      <c r="C852" s="1" t="s">
        <v>32</v>
      </c>
      <c r="D852" s="1">
        <v>150000</v>
      </c>
      <c r="E852" s="1">
        <v>1</v>
      </c>
      <c r="F852" s="1" t="s">
        <v>33</v>
      </c>
      <c r="G852" s="1" t="s">
        <v>28</v>
      </c>
      <c r="H852" s="1">
        <v>10</v>
      </c>
      <c r="I852" s="22">
        <v>60.368324859462298</v>
      </c>
      <c r="J852" s="23">
        <v>36707.443340011574</v>
      </c>
      <c r="K852" s="23">
        <v>14658.365447696759</v>
      </c>
      <c r="L852" s="23">
        <v>43830.999988425923</v>
      </c>
      <c r="M852" s="23">
        <v>37846.215209201386</v>
      </c>
      <c r="N852" s="1" t="s">
        <v>29</v>
      </c>
      <c r="O852" s="1" t="s">
        <v>41</v>
      </c>
      <c r="P852" s="1">
        <v>2000</v>
      </c>
      <c r="Q852" s="1">
        <v>0</v>
      </c>
      <c r="R852" s="24">
        <v>3.1178514800000001</v>
      </c>
    </row>
    <row r="853" spans="1:18" x14ac:dyDescent="0.2">
      <c r="A853" s="1">
        <v>851</v>
      </c>
      <c r="B853" s="1" t="s">
        <v>31</v>
      </c>
      <c r="C853" s="1" t="s">
        <v>32</v>
      </c>
      <c r="D853" s="1">
        <v>200000</v>
      </c>
      <c r="E853" s="1">
        <v>1</v>
      </c>
      <c r="F853" s="1" t="s">
        <v>38</v>
      </c>
      <c r="G853" s="1" t="s">
        <v>28</v>
      </c>
      <c r="H853" s="1">
        <v>15</v>
      </c>
      <c r="I853" s="22">
        <v>50.311865246522601</v>
      </c>
      <c r="J853" s="23">
        <v>36755.923258310184</v>
      </c>
      <c r="K853" s="23">
        <v>18379.891815833333</v>
      </c>
      <c r="L853" s="23">
        <v>43830.999988425923</v>
      </c>
      <c r="M853" s="23">
        <v>37363.657054143521</v>
      </c>
      <c r="N853" s="1" t="s">
        <v>47</v>
      </c>
      <c r="O853" s="1" t="s">
        <v>30</v>
      </c>
      <c r="P853" s="1">
        <v>2000</v>
      </c>
      <c r="Q853" s="1">
        <v>1</v>
      </c>
      <c r="R853" s="24">
        <v>1.6639186180000001</v>
      </c>
    </row>
    <row r="854" spans="1:18" x14ac:dyDescent="0.2">
      <c r="A854" s="1">
        <v>852</v>
      </c>
      <c r="B854" s="1" t="s">
        <v>25</v>
      </c>
      <c r="C854" s="1" t="s">
        <v>32</v>
      </c>
      <c r="D854" s="1">
        <v>150000</v>
      </c>
      <c r="E854" s="1">
        <v>2</v>
      </c>
      <c r="F854" s="1" t="s">
        <v>27</v>
      </c>
      <c r="G854" s="1" t="s">
        <v>40</v>
      </c>
      <c r="H854" s="1">
        <v>15</v>
      </c>
      <c r="I854" s="22">
        <v>35.528843915474503</v>
      </c>
      <c r="J854" s="23">
        <v>36769.024942881944</v>
      </c>
      <c r="K854" s="23">
        <v>23792.381169259261</v>
      </c>
      <c r="L854" s="23">
        <v>43830.999988425923</v>
      </c>
      <c r="M854" s="23">
        <v>37046.448761539352</v>
      </c>
      <c r="N854" s="1" t="s">
        <v>29</v>
      </c>
      <c r="O854" s="1" t="s">
        <v>37</v>
      </c>
      <c r="P854" s="1">
        <v>2000</v>
      </c>
      <c r="Q854" s="1">
        <v>0</v>
      </c>
      <c r="R854" s="24">
        <v>0.75956061699999999</v>
      </c>
    </row>
    <row r="855" spans="1:18" x14ac:dyDescent="0.2">
      <c r="A855" s="1">
        <v>853</v>
      </c>
      <c r="B855" s="1" t="s">
        <v>25</v>
      </c>
      <c r="C855" s="1" t="s">
        <v>26</v>
      </c>
      <c r="D855" s="1">
        <v>150000</v>
      </c>
      <c r="E855" s="1">
        <v>2</v>
      </c>
      <c r="F855" s="1" t="s">
        <v>38</v>
      </c>
      <c r="G855" s="1" t="s">
        <v>40</v>
      </c>
      <c r="H855" s="1">
        <v>10</v>
      </c>
      <c r="I855" s="22">
        <v>58.126383347283202</v>
      </c>
      <c r="J855" s="23">
        <v>36674.545742407405</v>
      </c>
      <c r="K855" s="23">
        <v>15444.320172789352</v>
      </c>
      <c r="L855" s="23">
        <v>43830.999988425923</v>
      </c>
      <c r="M855" s="23">
        <v>38498.560766747687</v>
      </c>
      <c r="N855" s="1" t="s">
        <v>29</v>
      </c>
      <c r="O855" s="1" t="s">
        <v>30</v>
      </c>
      <c r="P855" s="1">
        <v>2000</v>
      </c>
      <c r="Q855" s="1">
        <v>0</v>
      </c>
      <c r="R855" s="24">
        <v>4.9939835160000001</v>
      </c>
    </row>
    <row r="856" spans="1:18" x14ac:dyDescent="0.2">
      <c r="A856" s="1">
        <v>854</v>
      </c>
      <c r="B856" s="1" t="s">
        <v>31</v>
      </c>
      <c r="C856" s="1" t="s">
        <v>26</v>
      </c>
      <c r="D856" s="1">
        <v>250000</v>
      </c>
      <c r="E856" s="1">
        <v>3</v>
      </c>
      <c r="F856" s="1" t="s">
        <v>46</v>
      </c>
      <c r="G856" s="1" t="s">
        <v>40</v>
      </c>
      <c r="H856" s="1">
        <v>1</v>
      </c>
      <c r="I856" s="22">
        <v>47.2310947195148</v>
      </c>
      <c r="J856" s="23">
        <v>36663.376204537039</v>
      </c>
      <c r="K856" s="23">
        <v>19412.573091273149</v>
      </c>
      <c r="L856" s="23">
        <v>43830.999988425923</v>
      </c>
      <c r="M856" s="23">
        <v>37028.618704537039</v>
      </c>
      <c r="N856" s="1" t="s">
        <v>35</v>
      </c>
      <c r="O856" s="1" t="s">
        <v>36</v>
      </c>
      <c r="P856" s="1">
        <v>2000</v>
      </c>
      <c r="Q856" s="1">
        <v>1</v>
      </c>
      <c r="R856" s="24">
        <v>1</v>
      </c>
    </row>
    <row r="857" spans="1:18" x14ac:dyDescent="0.2">
      <c r="A857" s="1">
        <v>855</v>
      </c>
      <c r="B857" s="1" t="s">
        <v>31</v>
      </c>
      <c r="C857" s="1" t="s">
        <v>32</v>
      </c>
      <c r="D857" s="1">
        <v>100000</v>
      </c>
      <c r="E857" s="1">
        <v>1</v>
      </c>
      <c r="F857" s="1" t="s">
        <v>38</v>
      </c>
      <c r="G857" s="1" t="s">
        <v>28</v>
      </c>
      <c r="H857" s="1">
        <v>5</v>
      </c>
      <c r="I857" s="22">
        <v>27.448844750575599</v>
      </c>
      <c r="J857" s="23">
        <v>36881.497148553244</v>
      </c>
      <c r="K857" s="23">
        <v>26856.012469594909</v>
      </c>
      <c r="L857" s="23">
        <v>43830.999988425923</v>
      </c>
      <c r="M857" s="23">
        <v>38483.49432041667</v>
      </c>
      <c r="N857" s="1" t="s">
        <v>29</v>
      </c>
      <c r="O857" s="1" t="s">
        <v>43</v>
      </c>
      <c r="P857" s="1">
        <v>2000</v>
      </c>
      <c r="Q857" s="1">
        <v>0</v>
      </c>
      <c r="R857" s="24">
        <v>4.3861192820000001</v>
      </c>
    </row>
    <row r="858" spans="1:18" x14ac:dyDescent="0.2">
      <c r="A858" s="1">
        <v>856</v>
      </c>
      <c r="B858" s="1" t="s">
        <v>31</v>
      </c>
      <c r="C858" s="1" t="s">
        <v>32</v>
      </c>
      <c r="D858" s="1">
        <v>50000</v>
      </c>
      <c r="E858" s="1">
        <v>1</v>
      </c>
      <c r="F858" s="1" t="s">
        <v>45</v>
      </c>
      <c r="G858" s="1" t="s">
        <v>42</v>
      </c>
      <c r="H858" s="1">
        <v>1</v>
      </c>
      <c r="I858" s="22">
        <v>57.145595986457799</v>
      </c>
      <c r="J858" s="23">
        <v>36598.5593405787</v>
      </c>
      <c r="K858" s="23">
        <v>15726.558998668981</v>
      </c>
      <c r="L858" s="23">
        <v>43830.999988425923</v>
      </c>
      <c r="M858" s="23">
        <v>36707.382543576387</v>
      </c>
      <c r="N858" s="1" t="s">
        <v>29</v>
      </c>
      <c r="O858" s="1" t="s">
        <v>30</v>
      </c>
      <c r="P858" s="1">
        <v>2000</v>
      </c>
      <c r="Q858" s="1">
        <v>0</v>
      </c>
      <c r="R858" s="24">
        <v>0.29794780999999998</v>
      </c>
    </row>
    <row r="859" spans="1:18" x14ac:dyDescent="0.2">
      <c r="A859" s="1">
        <v>857</v>
      </c>
      <c r="B859" s="1" t="s">
        <v>31</v>
      </c>
      <c r="C859" s="1" t="s">
        <v>32</v>
      </c>
      <c r="D859" s="1">
        <v>50000</v>
      </c>
      <c r="E859" s="1">
        <v>1</v>
      </c>
      <c r="F859" s="1" t="s">
        <v>33</v>
      </c>
      <c r="G859" s="1" t="s">
        <v>42</v>
      </c>
      <c r="H859" s="1">
        <v>1</v>
      </c>
      <c r="I859" s="22">
        <v>53.576026177761399</v>
      </c>
      <c r="J859" s="23">
        <v>36581.609117337961</v>
      </c>
      <c r="K859" s="23">
        <v>17013.367376018519</v>
      </c>
      <c r="L859" s="23">
        <v>43830.999988425923</v>
      </c>
      <c r="M859" s="23">
        <v>36747.881136377313</v>
      </c>
      <c r="N859" s="1" t="s">
        <v>29</v>
      </c>
      <c r="O859" s="1" t="s">
        <v>30</v>
      </c>
      <c r="P859" s="1">
        <v>2000</v>
      </c>
      <c r="Q859" s="1">
        <v>0</v>
      </c>
      <c r="R859" s="24">
        <v>0.455237326</v>
      </c>
    </row>
    <row r="860" spans="1:18" x14ac:dyDescent="0.2">
      <c r="A860" s="1">
        <v>858</v>
      </c>
      <c r="B860" s="1" t="s">
        <v>31</v>
      </c>
      <c r="C860" s="1" t="s">
        <v>26</v>
      </c>
      <c r="D860" s="1">
        <v>50000</v>
      </c>
      <c r="E860" s="1">
        <v>2</v>
      </c>
      <c r="F860" s="1" t="s">
        <v>38</v>
      </c>
      <c r="G860" s="1" t="s">
        <v>34</v>
      </c>
      <c r="H860" s="1">
        <v>1</v>
      </c>
      <c r="I860" s="22">
        <v>26.714306288311199</v>
      </c>
      <c r="J860" s="23">
        <v>36852.574482523145</v>
      </c>
      <c r="K860" s="23">
        <v>27095.374468124999</v>
      </c>
      <c r="L860" s="23">
        <v>43830.999988425923</v>
      </c>
      <c r="M860" s="23">
        <v>37217.816982523145</v>
      </c>
      <c r="N860" s="1" t="s">
        <v>35</v>
      </c>
      <c r="O860" s="1" t="s">
        <v>43</v>
      </c>
      <c r="P860" s="1">
        <v>2000</v>
      </c>
      <c r="Q860" s="1">
        <v>1</v>
      </c>
      <c r="R860" s="24">
        <v>1</v>
      </c>
    </row>
    <row r="861" spans="1:18" x14ac:dyDescent="0.2">
      <c r="A861" s="1">
        <v>859</v>
      </c>
      <c r="B861" s="1" t="s">
        <v>25</v>
      </c>
      <c r="C861" s="1" t="s">
        <v>26</v>
      </c>
      <c r="D861" s="1">
        <v>200000</v>
      </c>
      <c r="E861" s="1">
        <v>3</v>
      </c>
      <c r="F861" s="1" t="s">
        <v>38</v>
      </c>
      <c r="G861" s="1" t="s">
        <v>28</v>
      </c>
      <c r="H861" s="1">
        <v>20</v>
      </c>
      <c r="I861" s="22">
        <v>54.707832189880897</v>
      </c>
      <c r="J861" s="23">
        <v>36649.529844560187</v>
      </c>
      <c r="K861" s="23">
        <v>16667.904445902779</v>
      </c>
      <c r="L861" s="23">
        <v>43830.999988425923</v>
      </c>
      <c r="M861" s="23">
        <v>38100.087035462966</v>
      </c>
      <c r="N861" s="1" t="s">
        <v>29</v>
      </c>
      <c r="O861" s="1" t="s">
        <v>30</v>
      </c>
      <c r="P861" s="1">
        <v>2000</v>
      </c>
      <c r="Q861" s="1">
        <v>0</v>
      </c>
      <c r="R861" s="24">
        <v>3.9714906970000001</v>
      </c>
    </row>
    <row r="862" spans="1:18" x14ac:dyDescent="0.2">
      <c r="A862" s="1">
        <v>860</v>
      </c>
      <c r="B862" s="1" t="s">
        <v>25</v>
      </c>
      <c r="C862" s="1" t="s">
        <v>26</v>
      </c>
      <c r="D862" s="1">
        <v>200000</v>
      </c>
      <c r="E862" s="1">
        <v>1</v>
      </c>
      <c r="F862" s="1" t="s">
        <v>38</v>
      </c>
      <c r="G862" s="1" t="s">
        <v>42</v>
      </c>
      <c r="H862" s="1">
        <v>5</v>
      </c>
      <c r="I862" s="22">
        <v>68.881344718858202</v>
      </c>
      <c r="J862" s="23">
        <v>36880.825049398147</v>
      </c>
      <c r="K862" s="23">
        <v>11722.430500868055</v>
      </c>
      <c r="L862" s="23">
        <v>43830.999988425923</v>
      </c>
      <c r="M862" s="23">
        <v>37856.254369016206</v>
      </c>
      <c r="N862" s="1" t="s">
        <v>29</v>
      </c>
      <c r="O862" s="1" t="s">
        <v>41</v>
      </c>
      <c r="P862" s="1">
        <v>2000</v>
      </c>
      <c r="Q862" s="1">
        <v>0</v>
      </c>
      <c r="R862" s="24">
        <v>2.6706347689999999</v>
      </c>
    </row>
    <row r="863" spans="1:18" x14ac:dyDescent="0.2">
      <c r="A863" s="1">
        <v>861</v>
      </c>
      <c r="B863" s="1" t="s">
        <v>31</v>
      </c>
      <c r="C863" s="1" t="s">
        <v>32</v>
      </c>
      <c r="D863" s="1">
        <v>100000</v>
      </c>
      <c r="E863" s="1">
        <v>3</v>
      </c>
      <c r="F863" s="1" t="s">
        <v>45</v>
      </c>
      <c r="G863" s="1" t="s">
        <v>34</v>
      </c>
      <c r="H863" s="1">
        <v>20</v>
      </c>
      <c r="I863" s="22">
        <v>28.988620228073401</v>
      </c>
      <c r="J863" s="23">
        <v>36838.432134409719</v>
      </c>
      <c r="K863" s="23">
        <v>26250.556010775465</v>
      </c>
      <c r="L863" s="23">
        <v>43830.999988425923</v>
      </c>
      <c r="M863" s="23">
        <v>38538.666603333331</v>
      </c>
      <c r="N863" s="1" t="s">
        <v>29</v>
      </c>
      <c r="O863" s="1" t="s">
        <v>43</v>
      </c>
      <c r="P863" s="1">
        <v>2000</v>
      </c>
      <c r="Q863" s="1">
        <v>0</v>
      </c>
      <c r="R863" s="24">
        <v>4.655083866</v>
      </c>
    </row>
    <row r="864" spans="1:18" x14ac:dyDescent="0.2">
      <c r="A864" s="1">
        <v>862</v>
      </c>
      <c r="B864" s="1" t="s">
        <v>31</v>
      </c>
      <c r="C864" s="1" t="s">
        <v>26</v>
      </c>
      <c r="D864" s="1">
        <v>150000</v>
      </c>
      <c r="E864" s="1">
        <v>1</v>
      </c>
      <c r="F864" s="1" t="s">
        <v>38</v>
      </c>
      <c r="G864" s="1" t="s">
        <v>28</v>
      </c>
      <c r="H864" s="1">
        <v>15</v>
      </c>
      <c r="I864" s="22">
        <v>72.418115528459694</v>
      </c>
      <c r="J864" s="23">
        <v>36802.215090972219</v>
      </c>
      <c r="K864" s="23">
        <v>10352.041530231481</v>
      </c>
      <c r="L864" s="23">
        <v>43830.999988425923</v>
      </c>
      <c r="M864" s="23">
        <v>37059.898472546294</v>
      </c>
      <c r="N864" s="1" t="s">
        <v>29</v>
      </c>
      <c r="O864" s="1" t="s">
        <v>44</v>
      </c>
      <c r="P864" s="1">
        <v>2000</v>
      </c>
      <c r="Q864" s="1">
        <v>0</v>
      </c>
      <c r="R864" s="24">
        <v>0.70551313599999999</v>
      </c>
    </row>
    <row r="865" spans="1:18" x14ac:dyDescent="0.2">
      <c r="A865" s="1">
        <v>863</v>
      </c>
      <c r="B865" s="1" t="s">
        <v>25</v>
      </c>
      <c r="C865" s="1" t="s">
        <v>32</v>
      </c>
      <c r="D865" s="1">
        <v>150000</v>
      </c>
      <c r="E865" s="1">
        <v>3</v>
      </c>
      <c r="F865" s="1" t="s">
        <v>38</v>
      </c>
      <c r="G865" s="1" t="s">
        <v>28</v>
      </c>
      <c r="H865" s="1">
        <v>20</v>
      </c>
      <c r="I865" s="22">
        <v>48.688061957327797</v>
      </c>
      <c r="J865" s="23">
        <v>36528.588072557868</v>
      </c>
      <c r="K865" s="23">
        <v>18745.638603229167</v>
      </c>
      <c r="L865" s="23">
        <v>43830.999988425923</v>
      </c>
      <c r="M865" s="23">
        <v>37920.470219131945</v>
      </c>
      <c r="N865" s="1" t="s">
        <v>29</v>
      </c>
      <c r="O865" s="1" t="s">
        <v>36</v>
      </c>
      <c r="P865" s="1">
        <v>2000</v>
      </c>
      <c r="Q865" s="1">
        <v>0</v>
      </c>
      <c r="R865" s="24">
        <v>3.8108438819999999</v>
      </c>
    </row>
    <row r="866" spans="1:18" x14ac:dyDescent="0.2">
      <c r="A866" s="1">
        <v>864</v>
      </c>
      <c r="B866" s="1" t="s">
        <v>25</v>
      </c>
      <c r="C866" s="1" t="s">
        <v>26</v>
      </c>
      <c r="D866" s="1">
        <v>50000</v>
      </c>
      <c r="E866" s="1">
        <v>3</v>
      </c>
      <c r="F866" s="1" t="s">
        <v>38</v>
      </c>
      <c r="G866" s="1" t="s">
        <v>34</v>
      </c>
      <c r="H866" s="1">
        <v>1</v>
      </c>
      <c r="I866" s="22">
        <v>66.069976165585501</v>
      </c>
      <c r="J866" s="23">
        <v>36561.106011909724</v>
      </c>
      <c r="K866" s="23">
        <v>12429.542742106481</v>
      </c>
      <c r="L866" s="23">
        <v>43830.999988425923</v>
      </c>
      <c r="M866" s="23">
        <v>36926.348511909724</v>
      </c>
      <c r="N866" s="1" t="s">
        <v>35</v>
      </c>
      <c r="O866" s="1" t="s">
        <v>41</v>
      </c>
      <c r="P866" s="1">
        <v>2000</v>
      </c>
      <c r="Q866" s="1">
        <v>1</v>
      </c>
      <c r="R866" s="24">
        <v>1</v>
      </c>
    </row>
    <row r="867" spans="1:18" x14ac:dyDescent="0.2">
      <c r="A867" s="1">
        <v>865</v>
      </c>
      <c r="B867" s="1" t="s">
        <v>31</v>
      </c>
      <c r="C867" s="1" t="s">
        <v>26</v>
      </c>
      <c r="D867" s="1">
        <v>150000</v>
      </c>
      <c r="E867" s="1">
        <v>1</v>
      </c>
      <c r="F867" s="1" t="s">
        <v>27</v>
      </c>
      <c r="G867" s="1" t="s">
        <v>42</v>
      </c>
      <c r="H867" s="1">
        <v>1</v>
      </c>
      <c r="I867" s="22">
        <v>59.503768073771703</v>
      </c>
      <c r="J867" s="23">
        <v>36634.303847511575</v>
      </c>
      <c r="K867" s="23">
        <v>14900.998836747685</v>
      </c>
      <c r="L867" s="23">
        <v>43830.999988425923</v>
      </c>
      <c r="M867" s="23">
        <v>36999.546347511576</v>
      </c>
      <c r="N867" s="1" t="s">
        <v>35</v>
      </c>
      <c r="O867" s="1" t="s">
        <v>30</v>
      </c>
      <c r="P867" s="1">
        <v>2000</v>
      </c>
      <c r="Q867" s="1">
        <v>1</v>
      </c>
      <c r="R867" s="24">
        <v>1</v>
      </c>
    </row>
    <row r="868" spans="1:18" x14ac:dyDescent="0.2">
      <c r="A868" s="1">
        <v>866</v>
      </c>
      <c r="B868" s="1" t="s">
        <v>31</v>
      </c>
      <c r="C868" s="1" t="s">
        <v>26</v>
      </c>
      <c r="D868" s="1">
        <v>250000</v>
      </c>
      <c r="E868" s="1">
        <v>1</v>
      </c>
      <c r="F868" s="1" t="s">
        <v>45</v>
      </c>
      <c r="G868" s="1" t="s">
        <v>34</v>
      </c>
      <c r="H868" s="1">
        <v>20</v>
      </c>
      <c r="I868" s="22">
        <v>78.097713103580404</v>
      </c>
      <c r="J868" s="23">
        <v>36808.843913622688</v>
      </c>
      <c r="K868" s="23">
        <v>8284.2399352430548</v>
      </c>
      <c r="L868" s="23">
        <v>43830.999988425923</v>
      </c>
      <c r="M868" s="23">
        <v>39268.738143344905</v>
      </c>
      <c r="N868" s="1" t="s">
        <v>47</v>
      </c>
      <c r="O868" s="1" t="s">
        <v>44</v>
      </c>
      <c r="P868" s="1">
        <v>2000</v>
      </c>
      <c r="Q868" s="1">
        <v>1</v>
      </c>
      <c r="R868" s="24">
        <v>6.7349616479999996</v>
      </c>
    </row>
    <row r="869" spans="1:18" x14ac:dyDescent="0.2">
      <c r="A869" s="1">
        <v>867</v>
      </c>
      <c r="B869" s="1" t="s">
        <v>31</v>
      </c>
      <c r="C869" s="1" t="s">
        <v>32</v>
      </c>
      <c r="D869" s="1">
        <v>150000</v>
      </c>
      <c r="E869" s="1">
        <v>1</v>
      </c>
      <c r="F869" s="1" t="s">
        <v>27</v>
      </c>
      <c r="G869" s="1" t="s">
        <v>34</v>
      </c>
      <c r="H869" s="1">
        <v>20</v>
      </c>
      <c r="I869" s="22">
        <v>72.844150578265399</v>
      </c>
      <c r="J869" s="23">
        <v>36863.447304328707</v>
      </c>
      <c r="K869" s="23">
        <v>10257.667636840279</v>
      </c>
      <c r="L869" s="23">
        <v>43830.999988425923</v>
      </c>
      <c r="M869" s="23">
        <v>37261.574697337965</v>
      </c>
      <c r="N869" s="1" t="s">
        <v>29</v>
      </c>
      <c r="O869" s="1" t="s">
        <v>44</v>
      </c>
      <c r="P869" s="1">
        <v>2000</v>
      </c>
      <c r="Q869" s="1">
        <v>0</v>
      </c>
      <c r="R869" s="24">
        <v>1.0900357789999999</v>
      </c>
    </row>
    <row r="870" spans="1:18" x14ac:dyDescent="0.2">
      <c r="A870" s="1">
        <v>868</v>
      </c>
      <c r="B870" s="1" t="s">
        <v>25</v>
      </c>
      <c r="C870" s="1" t="s">
        <v>26</v>
      </c>
      <c r="D870" s="1">
        <v>100000</v>
      </c>
      <c r="E870" s="1">
        <v>2</v>
      </c>
      <c r="F870" s="1" t="s">
        <v>45</v>
      </c>
      <c r="G870" s="1" t="s">
        <v>40</v>
      </c>
      <c r="H870" s="1">
        <v>10</v>
      </c>
      <c r="I870" s="22">
        <v>33.645492547978002</v>
      </c>
      <c r="J870" s="23">
        <v>36582.231169872684</v>
      </c>
      <c r="K870" s="23">
        <v>24293.467357905094</v>
      </c>
      <c r="L870" s="23">
        <v>43830.999988425923</v>
      </c>
      <c r="M870" s="23">
        <v>37081.532136087961</v>
      </c>
      <c r="N870" s="1" t="s">
        <v>29</v>
      </c>
      <c r="O870" s="1" t="s">
        <v>37</v>
      </c>
      <c r="P870" s="1">
        <v>2000</v>
      </c>
      <c r="Q870" s="1">
        <v>0</v>
      </c>
      <c r="R870" s="24">
        <v>1.3670396140000001</v>
      </c>
    </row>
    <row r="871" spans="1:18" x14ac:dyDescent="0.2">
      <c r="A871" s="1">
        <v>869</v>
      </c>
      <c r="B871" s="1" t="s">
        <v>31</v>
      </c>
      <c r="C871" s="1" t="s">
        <v>26</v>
      </c>
      <c r="D871" s="1">
        <v>250000</v>
      </c>
      <c r="E871" s="1">
        <v>1</v>
      </c>
      <c r="F871" s="1" t="s">
        <v>38</v>
      </c>
      <c r="G871" s="1" t="s">
        <v>34</v>
      </c>
      <c r="H871" s="1">
        <v>20</v>
      </c>
      <c r="I871" s="22">
        <v>24.3580233806635</v>
      </c>
      <c r="J871" s="23">
        <v>36618.273621550929</v>
      </c>
      <c r="K871" s="23">
        <v>27721.688266817131</v>
      </c>
      <c r="L871" s="23">
        <v>43830.999988425923</v>
      </c>
      <c r="M871" s="23">
        <v>39908.327840335645</v>
      </c>
      <c r="N871" s="1" t="s">
        <v>29</v>
      </c>
      <c r="O871" s="1" t="s">
        <v>43</v>
      </c>
      <c r="P871" s="1">
        <v>2000</v>
      </c>
      <c r="Q871" s="1">
        <v>0</v>
      </c>
      <c r="R871" s="24">
        <v>9.0078624989999998</v>
      </c>
    </row>
    <row r="872" spans="1:18" x14ac:dyDescent="0.2">
      <c r="A872" s="1">
        <v>870</v>
      </c>
      <c r="B872" s="1" t="s">
        <v>31</v>
      </c>
      <c r="C872" s="1" t="s">
        <v>32</v>
      </c>
      <c r="D872" s="1">
        <v>250000</v>
      </c>
      <c r="E872" s="1">
        <v>2</v>
      </c>
      <c r="F872" s="1" t="s">
        <v>46</v>
      </c>
      <c r="G872" s="1" t="s">
        <v>28</v>
      </c>
      <c r="H872" s="1">
        <v>1</v>
      </c>
      <c r="I872" s="22">
        <v>50.1896420530909</v>
      </c>
      <c r="J872" s="23">
        <v>36845.21518363426</v>
      </c>
      <c r="K872" s="23">
        <v>18513.824846087962</v>
      </c>
      <c r="L872" s="23">
        <v>43830.999988425923</v>
      </c>
      <c r="M872" s="23">
        <v>37210.45768363426</v>
      </c>
      <c r="N872" s="1" t="s">
        <v>35</v>
      </c>
      <c r="O872" s="1" t="s">
        <v>30</v>
      </c>
      <c r="P872" s="1">
        <v>2000</v>
      </c>
      <c r="Q872" s="1">
        <v>1</v>
      </c>
      <c r="R872" s="24">
        <v>1</v>
      </c>
    </row>
    <row r="873" spans="1:18" x14ac:dyDescent="0.2">
      <c r="A873" s="1">
        <v>871</v>
      </c>
      <c r="B873" s="1" t="s">
        <v>31</v>
      </c>
      <c r="C873" s="1" t="s">
        <v>26</v>
      </c>
      <c r="D873" s="1">
        <v>150000</v>
      </c>
      <c r="E873" s="1">
        <v>2</v>
      </c>
      <c r="F873" s="1" t="s">
        <v>38</v>
      </c>
      <c r="G873" s="1" t="s">
        <v>34</v>
      </c>
      <c r="H873" s="1">
        <v>20</v>
      </c>
      <c r="I873" s="22">
        <v>54.664805419912</v>
      </c>
      <c r="J873" s="23">
        <v>36701.330525752317</v>
      </c>
      <c r="K873" s="23">
        <v>16735.420332141202</v>
      </c>
      <c r="L873" s="23">
        <v>43830.999988425923</v>
      </c>
      <c r="M873" s="23">
        <v>37780.351985381945</v>
      </c>
      <c r="N873" s="1" t="s">
        <v>29</v>
      </c>
      <c r="O873" s="1" t="s">
        <v>30</v>
      </c>
      <c r="P873" s="1">
        <v>2000</v>
      </c>
      <c r="Q873" s="1">
        <v>0</v>
      </c>
      <c r="R873" s="24">
        <v>2.9542604149999998</v>
      </c>
    </row>
    <row r="874" spans="1:18" x14ac:dyDescent="0.2">
      <c r="A874" s="1">
        <v>872</v>
      </c>
      <c r="B874" s="1" t="s">
        <v>25</v>
      </c>
      <c r="C874" s="1" t="s">
        <v>26</v>
      </c>
      <c r="D874" s="1">
        <v>100000</v>
      </c>
      <c r="E874" s="1">
        <v>1</v>
      </c>
      <c r="F874" s="1" t="s">
        <v>46</v>
      </c>
      <c r="G874" s="1" t="s">
        <v>40</v>
      </c>
      <c r="H874" s="1">
        <v>20</v>
      </c>
      <c r="I874" s="22">
        <v>48.076409021475598</v>
      </c>
      <c r="J874" s="23">
        <v>36681.945666863423</v>
      </c>
      <c r="K874" s="23">
        <v>19122.397845</v>
      </c>
      <c r="L874" s="23">
        <v>43830.999988425923</v>
      </c>
      <c r="M874" s="23">
        <v>38592.332906331016</v>
      </c>
      <c r="N874" s="1" t="s">
        <v>29</v>
      </c>
      <c r="O874" s="1" t="s">
        <v>36</v>
      </c>
      <c r="P874" s="1">
        <v>2000</v>
      </c>
      <c r="Q874" s="1">
        <v>0</v>
      </c>
      <c r="R874" s="24">
        <v>5.2304626089999999</v>
      </c>
    </row>
    <row r="875" spans="1:18" x14ac:dyDescent="0.2">
      <c r="A875" s="1">
        <v>873</v>
      </c>
      <c r="B875" s="1" t="s">
        <v>25</v>
      </c>
      <c r="C875" s="1" t="s">
        <v>26</v>
      </c>
      <c r="D875" s="1">
        <v>100000</v>
      </c>
      <c r="E875" s="1">
        <v>1</v>
      </c>
      <c r="F875" s="1" t="s">
        <v>38</v>
      </c>
      <c r="G875" s="1" t="s">
        <v>42</v>
      </c>
      <c r="H875" s="1">
        <v>5</v>
      </c>
      <c r="I875" s="22">
        <v>41.4431251108713</v>
      </c>
      <c r="J875" s="23">
        <v>36714.806514861113</v>
      </c>
      <c r="K875" s="23">
        <v>21578.01589150463</v>
      </c>
      <c r="L875" s="23">
        <v>43830.999988425923</v>
      </c>
      <c r="M875" s="23">
        <v>36977.307390590278</v>
      </c>
      <c r="N875" s="1" t="s">
        <v>29</v>
      </c>
      <c r="O875" s="1" t="s">
        <v>36</v>
      </c>
      <c r="P875" s="1">
        <v>2000</v>
      </c>
      <c r="Q875" s="1">
        <v>0</v>
      </c>
      <c r="R875" s="24">
        <v>0.71870298700000002</v>
      </c>
    </row>
    <row r="876" spans="1:18" x14ac:dyDescent="0.2">
      <c r="A876" s="1">
        <v>874</v>
      </c>
      <c r="B876" s="1" t="s">
        <v>25</v>
      </c>
      <c r="C876" s="1" t="s">
        <v>32</v>
      </c>
      <c r="D876" s="1">
        <v>100000</v>
      </c>
      <c r="E876" s="1">
        <v>2</v>
      </c>
      <c r="F876" s="1" t="s">
        <v>45</v>
      </c>
      <c r="G876" s="1" t="s">
        <v>42</v>
      </c>
      <c r="H876" s="1">
        <v>20</v>
      </c>
      <c r="I876" s="22">
        <v>47.227408729776997</v>
      </c>
      <c r="J876" s="23">
        <v>36593.50535190972</v>
      </c>
      <c r="K876" s="23">
        <v>19344.048518842592</v>
      </c>
      <c r="L876" s="23">
        <v>43830.999988425923</v>
      </c>
      <c r="M876" s="23">
        <v>36996.344799039354</v>
      </c>
      <c r="N876" s="1" t="s">
        <v>29</v>
      </c>
      <c r="O876" s="1" t="s">
        <v>36</v>
      </c>
      <c r="P876" s="1">
        <v>2000</v>
      </c>
      <c r="Q876" s="1">
        <v>0</v>
      </c>
      <c r="R876" s="24">
        <v>1.1029369449999999</v>
      </c>
    </row>
    <row r="877" spans="1:18" x14ac:dyDescent="0.2">
      <c r="A877" s="1">
        <v>875</v>
      </c>
      <c r="B877" s="1" t="s">
        <v>31</v>
      </c>
      <c r="C877" s="1" t="s">
        <v>26</v>
      </c>
      <c r="D877" s="1">
        <v>150000</v>
      </c>
      <c r="E877" s="1">
        <v>3</v>
      </c>
      <c r="F877" s="1" t="s">
        <v>45</v>
      </c>
      <c r="G877" s="1" t="s">
        <v>40</v>
      </c>
      <c r="H877" s="1">
        <v>1</v>
      </c>
      <c r="I877" s="22">
        <v>51.328374292333599</v>
      </c>
      <c r="J877" s="23">
        <v>36546.436147337961</v>
      </c>
      <c r="K877" s="23">
        <v>17799.132399999999</v>
      </c>
      <c r="L877" s="23">
        <v>43830.999988425923</v>
      </c>
      <c r="M877" s="23">
        <v>36742.122754525466</v>
      </c>
      <c r="N877" s="1" t="s">
        <v>29</v>
      </c>
      <c r="O877" s="1" t="s">
        <v>30</v>
      </c>
      <c r="P877" s="1">
        <v>2000</v>
      </c>
      <c r="Q877" s="1">
        <v>0</v>
      </c>
      <c r="R877" s="24">
        <v>0.53577173300000003</v>
      </c>
    </row>
    <row r="878" spans="1:18" x14ac:dyDescent="0.2">
      <c r="A878" s="1">
        <v>876</v>
      </c>
      <c r="B878" s="1" t="s">
        <v>31</v>
      </c>
      <c r="C878" s="1" t="s">
        <v>32</v>
      </c>
      <c r="D878" s="1">
        <v>100000</v>
      </c>
      <c r="E878" s="1">
        <v>3</v>
      </c>
      <c r="F878" s="1" t="s">
        <v>27</v>
      </c>
      <c r="G878" s="1" t="s">
        <v>34</v>
      </c>
      <c r="H878" s="1">
        <v>20</v>
      </c>
      <c r="I878" s="22">
        <v>58.693006863246097</v>
      </c>
      <c r="J878" s="23">
        <v>36536.079600555553</v>
      </c>
      <c r="K878" s="23">
        <v>15098.899041400464</v>
      </c>
      <c r="L878" s="23">
        <v>43830.999988425923</v>
      </c>
      <c r="M878" s="23">
        <v>37193.114604456016</v>
      </c>
      <c r="N878" s="1" t="s">
        <v>29</v>
      </c>
      <c r="O878" s="1" t="s">
        <v>30</v>
      </c>
      <c r="P878" s="1">
        <v>2000</v>
      </c>
      <c r="Q878" s="1">
        <v>0</v>
      </c>
      <c r="R878" s="24">
        <v>1.798900741</v>
      </c>
    </row>
    <row r="879" spans="1:18" x14ac:dyDescent="0.2">
      <c r="A879" s="1">
        <v>877</v>
      </c>
      <c r="B879" s="1" t="s">
        <v>31</v>
      </c>
      <c r="C879" s="1" t="s">
        <v>32</v>
      </c>
      <c r="D879" s="1">
        <v>150000</v>
      </c>
      <c r="E879" s="1">
        <v>1</v>
      </c>
      <c r="F879" s="1" t="s">
        <v>38</v>
      </c>
      <c r="G879" s="1" t="s">
        <v>28</v>
      </c>
      <c r="H879" s="1">
        <v>15</v>
      </c>
      <c r="I879" s="22">
        <v>63.813428378598701</v>
      </c>
      <c r="J879" s="23">
        <v>36814.223019988429</v>
      </c>
      <c r="K879" s="23">
        <v>13506.846905266204</v>
      </c>
      <c r="L879" s="23">
        <v>43830.999988425923</v>
      </c>
      <c r="M879" s="23">
        <v>37001.772848263892</v>
      </c>
      <c r="N879" s="1" t="s">
        <v>29</v>
      </c>
      <c r="O879" s="1" t="s">
        <v>41</v>
      </c>
      <c r="P879" s="1">
        <v>2000</v>
      </c>
      <c r="Q879" s="1">
        <v>0</v>
      </c>
      <c r="R879" s="24">
        <v>0.51349398899999998</v>
      </c>
    </row>
    <row r="880" spans="1:18" x14ac:dyDescent="0.2">
      <c r="A880" s="1">
        <v>878</v>
      </c>
      <c r="B880" s="1" t="s">
        <v>25</v>
      </c>
      <c r="C880" s="1" t="s">
        <v>26</v>
      </c>
      <c r="D880" s="1">
        <v>100000</v>
      </c>
      <c r="E880" s="1">
        <v>1</v>
      </c>
      <c r="F880" s="1" t="s">
        <v>33</v>
      </c>
      <c r="G880" s="1" t="s">
        <v>34</v>
      </c>
      <c r="H880" s="1">
        <v>10</v>
      </c>
      <c r="I880" s="22">
        <v>73.962685332033303</v>
      </c>
      <c r="J880" s="23">
        <v>36699.938485775463</v>
      </c>
      <c r="K880" s="23">
        <v>9685.6223884027786</v>
      </c>
      <c r="L880" s="23">
        <v>43830.999988425923</v>
      </c>
      <c r="M880" s="23">
        <v>40352.363485775466</v>
      </c>
      <c r="N880" s="1" t="s">
        <v>35</v>
      </c>
      <c r="O880" s="1" t="s">
        <v>44</v>
      </c>
      <c r="P880" s="1">
        <v>2000</v>
      </c>
      <c r="Q880" s="1">
        <v>1</v>
      </c>
      <c r="R880" s="24">
        <v>10</v>
      </c>
    </row>
    <row r="881" spans="1:18" x14ac:dyDescent="0.2">
      <c r="A881" s="1">
        <v>879</v>
      </c>
      <c r="B881" s="1" t="s">
        <v>31</v>
      </c>
      <c r="C881" s="1" t="s">
        <v>26</v>
      </c>
      <c r="D881" s="1">
        <v>50000</v>
      </c>
      <c r="E881" s="1">
        <v>2</v>
      </c>
      <c r="F881" s="1" t="s">
        <v>46</v>
      </c>
      <c r="G881" s="1" t="s">
        <v>42</v>
      </c>
      <c r="H881" s="1">
        <v>1</v>
      </c>
      <c r="I881" s="22">
        <v>50.481690007451398</v>
      </c>
      <c r="J881" s="23">
        <v>36578.212552013887</v>
      </c>
      <c r="K881" s="23">
        <v>18140.15388962963</v>
      </c>
      <c r="L881" s="23">
        <v>43830.999988425923</v>
      </c>
      <c r="M881" s="23">
        <v>36943.455052013887</v>
      </c>
      <c r="N881" s="1" t="s">
        <v>35</v>
      </c>
      <c r="O881" s="1" t="s">
        <v>30</v>
      </c>
      <c r="P881" s="1">
        <v>2000</v>
      </c>
      <c r="Q881" s="1">
        <v>1</v>
      </c>
      <c r="R881" s="24">
        <v>1</v>
      </c>
    </row>
    <row r="882" spans="1:18" x14ac:dyDescent="0.2">
      <c r="A882" s="1">
        <v>880</v>
      </c>
      <c r="B882" s="1" t="s">
        <v>25</v>
      </c>
      <c r="C882" s="1" t="s">
        <v>26</v>
      </c>
      <c r="D882" s="1">
        <v>150000</v>
      </c>
      <c r="E882" s="1">
        <v>1</v>
      </c>
      <c r="F882" s="1" t="s">
        <v>33</v>
      </c>
      <c r="G882" s="1" t="s">
        <v>40</v>
      </c>
      <c r="H882" s="1">
        <v>20</v>
      </c>
      <c r="I882" s="22">
        <v>20.007711286287499</v>
      </c>
      <c r="J882" s="23">
        <v>36690.353035671294</v>
      </c>
      <c r="K882" s="23">
        <v>29382.686546296296</v>
      </c>
      <c r="L882" s="23">
        <v>43830.999988425923</v>
      </c>
      <c r="M882" s="23">
        <v>37001.260941539353</v>
      </c>
      <c r="N882" s="1" t="s">
        <v>29</v>
      </c>
      <c r="O882" s="1" t="s">
        <v>43</v>
      </c>
      <c r="P882" s="1">
        <v>2000</v>
      </c>
      <c r="Q882" s="1">
        <v>0</v>
      </c>
      <c r="R882" s="24">
        <v>0.851236934</v>
      </c>
    </row>
    <row r="883" spans="1:18" x14ac:dyDescent="0.2">
      <c r="A883" s="1">
        <v>881</v>
      </c>
      <c r="B883" s="1" t="s">
        <v>31</v>
      </c>
      <c r="C883" s="1" t="s">
        <v>26</v>
      </c>
      <c r="D883" s="1">
        <v>200000</v>
      </c>
      <c r="E883" s="1">
        <v>3</v>
      </c>
      <c r="F883" s="1" t="s">
        <v>45</v>
      </c>
      <c r="G883" s="1" t="s">
        <v>42</v>
      </c>
      <c r="H883" s="1">
        <v>5</v>
      </c>
      <c r="I883" s="22">
        <v>23.0340466124667</v>
      </c>
      <c r="J883" s="23">
        <v>36573.644622210646</v>
      </c>
      <c r="K883" s="23">
        <v>28160.631852523147</v>
      </c>
      <c r="L883" s="23">
        <v>43830.999988425923</v>
      </c>
      <c r="M883" s="23">
        <v>37948.920826770831</v>
      </c>
      <c r="N883" s="1" t="s">
        <v>29</v>
      </c>
      <c r="O883" s="1" t="s">
        <v>43</v>
      </c>
      <c r="P883" s="1">
        <v>2000</v>
      </c>
      <c r="Q883" s="1">
        <v>0</v>
      </c>
      <c r="R883" s="24">
        <v>3.7653783569999999</v>
      </c>
    </row>
    <row r="884" spans="1:18" x14ac:dyDescent="0.2">
      <c r="A884" s="1">
        <v>882</v>
      </c>
      <c r="B884" s="1" t="s">
        <v>31</v>
      </c>
      <c r="C884" s="1" t="s">
        <v>26</v>
      </c>
      <c r="D884" s="1">
        <v>150000</v>
      </c>
      <c r="E884" s="1">
        <v>1</v>
      </c>
      <c r="F884" s="1" t="s">
        <v>38</v>
      </c>
      <c r="G884" s="1" t="s">
        <v>28</v>
      </c>
      <c r="H884" s="1">
        <v>20</v>
      </c>
      <c r="I884" s="22">
        <v>32.486512864339801</v>
      </c>
      <c r="J884" s="23">
        <v>36755.748109560183</v>
      </c>
      <c r="K884" s="23">
        <v>24890.29293482639</v>
      </c>
      <c r="L884" s="23">
        <v>43830.999988425923</v>
      </c>
      <c r="M884" s="23">
        <v>37437.715295891205</v>
      </c>
      <c r="N884" s="1" t="s">
        <v>29</v>
      </c>
      <c r="O884" s="1" t="s">
        <v>37</v>
      </c>
      <c r="P884" s="1">
        <v>2000</v>
      </c>
      <c r="Q884" s="1">
        <v>0</v>
      </c>
      <c r="R884" s="24">
        <v>1.867162738</v>
      </c>
    </row>
    <row r="885" spans="1:18" x14ac:dyDescent="0.2">
      <c r="A885" s="1">
        <v>883</v>
      </c>
      <c r="B885" s="1" t="s">
        <v>31</v>
      </c>
      <c r="C885" s="1" t="s">
        <v>26</v>
      </c>
      <c r="D885" s="1">
        <v>100000</v>
      </c>
      <c r="E885" s="1">
        <v>3</v>
      </c>
      <c r="F885" s="1" t="s">
        <v>45</v>
      </c>
      <c r="G885" s="1" t="s">
        <v>42</v>
      </c>
      <c r="H885" s="1">
        <v>20</v>
      </c>
      <c r="I885" s="22">
        <v>51.789971527455997</v>
      </c>
      <c r="J885" s="23">
        <v>36543.65461203704</v>
      </c>
      <c r="K885" s="23">
        <v>17627.755936585647</v>
      </c>
      <c r="L885" s="23">
        <v>43830.999988425923</v>
      </c>
      <c r="M885" s="23">
        <v>37201.757964490738</v>
      </c>
      <c r="N885" s="1" t="s">
        <v>29</v>
      </c>
      <c r="O885" s="1" t="s">
        <v>30</v>
      </c>
      <c r="P885" s="1">
        <v>2000</v>
      </c>
      <c r="Q885" s="1">
        <v>0</v>
      </c>
      <c r="R885" s="24">
        <v>1.8018257799999999</v>
      </c>
    </row>
    <row r="886" spans="1:18" x14ac:dyDescent="0.2">
      <c r="A886" s="1">
        <v>884</v>
      </c>
      <c r="B886" s="1" t="s">
        <v>25</v>
      </c>
      <c r="C886" s="1" t="s">
        <v>26</v>
      </c>
      <c r="D886" s="1">
        <v>100000</v>
      </c>
      <c r="E886" s="1">
        <v>3</v>
      </c>
      <c r="F886" s="1" t="s">
        <v>38</v>
      </c>
      <c r="G886" s="1" t="s">
        <v>28</v>
      </c>
      <c r="H886" s="1">
        <v>1</v>
      </c>
      <c r="I886" s="22">
        <v>56.9058280718844</v>
      </c>
      <c r="J886" s="23">
        <v>36621.031264155092</v>
      </c>
      <c r="K886" s="23">
        <v>15836.604354560186</v>
      </c>
      <c r="L886" s="23">
        <v>43830.999988425923</v>
      </c>
      <c r="M886" s="23">
        <v>36986.273764155092</v>
      </c>
      <c r="N886" s="1" t="s">
        <v>35</v>
      </c>
      <c r="O886" s="1" t="s">
        <v>30</v>
      </c>
      <c r="P886" s="1">
        <v>2000</v>
      </c>
      <c r="Q886" s="1">
        <v>1</v>
      </c>
      <c r="R886" s="24">
        <v>1</v>
      </c>
    </row>
    <row r="887" spans="1:18" x14ac:dyDescent="0.2">
      <c r="A887" s="1">
        <v>885</v>
      </c>
      <c r="B887" s="1" t="s">
        <v>25</v>
      </c>
      <c r="C887" s="1" t="s">
        <v>26</v>
      </c>
      <c r="D887" s="1">
        <v>200000</v>
      </c>
      <c r="E887" s="1">
        <v>1</v>
      </c>
      <c r="F887" s="1" t="s">
        <v>45</v>
      </c>
      <c r="G887" s="1" t="s">
        <v>34</v>
      </c>
      <c r="H887" s="1">
        <v>1</v>
      </c>
      <c r="I887" s="22">
        <v>48.780606604454398</v>
      </c>
      <c r="J887" s="23">
        <v>36607.97333050926</v>
      </c>
      <c r="K887" s="23">
        <v>18791.222622951387</v>
      </c>
      <c r="L887" s="23">
        <v>43830.999988425923</v>
      </c>
      <c r="M887" s="23">
        <v>36973.21583050926</v>
      </c>
      <c r="N887" s="1" t="s">
        <v>35</v>
      </c>
      <c r="O887" s="1" t="s">
        <v>36</v>
      </c>
      <c r="P887" s="1">
        <v>2000</v>
      </c>
      <c r="Q887" s="1">
        <v>1</v>
      </c>
      <c r="R887" s="24">
        <v>1</v>
      </c>
    </row>
    <row r="888" spans="1:18" x14ac:dyDescent="0.2">
      <c r="A888" s="1">
        <v>886</v>
      </c>
      <c r="B888" s="1" t="s">
        <v>31</v>
      </c>
      <c r="C888" s="1" t="s">
        <v>26</v>
      </c>
      <c r="D888" s="1">
        <v>100000</v>
      </c>
      <c r="E888" s="1">
        <v>2</v>
      </c>
      <c r="F888" s="1" t="s">
        <v>38</v>
      </c>
      <c r="G888" s="1" t="s">
        <v>28</v>
      </c>
      <c r="H888" s="1">
        <v>20</v>
      </c>
      <c r="I888" s="22">
        <v>46.116936590874602</v>
      </c>
      <c r="J888" s="23">
        <v>36883.842240254628</v>
      </c>
      <c r="K888" s="23">
        <v>20039.977027418983</v>
      </c>
      <c r="L888" s="23">
        <v>43830.999988425923</v>
      </c>
      <c r="M888" s="23">
        <v>37138.306947500001</v>
      </c>
      <c r="N888" s="1" t="s">
        <v>29</v>
      </c>
      <c r="O888" s="1" t="s">
        <v>36</v>
      </c>
      <c r="P888" s="1">
        <v>2000</v>
      </c>
      <c r="Q888" s="1">
        <v>0</v>
      </c>
      <c r="R888" s="24">
        <v>0.69670070500000003</v>
      </c>
    </row>
    <row r="889" spans="1:18" x14ac:dyDescent="0.2">
      <c r="A889" s="1">
        <v>887</v>
      </c>
      <c r="B889" s="1" t="s">
        <v>31</v>
      </c>
      <c r="C889" s="1" t="s">
        <v>32</v>
      </c>
      <c r="D889" s="1">
        <v>200000</v>
      </c>
      <c r="E889" s="1">
        <v>1</v>
      </c>
      <c r="F889" s="1" t="s">
        <v>33</v>
      </c>
      <c r="G889" s="1" t="s">
        <v>42</v>
      </c>
      <c r="H889" s="1">
        <v>10</v>
      </c>
      <c r="I889" s="22">
        <v>34.9753640821787</v>
      </c>
      <c r="J889" s="23">
        <v>36584.915953171294</v>
      </c>
      <c r="K889" s="23">
        <v>23810.42653744213</v>
      </c>
      <c r="L889" s="23">
        <v>43830.999988425923</v>
      </c>
      <c r="M889" s="23">
        <v>37597.261474375002</v>
      </c>
      <c r="N889" s="1" t="s">
        <v>29</v>
      </c>
      <c r="O889" s="1" t="s">
        <v>37</v>
      </c>
      <c r="P889" s="1">
        <v>2000</v>
      </c>
      <c r="Q889" s="1">
        <v>0</v>
      </c>
      <c r="R889" s="24">
        <v>2.7717078960000001</v>
      </c>
    </row>
    <row r="890" spans="1:18" x14ac:dyDescent="0.2">
      <c r="A890" s="1">
        <v>888</v>
      </c>
      <c r="B890" s="1" t="s">
        <v>25</v>
      </c>
      <c r="C890" s="1" t="s">
        <v>26</v>
      </c>
      <c r="D890" s="1">
        <v>250000</v>
      </c>
      <c r="E890" s="1">
        <v>1</v>
      </c>
      <c r="F890" s="1" t="s">
        <v>45</v>
      </c>
      <c r="G890" s="1" t="s">
        <v>28</v>
      </c>
      <c r="H890" s="1">
        <v>5</v>
      </c>
      <c r="I890" s="22">
        <v>32.893914976756598</v>
      </c>
      <c r="J890" s="23">
        <v>36800.975605115738</v>
      </c>
      <c r="K890" s="23">
        <v>24786.719864131945</v>
      </c>
      <c r="L890" s="23">
        <v>43830.999988425923</v>
      </c>
      <c r="M890" s="23">
        <v>37160.842491932868</v>
      </c>
      <c r="N890" s="1" t="s">
        <v>29</v>
      </c>
      <c r="O890" s="1" t="s">
        <v>37</v>
      </c>
      <c r="P890" s="1">
        <v>2000</v>
      </c>
      <c r="Q890" s="1">
        <v>0</v>
      </c>
      <c r="R890" s="24">
        <v>0.98528207099999998</v>
      </c>
    </row>
    <row r="891" spans="1:18" x14ac:dyDescent="0.2">
      <c r="A891" s="1">
        <v>889</v>
      </c>
      <c r="B891" s="1" t="s">
        <v>31</v>
      </c>
      <c r="C891" s="1" t="s">
        <v>26</v>
      </c>
      <c r="D891" s="1">
        <v>200000</v>
      </c>
      <c r="E891" s="1">
        <v>3</v>
      </c>
      <c r="F891" s="1" t="s">
        <v>45</v>
      </c>
      <c r="G891" s="1" t="s">
        <v>34</v>
      </c>
      <c r="H891" s="1">
        <v>5</v>
      </c>
      <c r="I891" s="22">
        <v>47.001990606037999</v>
      </c>
      <c r="J891" s="23">
        <v>36592.917646412039</v>
      </c>
      <c r="K891" s="23">
        <v>19425.7930925</v>
      </c>
      <c r="L891" s="23">
        <v>43830.999988425923</v>
      </c>
      <c r="M891" s="23">
        <v>37085.672516296298</v>
      </c>
      <c r="N891" s="1" t="s">
        <v>29</v>
      </c>
      <c r="O891" s="1" t="s">
        <v>36</v>
      </c>
      <c r="P891" s="1">
        <v>2000</v>
      </c>
      <c r="Q891" s="1">
        <v>0</v>
      </c>
      <c r="R891" s="24">
        <v>1.3491170109999999</v>
      </c>
    </row>
    <row r="892" spans="1:18" x14ac:dyDescent="0.2">
      <c r="A892" s="1">
        <v>890</v>
      </c>
      <c r="B892" s="1" t="s">
        <v>31</v>
      </c>
      <c r="C892" s="1" t="s">
        <v>26</v>
      </c>
      <c r="D892" s="1">
        <v>150000</v>
      </c>
      <c r="E892" s="1">
        <v>1</v>
      </c>
      <c r="F892" s="1" t="s">
        <v>33</v>
      </c>
      <c r="G892" s="1" t="s">
        <v>40</v>
      </c>
      <c r="H892" s="1">
        <v>1</v>
      </c>
      <c r="I892" s="22">
        <v>44.4712712709564</v>
      </c>
      <c r="J892" s="23">
        <v>36874.294487928244</v>
      </c>
      <c r="K892" s="23">
        <v>20631.496190729165</v>
      </c>
      <c r="L892" s="23">
        <v>43830.999988425923</v>
      </c>
      <c r="M892" s="23">
        <v>37239.536987928244</v>
      </c>
      <c r="N892" s="1" t="s">
        <v>35</v>
      </c>
      <c r="O892" s="1" t="s">
        <v>36</v>
      </c>
      <c r="P892" s="1">
        <v>2000</v>
      </c>
      <c r="Q892" s="1">
        <v>1</v>
      </c>
      <c r="R892" s="24">
        <v>1</v>
      </c>
    </row>
    <row r="893" spans="1:18" x14ac:dyDescent="0.2">
      <c r="A893" s="1">
        <v>891</v>
      </c>
      <c r="B893" s="1" t="s">
        <v>25</v>
      </c>
      <c r="C893" s="1" t="s">
        <v>26</v>
      </c>
      <c r="D893" s="1">
        <v>150000</v>
      </c>
      <c r="E893" s="1">
        <v>2</v>
      </c>
      <c r="F893" s="1" t="s">
        <v>33</v>
      </c>
      <c r="G893" s="1" t="s">
        <v>39</v>
      </c>
      <c r="H893" s="1">
        <v>1</v>
      </c>
      <c r="I893" s="22">
        <v>47.855242874598403</v>
      </c>
      <c r="J893" s="23">
        <v>36782.200309652777</v>
      </c>
      <c r="K893" s="23">
        <v>19303.43176388889</v>
      </c>
      <c r="L893" s="23">
        <v>43830.999988425923</v>
      </c>
      <c r="M893" s="23">
        <v>37147.442809652777</v>
      </c>
      <c r="N893" s="1" t="s">
        <v>35</v>
      </c>
      <c r="O893" s="1" t="s">
        <v>36</v>
      </c>
      <c r="P893" s="1">
        <v>2000</v>
      </c>
      <c r="Q893" s="1">
        <v>1</v>
      </c>
      <c r="R893" s="24">
        <v>1</v>
      </c>
    </row>
    <row r="894" spans="1:18" x14ac:dyDescent="0.2">
      <c r="A894" s="1">
        <v>892</v>
      </c>
      <c r="B894" s="1" t="s">
        <v>31</v>
      </c>
      <c r="C894" s="1" t="s">
        <v>26</v>
      </c>
      <c r="D894" s="1">
        <v>250000</v>
      </c>
      <c r="E894" s="1">
        <v>1</v>
      </c>
      <c r="F894" s="1" t="s">
        <v>38</v>
      </c>
      <c r="G894" s="1" t="s">
        <v>40</v>
      </c>
      <c r="H894" s="1">
        <v>15</v>
      </c>
      <c r="I894" s="22">
        <v>64.694840889856906</v>
      </c>
      <c r="J894" s="23">
        <v>36770.573286562503</v>
      </c>
      <c r="K894" s="23">
        <v>13141.267862800925</v>
      </c>
      <c r="L894" s="23">
        <v>43830.999988425923</v>
      </c>
      <c r="M894" s="23">
        <v>39391.002075659722</v>
      </c>
      <c r="N894" s="1" t="s">
        <v>29</v>
      </c>
      <c r="O894" s="1" t="s">
        <v>41</v>
      </c>
      <c r="P894" s="1">
        <v>2000</v>
      </c>
      <c r="Q894" s="1">
        <v>0</v>
      </c>
      <c r="R894" s="24">
        <v>7.1744903429999898</v>
      </c>
    </row>
    <row r="895" spans="1:18" x14ac:dyDescent="0.2">
      <c r="A895" s="1">
        <v>893</v>
      </c>
      <c r="B895" s="1" t="s">
        <v>31</v>
      </c>
      <c r="C895" s="1" t="s">
        <v>32</v>
      </c>
      <c r="D895" s="1">
        <v>100000</v>
      </c>
      <c r="E895" s="1">
        <v>2</v>
      </c>
      <c r="F895" s="1" t="s">
        <v>45</v>
      </c>
      <c r="G895" s="1" t="s">
        <v>39</v>
      </c>
      <c r="H895" s="1">
        <v>1</v>
      </c>
      <c r="I895" s="22">
        <v>21.044591295220702</v>
      </c>
      <c r="J895" s="23">
        <v>36673.019728923609</v>
      </c>
      <c r="K895" s="23">
        <v>28986.640592870372</v>
      </c>
      <c r="L895" s="23">
        <v>43830.999988425923</v>
      </c>
      <c r="M895" s="23">
        <v>36960.392721875003</v>
      </c>
      <c r="N895" s="1" t="s">
        <v>29</v>
      </c>
      <c r="O895" s="1" t="s">
        <v>43</v>
      </c>
      <c r="P895" s="1">
        <v>2000</v>
      </c>
      <c r="Q895" s="1">
        <v>0</v>
      </c>
      <c r="R895" s="24">
        <v>0.78680053100000003</v>
      </c>
    </row>
    <row r="896" spans="1:18" x14ac:dyDescent="0.2">
      <c r="A896" s="1">
        <v>894</v>
      </c>
      <c r="B896" s="1" t="s">
        <v>31</v>
      </c>
      <c r="C896" s="1" t="s">
        <v>32</v>
      </c>
      <c r="D896" s="1">
        <v>250000</v>
      </c>
      <c r="E896" s="1">
        <v>1</v>
      </c>
      <c r="F896" s="1" t="s">
        <v>33</v>
      </c>
      <c r="G896" s="1" t="s">
        <v>40</v>
      </c>
      <c r="H896" s="1">
        <v>15</v>
      </c>
      <c r="I896" s="22">
        <v>53.690111948095499</v>
      </c>
      <c r="J896" s="23">
        <v>36852.870498055556</v>
      </c>
      <c r="K896" s="23">
        <v>17242.95978488426</v>
      </c>
      <c r="L896" s="23">
        <v>43830.999988425923</v>
      </c>
      <c r="M896" s="23">
        <v>38664.767145138889</v>
      </c>
      <c r="N896" s="1" t="s">
        <v>29</v>
      </c>
      <c r="O896" s="1" t="s">
        <v>30</v>
      </c>
      <c r="P896" s="1">
        <v>2000</v>
      </c>
      <c r="Q896" s="1">
        <v>0</v>
      </c>
      <c r="R896" s="24">
        <v>4.9608045259999898</v>
      </c>
    </row>
    <row r="897" spans="1:18" x14ac:dyDescent="0.2">
      <c r="A897" s="1">
        <v>895</v>
      </c>
      <c r="B897" s="1" t="s">
        <v>31</v>
      </c>
      <c r="C897" s="1" t="s">
        <v>26</v>
      </c>
      <c r="D897" s="1">
        <v>200000</v>
      </c>
      <c r="E897" s="1">
        <v>3</v>
      </c>
      <c r="F897" s="1" t="s">
        <v>38</v>
      </c>
      <c r="G897" s="1" t="s">
        <v>40</v>
      </c>
      <c r="H897" s="1">
        <v>20</v>
      </c>
      <c r="I897" s="22">
        <v>20.368412754151301</v>
      </c>
      <c r="J897" s="23">
        <v>36669.687939722222</v>
      </c>
      <c r="K897" s="23">
        <v>29230.277944421297</v>
      </c>
      <c r="L897" s="23">
        <v>43830.999988425923</v>
      </c>
      <c r="M897" s="23">
        <v>40402.405052442133</v>
      </c>
      <c r="N897" s="1" t="s">
        <v>29</v>
      </c>
      <c r="O897" s="1" t="s">
        <v>43</v>
      </c>
      <c r="P897" s="1">
        <v>2000</v>
      </c>
      <c r="Q897" s="1">
        <v>0</v>
      </c>
      <c r="R897" s="24">
        <v>10.219832338</v>
      </c>
    </row>
    <row r="898" spans="1:18" x14ac:dyDescent="0.2">
      <c r="A898" s="1">
        <v>896</v>
      </c>
      <c r="B898" s="1" t="s">
        <v>31</v>
      </c>
      <c r="C898" s="1" t="s">
        <v>32</v>
      </c>
      <c r="D898" s="1">
        <v>100000</v>
      </c>
      <c r="E898" s="1">
        <v>2</v>
      </c>
      <c r="F898" s="1" t="s">
        <v>38</v>
      </c>
      <c r="G898" s="1" t="s">
        <v>28</v>
      </c>
      <c r="H898" s="1">
        <v>1</v>
      </c>
      <c r="I898" s="22">
        <v>37.544149239984698</v>
      </c>
      <c r="J898" s="23">
        <v>36564.908883217591</v>
      </c>
      <c r="K898" s="23">
        <v>22852.18995443287</v>
      </c>
      <c r="L898" s="23">
        <v>43830.999988425923</v>
      </c>
      <c r="M898" s="23">
        <v>36614.75172763889</v>
      </c>
      <c r="N898" s="1" t="s">
        <v>29</v>
      </c>
      <c r="O898" s="1" t="s">
        <v>37</v>
      </c>
      <c r="P898" s="1">
        <v>2000</v>
      </c>
      <c r="Q898" s="1">
        <v>0</v>
      </c>
      <c r="R898" s="24">
        <v>0.13646507299999999</v>
      </c>
    </row>
    <row r="899" spans="1:18" x14ac:dyDescent="0.2">
      <c r="A899" s="1">
        <v>897</v>
      </c>
      <c r="B899" s="1" t="s">
        <v>25</v>
      </c>
      <c r="C899" s="1" t="s">
        <v>32</v>
      </c>
      <c r="D899" s="1">
        <v>100000</v>
      </c>
      <c r="E899" s="1">
        <v>1</v>
      </c>
      <c r="F899" s="1" t="s">
        <v>33</v>
      </c>
      <c r="G899" s="1" t="s">
        <v>28</v>
      </c>
      <c r="H899" s="1">
        <v>10</v>
      </c>
      <c r="I899" s="22">
        <v>62.473647367853097</v>
      </c>
      <c r="J899" s="23">
        <v>36536.153483275462</v>
      </c>
      <c r="K899" s="23">
        <v>13718.122334467593</v>
      </c>
      <c r="L899" s="23">
        <v>43830.999988425923</v>
      </c>
      <c r="M899" s="23">
        <v>38601.064636782408</v>
      </c>
      <c r="N899" s="1" t="s">
        <v>29</v>
      </c>
      <c r="O899" s="1" t="s">
        <v>41</v>
      </c>
      <c r="P899" s="1">
        <v>2000</v>
      </c>
      <c r="Q899" s="1">
        <v>0</v>
      </c>
      <c r="R899" s="24">
        <v>5.6535347160000002</v>
      </c>
    </row>
    <row r="900" spans="1:18" x14ac:dyDescent="0.2">
      <c r="A900" s="1">
        <v>898</v>
      </c>
      <c r="B900" s="1" t="s">
        <v>31</v>
      </c>
      <c r="C900" s="1" t="s">
        <v>26</v>
      </c>
      <c r="D900" s="1">
        <v>150000</v>
      </c>
      <c r="E900" s="1">
        <v>2</v>
      </c>
      <c r="F900" s="1" t="s">
        <v>33</v>
      </c>
      <c r="G900" s="1" t="s">
        <v>40</v>
      </c>
      <c r="H900" s="1">
        <v>20</v>
      </c>
      <c r="I900" s="22">
        <v>57.483197661180398</v>
      </c>
      <c r="J900" s="23">
        <v>36611.703184004633</v>
      </c>
      <c r="K900" s="23">
        <v>15616.396362303241</v>
      </c>
      <c r="L900" s="23">
        <v>43830.999988425923</v>
      </c>
      <c r="M900" s="23">
        <v>37641.172689652776</v>
      </c>
      <c r="N900" s="1" t="s">
        <v>29</v>
      </c>
      <c r="O900" s="1" t="s">
        <v>30</v>
      </c>
      <c r="P900" s="1">
        <v>2000</v>
      </c>
      <c r="Q900" s="1">
        <v>0</v>
      </c>
      <c r="R900" s="24">
        <v>2.8185917730000001</v>
      </c>
    </row>
    <row r="901" spans="1:18" x14ac:dyDescent="0.2">
      <c r="A901" s="1">
        <v>899</v>
      </c>
      <c r="B901" s="1" t="s">
        <v>31</v>
      </c>
      <c r="C901" s="1" t="s">
        <v>26</v>
      </c>
      <c r="D901" s="1">
        <v>100000</v>
      </c>
      <c r="E901" s="1">
        <v>1</v>
      </c>
      <c r="F901" s="1" t="s">
        <v>45</v>
      </c>
      <c r="G901" s="1" t="s">
        <v>42</v>
      </c>
      <c r="H901" s="1">
        <v>5</v>
      </c>
      <c r="I901" s="22">
        <v>56.838576254289897</v>
      </c>
      <c r="J901" s="23">
        <v>36552.874402893518</v>
      </c>
      <c r="K901" s="23">
        <v>15793.010715439816</v>
      </c>
      <c r="L901" s="23">
        <v>43830.999988425923</v>
      </c>
      <c r="M901" s="23">
        <v>37495.960644108796</v>
      </c>
      <c r="N901" s="1" t="s">
        <v>29</v>
      </c>
      <c r="O901" s="1" t="s">
        <v>30</v>
      </c>
      <c r="P901" s="1">
        <v>2000</v>
      </c>
      <c r="Q901" s="1">
        <v>0</v>
      </c>
      <c r="R901" s="24">
        <v>2.5820824280000001</v>
      </c>
    </row>
    <row r="902" spans="1:18" x14ac:dyDescent="0.2">
      <c r="A902" s="1">
        <v>900</v>
      </c>
      <c r="B902" s="1" t="s">
        <v>31</v>
      </c>
      <c r="C902" s="1" t="s">
        <v>32</v>
      </c>
      <c r="D902" s="1">
        <v>150000</v>
      </c>
      <c r="E902" s="1">
        <v>1</v>
      </c>
      <c r="F902" s="1" t="s">
        <v>33</v>
      </c>
      <c r="G902" s="1" t="s">
        <v>28</v>
      </c>
      <c r="H902" s="1">
        <v>20</v>
      </c>
      <c r="I902" s="22">
        <v>66.444886703900906</v>
      </c>
      <c r="J902" s="23">
        <v>36718.770214861113</v>
      </c>
      <c r="K902" s="23">
        <v>12450.273682870371</v>
      </c>
      <c r="L902" s="23">
        <v>43830.999988425923</v>
      </c>
      <c r="M902" s="23">
        <v>39112.553372314818</v>
      </c>
      <c r="N902" s="1" t="s">
        <v>29</v>
      </c>
      <c r="O902" s="1" t="s">
        <v>41</v>
      </c>
      <c r="P902" s="1">
        <v>2000</v>
      </c>
      <c r="Q902" s="1">
        <v>0</v>
      </c>
      <c r="R902" s="24">
        <v>6.5539556799999996</v>
      </c>
    </row>
    <row r="903" spans="1:18" x14ac:dyDescent="0.2">
      <c r="A903" s="1">
        <v>901</v>
      </c>
      <c r="B903" s="1" t="s">
        <v>25</v>
      </c>
      <c r="C903" s="1" t="s">
        <v>26</v>
      </c>
      <c r="D903" s="1">
        <v>150000</v>
      </c>
      <c r="E903" s="1">
        <v>1</v>
      </c>
      <c r="F903" s="1" t="s">
        <v>45</v>
      </c>
      <c r="G903" s="1" t="s">
        <v>34</v>
      </c>
      <c r="H903" s="1">
        <v>15</v>
      </c>
      <c r="I903" s="22">
        <v>44.1633578577949</v>
      </c>
      <c r="J903" s="23">
        <v>36836.527314780091</v>
      </c>
      <c r="K903" s="23">
        <v>20706.19208232639</v>
      </c>
      <c r="L903" s="23">
        <v>43830.999988425923</v>
      </c>
      <c r="M903" s="23">
        <v>37179.290492499997</v>
      </c>
      <c r="N903" s="1" t="s">
        <v>29</v>
      </c>
      <c r="O903" s="1" t="s">
        <v>36</v>
      </c>
      <c r="P903" s="1">
        <v>2000</v>
      </c>
      <c r="Q903" s="1">
        <v>0</v>
      </c>
      <c r="R903" s="24">
        <v>0.938453706</v>
      </c>
    </row>
    <row r="904" spans="1:18" x14ac:dyDescent="0.2">
      <c r="A904" s="1">
        <v>902</v>
      </c>
      <c r="B904" s="1" t="s">
        <v>31</v>
      </c>
      <c r="C904" s="1" t="s">
        <v>32</v>
      </c>
      <c r="D904" s="1">
        <v>100000</v>
      </c>
      <c r="E904" s="1">
        <v>2</v>
      </c>
      <c r="F904" s="1" t="s">
        <v>46</v>
      </c>
      <c r="G904" s="1" t="s">
        <v>42</v>
      </c>
      <c r="H904" s="1">
        <v>20</v>
      </c>
      <c r="I904" s="22">
        <v>34.6839148635136</v>
      </c>
      <c r="J904" s="23">
        <v>36772.070056168981</v>
      </c>
      <c r="K904" s="23">
        <v>24104.030281458334</v>
      </c>
      <c r="L904" s="23">
        <v>43830.999988425923</v>
      </c>
      <c r="M904" s="23">
        <v>37559.151518576386</v>
      </c>
      <c r="N904" s="1" t="s">
        <v>29</v>
      </c>
      <c r="O904" s="1" t="s">
        <v>37</v>
      </c>
      <c r="P904" s="1">
        <v>2000</v>
      </c>
      <c r="Q904" s="1">
        <v>0</v>
      </c>
      <c r="R904" s="24">
        <v>2.154955851</v>
      </c>
    </row>
    <row r="905" spans="1:18" x14ac:dyDescent="0.2">
      <c r="A905" s="1">
        <v>903</v>
      </c>
      <c r="B905" s="1" t="s">
        <v>31</v>
      </c>
      <c r="C905" s="1" t="s">
        <v>26</v>
      </c>
      <c r="D905" s="1">
        <v>250000</v>
      </c>
      <c r="E905" s="1">
        <v>1</v>
      </c>
      <c r="F905" s="1" t="s">
        <v>38</v>
      </c>
      <c r="G905" s="1" t="s">
        <v>28</v>
      </c>
      <c r="H905" s="1">
        <v>5</v>
      </c>
      <c r="I905" s="22">
        <v>47.6173111604705</v>
      </c>
      <c r="J905" s="23">
        <v>36605.603545127313</v>
      </c>
      <c r="K905" s="23">
        <v>19213.737773773148</v>
      </c>
      <c r="L905" s="23">
        <v>43830.999988425923</v>
      </c>
      <c r="M905" s="23">
        <v>38431.816045127314</v>
      </c>
      <c r="N905" s="1" t="s">
        <v>35</v>
      </c>
      <c r="O905" s="1" t="s">
        <v>36</v>
      </c>
      <c r="P905" s="1">
        <v>2000</v>
      </c>
      <c r="Q905" s="1">
        <v>1</v>
      </c>
      <c r="R905" s="24">
        <v>5</v>
      </c>
    </row>
    <row r="906" spans="1:18" x14ac:dyDescent="0.2">
      <c r="A906" s="1">
        <v>904</v>
      </c>
      <c r="B906" s="1" t="s">
        <v>31</v>
      </c>
      <c r="C906" s="1" t="s">
        <v>32</v>
      </c>
      <c r="D906" s="1">
        <v>100000</v>
      </c>
      <c r="E906" s="1">
        <v>2</v>
      </c>
      <c r="F906" s="1" t="s">
        <v>46</v>
      </c>
      <c r="G906" s="1" t="s">
        <v>34</v>
      </c>
      <c r="H906" s="1">
        <v>20</v>
      </c>
      <c r="I906" s="22">
        <v>66.209878204448302</v>
      </c>
      <c r="J906" s="23">
        <v>36726.250951400463</v>
      </c>
      <c r="K906" s="23">
        <v>12543.589511481481</v>
      </c>
      <c r="L906" s="23">
        <v>43830.999988425923</v>
      </c>
      <c r="M906" s="23">
        <v>42177.881341296299</v>
      </c>
      <c r="N906" s="1" t="s">
        <v>47</v>
      </c>
      <c r="O906" s="1" t="s">
        <v>41</v>
      </c>
      <c r="P906" s="1">
        <v>2000</v>
      </c>
      <c r="Q906" s="1">
        <v>1</v>
      </c>
      <c r="R906" s="24">
        <v>14.926057044</v>
      </c>
    </row>
    <row r="907" spans="1:18" x14ac:dyDescent="0.2">
      <c r="A907" s="1">
        <v>905</v>
      </c>
      <c r="B907" s="1" t="s">
        <v>31</v>
      </c>
      <c r="C907" s="1" t="s">
        <v>26</v>
      </c>
      <c r="D907" s="1">
        <v>100000</v>
      </c>
      <c r="E907" s="1">
        <v>1</v>
      </c>
      <c r="F907" s="1" t="s">
        <v>46</v>
      </c>
      <c r="G907" s="1" t="s">
        <v>39</v>
      </c>
      <c r="H907" s="1">
        <v>20</v>
      </c>
      <c r="I907" s="22">
        <v>43.129617312885998</v>
      </c>
      <c r="J907" s="23">
        <v>36773.748633263887</v>
      </c>
      <c r="K907" s="23">
        <v>21020.979381828703</v>
      </c>
      <c r="L907" s="23">
        <v>43830.999988425923</v>
      </c>
      <c r="M907" s="23">
        <v>37029.718512893516</v>
      </c>
      <c r="N907" s="1" t="s">
        <v>29</v>
      </c>
      <c r="O907" s="1" t="s">
        <v>36</v>
      </c>
      <c r="P907" s="1">
        <v>2000</v>
      </c>
      <c r="Q907" s="1">
        <v>0</v>
      </c>
      <c r="R907" s="24">
        <v>0.70082172700000001</v>
      </c>
    </row>
    <row r="908" spans="1:18" x14ac:dyDescent="0.2">
      <c r="A908" s="1">
        <v>906</v>
      </c>
      <c r="B908" s="1" t="s">
        <v>31</v>
      </c>
      <c r="C908" s="1" t="s">
        <v>26</v>
      </c>
      <c r="D908" s="1">
        <v>200000</v>
      </c>
      <c r="E908" s="1">
        <v>1</v>
      </c>
      <c r="F908" s="1" t="s">
        <v>46</v>
      </c>
      <c r="G908" s="1" t="s">
        <v>42</v>
      </c>
      <c r="H908" s="1">
        <v>5</v>
      </c>
      <c r="I908" s="22">
        <v>55.978163003728199</v>
      </c>
      <c r="J908" s="23">
        <v>36801.298397673614</v>
      </c>
      <c r="K908" s="23">
        <v>16355.694196678241</v>
      </c>
      <c r="L908" s="23">
        <v>43830.999988425923</v>
      </c>
      <c r="M908" s="23">
        <v>37886.507544085645</v>
      </c>
      <c r="N908" s="1" t="s">
        <v>29</v>
      </c>
      <c r="O908" s="1" t="s">
        <v>30</v>
      </c>
      <c r="P908" s="1">
        <v>2000</v>
      </c>
      <c r="Q908" s="1">
        <v>0</v>
      </c>
      <c r="R908" s="24">
        <v>2.9712017259999999</v>
      </c>
    </row>
    <row r="909" spans="1:18" x14ac:dyDescent="0.2">
      <c r="A909" s="1">
        <v>907</v>
      </c>
      <c r="B909" s="1" t="s">
        <v>31</v>
      </c>
      <c r="C909" s="1" t="s">
        <v>32</v>
      </c>
      <c r="D909" s="1">
        <v>50000</v>
      </c>
      <c r="E909" s="1">
        <v>1</v>
      </c>
      <c r="F909" s="1" t="s">
        <v>38</v>
      </c>
      <c r="G909" s="1" t="s">
        <v>42</v>
      </c>
      <c r="H909" s="1">
        <v>20</v>
      </c>
      <c r="I909" s="22">
        <v>23.278524495684501</v>
      </c>
      <c r="J909" s="23">
        <v>36530.253771574076</v>
      </c>
      <c r="K909" s="23">
        <v>28027.947288344909</v>
      </c>
      <c r="L909" s="23">
        <v>43830.999988425923</v>
      </c>
      <c r="M909" s="23">
        <v>36897.603022094911</v>
      </c>
      <c r="N909" s="1" t="s">
        <v>29</v>
      </c>
      <c r="O909" s="1" t="s">
        <v>43</v>
      </c>
      <c r="P909" s="1">
        <v>2000</v>
      </c>
      <c r="Q909" s="1">
        <v>0</v>
      </c>
      <c r="R909" s="24">
        <v>1.0057680870000001</v>
      </c>
    </row>
    <row r="910" spans="1:18" x14ac:dyDescent="0.2">
      <c r="A910" s="1">
        <v>908</v>
      </c>
      <c r="B910" s="1" t="s">
        <v>31</v>
      </c>
      <c r="C910" s="1" t="s">
        <v>32</v>
      </c>
      <c r="D910" s="1">
        <v>100000</v>
      </c>
      <c r="E910" s="1">
        <v>1</v>
      </c>
      <c r="F910" s="1" t="s">
        <v>45</v>
      </c>
      <c r="G910" s="1" t="s">
        <v>34</v>
      </c>
      <c r="H910" s="1">
        <v>20</v>
      </c>
      <c r="I910" s="22">
        <v>51.200421694925197</v>
      </c>
      <c r="J910" s="23">
        <v>36792.939075775466</v>
      </c>
      <c r="K910" s="23">
        <v>18092.369054837964</v>
      </c>
      <c r="L910" s="23">
        <v>43830.999988425923</v>
      </c>
      <c r="M910" s="23">
        <v>41251.974960428241</v>
      </c>
      <c r="N910" s="1" t="s">
        <v>29</v>
      </c>
      <c r="O910" s="1" t="s">
        <v>30</v>
      </c>
      <c r="P910" s="1">
        <v>2000</v>
      </c>
      <c r="Q910" s="1">
        <v>0</v>
      </c>
      <c r="R910" s="24">
        <v>12.208425592999999</v>
      </c>
    </row>
    <row r="911" spans="1:18" x14ac:dyDescent="0.2">
      <c r="A911" s="1">
        <v>909</v>
      </c>
      <c r="B911" s="1" t="s">
        <v>31</v>
      </c>
      <c r="C911" s="1" t="s">
        <v>32</v>
      </c>
      <c r="D911" s="1">
        <v>150000</v>
      </c>
      <c r="E911" s="1">
        <v>1</v>
      </c>
      <c r="F911" s="1" t="s">
        <v>33</v>
      </c>
      <c r="G911" s="1" t="s">
        <v>42</v>
      </c>
      <c r="H911" s="1">
        <v>20</v>
      </c>
      <c r="I911" s="22">
        <v>49.920244600000103</v>
      </c>
      <c r="J911" s="23">
        <v>36573.369084733793</v>
      </c>
      <c r="K911" s="23">
        <v>18340.374146412036</v>
      </c>
      <c r="L911" s="23">
        <v>43830.999988425923</v>
      </c>
      <c r="M911" s="23">
        <v>36626.342330219908</v>
      </c>
      <c r="N911" s="1" t="s">
        <v>29</v>
      </c>
      <c r="O911" s="1" t="s">
        <v>36</v>
      </c>
      <c r="P911" s="1">
        <v>2000</v>
      </c>
      <c r="Q911" s="1">
        <v>0</v>
      </c>
      <c r="R911" s="24">
        <v>0.14503582000000001</v>
      </c>
    </row>
    <row r="912" spans="1:18" x14ac:dyDescent="0.2">
      <c r="A912" s="1">
        <v>910</v>
      </c>
      <c r="B912" s="1" t="s">
        <v>31</v>
      </c>
      <c r="C912" s="1" t="s">
        <v>32</v>
      </c>
      <c r="D912" s="1">
        <v>50000</v>
      </c>
      <c r="E912" s="1">
        <v>2</v>
      </c>
      <c r="F912" s="1" t="s">
        <v>27</v>
      </c>
      <c r="G912" s="1" t="s">
        <v>28</v>
      </c>
      <c r="H912" s="1">
        <v>15</v>
      </c>
      <c r="I912" s="22">
        <v>21.532923928246099</v>
      </c>
      <c r="J912" s="23">
        <v>36863.072432569446</v>
      </c>
      <c r="K912" s="23">
        <v>28998.33346480324</v>
      </c>
      <c r="L912" s="23">
        <v>43830.999988425923</v>
      </c>
      <c r="M912" s="23">
        <v>37216.626383645831</v>
      </c>
      <c r="N912" s="1" t="s">
        <v>29</v>
      </c>
      <c r="O912" s="1" t="s">
        <v>43</v>
      </c>
      <c r="P912" s="1">
        <v>2000</v>
      </c>
      <c r="Q912" s="1">
        <v>0</v>
      </c>
      <c r="R912" s="24">
        <v>0.96799784</v>
      </c>
    </row>
    <row r="913" spans="1:18" x14ac:dyDescent="0.2">
      <c r="A913" s="1">
        <v>911</v>
      </c>
      <c r="B913" s="1" t="s">
        <v>31</v>
      </c>
      <c r="C913" s="1" t="s">
        <v>32</v>
      </c>
      <c r="D913" s="1">
        <v>200000</v>
      </c>
      <c r="E913" s="1">
        <v>2</v>
      </c>
      <c r="F913" s="1" t="s">
        <v>38</v>
      </c>
      <c r="G913" s="1" t="s">
        <v>28</v>
      </c>
      <c r="H913" s="1">
        <v>5</v>
      </c>
      <c r="I913" s="22">
        <v>47.976134994792602</v>
      </c>
      <c r="J913" s="23">
        <v>36674.778935868053</v>
      </c>
      <c r="K913" s="23">
        <v>19151.855449953702</v>
      </c>
      <c r="L913" s="23">
        <v>43830.999988425923</v>
      </c>
      <c r="M913" s="23">
        <v>37880.098285856482</v>
      </c>
      <c r="N913" s="1" t="s">
        <v>29</v>
      </c>
      <c r="O913" s="1" t="s">
        <v>36</v>
      </c>
      <c r="P913" s="1">
        <v>2000</v>
      </c>
      <c r="Q913" s="1">
        <v>0</v>
      </c>
      <c r="R913" s="24">
        <v>3.3000522939999999</v>
      </c>
    </row>
    <row r="914" spans="1:18" x14ac:dyDescent="0.2">
      <c r="A914" s="1">
        <v>912</v>
      </c>
      <c r="B914" s="1" t="s">
        <v>25</v>
      </c>
      <c r="C914" s="1" t="s">
        <v>32</v>
      </c>
      <c r="D914" s="1">
        <v>250000</v>
      </c>
      <c r="E914" s="1">
        <v>1</v>
      </c>
      <c r="F914" s="1" t="s">
        <v>46</v>
      </c>
      <c r="G914" s="1" t="s">
        <v>40</v>
      </c>
      <c r="H914" s="1">
        <v>15</v>
      </c>
      <c r="I914" s="22">
        <v>54.349957983494299</v>
      </c>
      <c r="J914" s="23">
        <v>36668.371627303241</v>
      </c>
      <c r="K914" s="23">
        <v>16817.457098703704</v>
      </c>
      <c r="L914" s="23">
        <v>43830.999988425923</v>
      </c>
      <c r="M914" s="23">
        <v>37976.914438240739</v>
      </c>
      <c r="N914" s="1" t="s">
        <v>29</v>
      </c>
      <c r="O914" s="1" t="s">
        <v>30</v>
      </c>
      <c r="P914" s="1">
        <v>2000</v>
      </c>
      <c r="Q914" s="1">
        <v>0</v>
      </c>
      <c r="R914" s="24">
        <v>3.5826685309999999</v>
      </c>
    </row>
    <row r="915" spans="1:18" x14ac:dyDescent="0.2">
      <c r="A915" s="1">
        <v>913</v>
      </c>
      <c r="B915" s="1" t="s">
        <v>25</v>
      </c>
      <c r="C915" s="1" t="s">
        <v>26</v>
      </c>
      <c r="D915" s="1">
        <v>150000</v>
      </c>
      <c r="E915" s="1">
        <v>1</v>
      </c>
      <c r="F915" s="1" t="s">
        <v>38</v>
      </c>
      <c r="G915" s="1" t="s">
        <v>42</v>
      </c>
      <c r="H915" s="1">
        <v>10</v>
      </c>
      <c r="I915" s="22">
        <v>40.5106941451144</v>
      </c>
      <c r="J915" s="23">
        <v>36675.97000115741</v>
      </c>
      <c r="K915" s="23">
        <v>21879.742794895832</v>
      </c>
      <c r="L915" s="23">
        <v>43830.999988425923</v>
      </c>
      <c r="M915" s="23">
        <v>37742.42462928241</v>
      </c>
      <c r="N915" s="1" t="s">
        <v>29</v>
      </c>
      <c r="O915" s="1" t="s">
        <v>36</v>
      </c>
      <c r="P915" s="1">
        <v>2000</v>
      </c>
      <c r="Q915" s="1">
        <v>0</v>
      </c>
      <c r="R915" s="24">
        <v>2.9198535989999899</v>
      </c>
    </row>
    <row r="916" spans="1:18" x14ac:dyDescent="0.2">
      <c r="A916" s="1">
        <v>914</v>
      </c>
      <c r="B916" s="1" t="s">
        <v>31</v>
      </c>
      <c r="C916" s="1" t="s">
        <v>26</v>
      </c>
      <c r="D916" s="1">
        <v>150000</v>
      </c>
      <c r="E916" s="1">
        <v>2</v>
      </c>
      <c r="F916" s="1" t="s">
        <v>45</v>
      </c>
      <c r="G916" s="1" t="s">
        <v>40</v>
      </c>
      <c r="H916" s="1">
        <v>15</v>
      </c>
      <c r="I916" s="22">
        <v>50.731023956623503</v>
      </c>
      <c r="J916" s="23">
        <v>36641.186515532405</v>
      </c>
      <c r="K916" s="23">
        <v>18112.06049792824</v>
      </c>
      <c r="L916" s="23">
        <v>43830.999988425923</v>
      </c>
      <c r="M916" s="23">
        <v>37182.111845810185</v>
      </c>
      <c r="N916" s="1" t="s">
        <v>29</v>
      </c>
      <c r="O916" s="1" t="s">
        <v>30</v>
      </c>
      <c r="P916" s="1">
        <v>2000</v>
      </c>
      <c r="Q916" s="1">
        <v>0</v>
      </c>
      <c r="R916" s="24">
        <v>1.481003252</v>
      </c>
    </row>
    <row r="917" spans="1:18" x14ac:dyDescent="0.2">
      <c r="A917" s="1">
        <v>915</v>
      </c>
      <c r="B917" s="1" t="s">
        <v>31</v>
      </c>
      <c r="C917" s="1" t="s">
        <v>32</v>
      </c>
      <c r="D917" s="1">
        <v>150000</v>
      </c>
      <c r="E917" s="1">
        <v>2</v>
      </c>
      <c r="F917" s="1" t="s">
        <v>33</v>
      </c>
      <c r="G917" s="1" t="s">
        <v>42</v>
      </c>
      <c r="H917" s="1">
        <v>10</v>
      </c>
      <c r="I917" s="22">
        <v>31.597331366798599</v>
      </c>
      <c r="J917" s="23">
        <v>36709.276642233795</v>
      </c>
      <c r="K917" s="23">
        <v>25168.588340428239</v>
      </c>
      <c r="L917" s="23">
        <v>43830.999988425923</v>
      </c>
      <c r="M917" s="23">
        <v>37278.160498784724</v>
      </c>
      <c r="N917" s="1" t="s">
        <v>29</v>
      </c>
      <c r="O917" s="1" t="s">
        <v>37</v>
      </c>
      <c r="P917" s="1">
        <v>2000</v>
      </c>
      <c r="Q917" s="1">
        <v>0</v>
      </c>
      <c r="R917" s="24">
        <v>1.5575510969999999</v>
      </c>
    </row>
    <row r="918" spans="1:18" x14ac:dyDescent="0.2">
      <c r="A918" s="1">
        <v>916</v>
      </c>
      <c r="B918" s="1" t="s">
        <v>25</v>
      </c>
      <c r="C918" s="1" t="s">
        <v>32</v>
      </c>
      <c r="D918" s="1">
        <v>200000</v>
      </c>
      <c r="E918" s="1">
        <v>3</v>
      </c>
      <c r="F918" s="1" t="s">
        <v>38</v>
      </c>
      <c r="G918" s="1" t="s">
        <v>28</v>
      </c>
      <c r="H918" s="1">
        <v>10</v>
      </c>
      <c r="I918" s="22">
        <v>45.227896852977601</v>
      </c>
      <c r="J918" s="23">
        <v>36573.813302152776</v>
      </c>
      <c r="K918" s="23">
        <v>20054.663185821759</v>
      </c>
      <c r="L918" s="23">
        <v>43830.999988425923</v>
      </c>
      <c r="M918" s="23">
        <v>36583.273565023148</v>
      </c>
      <c r="N918" s="1" t="s">
        <v>29</v>
      </c>
      <c r="O918" s="1" t="s">
        <v>36</v>
      </c>
      <c r="P918" s="1">
        <v>2000</v>
      </c>
      <c r="Q918" s="1">
        <v>0</v>
      </c>
      <c r="R918" s="24">
        <v>2.5901319999999999E-2</v>
      </c>
    </row>
    <row r="919" spans="1:18" x14ac:dyDescent="0.2">
      <c r="A919" s="1">
        <v>917</v>
      </c>
      <c r="B919" s="1" t="s">
        <v>31</v>
      </c>
      <c r="C919" s="1" t="s">
        <v>26</v>
      </c>
      <c r="D919" s="1">
        <v>250000</v>
      </c>
      <c r="E919" s="1">
        <v>3</v>
      </c>
      <c r="F919" s="1" t="s">
        <v>33</v>
      </c>
      <c r="G919" s="1" t="s">
        <v>39</v>
      </c>
      <c r="H919" s="1">
        <v>10</v>
      </c>
      <c r="I919" s="22">
        <v>46.462595915815498</v>
      </c>
      <c r="J919" s="23">
        <v>36702.689982812502</v>
      </c>
      <c r="K919" s="23">
        <v>19732.575293958333</v>
      </c>
      <c r="L919" s="23">
        <v>43830.999988425923</v>
      </c>
      <c r="M919" s="23">
        <v>38784.348186122683</v>
      </c>
      <c r="N919" s="1" t="s">
        <v>29</v>
      </c>
      <c r="O919" s="1" t="s">
        <v>36</v>
      </c>
      <c r="P919" s="1">
        <v>2000</v>
      </c>
      <c r="Q919" s="1">
        <v>0</v>
      </c>
      <c r="R919" s="24">
        <v>5.6993865809999997</v>
      </c>
    </row>
    <row r="920" spans="1:18" x14ac:dyDescent="0.2">
      <c r="A920" s="1">
        <v>918</v>
      </c>
      <c r="B920" s="1" t="s">
        <v>31</v>
      </c>
      <c r="C920" s="1" t="s">
        <v>26</v>
      </c>
      <c r="D920" s="1">
        <v>150000</v>
      </c>
      <c r="E920" s="1">
        <v>2</v>
      </c>
      <c r="F920" s="1" t="s">
        <v>38</v>
      </c>
      <c r="G920" s="1" t="s">
        <v>42</v>
      </c>
      <c r="H920" s="1">
        <v>20</v>
      </c>
      <c r="I920" s="22">
        <v>57.404574426539803</v>
      </c>
      <c r="J920" s="23">
        <v>36831.463797662036</v>
      </c>
      <c r="K920" s="23">
        <v>15864.873522511574</v>
      </c>
      <c r="L920" s="23">
        <v>43830.999988425923</v>
      </c>
      <c r="M920" s="23">
        <v>37685.58886181713</v>
      </c>
      <c r="N920" s="1" t="s">
        <v>29</v>
      </c>
      <c r="O920" s="1" t="s">
        <v>30</v>
      </c>
      <c r="P920" s="1">
        <v>2000</v>
      </c>
      <c r="Q920" s="1">
        <v>0</v>
      </c>
      <c r="R920" s="24">
        <v>2.338514998</v>
      </c>
    </row>
    <row r="921" spans="1:18" x14ac:dyDescent="0.2">
      <c r="A921" s="1">
        <v>919</v>
      </c>
      <c r="B921" s="1" t="s">
        <v>25</v>
      </c>
      <c r="C921" s="1" t="s">
        <v>32</v>
      </c>
      <c r="D921" s="1">
        <v>100000</v>
      </c>
      <c r="E921" s="1">
        <v>2</v>
      </c>
      <c r="F921" s="1" t="s">
        <v>38</v>
      </c>
      <c r="G921" s="1" t="s">
        <v>28</v>
      </c>
      <c r="H921" s="1">
        <v>10</v>
      </c>
      <c r="I921" s="22">
        <v>26.916275637836399</v>
      </c>
      <c r="J921" s="23">
        <v>36533.242700706018</v>
      </c>
      <c r="K921" s="23">
        <v>26702.274895983795</v>
      </c>
      <c r="L921" s="23">
        <v>43830.999988425923</v>
      </c>
      <c r="M921" s="23">
        <v>38966.303658217592</v>
      </c>
      <c r="N921" s="1" t="s">
        <v>29</v>
      </c>
      <c r="O921" s="1" t="s">
        <v>43</v>
      </c>
      <c r="P921" s="1">
        <v>2000</v>
      </c>
      <c r="Q921" s="1">
        <v>0</v>
      </c>
      <c r="R921" s="24">
        <v>6.6614946440000002</v>
      </c>
    </row>
    <row r="922" spans="1:18" x14ac:dyDescent="0.2">
      <c r="A922" s="1">
        <v>920</v>
      </c>
      <c r="B922" s="1" t="s">
        <v>31</v>
      </c>
      <c r="C922" s="1" t="s">
        <v>26</v>
      </c>
      <c r="D922" s="1">
        <v>100000</v>
      </c>
      <c r="E922" s="1">
        <v>1</v>
      </c>
      <c r="F922" s="1" t="s">
        <v>27</v>
      </c>
      <c r="G922" s="1" t="s">
        <v>28</v>
      </c>
      <c r="H922" s="1">
        <v>15</v>
      </c>
      <c r="I922" s="22">
        <v>38.113130954451599</v>
      </c>
      <c r="J922" s="23">
        <v>36745.055670798611</v>
      </c>
      <c r="K922" s="23">
        <v>22824.520438333333</v>
      </c>
      <c r="L922" s="23">
        <v>43830.999988425923</v>
      </c>
      <c r="M922" s="23">
        <v>36845.24087332176</v>
      </c>
      <c r="N922" s="1" t="s">
        <v>29</v>
      </c>
      <c r="O922" s="1" t="s">
        <v>37</v>
      </c>
      <c r="P922" s="1">
        <v>2000</v>
      </c>
      <c r="Q922" s="1">
        <v>0</v>
      </c>
      <c r="R922" s="24">
        <v>0.274297768</v>
      </c>
    </row>
    <row r="923" spans="1:18" x14ac:dyDescent="0.2">
      <c r="A923" s="1">
        <v>921</v>
      </c>
      <c r="B923" s="1" t="s">
        <v>31</v>
      </c>
      <c r="C923" s="1" t="s">
        <v>26</v>
      </c>
      <c r="D923" s="1">
        <v>150000</v>
      </c>
      <c r="E923" s="1">
        <v>2</v>
      </c>
      <c r="F923" s="1" t="s">
        <v>46</v>
      </c>
      <c r="G923" s="1" t="s">
        <v>28</v>
      </c>
      <c r="H923" s="1">
        <v>15</v>
      </c>
      <c r="I923" s="22">
        <v>37.318310270999604</v>
      </c>
      <c r="J923" s="23">
        <v>36752.039004039354</v>
      </c>
      <c r="K923" s="23">
        <v>23121.806064884258</v>
      </c>
      <c r="L923" s="23">
        <v>43830.999988425923</v>
      </c>
      <c r="M923" s="23">
        <v>37291.691367037034</v>
      </c>
      <c r="N923" s="1" t="s">
        <v>47</v>
      </c>
      <c r="O923" s="1" t="s">
        <v>37</v>
      </c>
      <c r="P923" s="1">
        <v>2000</v>
      </c>
      <c r="Q923" s="1">
        <v>1</v>
      </c>
      <c r="R923" s="24">
        <v>1.4775179860000001</v>
      </c>
    </row>
    <row r="924" spans="1:18" x14ac:dyDescent="0.2">
      <c r="A924" s="1">
        <v>922</v>
      </c>
      <c r="B924" s="1" t="s">
        <v>31</v>
      </c>
      <c r="C924" s="1" t="s">
        <v>32</v>
      </c>
      <c r="D924" s="1">
        <v>150000</v>
      </c>
      <c r="E924" s="1">
        <v>1</v>
      </c>
      <c r="F924" s="1" t="s">
        <v>46</v>
      </c>
      <c r="G924" s="1" t="s">
        <v>28</v>
      </c>
      <c r="H924" s="1">
        <v>20</v>
      </c>
      <c r="I924" s="22">
        <v>34.4040052786603</v>
      </c>
      <c r="J924" s="23">
        <v>36836.861345486112</v>
      </c>
      <c r="K924" s="23">
        <v>24271.056447372684</v>
      </c>
      <c r="L924" s="23">
        <v>43830.999988425923</v>
      </c>
      <c r="M924" s="23">
        <v>37902.306779363425</v>
      </c>
      <c r="N924" s="1" t="s">
        <v>29</v>
      </c>
      <c r="O924" s="1" t="s">
        <v>37</v>
      </c>
      <c r="P924" s="1">
        <v>2000</v>
      </c>
      <c r="Q924" s="1">
        <v>0</v>
      </c>
      <c r="R924" s="24">
        <v>2.9170905189999998</v>
      </c>
    </row>
    <row r="925" spans="1:18" x14ac:dyDescent="0.2">
      <c r="A925" s="1">
        <v>923</v>
      </c>
      <c r="B925" s="1" t="s">
        <v>31</v>
      </c>
      <c r="C925" s="1" t="s">
        <v>32</v>
      </c>
      <c r="D925" s="1">
        <v>100000</v>
      </c>
      <c r="E925" s="1">
        <v>1</v>
      </c>
      <c r="F925" s="1" t="s">
        <v>45</v>
      </c>
      <c r="G925" s="1" t="s">
        <v>28</v>
      </c>
      <c r="H925" s="1">
        <v>10</v>
      </c>
      <c r="I925" s="22">
        <v>61.8112628033725</v>
      </c>
      <c r="J925" s="23">
        <v>36855.027315648149</v>
      </c>
      <c r="K925" s="23">
        <v>14278.927161319445</v>
      </c>
      <c r="L925" s="23">
        <v>43830.999988425923</v>
      </c>
      <c r="M925" s="23">
        <v>37253.154935474537</v>
      </c>
      <c r="N925" s="1" t="s">
        <v>29</v>
      </c>
      <c r="O925" s="1" t="s">
        <v>41</v>
      </c>
      <c r="P925" s="1">
        <v>2000</v>
      </c>
      <c r="Q925" s="1">
        <v>0</v>
      </c>
      <c r="R925" s="24">
        <v>1.0900364</v>
      </c>
    </row>
    <row r="926" spans="1:18" x14ac:dyDescent="0.2">
      <c r="A926" s="1">
        <v>924</v>
      </c>
      <c r="B926" s="1" t="s">
        <v>31</v>
      </c>
      <c r="C926" s="1" t="s">
        <v>26</v>
      </c>
      <c r="D926" s="1">
        <v>250000</v>
      </c>
      <c r="E926" s="1">
        <v>2</v>
      </c>
      <c r="F926" s="1" t="s">
        <v>27</v>
      </c>
      <c r="G926" s="1" t="s">
        <v>28</v>
      </c>
      <c r="H926" s="1">
        <v>20</v>
      </c>
      <c r="I926" s="22">
        <v>60.456756862436599</v>
      </c>
      <c r="J926" s="23">
        <v>36719.466601180553</v>
      </c>
      <c r="K926" s="23">
        <v>14638.08958300926</v>
      </c>
      <c r="L926" s="23">
        <v>43830.999988425923</v>
      </c>
      <c r="M926" s="23">
        <v>36819.618086354167</v>
      </c>
      <c r="N926" s="1" t="s">
        <v>29</v>
      </c>
      <c r="O926" s="1" t="s">
        <v>41</v>
      </c>
      <c r="P926" s="1">
        <v>2000</v>
      </c>
      <c r="Q926" s="1">
        <v>0</v>
      </c>
      <c r="R926" s="24">
        <v>0.27420545299999999</v>
      </c>
    </row>
    <row r="927" spans="1:18" x14ac:dyDescent="0.2">
      <c r="A927" s="1">
        <v>925</v>
      </c>
      <c r="B927" s="1" t="s">
        <v>25</v>
      </c>
      <c r="C927" s="1" t="s">
        <v>26</v>
      </c>
      <c r="D927" s="1">
        <v>200000</v>
      </c>
      <c r="E927" s="1">
        <v>2</v>
      </c>
      <c r="F927" s="1" t="s">
        <v>38</v>
      </c>
      <c r="G927" s="1" t="s">
        <v>39</v>
      </c>
      <c r="H927" s="1">
        <v>1</v>
      </c>
      <c r="I927" s="22">
        <v>37.106750255256699</v>
      </c>
      <c r="J927" s="23">
        <v>36818.420876226854</v>
      </c>
      <c r="K927" s="23">
        <v>23265.458646215277</v>
      </c>
      <c r="L927" s="23">
        <v>43830.999988425923</v>
      </c>
      <c r="M927" s="23">
        <v>37148.881918425926</v>
      </c>
      <c r="N927" s="1" t="s">
        <v>29</v>
      </c>
      <c r="O927" s="1" t="s">
        <v>37</v>
      </c>
      <c r="P927" s="1">
        <v>2000</v>
      </c>
      <c r="Q927" s="1">
        <v>0</v>
      </c>
      <c r="R927" s="24">
        <v>0.90477160300000004</v>
      </c>
    </row>
    <row r="928" spans="1:18" x14ac:dyDescent="0.2">
      <c r="A928" s="1">
        <v>926</v>
      </c>
      <c r="B928" s="1" t="s">
        <v>25</v>
      </c>
      <c r="C928" s="1" t="s">
        <v>32</v>
      </c>
      <c r="D928" s="1">
        <v>150000</v>
      </c>
      <c r="E928" s="1">
        <v>3</v>
      </c>
      <c r="F928" s="1" t="s">
        <v>46</v>
      </c>
      <c r="G928" s="1" t="s">
        <v>28</v>
      </c>
      <c r="H928" s="1">
        <v>5</v>
      </c>
      <c r="I928" s="22">
        <v>48.425972932187499</v>
      </c>
      <c r="J928" s="23">
        <v>36846.508318854168</v>
      </c>
      <c r="K928" s="23">
        <v>19159.284900243056</v>
      </c>
      <c r="L928" s="23">
        <v>43830.999988425923</v>
      </c>
      <c r="M928" s="23">
        <v>38672.72081885417</v>
      </c>
      <c r="N928" s="1" t="s">
        <v>35</v>
      </c>
      <c r="O928" s="1" t="s">
        <v>36</v>
      </c>
      <c r="P928" s="1">
        <v>2000</v>
      </c>
      <c r="Q928" s="1">
        <v>1</v>
      </c>
      <c r="R928" s="24">
        <v>5</v>
      </c>
    </row>
    <row r="929" spans="1:18" x14ac:dyDescent="0.2">
      <c r="A929" s="1">
        <v>927</v>
      </c>
      <c r="B929" s="1" t="s">
        <v>25</v>
      </c>
      <c r="C929" s="1" t="s">
        <v>32</v>
      </c>
      <c r="D929" s="1">
        <v>200000</v>
      </c>
      <c r="E929" s="1">
        <v>1</v>
      </c>
      <c r="F929" s="1" t="s">
        <v>45</v>
      </c>
      <c r="G929" s="1" t="s">
        <v>28</v>
      </c>
      <c r="H929" s="1">
        <v>20</v>
      </c>
      <c r="I929" s="22">
        <v>51.6505052310184</v>
      </c>
      <c r="J929" s="23">
        <v>36775.931011631947</v>
      </c>
      <c r="K929" s="23">
        <v>17910.971354791665</v>
      </c>
      <c r="L929" s="23">
        <v>43830.999988425923</v>
      </c>
      <c r="M929" s="23">
        <v>37401.330768680557</v>
      </c>
      <c r="N929" s="1" t="s">
        <v>29</v>
      </c>
      <c r="O929" s="1" t="s">
        <v>30</v>
      </c>
      <c r="P929" s="1">
        <v>2000</v>
      </c>
      <c r="Q929" s="1">
        <v>0</v>
      </c>
      <c r="R929" s="24">
        <v>1.7122863770000001</v>
      </c>
    </row>
    <row r="930" spans="1:18" x14ac:dyDescent="0.2">
      <c r="A930" s="1">
        <v>928</v>
      </c>
      <c r="B930" s="1" t="s">
        <v>25</v>
      </c>
      <c r="C930" s="1" t="s">
        <v>32</v>
      </c>
      <c r="D930" s="1">
        <v>100000</v>
      </c>
      <c r="E930" s="1">
        <v>2</v>
      </c>
      <c r="F930" s="1" t="s">
        <v>38</v>
      </c>
      <c r="G930" s="1" t="s">
        <v>28</v>
      </c>
      <c r="H930" s="1">
        <v>1</v>
      </c>
      <c r="I930" s="22">
        <v>54.986089258467999</v>
      </c>
      <c r="J930" s="23">
        <v>36587.875651203707</v>
      </c>
      <c r="K930" s="23">
        <v>16504.618945393519</v>
      </c>
      <c r="L930" s="23">
        <v>43830.999988425923</v>
      </c>
      <c r="M930" s="23">
        <v>36953.1181512037</v>
      </c>
      <c r="N930" s="1" t="s">
        <v>35</v>
      </c>
      <c r="O930" s="1" t="s">
        <v>30</v>
      </c>
      <c r="P930" s="1">
        <v>2000</v>
      </c>
      <c r="Q930" s="1">
        <v>1</v>
      </c>
      <c r="R930" s="24">
        <v>1</v>
      </c>
    </row>
    <row r="931" spans="1:18" x14ac:dyDescent="0.2">
      <c r="A931" s="1">
        <v>929</v>
      </c>
      <c r="B931" s="1" t="s">
        <v>31</v>
      </c>
      <c r="C931" s="1" t="s">
        <v>26</v>
      </c>
      <c r="D931" s="1">
        <v>100000</v>
      </c>
      <c r="E931" s="1">
        <v>1</v>
      </c>
      <c r="F931" s="1" t="s">
        <v>33</v>
      </c>
      <c r="G931" s="1" t="s">
        <v>28</v>
      </c>
      <c r="H931" s="1">
        <v>15</v>
      </c>
      <c r="I931" s="22">
        <v>37.533939582854103</v>
      </c>
      <c r="J931" s="23">
        <v>36658.36620384259</v>
      </c>
      <c r="K931" s="23">
        <v>22949.376275706018</v>
      </c>
      <c r="L931" s="23">
        <v>43830.999988425923</v>
      </c>
      <c r="M931" s="23">
        <v>38456.595086134257</v>
      </c>
      <c r="N931" s="1" t="s">
        <v>29</v>
      </c>
      <c r="O931" s="1" t="s">
        <v>37</v>
      </c>
      <c r="P931" s="1">
        <v>2000</v>
      </c>
      <c r="Q931" s="1">
        <v>0</v>
      </c>
      <c r="R931" s="24">
        <v>4.9233834569999999</v>
      </c>
    </row>
    <row r="932" spans="1:18" x14ac:dyDescent="0.2">
      <c r="A932" s="1">
        <v>930</v>
      </c>
      <c r="B932" s="1" t="s">
        <v>31</v>
      </c>
      <c r="C932" s="1" t="s">
        <v>32</v>
      </c>
      <c r="D932" s="1">
        <v>100000</v>
      </c>
      <c r="E932" s="1">
        <v>1</v>
      </c>
      <c r="F932" s="1" t="s">
        <v>45</v>
      </c>
      <c r="G932" s="1" t="s">
        <v>42</v>
      </c>
      <c r="H932" s="1">
        <v>15</v>
      </c>
      <c r="I932" s="22">
        <v>68.426657720360197</v>
      </c>
      <c r="J932" s="23">
        <v>36881.192995787038</v>
      </c>
      <c r="K932" s="23">
        <v>11888.86946349537</v>
      </c>
      <c r="L932" s="23">
        <v>43830.999988425923</v>
      </c>
      <c r="M932" s="23">
        <v>36881.742105011574</v>
      </c>
      <c r="N932" s="1" t="s">
        <v>29</v>
      </c>
      <c r="O932" s="1" t="s">
        <v>41</v>
      </c>
      <c r="P932" s="1">
        <v>2000</v>
      </c>
      <c r="Q932" s="1">
        <v>0</v>
      </c>
      <c r="R932" s="24">
        <v>1.5034099999999999E-3</v>
      </c>
    </row>
    <row r="933" spans="1:18" x14ac:dyDescent="0.2">
      <c r="A933" s="1">
        <v>931</v>
      </c>
      <c r="B933" s="1" t="s">
        <v>31</v>
      </c>
      <c r="C933" s="1" t="s">
        <v>26</v>
      </c>
      <c r="D933" s="1">
        <v>50000</v>
      </c>
      <c r="E933" s="1">
        <v>2</v>
      </c>
      <c r="F933" s="1" t="s">
        <v>33</v>
      </c>
      <c r="G933" s="1" t="s">
        <v>28</v>
      </c>
      <c r="H933" s="1">
        <v>1</v>
      </c>
      <c r="I933" s="22">
        <v>63.595548022604</v>
      </c>
      <c r="J933" s="23">
        <v>36566.312801608794</v>
      </c>
      <c r="K933" s="23">
        <v>13338.515852824074</v>
      </c>
      <c r="L933" s="23">
        <v>43830.999988425923</v>
      </c>
      <c r="M933" s="23">
        <v>36931.555301608794</v>
      </c>
      <c r="N933" s="1" t="s">
        <v>35</v>
      </c>
      <c r="O933" s="1" t="s">
        <v>41</v>
      </c>
      <c r="P933" s="1">
        <v>2000</v>
      </c>
      <c r="Q933" s="1">
        <v>1</v>
      </c>
      <c r="R933" s="24">
        <v>1</v>
      </c>
    </row>
    <row r="934" spans="1:18" x14ac:dyDescent="0.2">
      <c r="A934" s="1">
        <v>932</v>
      </c>
      <c r="B934" s="1" t="s">
        <v>31</v>
      </c>
      <c r="C934" s="1" t="s">
        <v>26</v>
      </c>
      <c r="D934" s="1">
        <v>200000</v>
      </c>
      <c r="E934" s="1">
        <v>2</v>
      </c>
      <c r="F934" s="1" t="s">
        <v>38</v>
      </c>
      <c r="G934" s="1" t="s">
        <v>34</v>
      </c>
      <c r="H934" s="1">
        <v>10</v>
      </c>
      <c r="I934" s="22">
        <v>61.798331385811203</v>
      </c>
      <c r="J934" s="23">
        <v>36773.867701226853</v>
      </c>
      <c r="K934" s="23">
        <v>14202.490649976851</v>
      </c>
      <c r="L934" s="23">
        <v>43830.999988425923</v>
      </c>
      <c r="M934" s="23">
        <v>37892.63037146991</v>
      </c>
      <c r="N934" s="1" t="s">
        <v>29</v>
      </c>
      <c r="O934" s="1" t="s">
        <v>41</v>
      </c>
      <c r="P934" s="1">
        <v>2000</v>
      </c>
      <c r="Q934" s="1">
        <v>0</v>
      </c>
      <c r="R934" s="24">
        <v>3.0630681540000002</v>
      </c>
    </row>
    <row r="935" spans="1:18" x14ac:dyDescent="0.2">
      <c r="A935" s="1">
        <v>933</v>
      </c>
      <c r="B935" s="1" t="s">
        <v>31</v>
      </c>
      <c r="C935" s="1" t="s">
        <v>26</v>
      </c>
      <c r="D935" s="1">
        <v>250000</v>
      </c>
      <c r="E935" s="1">
        <v>1</v>
      </c>
      <c r="F935" s="1" t="s">
        <v>27</v>
      </c>
      <c r="G935" s="1" t="s">
        <v>28</v>
      </c>
      <c r="H935" s="1">
        <v>10</v>
      </c>
      <c r="I935" s="22">
        <v>69.158175793288706</v>
      </c>
      <c r="J935" s="23">
        <v>36668.154912129627</v>
      </c>
      <c r="K935" s="23">
        <v>11408.64989005787</v>
      </c>
      <c r="L935" s="23">
        <v>43830.999988425923</v>
      </c>
      <c r="M935" s="23">
        <v>37626.418251354167</v>
      </c>
      <c r="N935" s="1" t="s">
        <v>29</v>
      </c>
      <c r="O935" s="1" t="s">
        <v>41</v>
      </c>
      <c r="P935" s="1">
        <v>2000</v>
      </c>
      <c r="Q935" s="1">
        <v>0</v>
      </c>
      <c r="R935" s="24">
        <v>2.6236359109999898</v>
      </c>
    </row>
    <row r="936" spans="1:18" x14ac:dyDescent="0.2">
      <c r="A936" s="1">
        <v>934</v>
      </c>
      <c r="B936" s="1" t="s">
        <v>25</v>
      </c>
      <c r="C936" s="1" t="s">
        <v>32</v>
      </c>
      <c r="D936" s="1">
        <v>100000</v>
      </c>
      <c r="E936" s="1">
        <v>1</v>
      </c>
      <c r="F936" s="1" t="s">
        <v>45</v>
      </c>
      <c r="G936" s="1" t="s">
        <v>39</v>
      </c>
      <c r="H936" s="1">
        <v>1</v>
      </c>
      <c r="I936" s="22">
        <v>55.2860514878817</v>
      </c>
      <c r="J936" s="23">
        <v>36605.325730729164</v>
      </c>
      <c r="K936" s="23">
        <v>16412.510070127315</v>
      </c>
      <c r="L936" s="23">
        <v>43830.999988425923</v>
      </c>
      <c r="M936" s="23">
        <v>36970.568230729164</v>
      </c>
      <c r="N936" s="1" t="s">
        <v>35</v>
      </c>
      <c r="O936" s="1" t="s">
        <v>30</v>
      </c>
      <c r="P936" s="1">
        <v>2000</v>
      </c>
      <c r="Q936" s="1">
        <v>1</v>
      </c>
      <c r="R936" s="24">
        <v>1</v>
      </c>
    </row>
    <row r="937" spans="1:18" x14ac:dyDescent="0.2">
      <c r="A937" s="1">
        <v>935</v>
      </c>
      <c r="B937" s="1" t="s">
        <v>25</v>
      </c>
      <c r="C937" s="1" t="s">
        <v>32</v>
      </c>
      <c r="D937" s="1">
        <v>200000</v>
      </c>
      <c r="E937" s="1">
        <v>3</v>
      </c>
      <c r="F937" s="1" t="s">
        <v>46</v>
      </c>
      <c r="G937" s="1" t="s">
        <v>28</v>
      </c>
      <c r="H937" s="1">
        <v>15</v>
      </c>
      <c r="I937" s="22">
        <v>53.7030271071078</v>
      </c>
      <c r="J937" s="23">
        <v>36819.464900358798</v>
      </c>
      <c r="K937" s="23">
        <v>17204.837022233798</v>
      </c>
      <c r="L937" s="23">
        <v>43830.999988425923</v>
      </c>
      <c r="M937" s="23">
        <v>38839.741491886576</v>
      </c>
      <c r="N937" s="1" t="s">
        <v>29</v>
      </c>
      <c r="O937" s="1" t="s">
        <v>30</v>
      </c>
      <c r="P937" s="1">
        <v>2000</v>
      </c>
      <c r="Q937" s="1">
        <v>0</v>
      </c>
      <c r="R937" s="24">
        <v>5.531329436</v>
      </c>
    </row>
    <row r="938" spans="1:18" x14ac:dyDescent="0.2">
      <c r="A938" s="1">
        <v>936</v>
      </c>
      <c r="B938" s="1" t="s">
        <v>31</v>
      </c>
      <c r="C938" s="1" t="s">
        <v>26</v>
      </c>
      <c r="D938" s="1">
        <v>100000</v>
      </c>
      <c r="E938" s="1">
        <v>2</v>
      </c>
      <c r="F938" s="1" t="s">
        <v>38</v>
      </c>
      <c r="G938" s="1" t="s">
        <v>40</v>
      </c>
      <c r="H938" s="1">
        <v>1</v>
      </c>
      <c r="I938" s="22">
        <v>24.207254694199001</v>
      </c>
      <c r="J938" s="23">
        <v>36651.206944988429</v>
      </c>
      <c r="K938" s="23">
        <v>27809.688722407409</v>
      </c>
      <c r="L938" s="23">
        <v>43830.999988425923</v>
      </c>
      <c r="M938" s="23">
        <v>37016.449444988422</v>
      </c>
      <c r="N938" s="1" t="s">
        <v>35</v>
      </c>
      <c r="O938" s="1" t="s">
        <v>43</v>
      </c>
      <c r="P938" s="1">
        <v>2000</v>
      </c>
      <c r="Q938" s="1">
        <v>1</v>
      </c>
      <c r="R938" s="24">
        <v>1</v>
      </c>
    </row>
    <row r="939" spans="1:18" x14ac:dyDescent="0.2">
      <c r="A939" s="1">
        <v>937</v>
      </c>
      <c r="B939" s="1" t="s">
        <v>31</v>
      </c>
      <c r="C939" s="1" t="s">
        <v>26</v>
      </c>
      <c r="D939" s="1">
        <v>250000</v>
      </c>
      <c r="E939" s="1">
        <v>1</v>
      </c>
      <c r="F939" s="1" t="s">
        <v>46</v>
      </c>
      <c r="G939" s="1" t="s">
        <v>28</v>
      </c>
      <c r="H939" s="1">
        <v>15</v>
      </c>
      <c r="I939" s="22">
        <v>57.222433315813497</v>
      </c>
      <c r="J939" s="23">
        <v>36653.148297997686</v>
      </c>
      <c r="K939" s="23">
        <v>15753.083697569444</v>
      </c>
      <c r="L939" s="23">
        <v>43830.999988425923</v>
      </c>
      <c r="M939" s="23">
        <v>40917.847422245373</v>
      </c>
      <c r="N939" s="1" t="s">
        <v>29</v>
      </c>
      <c r="O939" s="1" t="s">
        <v>30</v>
      </c>
      <c r="P939" s="1">
        <v>2000</v>
      </c>
      <c r="Q939" s="1">
        <v>0</v>
      </c>
      <c r="R939" s="24">
        <v>11.676349614999999</v>
      </c>
    </row>
    <row r="940" spans="1:18" x14ac:dyDescent="0.2">
      <c r="A940" s="1">
        <v>938</v>
      </c>
      <c r="B940" s="1" t="s">
        <v>31</v>
      </c>
      <c r="C940" s="1" t="s">
        <v>26</v>
      </c>
      <c r="D940" s="1">
        <v>100000</v>
      </c>
      <c r="E940" s="1">
        <v>1</v>
      </c>
      <c r="F940" s="1" t="s">
        <v>33</v>
      </c>
      <c r="G940" s="1" t="s">
        <v>34</v>
      </c>
      <c r="H940" s="1">
        <v>20</v>
      </c>
      <c r="I940" s="22">
        <v>63.484644272517102</v>
      </c>
      <c r="J940" s="23">
        <v>36532.513381192133</v>
      </c>
      <c r="K940" s="23">
        <v>13345.223195312499</v>
      </c>
      <c r="L940" s="23">
        <v>43830.999988425923</v>
      </c>
      <c r="M940" s="23">
        <v>37530.486949699072</v>
      </c>
      <c r="N940" s="1" t="s">
        <v>29</v>
      </c>
      <c r="O940" s="1" t="s">
        <v>41</v>
      </c>
      <c r="P940" s="1">
        <v>2000</v>
      </c>
      <c r="Q940" s="1">
        <v>0</v>
      </c>
      <c r="R940" s="24">
        <v>2.732358826</v>
      </c>
    </row>
    <row r="941" spans="1:18" x14ac:dyDescent="0.2">
      <c r="A941" s="1">
        <v>939</v>
      </c>
      <c r="B941" s="1" t="s">
        <v>31</v>
      </c>
      <c r="C941" s="1" t="s">
        <v>26</v>
      </c>
      <c r="D941" s="1">
        <v>200000</v>
      </c>
      <c r="E941" s="1">
        <v>3</v>
      </c>
      <c r="F941" s="1" t="s">
        <v>27</v>
      </c>
      <c r="G941" s="1" t="s">
        <v>28</v>
      </c>
      <c r="H941" s="1">
        <v>10</v>
      </c>
      <c r="I941" s="22">
        <v>70.849228750889495</v>
      </c>
      <c r="J941" s="23">
        <v>36785.022352905093</v>
      </c>
      <c r="K941" s="23">
        <v>10907.872920821759</v>
      </c>
      <c r="L941" s="23">
        <v>43830.999988425923</v>
      </c>
      <c r="M941" s="23">
        <v>38766.937822337961</v>
      </c>
      <c r="N941" s="1" t="s">
        <v>29</v>
      </c>
      <c r="O941" s="1" t="s">
        <v>44</v>
      </c>
      <c r="P941" s="1">
        <v>2000</v>
      </c>
      <c r="Q941" s="1">
        <v>0</v>
      </c>
      <c r="R941" s="24">
        <v>5.4263002509999998</v>
      </c>
    </row>
    <row r="942" spans="1:18" x14ac:dyDescent="0.2">
      <c r="A942" s="1">
        <v>940</v>
      </c>
      <c r="B942" s="1" t="s">
        <v>31</v>
      </c>
      <c r="C942" s="1" t="s">
        <v>32</v>
      </c>
      <c r="D942" s="1">
        <v>100000</v>
      </c>
      <c r="E942" s="1">
        <v>1</v>
      </c>
      <c r="F942" s="1" t="s">
        <v>27</v>
      </c>
      <c r="G942" s="1" t="s">
        <v>28</v>
      </c>
      <c r="H942" s="1">
        <v>15</v>
      </c>
      <c r="I942" s="22">
        <v>23.291125765907701</v>
      </c>
      <c r="J942" s="23">
        <v>36672.905665162034</v>
      </c>
      <c r="K942" s="23">
        <v>28165.996662569443</v>
      </c>
      <c r="L942" s="23">
        <v>43830.999988425923</v>
      </c>
      <c r="M942" s="23">
        <v>37950.678387928237</v>
      </c>
      <c r="N942" s="1" t="s">
        <v>29</v>
      </c>
      <c r="O942" s="1" t="s">
        <v>43</v>
      </c>
      <c r="P942" s="1">
        <v>2000</v>
      </c>
      <c r="Q942" s="1">
        <v>0</v>
      </c>
      <c r="R942" s="24">
        <v>3.4984228909999899</v>
      </c>
    </row>
    <row r="943" spans="1:18" x14ac:dyDescent="0.2">
      <c r="A943" s="1">
        <v>941</v>
      </c>
      <c r="B943" s="1" t="s">
        <v>31</v>
      </c>
      <c r="C943" s="1" t="s">
        <v>26</v>
      </c>
      <c r="D943" s="1">
        <v>150000</v>
      </c>
      <c r="E943" s="1">
        <v>2</v>
      </c>
      <c r="F943" s="1" t="s">
        <v>38</v>
      </c>
      <c r="G943" s="1" t="s">
        <v>28</v>
      </c>
      <c r="H943" s="1">
        <v>10</v>
      </c>
      <c r="I943" s="22">
        <v>49.842047013141197</v>
      </c>
      <c r="J943" s="23">
        <v>36819.080513310182</v>
      </c>
      <c r="K943" s="23">
        <v>18614.64665716435</v>
      </c>
      <c r="L943" s="23">
        <v>43830.999988425923</v>
      </c>
      <c r="M943" s="23">
        <v>37668.359015127317</v>
      </c>
      <c r="N943" s="1" t="s">
        <v>29</v>
      </c>
      <c r="O943" s="1" t="s">
        <v>36</v>
      </c>
      <c r="P943" s="1">
        <v>2000</v>
      </c>
      <c r="Q943" s="1">
        <v>0</v>
      </c>
      <c r="R943" s="24">
        <v>2.325245561</v>
      </c>
    </row>
    <row r="944" spans="1:18" x14ac:dyDescent="0.2">
      <c r="A944" s="1">
        <v>942</v>
      </c>
      <c r="B944" s="1" t="s">
        <v>31</v>
      </c>
      <c r="C944" s="1" t="s">
        <v>26</v>
      </c>
      <c r="D944" s="1">
        <v>200000</v>
      </c>
      <c r="E944" s="1">
        <v>3</v>
      </c>
      <c r="F944" s="1" t="s">
        <v>46</v>
      </c>
      <c r="G944" s="1" t="s">
        <v>40</v>
      </c>
      <c r="H944" s="1">
        <v>10</v>
      </c>
      <c r="I944" s="22">
        <v>34.951691583409101</v>
      </c>
      <c r="J944" s="23">
        <v>36823.761947326391</v>
      </c>
      <c r="K944" s="23">
        <v>24057.918734317129</v>
      </c>
      <c r="L944" s="23">
        <v>43830.999988425923</v>
      </c>
      <c r="M944" s="23">
        <v>37722.70554574074</v>
      </c>
      <c r="N944" s="1" t="s">
        <v>29</v>
      </c>
      <c r="O944" s="1" t="s">
        <v>37</v>
      </c>
      <c r="P944" s="1">
        <v>2000</v>
      </c>
      <c r="Q944" s="1">
        <v>0</v>
      </c>
      <c r="R944" s="24">
        <v>2.461223977</v>
      </c>
    </row>
    <row r="945" spans="1:18" x14ac:dyDescent="0.2">
      <c r="A945" s="1">
        <v>943</v>
      </c>
      <c r="B945" s="1" t="s">
        <v>31</v>
      </c>
      <c r="C945" s="1" t="s">
        <v>32</v>
      </c>
      <c r="D945" s="1">
        <v>50000</v>
      </c>
      <c r="E945" s="1">
        <v>1</v>
      </c>
      <c r="F945" s="1" t="s">
        <v>33</v>
      </c>
      <c r="G945" s="1" t="s">
        <v>34</v>
      </c>
      <c r="H945" s="1">
        <v>10</v>
      </c>
      <c r="I945" s="22">
        <v>58.472364537992298</v>
      </c>
      <c r="J945" s="23">
        <v>36696.670058483796</v>
      </c>
      <c r="K945" s="23">
        <v>15340.077453715277</v>
      </c>
      <c r="L945" s="23">
        <v>43830.999988425923</v>
      </c>
      <c r="M945" s="23">
        <v>37300.37481134259</v>
      </c>
      <c r="N945" s="1" t="s">
        <v>29</v>
      </c>
      <c r="O945" s="1" t="s">
        <v>30</v>
      </c>
      <c r="P945" s="1">
        <v>2000</v>
      </c>
      <c r="Q945" s="1">
        <v>0</v>
      </c>
      <c r="R945" s="24">
        <v>1.6528874730000001</v>
      </c>
    </row>
    <row r="946" spans="1:18" x14ac:dyDescent="0.2">
      <c r="A946" s="1">
        <v>944</v>
      </c>
      <c r="B946" s="1" t="s">
        <v>31</v>
      </c>
      <c r="C946" s="1" t="s">
        <v>26</v>
      </c>
      <c r="D946" s="1">
        <v>200000</v>
      </c>
      <c r="E946" s="1">
        <v>1</v>
      </c>
      <c r="F946" s="1" t="s">
        <v>38</v>
      </c>
      <c r="G946" s="1" t="s">
        <v>42</v>
      </c>
      <c r="H946" s="1">
        <v>20</v>
      </c>
      <c r="I946" s="22">
        <v>56.325555461955297</v>
      </c>
      <c r="J946" s="23">
        <v>36566.165699467594</v>
      </c>
      <c r="K946" s="23">
        <v>15993.679008634259</v>
      </c>
      <c r="L946" s="23">
        <v>43830.999988425923</v>
      </c>
      <c r="M946" s="23">
        <v>37955.236265150466</v>
      </c>
      <c r="N946" s="1" t="s">
        <v>29</v>
      </c>
      <c r="O946" s="1" t="s">
        <v>30</v>
      </c>
      <c r="P946" s="1">
        <v>2000</v>
      </c>
      <c r="Q946" s="1">
        <v>0</v>
      </c>
      <c r="R946" s="24">
        <v>3.8031460349999899</v>
      </c>
    </row>
    <row r="947" spans="1:18" x14ac:dyDescent="0.2">
      <c r="A947" s="1">
        <v>945</v>
      </c>
      <c r="B947" s="1" t="s">
        <v>31</v>
      </c>
      <c r="C947" s="1" t="s">
        <v>32</v>
      </c>
      <c r="D947" s="1">
        <v>200000</v>
      </c>
      <c r="E947" s="1">
        <v>3</v>
      </c>
      <c r="F947" s="1" t="s">
        <v>38</v>
      </c>
      <c r="G947" s="1" t="s">
        <v>28</v>
      </c>
      <c r="H947" s="1">
        <v>5</v>
      </c>
      <c r="I947" s="22">
        <v>44.661674757537597</v>
      </c>
      <c r="J947" s="23">
        <v>36769.402681064814</v>
      </c>
      <c r="K947" s="23">
        <v>20457.06093826389</v>
      </c>
      <c r="L947" s="23">
        <v>43830.999988425923</v>
      </c>
      <c r="M947" s="23">
        <v>38595.615181064815</v>
      </c>
      <c r="N947" s="1" t="s">
        <v>35</v>
      </c>
      <c r="O947" s="1" t="s">
        <v>36</v>
      </c>
      <c r="P947" s="1">
        <v>2000</v>
      </c>
      <c r="Q947" s="1">
        <v>1</v>
      </c>
      <c r="R947" s="24">
        <v>5</v>
      </c>
    </row>
    <row r="948" spans="1:18" x14ac:dyDescent="0.2">
      <c r="A948" s="1">
        <v>946</v>
      </c>
      <c r="B948" s="1" t="s">
        <v>31</v>
      </c>
      <c r="C948" s="1" t="s">
        <v>26</v>
      </c>
      <c r="D948" s="1">
        <v>250000</v>
      </c>
      <c r="E948" s="1">
        <v>2</v>
      </c>
      <c r="F948" s="1" t="s">
        <v>45</v>
      </c>
      <c r="G948" s="1" t="s">
        <v>28</v>
      </c>
      <c r="H948" s="1">
        <v>20</v>
      </c>
      <c r="I948" s="22">
        <v>65.105763710148594</v>
      </c>
      <c r="J948" s="23">
        <v>36767.055860300927</v>
      </c>
      <c r="K948" s="23">
        <v>12987.663958449075</v>
      </c>
      <c r="L948" s="23">
        <v>43830.999988425923</v>
      </c>
      <c r="M948" s="23">
        <v>36996.402624236114</v>
      </c>
      <c r="N948" s="1" t="s">
        <v>29</v>
      </c>
      <c r="O948" s="1" t="s">
        <v>41</v>
      </c>
      <c r="P948" s="1">
        <v>2000</v>
      </c>
      <c r="Q948" s="1">
        <v>0</v>
      </c>
      <c r="R948" s="24">
        <v>0.62793011200000004</v>
      </c>
    </row>
    <row r="949" spans="1:18" x14ac:dyDescent="0.2">
      <c r="A949" s="1">
        <v>947</v>
      </c>
      <c r="B949" s="1" t="s">
        <v>31</v>
      </c>
      <c r="C949" s="1" t="s">
        <v>26</v>
      </c>
      <c r="D949" s="1">
        <v>150000</v>
      </c>
      <c r="E949" s="1">
        <v>2</v>
      </c>
      <c r="F949" s="1" t="s">
        <v>38</v>
      </c>
      <c r="G949" s="1" t="s">
        <v>28</v>
      </c>
      <c r="H949" s="1">
        <v>10</v>
      </c>
      <c r="I949" s="22">
        <v>68.698202165341698</v>
      </c>
      <c r="J949" s="23">
        <v>36839.937674583336</v>
      </c>
      <c r="K949" s="23">
        <v>11748.434570335648</v>
      </c>
      <c r="L949" s="23">
        <v>43830.999988425923</v>
      </c>
      <c r="M949" s="23">
        <v>38727.566856215279</v>
      </c>
      <c r="N949" s="1" t="s">
        <v>29</v>
      </c>
      <c r="O949" s="1" t="s">
        <v>41</v>
      </c>
      <c r="P949" s="1">
        <v>2000</v>
      </c>
      <c r="Q949" s="1">
        <v>0</v>
      </c>
      <c r="R949" s="24">
        <v>5.1681531629999897</v>
      </c>
    </row>
    <row r="950" spans="1:18" x14ac:dyDescent="0.2">
      <c r="A950" s="1">
        <v>948</v>
      </c>
      <c r="B950" s="1" t="s">
        <v>31</v>
      </c>
      <c r="C950" s="1" t="s">
        <v>32</v>
      </c>
      <c r="D950" s="1">
        <v>100000</v>
      </c>
      <c r="E950" s="1">
        <v>1</v>
      </c>
      <c r="F950" s="1" t="s">
        <v>46</v>
      </c>
      <c r="G950" s="1" t="s">
        <v>39</v>
      </c>
      <c r="H950" s="1">
        <v>10</v>
      </c>
      <c r="I950" s="22">
        <v>63.938192981587299</v>
      </c>
      <c r="J950" s="23">
        <v>36690.657828356481</v>
      </c>
      <c r="K950" s="23">
        <v>13337.712378124999</v>
      </c>
      <c r="L950" s="23">
        <v>43830.999988425923</v>
      </c>
      <c r="M950" s="23">
        <v>36808.597367268521</v>
      </c>
      <c r="N950" s="1" t="s">
        <v>29</v>
      </c>
      <c r="O950" s="1" t="s">
        <v>41</v>
      </c>
      <c r="P950" s="1">
        <v>2000</v>
      </c>
      <c r="Q950" s="1">
        <v>0</v>
      </c>
      <c r="R950" s="24">
        <v>0.32290749000000002</v>
      </c>
    </row>
    <row r="951" spans="1:18" x14ac:dyDescent="0.2">
      <c r="A951" s="1">
        <v>949</v>
      </c>
      <c r="B951" s="1" t="s">
        <v>31</v>
      </c>
      <c r="C951" s="1" t="s">
        <v>26</v>
      </c>
      <c r="D951" s="1">
        <v>150000</v>
      </c>
      <c r="E951" s="1">
        <v>2</v>
      </c>
      <c r="F951" s="1" t="s">
        <v>46</v>
      </c>
      <c r="G951" s="1" t="s">
        <v>42</v>
      </c>
      <c r="H951" s="1">
        <v>10</v>
      </c>
      <c r="I951" s="22">
        <v>62.1661969536746</v>
      </c>
      <c r="J951" s="23">
        <v>36760.881123923609</v>
      </c>
      <c r="K951" s="23">
        <v>14055.143932951389</v>
      </c>
      <c r="L951" s="23">
        <v>43830.999988425923</v>
      </c>
      <c r="M951" s="23">
        <v>37195.122224872684</v>
      </c>
      <c r="N951" s="1" t="s">
        <v>29</v>
      </c>
      <c r="O951" s="1" t="s">
        <v>41</v>
      </c>
      <c r="P951" s="1">
        <v>2000</v>
      </c>
      <c r="Q951" s="1">
        <v>0</v>
      </c>
      <c r="R951" s="24">
        <v>1.188911753</v>
      </c>
    </row>
    <row r="952" spans="1:18" x14ac:dyDescent="0.2">
      <c r="A952" s="1">
        <v>950</v>
      </c>
      <c r="B952" s="1" t="s">
        <v>31</v>
      </c>
      <c r="C952" s="1" t="s">
        <v>32</v>
      </c>
      <c r="D952" s="1">
        <v>200000</v>
      </c>
      <c r="E952" s="1">
        <v>1</v>
      </c>
      <c r="F952" s="1" t="s">
        <v>38</v>
      </c>
      <c r="G952" s="1" t="s">
        <v>28</v>
      </c>
      <c r="H952" s="1">
        <v>1</v>
      </c>
      <c r="I952" s="22">
        <v>53.033268589311298</v>
      </c>
      <c r="J952" s="23">
        <v>36570.550220914352</v>
      </c>
      <c r="K952" s="23">
        <v>17200.546618298613</v>
      </c>
      <c r="L952" s="23">
        <v>43830.999988425923</v>
      </c>
      <c r="M952" s="23">
        <v>36935.792720914353</v>
      </c>
      <c r="N952" s="1" t="s">
        <v>35</v>
      </c>
      <c r="O952" s="1" t="s">
        <v>30</v>
      </c>
      <c r="P952" s="1">
        <v>2000</v>
      </c>
      <c r="Q952" s="1">
        <v>1</v>
      </c>
      <c r="R952" s="24">
        <v>1</v>
      </c>
    </row>
    <row r="953" spans="1:18" x14ac:dyDescent="0.2">
      <c r="A953" s="1">
        <v>951</v>
      </c>
      <c r="B953" s="1" t="s">
        <v>25</v>
      </c>
      <c r="C953" s="1" t="s">
        <v>26</v>
      </c>
      <c r="D953" s="1">
        <v>100000</v>
      </c>
      <c r="E953" s="1">
        <v>2</v>
      </c>
      <c r="F953" s="1" t="s">
        <v>38</v>
      </c>
      <c r="G953" s="1" t="s">
        <v>34</v>
      </c>
      <c r="H953" s="1">
        <v>1</v>
      </c>
      <c r="I953" s="22">
        <v>20.858692310255901</v>
      </c>
      <c r="J953" s="23">
        <v>36881.410894710651</v>
      </c>
      <c r="K953" s="23">
        <v>29262.929968680557</v>
      </c>
      <c r="L953" s="23">
        <v>43830.999988425923</v>
      </c>
      <c r="M953" s="23">
        <v>37246.653394710651</v>
      </c>
      <c r="N953" s="1" t="s">
        <v>35</v>
      </c>
      <c r="O953" s="1" t="s">
        <v>43</v>
      </c>
      <c r="P953" s="1">
        <v>2000</v>
      </c>
      <c r="Q953" s="1">
        <v>1</v>
      </c>
      <c r="R953" s="24">
        <v>1</v>
      </c>
    </row>
    <row r="954" spans="1:18" x14ac:dyDescent="0.2">
      <c r="A954" s="1">
        <v>952</v>
      </c>
      <c r="B954" s="1" t="s">
        <v>25</v>
      </c>
      <c r="C954" s="1" t="s">
        <v>32</v>
      </c>
      <c r="D954" s="1">
        <v>100000</v>
      </c>
      <c r="E954" s="1">
        <v>3</v>
      </c>
      <c r="F954" s="1" t="s">
        <v>33</v>
      </c>
      <c r="G954" s="1" t="s">
        <v>28</v>
      </c>
      <c r="H954" s="1">
        <v>15</v>
      </c>
      <c r="I954" s="22">
        <v>40.316586603368897</v>
      </c>
      <c r="J954" s="23">
        <v>36674.233845034723</v>
      </c>
      <c r="K954" s="23">
        <v>21948.902962685184</v>
      </c>
      <c r="L954" s="23">
        <v>43830.999988425923</v>
      </c>
      <c r="M954" s="23">
        <v>41879.442253368055</v>
      </c>
      <c r="N954" s="1" t="s">
        <v>29</v>
      </c>
      <c r="O954" s="1" t="s">
        <v>36</v>
      </c>
      <c r="P954" s="1">
        <v>2000</v>
      </c>
      <c r="Q954" s="1">
        <v>0</v>
      </c>
      <c r="R954" s="24">
        <v>14.251376574</v>
      </c>
    </row>
    <row r="955" spans="1:18" x14ac:dyDescent="0.2">
      <c r="A955" s="1">
        <v>953</v>
      </c>
      <c r="B955" s="1" t="s">
        <v>25</v>
      </c>
      <c r="C955" s="1" t="s">
        <v>26</v>
      </c>
      <c r="D955" s="1">
        <v>150000</v>
      </c>
      <c r="E955" s="1">
        <v>2</v>
      </c>
      <c r="F955" s="1" t="s">
        <v>33</v>
      </c>
      <c r="G955" s="1" t="s">
        <v>39</v>
      </c>
      <c r="H955" s="1">
        <v>20</v>
      </c>
      <c r="I955" s="22">
        <v>55.842531803148397</v>
      </c>
      <c r="J955" s="23">
        <v>36737.870694849538</v>
      </c>
      <c r="K955" s="23">
        <v>16341.804772789352</v>
      </c>
      <c r="L955" s="23">
        <v>43830.999988425923</v>
      </c>
      <c r="M955" s="23">
        <v>39850.716943912033</v>
      </c>
      <c r="N955" s="1" t="s">
        <v>29</v>
      </c>
      <c r="O955" s="1" t="s">
        <v>30</v>
      </c>
      <c r="P955" s="1">
        <v>2000</v>
      </c>
      <c r="Q955" s="1">
        <v>0</v>
      </c>
      <c r="R955" s="24">
        <v>8.5226835570000006</v>
      </c>
    </row>
    <row r="956" spans="1:18" x14ac:dyDescent="0.2">
      <c r="A956" s="1">
        <v>954</v>
      </c>
      <c r="B956" s="1" t="s">
        <v>25</v>
      </c>
      <c r="C956" s="1" t="s">
        <v>26</v>
      </c>
      <c r="D956" s="1">
        <v>250000</v>
      </c>
      <c r="E956" s="1">
        <v>1</v>
      </c>
      <c r="F956" s="1" t="s">
        <v>38</v>
      </c>
      <c r="G956" s="1" t="s">
        <v>40</v>
      </c>
      <c r="H956" s="1">
        <v>15</v>
      </c>
      <c r="I956" s="22">
        <v>66.141425878060105</v>
      </c>
      <c r="J956" s="23">
        <v>36767.049997800925</v>
      </c>
      <c r="K956" s="23">
        <v>12609.390256550925</v>
      </c>
      <c r="L956" s="23">
        <v>43830.999988425923</v>
      </c>
      <c r="M956" s="23">
        <v>38882.225995821762</v>
      </c>
      <c r="N956" s="1" t="s">
        <v>29</v>
      </c>
      <c r="O956" s="1" t="s">
        <v>41</v>
      </c>
      <c r="P956" s="1">
        <v>2000</v>
      </c>
      <c r="Q956" s="1">
        <v>0</v>
      </c>
      <c r="R956" s="24">
        <v>5.7911551860000001</v>
      </c>
    </row>
    <row r="957" spans="1:18" x14ac:dyDescent="0.2">
      <c r="A957" s="1">
        <v>955</v>
      </c>
      <c r="B957" s="1" t="s">
        <v>31</v>
      </c>
      <c r="C957" s="1" t="s">
        <v>26</v>
      </c>
      <c r="D957" s="1">
        <v>200000</v>
      </c>
      <c r="E957" s="1">
        <v>2</v>
      </c>
      <c r="F957" s="1" t="s">
        <v>45</v>
      </c>
      <c r="G957" s="1" t="s">
        <v>42</v>
      </c>
      <c r="H957" s="1">
        <v>20</v>
      </c>
      <c r="I957" s="22">
        <v>24.069943287623701</v>
      </c>
      <c r="J957" s="23">
        <v>36704.506776805552</v>
      </c>
      <c r="K957" s="23">
        <v>27913.140515439816</v>
      </c>
      <c r="L957" s="23">
        <v>43830.999988425923</v>
      </c>
      <c r="M957" s="23">
        <v>38181.360184409721</v>
      </c>
      <c r="N957" s="1" t="s">
        <v>29</v>
      </c>
      <c r="O957" s="1" t="s">
        <v>43</v>
      </c>
      <c r="P957" s="1">
        <v>2000</v>
      </c>
      <c r="Q957" s="1">
        <v>0</v>
      </c>
      <c r="R957" s="24">
        <v>4.0434872930000001</v>
      </c>
    </row>
    <row r="958" spans="1:18" x14ac:dyDescent="0.2">
      <c r="A958" s="1">
        <v>956</v>
      </c>
      <c r="B958" s="1" t="s">
        <v>31</v>
      </c>
      <c r="C958" s="1" t="s">
        <v>32</v>
      </c>
      <c r="D958" s="1">
        <v>100000</v>
      </c>
      <c r="E958" s="1">
        <v>3</v>
      </c>
      <c r="F958" s="1" t="s">
        <v>38</v>
      </c>
      <c r="G958" s="1" t="s">
        <v>34</v>
      </c>
      <c r="H958" s="1">
        <v>20</v>
      </c>
      <c r="I958" s="22">
        <v>26.740441340671701</v>
      </c>
      <c r="J958" s="23">
        <v>36622.698754675926</v>
      </c>
      <c r="K958" s="23">
        <v>26855.953108182872</v>
      </c>
      <c r="L958" s="23">
        <v>43830.999988425923</v>
      </c>
      <c r="M958" s="23">
        <v>38194.678752175925</v>
      </c>
      <c r="N958" s="1" t="s">
        <v>29</v>
      </c>
      <c r="O958" s="1" t="s">
        <v>43</v>
      </c>
      <c r="P958" s="1">
        <v>2000</v>
      </c>
      <c r="Q958" s="1">
        <v>0</v>
      </c>
      <c r="R958" s="24">
        <v>4.3039350499999998</v>
      </c>
    </row>
    <row r="959" spans="1:18" x14ac:dyDescent="0.2">
      <c r="A959" s="1">
        <v>957</v>
      </c>
      <c r="B959" s="1" t="s">
        <v>31</v>
      </c>
      <c r="C959" s="1" t="s">
        <v>26</v>
      </c>
      <c r="D959" s="1">
        <v>100000</v>
      </c>
      <c r="E959" s="1">
        <v>1</v>
      </c>
      <c r="F959" s="1" t="s">
        <v>45</v>
      </c>
      <c r="G959" s="1" t="s">
        <v>28</v>
      </c>
      <c r="H959" s="1">
        <v>5</v>
      </c>
      <c r="I959" s="22">
        <v>51.7081723993034</v>
      </c>
      <c r="J959" s="23">
        <v>36732.409305555557</v>
      </c>
      <c r="K959" s="23">
        <v>17846.387148113427</v>
      </c>
      <c r="L959" s="23">
        <v>43830.999988425923</v>
      </c>
      <c r="M959" s="23">
        <v>37003.569940347224</v>
      </c>
      <c r="N959" s="1" t="s">
        <v>29</v>
      </c>
      <c r="O959" s="1" t="s">
        <v>30</v>
      </c>
      <c r="P959" s="1">
        <v>2000</v>
      </c>
      <c r="Q959" s="1">
        <v>0</v>
      </c>
      <c r="R959" s="24">
        <v>0.74241260200000003</v>
      </c>
    </row>
    <row r="960" spans="1:18" x14ac:dyDescent="0.2">
      <c r="A960" s="1">
        <v>958</v>
      </c>
      <c r="B960" s="1" t="s">
        <v>25</v>
      </c>
      <c r="C960" s="1" t="s">
        <v>32</v>
      </c>
      <c r="D960" s="1">
        <v>200000</v>
      </c>
      <c r="E960" s="1">
        <v>1</v>
      </c>
      <c r="F960" s="1" t="s">
        <v>46</v>
      </c>
      <c r="G960" s="1" t="s">
        <v>28</v>
      </c>
      <c r="H960" s="1">
        <v>15</v>
      </c>
      <c r="I960" s="22">
        <v>54.5528159986535</v>
      </c>
      <c r="J960" s="23">
        <v>36791.194214097224</v>
      </c>
      <c r="K960" s="23">
        <v>16866.187316585649</v>
      </c>
      <c r="L960" s="23">
        <v>43830.999988425923</v>
      </c>
      <c r="M960" s="23">
        <v>39602.421933437501</v>
      </c>
      <c r="N960" s="1" t="s">
        <v>29</v>
      </c>
      <c r="O960" s="1" t="s">
        <v>30</v>
      </c>
      <c r="P960" s="1">
        <v>2000</v>
      </c>
      <c r="Q960" s="1">
        <v>0</v>
      </c>
      <c r="R960" s="24">
        <v>7.6968800709999998</v>
      </c>
    </row>
    <row r="961" spans="1:18" x14ac:dyDescent="0.2">
      <c r="A961" s="1">
        <v>959</v>
      </c>
      <c r="B961" s="1" t="s">
        <v>31</v>
      </c>
      <c r="C961" s="1" t="s">
        <v>32</v>
      </c>
      <c r="D961" s="1">
        <v>250000</v>
      </c>
      <c r="E961" s="1">
        <v>1</v>
      </c>
      <c r="F961" s="1" t="s">
        <v>33</v>
      </c>
      <c r="G961" s="1" t="s">
        <v>42</v>
      </c>
      <c r="H961" s="1">
        <v>20</v>
      </c>
      <c r="I961" s="22">
        <v>75.211996003213301</v>
      </c>
      <c r="J961" s="23">
        <v>36544.835030868053</v>
      </c>
      <c r="K961" s="23">
        <v>9074.2175807407402</v>
      </c>
      <c r="L961" s="23">
        <v>43830.999988425923</v>
      </c>
      <c r="M961" s="23">
        <v>36809.821370127313</v>
      </c>
      <c r="N961" s="1" t="s">
        <v>47</v>
      </c>
      <c r="O961" s="1" t="s">
        <v>44</v>
      </c>
      <c r="P961" s="1">
        <v>2000</v>
      </c>
      <c r="Q961" s="1">
        <v>1</v>
      </c>
      <c r="R961" s="24">
        <v>0.72550795499999998</v>
      </c>
    </row>
    <row r="962" spans="1:18" x14ac:dyDescent="0.2">
      <c r="A962" s="1">
        <v>960</v>
      </c>
      <c r="B962" s="1" t="s">
        <v>25</v>
      </c>
      <c r="C962" s="1" t="s">
        <v>26</v>
      </c>
      <c r="D962" s="1">
        <v>150000</v>
      </c>
      <c r="E962" s="1">
        <v>1</v>
      </c>
      <c r="F962" s="1" t="s">
        <v>45</v>
      </c>
      <c r="G962" s="1" t="s">
        <v>28</v>
      </c>
      <c r="H962" s="1">
        <v>10</v>
      </c>
      <c r="I962" s="22">
        <v>22.164604733372599</v>
      </c>
      <c r="J962" s="23">
        <v>36688.204270219911</v>
      </c>
      <c r="K962" s="23">
        <v>28592.748626030094</v>
      </c>
      <c r="L962" s="23">
        <v>43830.999988425923</v>
      </c>
      <c r="M962" s="23">
        <v>37884.17205277778</v>
      </c>
      <c r="N962" s="1" t="s">
        <v>29</v>
      </c>
      <c r="O962" s="1" t="s">
        <v>43</v>
      </c>
      <c r="P962" s="1">
        <v>2000</v>
      </c>
      <c r="Q962" s="1">
        <v>0</v>
      </c>
      <c r="R962" s="24">
        <v>3.2744485719999998</v>
      </c>
    </row>
    <row r="963" spans="1:18" x14ac:dyDescent="0.2">
      <c r="A963" s="1">
        <v>961</v>
      </c>
      <c r="B963" s="1" t="s">
        <v>31</v>
      </c>
      <c r="C963" s="1" t="s">
        <v>26</v>
      </c>
      <c r="D963" s="1">
        <v>200000</v>
      </c>
      <c r="E963" s="1">
        <v>1</v>
      </c>
      <c r="F963" s="1" t="s">
        <v>33</v>
      </c>
      <c r="G963" s="1" t="s">
        <v>42</v>
      </c>
      <c r="H963" s="1">
        <v>10</v>
      </c>
      <c r="I963" s="22">
        <v>73.759137525361695</v>
      </c>
      <c r="J963" s="23">
        <v>36842.068343368053</v>
      </c>
      <c r="K963" s="23">
        <v>9902.096555891203</v>
      </c>
      <c r="L963" s="23">
        <v>43830.999988425923</v>
      </c>
      <c r="M963" s="23">
        <v>38034.574433483795</v>
      </c>
      <c r="N963" s="1" t="s">
        <v>29</v>
      </c>
      <c r="O963" s="1" t="s">
        <v>44</v>
      </c>
      <c r="P963" s="1">
        <v>2000</v>
      </c>
      <c r="Q963" s="1">
        <v>0</v>
      </c>
      <c r="R963" s="24">
        <v>3.2649707800000001</v>
      </c>
    </row>
    <row r="964" spans="1:18" x14ac:dyDescent="0.2">
      <c r="A964" s="1">
        <v>962</v>
      </c>
      <c r="B964" s="1" t="s">
        <v>31</v>
      </c>
      <c r="C964" s="1" t="s">
        <v>32</v>
      </c>
      <c r="D964" s="1">
        <v>150000</v>
      </c>
      <c r="E964" s="1">
        <v>1</v>
      </c>
      <c r="F964" s="1" t="s">
        <v>27</v>
      </c>
      <c r="G964" s="1" t="s">
        <v>34</v>
      </c>
      <c r="H964" s="1">
        <v>1</v>
      </c>
      <c r="I964" s="22">
        <v>37.902823979744802</v>
      </c>
      <c r="J964" s="23">
        <v>36776.367024247687</v>
      </c>
      <c r="K964" s="23">
        <v>22932.644836724536</v>
      </c>
      <c r="L964" s="23">
        <v>43830.999988425923</v>
      </c>
      <c r="M964" s="23">
        <v>36818.757967291669</v>
      </c>
      <c r="N964" s="1" t="s">
        <v>29</v>
      </c>
      <c r="O964" s="1" t="s">
        <v>37</v>
      </c>
      <c r="P964" s="1">
        <v>2000</v>
      </c>
      <c r="Q964" s="1">
        <v>0</v>
      </c>
      <c r="R964" s="24">
        <v>0.11606246000000001</v>
      </c>
    </row>
    <row r="965" spans="1:18" x14ac:dyDescent="0.2">
      <c r="A965" s="1">
        <v>963</v>
      </c>
      <c r="B965" s="1" t="s">
        <v>31</v>
      </c>
      <c r="C965" s="1" t="s">
        <v>32</v>
      </c>
      <c r="D965" s="1">
        <v>150000</v>
      </c>
      <c r="E965" s="1">
        <v>1</v>
      </c>
      <c r="F965" s="1" t="s">
        <v>38</v>
      </c>
      <c r="G965" s="1" t="s">
        <v>40</v>
      </c>
      <c r="H965" s="1">
        <v>20</v>
      </c>
      <c r="I965" s="22">
        <v>46.362478038645698</v>
      </c>
      <c r="J965" s="23">
        <v>36834.878795312499</v>
      </c>
      <c r="K965" s="23">
        <v>19901.331410150462</v>
      </c>
      <c r="L965" s="23">
        <v>43830.999988425923</v>
      </c>
      <c r="M965" s="23">
        <v>37190.364320023145</v>
      </c>
      <c r="N965" s="1" t="s">
        <v>29</v>
      </c>
      <c r="O965" s="1" t="s">
        <v>36</v>
      </c>
      <c r="P965" s="1">
        <v>2000</v>
      </c>
      <c r="Q965" s="1">
        <v>0</v>
      </c>
      <c r="R965" s="24">
        <v>0.97328630900000002</v>
      </c>
    </row>
    <row r="966" spans="1:18" x14ac:dyDescent="0.2">
      <c r="A966" s="1">
        <v>964</v>
      </c>
      <c r="B966" s="1" t="s">
        <v>25</v>
      </c>
      <c r="C966" s="1" t="s">
        <v>32</v>
      </c>
      <c r="D966" s="1">
        <v>250000</v>
      </c>
      <c r="E966" s="1">
        <v>2</v>
      </c>
      <c r="F966" s="1" t="s">
        <v>33</v>
      </c>
      <c r="G966" s="1" t="s">
        <v>34</v>
      </c>
      <c r="H966" s="1">
        <v>1</v>
      </c>
      <c r="I966" s="22">
        <v>66.015533971417895</v>
      </c>
      <c r="J966" s="23">
        <v>36641.03578471065</v>
      </c>
      <c r="K966" s="23">
        <v>12529.357118298611</v>
      </c>
      <c r="L966" s="23">
        <v>43830.999988425923</v>
      </c>
      <c r="M966" s="23">
        <v>36892.231113923612</v>
      </c>
      <c r="N966" s="1" t="s">
        <v>29</v>
      </c>
      <c r="O966" s="1" t="s">
        <v>41</v>
      </c>
      <c r="P966" s="1">
        <v>2000</v>
      </c>
      <c r="Q966" s="1">
        <v>0</v>
      </c>
      <c r="R966" s="24">
        <v>0.68774945200000004</v>
      </c>
    </row>
    <row r="967" spans="1:18" x14ac:dyDescent="0.2">
      <c r="A967" s="1">
        <v>965</v>
      </c>
      <c r="B967" s="1" t="s">
        <v>25</v>
      </c>
      <c r="C967" s="1" t="s">
        <v>26</v>
      </c>
      <c r="D967" s="1">
        <v>200000</v>
      </c>
      <c r="E967" s="1">
        <v>1</v>
      </c>
      <c r="F967" s="1" t="s">
        <v>38</v>
      </c>
      <c r="G967" s="1" t="s">
        <v>39</v>
      </c>
      <c r="H967" s="1">
        <v>1</v>
      </c>
      <c r="I967" s="22">
        <v>59.935642594385499</v>
      </c>
      <c r="J967" s="23">
        <v>36609.43724619213</v>
      </c>
      <c r="K967" s="23">
        <v>14718.39330605324</v>
      </c>
      <c r="L967" s="23">
        <v>43830.999988425923</v>
      </c>
      <c r="M967" s="23">
        <v>36819.738481967594</v>
      </c>
      <c r="N967" s="1" t="s">
        <v>29</v>
      </c>
      <c r="O967" s="1" t="s">
        <v>30</v>
      </c>
      <c r="P967" s="1">
        <v>2000</v>
      </c>
      <c r="Q967" s="1">
        <v>0</v>
      </c>
      <c r="R967" s="24">
        <v>0.57578522700000001</v>
      </c>
    </row>
    <row r="968" spans="1:18" x14ac:dyDescent="0.2">
      <c r="A968" s="1">
        <v>966</v>
      </c>
      <c r="B968" s="1" t="s">
        <v>31</v>
      </c>
      <c r="C968" s="1" t="s">
        <v>32</v>
      </c>
      <c r="D968" s="1">
        <v>150000</v>
      </c>
      <c r="E968" s="1">
        <v>1</v>
      </c>
      <c r="F968" s="1" t="s">
        <v>38</v>
      </c>
      <c r="G968" s="1" t="s">
        <v>40</v>
      </c>
      <c r="H968" s="1">
        <v>10</v>
      </c>
      <c r="I968" s="22">
        <v>66.942112340479596</v>
      </c>
      <c r="J968" s="23">
        <v>36738.278908125001</v>
      </c>
      <c r="K968" s="23">
        <v>12288.174441782407</v>
      </c>
      <c r="L968" s="23">
        <v>43830.999988425923</v>
      </c>
      <c r="M968" s="23">
        <v>36954.715017349539</v>
      </c>
      <c r="N968" s="1" t="s">
        <v>29</v>
      </c>
      <c r="O968" s="1" t="s">
        <v>41</v>
      </c>
      <c r="P968" s="1">
        <v>2000</v>
      </c>
      <c r="Q968" s="1">
        <v>0</v>
      </c>
      <c r="R968" s="24">
        <v>0.59258193999999997</v>
      </c>
    </row>
    <row r="969" spans="1:18" x14ac:dyDescent="0.2">
      <c r="A969" s="1">
        <v>967</v>
      </c>
      <c r="B969" s="1" t="s">
        <v>31</v>
      </c>
      <c r="C969" s="1" t="s">
        <v>26</v>
      </c>
      <c r="D969" s="1">
        <v>200000</v>
      </c>
      <c r="E969" s="1">
        <v>1</v>
      </c>
      <c r="F969" s="1" t="s">
        <v>46</v>
      </c>
      <c r="G969" s="1" t="s">
        <v>39</v>
      </c>
      <c r="H969" s="1">
        <v>20</v>
      </c>
      <c r="I969" s="22">
        <v>37.845653312555903</v>
      </c>
      <c r="J969" s="23">
        <v>36827.149898773147</v>
      </c>
      <c r="K969" s="23">
        <v>23004.308868599535</v>
      </c>
      <c r="L969" s="23">
        <v>43830.999988425923</v>
      </c>
      <c r="M969" s="23">
        <v>36944.066662997684</v>
      </c>
      <c r="N969" s="1" t="s">
        <v>29</v>
      </c>
      <c r="O969" s="1" t="s">
        <v>37</v>
      </c>
      <c r="P969" s="1">
        <v>2000</v>
      </c>
      <c r="Q969" s="1">
        <v>0</v>
      </c>
      <c r="R969" s="24">
        <v>0.32010722800000002</v>
      </c>
    </row>
    <row r="970" spans="1:18" x14ac:dyDescent="0.2">
      <c r="A970" s="1">
        <v>968</v>
      </c>
      <c r="B970" s="1" t="s">
        <v>31</v>
      </c>
      <c r="C970" s="1" t="s">
        <v>26</v>
      </c>
      <c r="D970" s="1">
        <v>150000</v>
      </c>
      <c r="E970" s="1">
        <v>3</v>
      </c>
      <c r="F970" s="1" t="s">
        <v>33</v>
      </c>
      <c r="G970" s="1" t="s">
        <v>34</v>
      </c>
      <c r="H970" s="1">
        <v>1</v>
      </c>
      <c r="I970" s="22">
        <v>76.947316870876094</v>
      </c>
      <c r="J970" s="23">
        <v>36638.740193958336</v>
      </c>
      <c r="K970" s="23">
        <v>8534.3098117013888</v>
      </c>
      <c r="L970" s="23">
        <v>43830.999988425923</v>
      </c>
      <c r="M970" s="23">
        <v>37003.982693958336</v>
      </c>
      <c r="N970" s="1" t="s">
        <v>35</v>
      </c>
      <c r="O970" s="1" t="s">
        <v>44</v>
      </c>
      <c r="P970" s="1">
        <v>2000</v>
      </c>
      <c r="Q970" s="1">
        <v>1</v>
      </c>
      <c r="R970" s="24">
        <v>1</v>
      </c>
    </row>
    <row r="971" spans="1:18" x14ac:dyDescent="0.2">
      <c r="A971" s="1">
        <v>969</v>
      </c>
      <c r="B971" s="1" t="s">
        <v>25</v>
      </c>
      <c r="C971" s="1" t="s">
        <v>26</v>
      </c>
      <c r="D971" s="1">
        <v>200000</v>
      </c>
      <c r="E971" s="1">
        <v>1</v>
      </c>
      <c r="F971" s="1" t="s">
        <v>38</v>
      </c>
      <c r="G971" s="1" t="s">
        <v>34</v>
      </c>
      <c r="H971" s="1">
        <v>1</v>
      </c>
      <c r="I971" s="22">
        <v>50.641037862747901</v>
      </c>
      <c r="J971" s="23">
        <v>36767.826873703707</v>
      </c>
      <c r="K971" s="23">
        <v>18271.567602025461</v>
      </c>
      <c r="L971" s="23">
        <v>43830.999988425923</v>
      </c>
      <c r="M971" s="23">
        <v>37133.069373703707</v>
      </c>
      <c r="N971" s="1" t="s">
        <v>35</v>
      </c>
      <c r="O971" s="1" t="s">
        <v>30</v>
      </c>
      <c r="P971" s="1">
        <v>2000</v>
      </c>
      <c r="Q971" s="1">
        <v>1</v>
      </c>
      <c r="R971" s="24">
        <v>1</v>
      </c>
    </row>
    <row r="972" spans="1:18" x14ac:dyDescent="0.2">
      <c r="A972" s="1">
        <v>970</v>
      </c>
      <c r="B972" s="1" t="s">
        <v>31</v>
      </c>
      <c r="C972" s="1" t="s">
        <v>32</v>
      </c>
      <c r="D972" s="1">
        <v>100000</v>
      </c>
      <c r="E972" s="1">
        <v>3</v>
      </c>
      <c r="F972" s="1" t="s">
        <v>38</v>
      </c>
      <c r="G972" s="1" t="s">
        <v>28</v>
      </c>
      <c r="H972" s="1">
        <v>10</v>
      </c>
      <c r="I972" s="22">
        <v>71.178643436448695</v>
      </c>
      <c r="J972" s="23">
        <v>36673.294534826389</v>
      </c>
      <c r="K972" s="23">
        <v>10675.828859652778</v>
      </c>
      <c r="L972" s="23">
        <v>43830.999988425923</v>
      </c>
      <c r="M972" s="23">
        <v>37003.348678263887</v>
      </c>
      <c r="N972" s="1" t="s">
        <v>29</v>
      </c>
      <c r="O972" s="1" t="s">
        <v>44</v>
      </c>
      <c r="P972" s="1">
        <v>2000</v>
      </c>
      <c r="Q972" s="1">
        <v>0</v>
      </c>
      <c r="R972" s="24">
        <v>0.90365755199999998</v>
      </c>
    </row>
    <row r="973" spans="1:18" x14ac:dyDescent="0.2">
      <c r="A973" s="1">
        <v>971</v>
      </c>
      <c r="B973" s="1" t="s">
        <v>25</v>
      </c>
      <c r="C973" s="1" t="s">
        <v>32</v>
      </c>
      <c r="D973" s="1">
        <v>250000</v>
      </c>
      <c r="E973" s="1">
        <v>3</v>
      </c>
      <c r="F973" s="1" t="s">
        <v>38</v>
      </c>
      <c r="G973" s="1" t="s">
        <v>34</v>
      </c>
      <c r="H973" s="1">
        <v>5</v>
      </c>
      <c r="I973" s="22">
        <v>23.763004816245999</v>
      </c>
      <c r="J973" s="23">
        <v>36821.875736805552</v>
      </c>
      <c r="K973" s="23">
        <v>28142.616450300928</v>
      </c>
      <c r="L973" s="23">
        <v>43830.999988425923</v>
      </c>
      <c r="M973" s="23">
        <v>37825.208442037037</v>
      </c>
      <c r="N973" s="1" t="s">
        <v>29</v>
      </c>
      <c r="O973" s="1" t="s">
        <v>43</v>
      </c>
      <c r="P973" s="1">
        <v>2000</v>
      </c>
      <c r="Q973" s="1">
        <v>0</v>
      </c>
      <c r="R973" s="24">
        <v>2.7470316440000002</v>
      </c>
    </row>
    <row r="974" spans="1:18" x14ac:dyDescent="0.2">
      <c r="A974" s="1">
        <v>972</v>
      </c>
      <c r="B974" s="1" t="s">
        <v>31</v>
      </c>
      <c r="C974" s="1" t="s">
        <v>32</v>
      </c>
      <c r="D974" s="1">
        <v>100000</v>
      </c>
      <c r="E974" s="1">
        <v>2</v>
      </c>
      <c r="F974" s="1" t="s">
        <v>45</v>
      </c>
      <c r="G974" s="1" t="s">
        <v>28</v>
      </c>
      <c r="H974" s="1">
        <v>20</v>
      </c>
      <c r="I974" s="22">
        <v>31.906216188179499</v>
      </c>
      <c r="J974" s="23">
        <v>36795.064561041669</v>
      </c>
      <c r="K974" s="23">
        <v>25141.558394988428</v>
      </c>
      <c r="L974" s="23">
        <v>43830.999988425923</v>
      </c>
      <c r="M974" s="23">
        <v>37430.600028668981</v>
      </c>
      <c r="N974" s="1" t="s">
        <v>29</v>
      </c>
      <c r="O974" s="1" t="s">
        <v>37</v>
      </c>
      <c r="P974" s="1">
        <v>2000</v>
      </c>
      <c r="Q974" s="1">
        <v>0</v>
      </c>
      <c r="R974" s="24">
        <v>1.74003701</v>
      </c>
    </row>
    <row r="975" spans="1:18" x14ac:dyDescent="0.2">
      <c r="A975" s="1">
        <v>973</v>
      </c>
      <c r="B975" s="1" t="s">
        <v>31</v>
      </c>
      <c r="C975" s="1" t="s">
        <v>26</v>
      </c>
      <c r="D975" s="1">
        <v>100000</v>
      </c>
      <c r="E975" s="1">
        <v>3</v>
      </c>
      <c r="F975" s="1" t="s">
        <v>38</v>
      </c>
      <c r="G975" s="1" t="s">
        <v>28</v>
      </c>
      <c r="H975" s="1">
        <v>20</v>
      </c>
      <c r="I975" s="22">
        <v>45.782942795596099</v>
      </c>
      <c r="J975" s="23">
        <v>36876.730495428237</v>
      </c>
      <c r="K975" s="23">
        <v>20154.854011261574</v>
      </c>
      <c r="L975" s="23">
        <v>43830.999988425923</v>
      </c>
      <c r="M975" s="23">
        <v>40392.361301886573</v>
      </c>
      <c r="N975" s="1" t="s">
        <v>29</v>
      </c>
      <c r="O975" s="1" t="s">
        <v>36</v>
      </c>
      <c r="P975" s="1">
        <v>2000</v>
      </c>
      <c r="Q975" s="1">
        <v>0</v>
      </c>
      <c r="R975" s="24">
        <v>9.6254702190000003</v>
      </c>
    </row>
    <row r="976" spans="1:18" x14ac:dyDescent="0.2">
      <c r="A976" s="1">
        <v>974</v>
      </c>
      <c r="B976" s="1" t="s">
        <v>31</v>
      </c>
      <c r="C976" s="1" t="s">
        <v>26</v>
      </c>
      <c r="D976" s="1">
        <v>150000</v>
      </c>
      <c r="E976" s="1">
        <v>2</v>
      </c>
      <c r="F976" s="1" t="s">
        <v>38</v>
      </c>
      <c r="G976" s="1" t="s">
        <v>42</v>
      </c>
      <c r="H976" s="1">
        <v>20</v>
      </c>
      <c r="I976" s="22">
        <v>47.178604087197499</v>
      </c>
      <c r="J976" s="23">
        <v>36770.007706354168</v>
      </c>
      <c r="K976" s="23">
        <v>19538.376403113427</v>
      </c>
      <c r="L976" s="23">
        <v>43830.999988425923</v>
      </c>
      <c r="M976" s="23">
        <v>37154.487803865741</v>
      </c>
      <c r="N976" s="1" t="s">
        <v>29</v>
      </c>
      <c r="O976" s="1" t="s">
        <v>36</v>
      </c>
      <c r="P976" s="1">
        <v>2000</v>
      </c>
      <c r="Q976" s="1">
        <v>0</v>
      </c>
      <c r="R976" s="24">
        <v>1.0526707529999999</v>
      </c>
    </row>
    <row r="977" spans="1:18" x14ac:dyDescent="0.2">
      <c r="A977" s="1">
        <v>975</v>
      </c>
      <c r="B977" s="1" t="s">
        <v>25</v>
      </c>
      <c r="C977" s="1" t="s">
        <v>32</v>
      </c>
      <c r="D977" s="1">
        <v>100000</v>
      </c>
      <c r="E977" s="1">
        <v>2</v>
      </c>
      <c r="F977" s="1" t="s">
        <v>33</v>
      </c>
      <c r="G977" s="1" t="s">
        <v>28</v>
      </c>
      <c r="H977" s="1">
        <v>1</v>
      </c>
      <c r="I977" s="22">
        <v>39.779765713749597</v>
      </c>
      <c r="J977" s="23">
        <v>36796.768656898152</v>
      </c>
      <c r="K977" s="23">
        <v>22267.507578101853</v>
      </c>
      <c r="L977" s="23">
        <v>43830.999988425923</v>
      </c>
      <c r="M977" s="23">
        <v>37078.753712650461</v>
      </c>
      <c r="N977" s="1" t="s">
        <v>29</v>
      </c>
      <c r="O977" s="1" t="s">
        <v>37</v>
      </c>
      <c r="P977" s="1">
        <v>2000</v>
      </c>
      <c r="Q977" s="1">
        <v>0</v>
      </c>
      <c r="R977" s="24">
        <v>0.77204885999999995</v>
      </c>
    </row>
    <row r="978" spans="1:18" x14ac:dyDescent="0.2">
      <c r="A978" s="1">
        <v>976</v>
      </c>
      <c r="B978" s="1" t="s">
        <v>31</v>
      </c>
      <c r="C978" s="1" t="s">
        <v>32</v>
      </c>
      <c r="D978" s="1">
        <v>50000</v>
      </c>
      <c r="E978" s="1">
        <v>3</v>
      </c>
      <c r="F978" s="1" t="s">
        <v>38</v>
      </c>
      <c r="G978" s="1" t="s">
        <v>34</v>
      </c>
      <c r="H978" s="1">
        <v>1</v>
      </c>
      <c r="I978" s="22">
        <v>27.6529328742172</v>
      </c>
      <c r="J978" s="23">
        <v>36618.440368993055</v>
      </c>
      <c r="K978" s="23">
        <v>26518.414033761575</v>
      </c>
      <c r="L978" s="23">
        <v>43830.999988425923</v>
      </c>
      <c r="M978" s="23">
        <v>36983.682868993055</v>
      </c>
      <c r="N978" s="1" t="s">
        <v>35</v>
      </c>
      <c r="O978" s="1" t="s">
        <v>43</v>
      </c>
      <c r="P978" s="1">
        <v>2000</v>
      </c>
      <c r="Q978" s="1">
        <v>1</v>
      </c>
      <c r="R978" s="24">
        <v>1</v>
      </c>
    </row>
    <row r="979" spans="1:18" x14ac:dyDescent="0.2">
      <c r="A979" s="1">
        <v>977</v>
      </c>
      <c r="B979" s="1" t="s">
        <v>25</v>
      </c>
      <c r="C979" s="1" t="s">
        <v>26</v>
      </c>
      <c r="D979" s="1">
        <v>200000</v>
      </c>
      <c r="E979" s="1">
        <v>1</v>
      </c>
      <c r="F979" s="1" t="s">
        <v>33</v>
      </c>
      <c r="G979" s="1" t="s">
        <v>40</v>
      </c>
      <c r="H979" s="1">
        <v>5</v>
      </c>
      <c r="I979" s="22">
        <v>48.979680759044697</v>
      </c>
      <c r="J979" s="23">
        <v>36692.121004780092</v>
      </c>
      <c r="K979" s="23">
        <v>18802.659955162038</v>
      </c>
      <c r="L979" s="23">
        <v>43830.999988425923</v>
      </c>
      <c r="M979" s="23">
        <v>37580.279147407404</v>
      </c>
      <c r="N979" s="1" t="s">
        <v>29</v>
      </c>
      <c r="O979" s="1" t="s">
        <v>36</v>
      </c>
      <c r="P979" s="1">
        <v>2000</v>
      </c>
      <c r="Q979" s="1">
        <v>0</v>
      </c>
      <c r="R979" s="24">
        <v>2.4316944020000002</v>
      </c>
    </row>
    <row r="980" spans="1:18" x14ac:dyDescent="0.2">
      <c r="A980" s="1">
        <v>978</v>
      </c>
      <c r="B980" s="1" t="s">
        <v>25</v>
      </c>
      <c r="C980" s="1" t="s">
        <v>26</v>
      </c>
      <c r="D980" s="1">
        <v>100000</v>
      </c>
      <c r="E980" s="1">
        <v>3</v>
      </c>
      <c r="F980" s="1" t="s">
        <v>45</v>
      </c>
      <c r="G980" s="1" t="s">
        <v>40</v>
      </c>
      <c r="H980" s="1">
        <v>10</v>
      </c>
      <c r="I980" s="22">
        <v>32.371905858142703</v>
      </c>
      <c r="J980" s="23">
        <v>36778.872866469908</v>
      </c>
      <c r="K980" s="23">
        <v>24955.277041134261</v>
      </c>
      <c r="L980" s="23">
        <v>43830.999988425923</v>
      </c>
      <c r="M980" s="23">
        <v>37619.425826134262</v>
      </c>
      <c r="N980" s="1" t="s">
        <v>29</v>
      </c>
      <c r="O980" s="1" t="s">
        <v>37</v>
      </c>
      <c r="P980" s="1">
        <v>2000</v>
      </c>
      <c r="Q980" s="1">
        <v>0</v>
      </c>
      <c r="R980" s="24">
        <v>2.3013558380000001</v>
      </c>
    </row>
    <row r="981" spans="1:18" x14ac:dyDescent="0.2">
      <c r="A981" s="1">
        <v>979</v>
      </c>
      <c r="B981" s="1" t="s">
        <v>31</v>
      </c>
      <c r="C981" s="1" t="s">
        <v>26</v>
      </c>
      <c r="D981" s="1">
        <v>100000</v>
      </c>
      <c r="E981" s="1">
        <v>2</v>
      </c>
      <c r="F981" s="1" t="s">
        <v>33</v>
      </c>
      <c r="G981" s="1" t="s">
        <v>28</v>
      </c>
      <c r="H981" s="1">
        <v>15</v>
      </c>
      <c r="I981" s="22">
        <v>33.654472462848702</v>
      </c>
      <c r="J981" s="23">
        <v>36834.303096435186</v>
      </c>
      <c r="K981" s="23">
        <v>24542.259437870369</v>
      </c>
      <c r="L981" s="23">
        <v>43830.999988425923</v>
      </c>
      <c r="M981" s="23">
        <v>39749.305227488425</v>
      </c>
      <c r="N981" s="1" t="s">
        <v>29</v>
      </c>
      <c r="O981" s="1" t="s">
        <v>37</v>
      </c>
      <c r="P981" s="1">
        <v>2000</v>
      </c>
      <c r="Q981" s="1">
        <v>0</v>
      </c>
      <c r="R981" s="24">
        <v>7.9810047600000003</v>
      </c>
    </row>
    <row r="982" spans="1:18" x14ac:dyDescent="0.2">
      <c r="A982" s="1">
        <v>980</v>
      </c>
      <c r="B982" s="1" t="s">
        <v>31</v>
      </c>
      <c r="C982" s="1" t="s">
        <v>26</v>
      </c>
      <c r="D982" s="1">
        <v>100000</v>
      </c>
      <c r="E982" s="1">
        <v>1</v>
      </c>
      <c r="F982" s="1" t="s">
        <v>33</v>
      </c>
      <c r="G982" s="1" t="s">
        <v>42</v>
      </c>
      <c r="H982" s="1">
        <v>15</v>
      </c>
      <c r="I982" s="22">
        <v>46.862218613145103</v>
      </c>
      <c r="J982" s="23">
        <v>36547.114829629631</v>
      </c>
      <c r="K982" s="23">
        <v>19431.04094787037</v>
      </c>
      <c r="L982" s="23">
        <v>43830.999988425923</v>
      </c>
      <c r="M982" s="23">
        <v>41499.352935381947</v>
      </c>
      <c r="N982" s="1" t="s">
        <v>29</v>
      </c>
      <c r="O982" s="1" t="s">
        <v>36</v>
      </c>
      <c r="P982" s="1">
        <v>2000</v>
      </c>
      <c r="Q982" s="1">
        <v>0</v>
      </c>
      <c r="R982" s="24">
        <v>13.55876741</v>
      </c>
    </row>
    <row r="983" spans="1:18" x14ac:dyDescent="0.2">
      <c r="A983" s="1">
        <v>981</v>
      </c>
      <c r="B983" s="1" t="s">
        <v>31</v>
      </c>
      <c r="C983" s="1" t="s">
        <v>32</v>
      </c>
      <c r="D983" s="1">
        <v>200000</v>
      </c>
      <c r="E983" s="1">
        <v>2</v>
      </c>
      <c r="F983" s="1" t="s">
        <v>33</v>
      </c>
      <c r="G983" s="1" t="s">
        <v>42</v>
      </c>
      <c r="H983" s="1">
        <v>20</v>
      </c>
      <c r="I983" s="22">
        <v>21.609527212641801</v>
      </c>
      <c r="J983" s="23">
        <v>36627.853319444446</v>
      </c>
      <c r="K983" s="23">
        <v>28735.135576354165</v>
      </c>
      <c r="L983" s="23">
        <v>43830.999988425923</v>
      </c>
      <c r="M983" s="23">
        <v>37692.528888981484</v>
      </c>
      <c r="N983" s="1" t="s">
        <v>29</v>
      </c>
      <c r="O983" s="1" t="s">
        <v>43</v>
      </c>
      <c r="P983" s="1">
        <v>2000</v>
      </c>
      <c r="Q983" s="1">
        <v>0</v>
      </c>
      <c r="R983" s="24">
        <v>2.9149827020000001</v>
      </c>
    </row>
    <row r="984" spans="1:18" x14ac:dyDescent="0.2">
      <c r="A984" s="1">
        <v>982</v>
      </c>
      <c r="B984" s="1" t="s">
        <v>31</v>
      </c>
      <c r="C984" s="1" t="s">
        <v>32</v>
      </c>
      <c r="D984" s="1">
        <v>100000</v>
      </c>
      <c r="E984" s="1">
        <v>2</v>
      </c>
      <c r="F984" s="1" t="s">
        <v>38</v>
      </c>
      <c r="G984" s="1" t="s">
        <v>40</v>
      </c>
      <c r="H984" s="1">
        <v>10</v>
      </c>
      <c r="I984" s="22">
        <v>77.613286714831702</v>
      </c>
      <c r="J984" s="23">
        <v>36647.857149328702</v>
      </c>
      <c r="K984" s="23">
        <v>8300.1862763310182</v>
      </c>
      <c r="L984" s="23">
        <v>43830.999988425923</v>
      </c>
      <c r="M984" s="23">
        <v>39121.791295636576</v>
      </c>
      <c r="N984" s="1" t="s">
        <v>29</v>
      </c>
      <c r="O984" s="1" t="s">
        <v>44</v>
      </c>
      <c r="P984" s="1">
        <v>2000</v>
      </c>
      <c r="Q984" s="1">
        <v>0</v>
      </c>
      <c r="R984" s="24">
        <v>6.7734016339999998</v>
      </c>
    </row>
    <row r="985" spans="1:18" x14ac:dyDescent="0.2">
      <c r="A985" s="1">
        <v>983</v>
      </c>
      <c r="B985" s="1" t="s">
        <v>31</v>
      </c>
      <c r="C985" s="1" t="s">
        <v>26</v>
      </c>
      <c r="D985" s="1">
        <v>200000</v>
      </c>
      <c r="E985" s="1">
        <v>1</v>
      </c>
      <c r="F985" s="1" t="s">
        <v>27</v>
      </c>
      <c r="G985" s="1" t="s">
        <v>28</v>
      </c>
      <c r="H985" s="1">
        <v>20</v>
      </c>
      <c r="I985" s="22">
        <v>54.1963159998772</v>
      </c>
      <c r="J985" s="23">
        <v>36549.55033273148</v>
      </c>
      <c r="K985" s="23">
        <v>16754.752386099539</v>
      </c>
      <c r="L985" s="23">
        <v>43830.999988425923</v>
      </c>
      <c r="M985" s="23">
        <v>38789.563567418983</v>
      </c>
      <c r="N985" s="1" t="s">
        <v>29</v>
      </c>
      <c r="O985" s="1" t="s">
        <v>30</v>
      </c>
      <c r="P985" s="1">
        <v>2000</v>
      </c>
      <c r="Q985" s="1">
        <v>0</v>
      </c>
      <c r="R985" s="24">
        <v>6.1329479309999897</v>
      </c>
    </row>
    <row r="986" spans="1:18" x14ac:dyDescent="0.2">
      <c r="A986" s="1">
        <v>984</v>
      </c>
      <c r="B986" s="1" t="s">
        <v>31</v>
      </c>
      <c r="C986" s="1" t="s">
        <v>32</v>
      </c>
      <c r="D986" s="1">
        <v>150000</v>
      </c>
      <c r="E986" s="1">
        <v>1</v>
      </c>
      <c r="F986" s="1" t="s">
        <v>45</v>
      </c>
      <c r="G986" s="1" t="s">
        <v>40</v>
      </c>
      <c r="H986" s="1">
        <v>1</v>
      </c>
      <c r="I986" s="22">
        <v>30.115434519009</v>
      </c>
      <c r="J986" s="23">
        <v>36854.44231622685</v>
      </c>
      <c r="K986" s="23">
        <v>25855.005723923612</v>
      </c>
      <c r="L986" s="23">
        <v>43830.999988425923</v>
      </c>
      <c r="M986" s="23">
        <v>37219.684816226851</v>
      </c>
      <c r="N986" s="1" t="s">
        <v>35</v>
      </c>
      <c r="O986" s="1" t="s">
        <v>37</v>
      </c>
      <c r="P986" s="1">
        <v>2000</v>
      </c>
      <c r="Q986" s="1">
        <v>1</v>
      </c>
      <c r="R986" s="24">
        <v>1</v>
      </c>
    </row>
    <row r="987" spans="1:18" x14ac:dyDescent="0.2">
      <c r="A987" s="1">
        <v>985</v>
      </c>
      <c r="B987" s="1" t="s">
        <v>31</v>
      </c>
      <c r="C987" s="1" t="s">
        <v>32</v>
      </c>
      <c r="D987" s="1">
        <v>200000</v>
      </c>
      <c r="E987" s="1">
        <v>1</v>
      </c>
      <c r="F987" s="1" t="s">
        <v>46</v>
      </c>
      <c r="G987" s="1" t="s">
        <v>34</v>
      </c>
      <c r="H987" s="1">
        <v>10</v>
      </c>
      <c r="I987" s="22">
        <v>49.196477497618702</v>
      </c>
      <c r="J987" s="23">
        <v>36568.22855915509</v>
      </c>
      <c r="K987" s="23">
        <v>18599.584126585647</v>
      </c>
      <c r="L987" s="23">
        <v>43830.999988425923</v>
      </c>
      <c r="M987" s="23">
        <v>39799.237078958336</v>
      </c>
      <c r="N987" s="1" t="s">
        <v>29</v>
      </c>
      <c r="O987" s="1" t="s">
        <v>36</v>
      </c>
      <c r="P987" s="1">
        <v>2000</v>
      </c>
      <c r="Q987" s="1">
        <v>0</v>
      </c>
      <c r="R987" s="24">
        <v>8.8462008660000002</v>
      </c>
    </row>
    <row r="988" spans="1:18" x14ac:dyDescent="0.2">
      <c r="A988" s="1">
        <v>986</v>
      </c>
      <c r="B988" s="1" t="s">
        <v>31</v>
      </c>
      <c r="C988" s="1" t="s">
        <v>32</v>
      </c>
      <c r="D988" s="1">
        <v>50000</v>
      </c>
      <c r="E988" s="1">
        <v>3</v>
      </c>
      <c r="F988" s="1" t="s">
        <v>46</v>
      </c>
      <c r="G988" s="1" t="s">
        <v>28</v>
      </c>
      <c r="H988" s="1">
        <v>10</v>
      </c>
      <c r="I988" s="22">
        <v>23.212582880715999</v>
      </c>
      <c r="J988" s="23">
        <v>36820.964520682872</v>
      </c>
      <c r="K988" s="23">
        <v>28342.742717777779</v>
      </c>
      <c r="L988" s="23">
        <v>43830.999988425923</v>
      </c>
      <c r="M988" s="23">
        <v>40357.78640005787</v>
      </c>
      <c r="N988" s="1" t="s">
        <v>29</v>
      </c>
      <c r="O988" s="1" t="s">
        <v>43</v>
      </c>
      <c r="P988" s="1">
        <v>2000</v>
      </c>
      <c r="Q988" s="1">
        <v>0</v>
      </c>
      <c r="R988" s="24">
        <v>9.6834894059999996</v>
      </c>
    </row>
    <row r="989" spans="1:18" x14ac:dyDescent="0.2">
      <c r="A989" s="1">
        <v>987</v>
      </c>
      <c r="B989" s="1" t="s">
        <v>25</v>
      </c>
      <c r="C989" s="1" t="s">
        <v>32</v>
      </c>
      <c r="D989" s="1">
        <v>250000</v>
      </c>
      <c r="E989" s="1">
        <v>3</v>
      </c>
      <c r="F989" s="1" t="s">
        <v>45</v>
      </c>
      <c r="G989" s="1" t="s">
        <v>40</v>
      </c>
      <c r="H989" s="1">
        <v>20</v>
      </c>
      <c r="I989" s="22">
        <v>30.0923332406398</v>
      </c>
      <c r="J989" s="23">
        <v>36778.829147314813</v>
      </c>
      <c r="K989" s="23">
        <v>25787.830123541666</v>
      </c>
      <c r="L989" s="23">
        <v>43830.999988425923</v>
      </c>
      <c r="M989" s="23">
        <v>37372.313538078706</v>
      </c>
      <c r="N989" s="1" t="s">
        <v>29</v>
      </c>
      <c r="O989" s="1" t="s">
        <v>37</v>
      </c>
      <c r="P989" s="1">
        <v>2000</v>
      </c>
      <c r="Q989" s="1">
        <v>0</v>
      </c>
      <c r="R989" s="24">
        <v>1.624905072</v>
      </c>
    </row>
    <row r="990" spans="1:18" x14ac:dyDescent="0.2">
      <c r="A990" s="1">
        <v>988</v>
      </c>
      <c r="B990" s="1" t="s">
        <v>31</v>
      </c>
      <c r="C990" s="1" t="s">
        <v>26</v>
      </c>
      <c r="D990" s="1">
        <v>250000</v>
      </c>
      <c r="E990" s="1">
        <v>3</v>
      </c>
      <c r="F990" s="1" t="s">
        <v>33</v>
      </c>
      <c r="G990" s="1" t="s">
        <v>28</v>
      </c>
      <c r="H990" s="1">
        <v>1</v>
      </c>
      <c r="I990" s="22">
        <v>67.290967127972905</v>
      </c>
      <c r="J990" s="23">
        <v>36725.116559328701</v>
      </c>
      <c r="K990" s="23">
        <v>12147.595498078703</v>
      </c>
      <c r="L990" s="23">
        <v>43830.999988425923</v>
      </c>
      <c r="M990" s="23">
        <v>36745.752861747686</v>
      </c>
      <c r="N990" s="1" t="s">
        <v>29</v>
      </c>
      <c r="O990" s="1" t="s">
        <v>41</v>
      </c>
      <c r="P990" s="1">
        <v>2000</v>
      </c>
      <c r="Q990" s="1">
        <v>0</v>
      </c>
      <c r="R990" s="24">
        <v>5.6500277000000002E-2</v>
      </c>
    </row>
    <row r="991" spans="1:18" x14ac:dyDescent="0.2">
      <c r="A991" s="1">
        <v>989</v>
      </c>
      <c r="B991" s="1" t="s">
        <v>31</v>
      </c>
      <c r="C991" s="1" t="s">
        <v>26</v>
      </c>
      <c r="D991" s="1">
        <v>150000</v>
      </c>
      <c r="E991" s="1">
        <v>1</v>
      </c>
      <c r="F991" s="1" t="s">
        <v>45</v>
      </c>
      <c r="G991" s="1" t="s">
        <v>40</v>
      </c>
      <c r="H991" s="1">
        <v>1</v>
      </c>
      <c r="I991" s="22">
        <v>57.679891414489802</v>
      </c>
      <c r="J991" s="23">
        <v>36816.376562812497</v>
      </c>
      <c r="K991" s="23">
        <v>15749.228823043981</v>
      </c>
      <c r="L991" s="23">
        <v>43830.999988425923</v>
      </c>
      <c r="M991" s="23">
        <v>37181.619062812497</v>
      </c>
      <c r="N991" s="1" t="s">
        <v>35</v>
      </c>
      <c r="O991" s="1" t="s">
        <v>30</v>
      </c>
      <c r="P991" s="1">
        <v>2000</v>
      </c>
      <c r="Q991" s="1">
        <v>1</v>
      </c>
      <c r="R991" s="24">
        <v>1</v>
      </c>
    </row>
    <row r="992" spans="1:18" x14ac:dyDescent="0.2">
      <c r="A992" s="1">
        <v>990</v>
      </c>
      <c r="B992" s="1" t="s">
        <v>31</v>
      </c>
      <c r="C992" s="1" t="s">
        <v>26</v>
      </c>
      <c r="D992" s="1">
        <v>150000</v>
      </c>
      <c r="E992" s="1">
        <v>1</v>
      </c>
      <c r="F992" s="1" t="s">
        <v>38</v>
      </c>
      <c r="G992" s="1" t="s">
        <v>40</v>
      </c>
      <c r="H992" s="1">
        <v>1</v>
      </c>
      <c r="I992" s="22">
        <v>66.325118019374301</v>
      </c>
      <c r="J992" s="23">
        <v>36869.208011666669</v>
      </c>
      <c r="K992" s="23">
        <v>12644.456093611112</v>
      </c>
      <c r="L992" s="23">
        <v>43830.999988425923</v>
      </c>
      <c r="M992" s="23">
        <v>37234.45051166667</v>
      </c>
      <c r="N992" s="1" t="s">
        <v>35</v>
      </c>
      <c r="O992" s="1" t="s">
        <v>41</v>
      </c>
      <c r="P992" s="1">
        <v>2000</v>
      </c>
      <c r="Q992" s="1">
        <v>1</v>
      </c>
      <c r="R992" s="24">
        <v>1</v>
      </c>
    </row>
    <row r="993" spans="1:18" x14ac:dyDescent="0.2">
      <c r="A993" s="1">
        <v>991</v>
      </c>
      <c r="B993" s="1" t="s">
        <v>31</v>
      </c>
      <c r="C993" s="1" t="s">
        <v>26</v>
      </c>
      <c r="D993" s="1">
        <v>50000</v>
      </c>
      <c r="E993" s="1">
        <v>1</v>
      </c>
      <c r="F993" s="1" t="s">
        <v>33</v>
      </c>
      <c r="G993" s="1" t="s">
        <v>28</v>
      </c>
      <c r="H993" s="1">
        <v>1</v>
      </c>
      <c r="I993" s="22">
        <v>51.097539157544702</v>
      </c>
      <c r="J993" s="23">
        <v>36717.547910011577</v>
      </c>
      <c r="K993" s="23">
        <v>18054.554964097224</v>
      </c>
      <c r="L993" s="23">
        <v>43830.999988425923</v>
      </c>
      <c r="M993" s="23">
        <v>36915.290203530094</v>
      </c>
      <c r="N993" s="1" t="s">
        <v>29</v>
      </c>
      <c r="O993" s="1" t="s">
        <v>30</v>
      </c>
      <c r="P993" s="1">
        <v>2000</v>
      </c>
      <c r="Q993" s="1">
        <v>0</v>
      </c>
      <c r="R993" s="24">
        <v>0.54140001100000001</v>
      </c>
    </row>
    <row r="994" spans="1:18" x14ac:dyDescent="0.2">
      <c r="A994" s="1">
        <v>992</v>
      </c>
      <c r="B994" s="1" t="s">
        <v>25</v>
      </c>
      <c r="C994" s="1" t="s">
        <v>26</v>
      </c>
      <c r="D994" s="1">
        <v>50000</v>
      </c>
      <c r="E994" s="1">
        <v>2</v>
      </c>
      <c r="F994" s="1" t="s">
        <v>45</v>
      </c>
      <c r="G994" s="1" t="s">
        <v>40</v>
      </c>
      <c r="H994" s="1">
        <v>10</v>
      </c>
      <c r="I994" s="22">
        <v>59.118425314018502</v>
      </c>
      <c r="J994" s="23">
        <v>36606.757013819442</v>
      </c>
      <c r="K994" s="23">
        <v>15014.195556076389</v>
      </c>
      <c r="L994" s="23">
        <v>43830.999988425923</v>
      </c>
      <c r="M994" s="23">
        <v>39261.171793229165</v>
      </c>
      <c r="N994" s="1" t="s">
        <v>29</v>
      </c>
      <c r="O994" s="1" t="s">
        <v>30</v>
      </c>
      <c r="P994" s="1">
        <v>2000</v>
      </c>
      <c r="Q994" s="1">
        <v>0</v>
      </c>
      <c r="R994" s="24">
        <v>7.2675408240000001</v>
      </c>
    </row>
    <row r="995" spans="1:18" x14ac:dyDescent="0.2">
      <c r="A995" s="1">
        <v>993</v>
      </c>
      <c r="B995" s="1" t="s">
        <v>25</v>
      </c>
      <c r="C995" s="1" t="s">
        <v>26</v>
      </c>
      <c r="D995" s="1">
        <v>200000</v>
      </c>
      <c r="E995" s="1">
        <v>1</v>
      </c>
      <c r="F995" s="1" t="s">
        <v>33</v>
      </c>
      <c r="G995" s="1" t="s">
        <v>42</v>
      </c>
      <c r="H995" s="1">
        <v>15</v>
      </c>
      <c r="I995" s="22">
        <v>60.374412079008998</v>
      </c>
      <c r="J995" s="23">
        <v>36680.681152395831</v>
      </c>
      <c r="K995" s="23">
        <v>14629.37994863426</v>
      </c>
      <c r="L995" s="23">
        <v>43830.999988425923</v>
      </c>
      <c r="M995" s="23">
        <v>38244.244374618058</v>
      </c>
      <c r="N995" s="1" t="s">
        <v>29</v>
      </c>
      <c r="O995" s="1" t="s">
        <v>41</v>
      </c>
      <c r="P995" s="1">
        <v>2000</v>
      </c>
      <c r="Q995" s="1">
        <v>0</v>
      </c>
      <c r="R995" s="24">
        <v>4.2808907019999998</v>
      </c>
    </row>
    <row r="996" spans="1:18" x14ac:dyDescent="0.2">
      <c r="A996" s="1">
        <v>994</v>
      </c>
      <c r="B996" s="1" t="s">
        <v>31</v>
      </c>
      <c r="C996" s="1" t="s">
        <v>32</v>
      </c>
      <c r="D996" s="1">
        <v>200000</v>
      </c>
      <c r="E996" s="1">
        <v>2</v>
      </c>
      <c r="F996" s="1" t="s">
        <v>38</v>
      </c>
      <c r="G996" s="1" t="s">
        <v>28</v>
      </c>
      <c r="H996" s="1">
        <v>1</v>
      </c>
      <c r="I996" s="22">
        <v>76.283361240476694</v>
      </c>
      <c r="J996" s="23">
        <v>36536.448785486115</v>
      </c>
      <c r="K996" s="23">
        <v>8674.5232177893522</v>
      </c>
      <c r="L996" s="23">
        <v>43830.999988425923</v>
      </c>
      <c r="M996" s="23">
        <v>36901.691285486108</v>
      </c>
      <c r="N996" s="1" t="s">
        <v>35</v>
      </c>
      <c r="O996" s="1" t="s">
        <v>44</v>
      </c>
      <c r="P996" s="1">
        <v>2000</v>
      </c>
      <c r="Q996" s="1">
        <v>1</v>
      </c>
      <c r="R996" s="24">
        <v>1</v>
      </c>
    </row>
    <row r="997" spans="1:18" x14ac:dyDescent="0.2">
      <c r="A997" s="1">
        <v>995</v>
      </c>
      <c r="B997" s="1" t="s">
        <v>25</v>
      </c>
      <c r="C997" s="1" t="s">
        <v>26</v>
      </c>
      <c r="D997" s="1">
        <v>100000</v>
      </c>
      <c r="E997" s="1">
        <v>1</v>
      </c>
      <c r="F997" s="1" t="s">
        <v>27</v>
      </c>
      <c r="G997" s="1" t="s">
        <v>34</v>
      </c>
      <c r="H997" s="1">
        <v>5</v>
      </c>
      <c r="I997" s="22">
        <v>57.737257063191002</v>
      </c>
      <c r="J997" s="23">
        <v>36591.148802916665</v>
      </c>
      <c r="K997" s="23">
        <v>15503.048690081019</v>
      </c>
      <c r="L997" s="23">
        <v>43830.999988425923</v>
      </c>
      <c r="M997" s="23">
        <v>38135.807184004632</v>
      </c>
      <c r="N997" s="1" t="s">
        <v>29</v>
      </c>
      <c r="O997" s="1" t="s">
        <v>30</v>
      </c>
      <c r="P997" s="1">
        <v>2000</v>
      </c>
      <c r="Q997" s="1">
        <v>0</v>
      </c>
      <c r="R997" s="24">
        <v>4.2291310050000002</v>
      </c>
    </row>
    <row r="998" spans="1:18" x14ac:dyDescent="0.2">
      <c r="A998" s="1">
        <v>996</v>
      </c>
      <c r="B998" s="1" t="s">
        <v>31</v>
      </c>
      <c r="C998" s="1" t="s">
        <v>32</v>
      </c>
      <c r="D998" s="1">
        <v>150000</v>
      </c>
      <c r="E998" s="1">
        <v>3</v>
      </c>
      <c r="F998" s="1" t="s">
        <v>45</v>
      </c>
      <c r="G998" s="1" t="s">
        <v>28</v>
      </c>
      <c r="H998" s="1">
        <v>10</v>
      </c>
      <c r="I998" s="22">
        <v>42.975989249337204</v>
      </c>
      <c r="J998" s="23">
        <v>36604.43579729167</v>
      </c>
      <c r="K998" s="23">
        <v>20907.778044016202</v>
      </c>
      <c r="L998" s="23">
        <v>43830.999988425923</v>
      </c>
      <c r="M998" s="23">
        <v>37536.549238136577</v>
      </c>
      <c r="N998" s="1" t="s">
        <v>29</v>
      </c>
      <c r="O998" s="1" t="s">
        <v>36</v>
      </c>
      <c r="P998" s="1">
        <v>2000</v>
      </c>
      <c r="Q998" s="1">
        <v>0</v>
      </c>
      <c r="R998" s="24">
        <v>2.552039921</v>
      </c>
    </row>
    <row r="999" spans="1:18" x14ac:dyDescent="0.2">
      <c r="A999" s="1">
        <v>997</v>
      </c>
      <c r="B999" s="1" t="s">
        <v>31</v>
      </c>
      <c r="C999" s="1" t="s">
        <v>32</v>
      </c>
      <c r="D999" s="1">
        <v>100000</v>
      </c>
      <c r="E999" s="1">
        <v>2</v>
      </c>
      <c r="F999" s="1" t="s">
        <v>38</v>
      </c>
      <c r="G999" s="1" t="s">
        <v>28</v>
      </c>
      <c r="H999" s="1">
        <v>10</v>
      </c>
      <c r="I999" s="22">
        <v>26.893020177689401</v>
      </c>
      <c r="J999" s="23">
        <v>36736.415561423608</v>
      </c>
      <c r="K999" s="23">
        <v>26913.941639062501</v>
      </c>
      <c r="L999" s="23">
        <v>43830.999988425923</v>
      </c>
      <c r="M999" s="23">
        <v>38155.448443865738</v>
      </c>
      <c r="N999" s="1" t="s">
        <v>29</v>
      </c>
      <c r="O999" s="1" t="s">
        <v>43</v>
      </c>
      <c r="P999" s="1">
        <v>2000</v>
      </c>
      <c r="Q999" s="1">
        <v>0</v>
      </c>
      <c r="R999" s="24">
        <v>3.8851800719999998</v>
      </c>
    </row>
    <row r="1000" spans="1:18" x14ac:dyDescent="0.2">
      <c r="A1000" s="1">
        <v>998</v>
      </c>
      <c r="B1000" s="1" t="s">
        <v>31</v>
      </c>
      <c r="C1000" s="1" t="s">
        <v>26</v>
      </c>
      <c r="D1000" s="1">
        <v>250000</v>
      </c>
      <c r="E1000" s="1">
        <v>1</v>
      </c>
      <c r="F1000" s="1" t="s">
        <v>38</v>
      </c>
      <c r="G1000" s="1" t="s">
        <v>42</v>
      </c>
      <c r="H1000" s="1">
        <v>10</v>
      </c>
      <c r="I1000" s="22">
        <v>69.006595471105001</v>
      </c>
      <c r="J1000" s="23">
        <v>36825.368563622687</v>
      </c>
      <c r="K1000" s="23">
        <v>11621.22711730324</v>
      </c>
      <c r="L1000" s="23">
        <v>43830.999988425923</v>
      </c>
      <c r="M1000" s="23">
        <v>37743.54529371528</v>
      </c>
      <c r="N1000" s="1" t="s">
        <v>29</v>
      </c>
      <c r="O1000" s="1" t="s">
        <v>41</v>
      </c>
      <c r="P1000" s="1">
        <v>2000</v>
      </c>
      <c r="Q1000" s="1">
        <v>0</v>
      </c>
      <c r="R1000" s="24">
        <v>2.513882503</v>
      </c>
    </row>
    <row r="1001" spans="1:18" x14ac:dyDescent="0.2">
      <c r="A1001" s="1">
        <v>999</v>
      </c>
      <c r="B1001" s="1" t="s">
        <v>31</v>
      </c>
      <c r="C1001" s="1" t="s">
        <v>32</v>
      </c>
      <c r="D1001" s="1">
        <v>250000</v>
      </c>
      <c r="E1001" s="1">
        <v>3</v>
      </c>
      <c r="F1001" s="1" t="s">
        <v>45</v>
      </c>
      <c r="G1001" s="1" t="s">
        <v>42</v>
      </c>
      <c r="H1001" s="1">
        <v>20</v>
      </c>
      <c r="I1001" s="22">
        <v>69.647131215350001</v>
      </c>
      <c r="J1001" s="23">
        <v>36602.620672453704</v>
      </c>
      <c r="K1001" s="23">
        <v>11164.528349664351</v>
      </c>
      <c r="L1001" s="23">
        <v>43830.999988425923</v>
      </c>
      <c r="M1001" s="23">
        <v>37793.134722673611</v>
      </c>
      <c r="N1001" s="1" t="s">
        <v>29</v>
      </c>
      <c r="O1001" s="1" t="s">
        <v>41</v>
      </c>
      <c r="P1001" s="1">
        <v>2000</v>
      </c>
      <c r="Q1001" s="1">
        <v>0</v>
      </c>
      <c r="R1001" s="24">
        <v>3.2595167599999999</v>
      </c>
    </row>
    <row r="1002" spans="1:18" x14ac:dyDescent="0.2">
      <c r="A1002" s="1">
        <v>1000</v>
      </c>
      <c r="B1002" s="1" t="s">
        <v>31</v>
      </c>
      <c r="C1002" s="1" t="s">
        <v>32</v>
      </c>
      <c r="D1002" s="1">
        <v>50000</v>
      </c>
      <c r="E1002" s="1">
        <v>3</v>
      </c>
      <c r="F1002" s="1" t="s">
        <v>38</v>
      </c>
      <c r="G1002" s="1" t="s">
        <v>40</v>
      </c>
      <c r="H1002" s="1">
        <v>10</v>
      </c>
      <c r="I1002" s="22">
        <v>30.228996447426098</v>
      </c>
      <c r="J1002" s="23">
        <v>36587.43900672454</v>
      </c>
      <c r="K1002" s="23">
        <v>25546.524771921297</v>
      </c>
      <c r="L1002" s="23">
        <v>43830.999988425923</v>
      </c>
      <c r="M1002" s="23">
        <v>40239.864006724536</v>
      </c>
      <c r="N1002" s="1" t="s">
        <v>35</v>
      </c>
      <c r="O1002" s="1" t="s">
        <v>37</v>
      </c>
      <c r="P1002" s="1">
        <v>2000</v>
      </c>
      <c r="Q1002" s="1">
        <v>1</v>
      </c>
      <c r="R1002" s="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772D-3F02-40E5-9B56-766A702FE18E}">
  <sheetPr>
    <tabColor theme="4"/>
  </sheetPr>
  <dimension ref="B1:BA1006"/>
  <sheetViews>
    <sheetView tabSelected="1" workbookViewId="0">
      <selection activeCell="J2" sqref="J2"/>
    </sheetView>
  </sheetViews>
  <sheetFormatPr defaultRowHeight="11.25" x14ac:dyDescent="0.2"/>
  <cols>
    <col min="1" max="1" width="6.28515625" style="3" customWidth="1"/>
    <col min="2" max="4" width="9.140625" style="3"/>
    <col min="5" max="5" width="5" style="3" customWidth="1"/>
    <col min="6" max="6" width="5" style="4" customWidth="1"/>
    <col min="7" max="7" width="5" style="3" customWidth="1"/>
    <col min="8" max="10" width="9.140625" style="3"/>
    <col min="11" max="11" width="5" style="3" customWidth="1"/>
    <col min="12" max="12" width="5" style="4" customWidth="1"/>
    <col min="13" max="13" width="5" style="3" customWidth="1"/>
    <col min="14" max="14" width="5.85546875" style="3" customWidth="1"/>
    <col min="15" max="20" width="9.140625" style="3"/>
    <col min="21" max="21" width="5.5703125" style="3" customWidth="1"/>
    <col min="22" max="22" width="5.5703125" style="4" customWidth="1"/>
    <col min="23" max="23" width="5.5703125" style="3" customWidth="1"/>
    <col min="24" max="31" width="8.5703125" style="3" customWidth="1"/>
    <col min="32" max="32" width="5.5703125" style="3" customWidth="1"/>
    <col min="33" max="33" width="5.5703125" style="4" customWidth="1"/>
    <col min="34" max="34" width="5.5703125" style="3" customWidth="1"/>
    <col min="35" max="36" width="9.140625" style="13"/>
    <col min="37" max="42" width="9.140625" style="3"/>
    <col min="43" max="43" width="5.5703125" style="3" customWidth="1"/>
    <col min="44" max="44" width="5.5703125" style="4" customWidth="1"/>
    <col min="45" max="45" width="5.5703125" style="3" customWidth="1"/>
    <col min="46" max="47" width="9.140625" style="3"/>
    <col min="48" max="48" width="10.140625" style="3" customWidth="1"/>
    <col min="49" max="49" width="9.140625" style="3" customWidth="1"/>
    <col min="50" max="16384" width="9.140625" style="3"/>
  </cols>
  <sheetData>
    <row r="1" spans="2:53" ht="40.5" customHeight="1" x14ac:dyDescent="0.2"/>
    <row r="2" spans="2:53" ht="57.75" customHeight="1" x14ac:dyDescent="0.2"/>
    <row r="3" spans="2:53" s="2" customFormat="1" ht="31.5" customHeight="1" x14ac:dyDescent="0.25">
      <c r="C3" s="2" t="s">
        <v>10</v>
      </c>
      <c r="I3" s="2" t="s">
        <v>70</v>
      </c>
      <c r="P3" s="2" t="s">
        <v>19</v>
      </c>
      <c r="AA3" s="2" t="s">
        <v>20</v>
      </c>
      <c r="AI3" s="14"/>
      <c r="AJ3" s="14"/>
      <c r="AL3" s="2" t="s">
        <v>21</v>
      </c>
      <c r="AU3" s="2" t="s">
        <v>22</v>
      </c>
    </row>
    <row r="5" spans="2:53" x14ac:dyDescent="0.2">
      <c r="I5" s="3" t="s">
        <v>18</v>
      </c>
      <c r="AV5" s="17" t="s">
        <v>24</v>
      </c>
      <c r="AW5" s="18"/>
      <c r="AX5" s="17" t="s">
        <v>68</v>
      </c>
      <c r="AY5" s="18"/>
      <c r="AZ5" s="17" t="s">
        <v>69</v>
      </c>
      <c r="BA5" s="18"/>
    </row>
    <row r="6" spans="2:53" ht="24.75" customHeight="1" x14ac:dyDescent="0.2">
      <c r="B6" s="5" t="s">
        <v>9</v>
      </c>
      <c r="C6" s="5" t="s">
        <v>17</v>
      </c>
      <c r="D6" s="5" t="s">
        <v>1</v>
      </c>
      <c r="H6" s="5" t="s">
        <v>17</v>
      </c>
      <c r="I6" s="5" t="s">
        <v>1</v>
      </c>
      <c r="J6" s="5" t="s">
        <v>67</v>
      </c>
      <c r="O6" s="5" t="s">
        <v>11</v>
      </c>
      <c r="P6" s="5" t="s">
        <v>12</v>
      </c>
      <c r="Q6" s="5" t="s">
        <v>13</v>
      </c>
      <c r="R6" s="5" t="s">
        <v>15</v>
      </c>
      <c r="S6" s="5" t="s">
        <v>14</v>
      </c>
      <c r="T6" s="5" t="s">
        <v>16</v>
      </c>
      <c r="X6" s="5" t="s">
        <v>2</v>
      </c>
      <c r="Y6" s="5" t="s">
        <v>3</v>
      </c>
      <c r="Z6" s="5" t="s">
        <v>4</v>
      </c>
      <c r="AA6" s="5" t="s">
        <v>1</v>
      </c>
      <c r="AB6" s="5" t="s">
        <v>5</v>
      </c>
      <c r="AC6" s="5" t="s">
        <v>6</v>
      </c>
      <c r="AD6" s="5" t="s">
        <v>7</v>
      </c>
      <c r="AE6" s="5" t="s">
        <v>8</v>
      </c>
      <c r="AI6" s="15" t="s">
        <v>2</v>
      </c>
      <c r="AJ6" s="15" t="s">
        <v>3</v>
      </c>
      <c r="AK6" s="5" t="s">
        <v>4</v>
      </c>
      <c r="AL6" s="5" t="s">
        <v>1</v>
      </c>
      <c r="AM6" s="5" t="s">
        <v>5</v>
      </c>
      <c r="AN6" s="5" t="s">
        <v>6</v>
      </c>
      <c r="AO6" s="5" t="s">
        <v>7</v>
      </c>
      <c r="AP6" s="5" t="s">
        <v>8</v>
      </c>
      <c r="AU6" s="16" t="s">
        <v>23</v>
      </c>
      <c r="AV6" s="15" t="s">
        <v>16</v>
      </c>
      <c r="AW6" s="15" t="s">
        <v>15</v>
      </c>
      <c r="AX6" s="15" t="s">
        <v>16</v>
      </c>
      <c r="AY6" s="15" t="s">
        <v>15</v>
      </c>
      <c r="AZ6" s="15" t="s">
        <v>16</v>
      </c>
      <c r="BA6" s="15" t="s">
        <v>15</v>
      </c>
    </row>
    <row r="7" spans="2:53" x14ac:dyDescent="0.2">
      <c r="B7" s="3">
        <f>DATA!A2</f>
        <v>0</v>
      </c>
      <c r="C7" s="3">
        <f>DATA!R2</f>
        <v>3.1314672039999998</v>
      </c>
      <c r="D7" s="3">
        <f>DATA!Q2</f>
        <v>0</v>
      </c>
      <c r="H7" s="25">
        <v>1.5034099999999999E-3</v>
      </c>
      <c r="I7" s="25">
        <v>0</v>
      </c>
      <c r="J7" s="25">
        <v>1</v>
      </c>
      <c r="O7" s="7">
        <f>SUM(J7:J758)</f>
        <v>1000</v>
      </c>
      <c r="P7" s="6">
        <f>O7-J7</f>
        <v>999</v>
      </c>
      <c r="Q7" s="6">
        <f>(1-I7)*J7</f>
        <v>1</v>
      </c>
      <c r="R7" s="10">
        <f>Q7/O7</f>
        <v>1E-3</v>
      </c>
      <c r="S7" s="9">
        <v>1</v>
      </c>
      <c r="T7" s="8">
        <f>S7*(1-R7)</f>
        <v>0.999</v>
      </c>
      <c r="X7" s="3">
        <v>0</v>
      </c>
      <c r="Y7" s="3">
        <f>X7+1</f>
        <v>1</v>
      </c>
      <c r="Z7" s="3" cm="1">
        <f t="array" ref="Z7">SUMPRODUCT(($H$7:$H$758&gt;$X7)*($J$7:$J$758))</f>
        <v>1000</v>
      </c>
      <c r="AA7" s="3" cm="1">
        <f t="array" ref="AA7">SUMPRODUCT(($H$7:$H$758&gt;$X7)*($H$7:$H$758&lt;=$Y7)*($I$7:$I$758=1)*($J$7:$J$758))</f>
        <v>205</v>
      </c>
      <c r="AB7" s="3" cm="1">
        <f t="array" ref="AB7">SUMPRODUCT(($H$7:$H$758&gt;$X7)*($H$7:$H$758&lt;=$Y7)*($I$7:$I$758=0)*($J$7:$J$758))</f>
        <v>202</v>
      </c>
      <c r="AC7" s="12">
        <f>AB7/Z7</f>
        <v>0.20200000000000001</v>
      </c>
      <c r="AD7" s="11">
        <v>1</v>
      </c>
      <c r="AE7" s="11">
        <f>AD7*(1-AC7)</f>
        <v>0.79800000000000004</v>
      </c>
      <c r="AI7" s="13">
        <v>0</v>
      </c>
      <c r="AJ7" s="13">
        <f>AI7+1/12</f>
        <v>8.3333333333333329E-2</v>
      </c>
      <c r="AK7" s="3" cm="1">
        <f t="array" ref="AK7">SUMPRODUCT(($H$7:$H$758&gt;$AI7)*($J$7:$J$758))</f>
        <v>1000</v>
      </c>
      <c r="AL7" s="3" cm="1">
        <f t="array" ref="AL7">SUMPRODUCT(($H$7:$H$758&gt;$AI7)*($H$7:$H$758&lt;=$AJ7)*($I$7:$I$758=1)*($J$7:$J$758))</f>
        <v>0</v>
      </c>
      <c r="AM7" s="3" cm="1">
        <f t="array" ref="AM7">SUMPRODUCT(($H$7:$H$758&gt;$AI7)*($H$7:$H$758&lt;=$AJ7)*($I$7:$I$758=0)*($J$7:$J$758))</f>
        <v>15</v>
      </c>
      <c r="AN7" s="12">
        <f>AM7/AK7</f>
        <v>1.4999999999999999E-2</v>
      </c>
      <c r="AO7" s="12">
        <v>1</v>
      </c>
      <c r="AP7" s="12">
        <f>AO7*(1-AN7)</f>
        <v>0.98499999999999999</v>
      </c>
      <c r="AU7" s="3">
        <v>1</v>
      </c>
      <c r="AV7" s="19">
        <f>VLOOKUP(AU7,$H$7:$T$1006,12,1)</f>
        <v>0.79759862871085563</v>
      </c>
      <c r="AW7" s="20">
        <f>1-AV7</f>
        <v>0.20240137128914437</v>
      </c>
      <c r="AX7" s="19">
        <f>VLOOKUP($AU7,$Y$7:$AE$26,7,1)</f>
        <v>0.79800000000000004</v>
      </c>
      <c r="AY7" s="20">
        <f>1-AX7</f>
        <v>0.20199999999999996</v>
      </c>
      <c r="AZ7" s="19">
        <f>VLOOKUP($AU7,$AJ$7:$AP$243,7,1)</f>
        <v>0.79763772794798293</v>
      </c>
      <c r="BA7" s="20">
        <f>1-AZ7</f>
        <v>0.20236227205201707</v>
      </c>
    </row>
    <row r="8" spans="2:53" x14ac:dyDescent="0.2">
      <c r="B8" s="3">
        <f>DATA!A3</f>
        <v>1</v>
      </c>
      <c r="C8" s="3">
        <f>DATA!R3</f>
        <v>1</v>
      </c>
      <c r="D8" s="3">
        <f>DATA!Q3</f>
        <v>1</v>
      </c>
      <c r="H8" s="3">
        <v>4.8080450000000004E-3</v>
      </c>
      <c r="I8" s="3">
        <v>0</v>
      </c>
      <c r="J8" s="3">
        <v>1</v>
      </c>
      <c r="O8" s="6">
        <f>P7</f>
        <v>999</v>
      </c>
      <c r="P8" s="6">
        <f>O8-J8</f>
        <v>998</v>
      </c>
      <c r="Q8" s="6">
        <f t="shared" ref="Q8:Q71" si="0">(1-I8)*J8</f>
        <v>1</v>
      </c>
      <c r="R8" s="10">
        <f>Q8/O8</f>
        <v>1.001001001001001E-3</v>
      </c>
      <c r="S8" s="8">
        <f>T7</f>
        <v>0.999</v>
      </c>
      <c r="T8" s="8">
        <f>S8*(1-R8)</f>
        <v>0.998</v>
      </c>
      <c r="X8" s="3">
        <f>Y7</f>
        <v>1</v>
      </c>
      <c r="Y8" s="3">
        <f t="shared" ref="Y8:Y16" si="1">X8+1</f>
        <v>2</v>
      </c>
      <c r="Z8" s="3" cm="1">
        <f t="array" ref="Z8">SUMPRODUCT(($H$7:$H$758&gt;$X8)*($J$7:$J$758))</f>
        <v>593</v>
      </c>
      <c r="AA8" s="3" cm="1">
        <f t="array" ref="AA8">SUMPRODUCT(($H$7:$H$758&gt;$X8)*($H$7:$H$758&lt;=$Y8)*($I$7:$I$758=1)*($J$7:$J$758))</f>
        <v>10</v>
      </c>
      <c r="AB8" s="3" cm="1">
        <f t="array" ref="AB8">SUMPRODUCT(($H$7:$H$758&gt;$X8)*($H$7:$H$758&lt;=$Y8)*($I$7:$I$758=0)*($J$7:$J$758))</f>
        <v>107</v>
      </c>
      <c r="AC8" s="12">
        <f>AB8/Z8</f>
        <v>0.18043844856661045</v>
      </c>
      <c r="AD8" s="11">
        <f>AD7*(1-AC7)</f>
        <v>0.79800000000000004</v>
      </c>
      <c r="AE8" s="11">
        <f t="shared" ref="AE8:AE16" si="2">AD8*(1-AC8)</f>
        <v>0.6540101180438449</v>
      </c>
      <c r="AI8" s="13">
        <f>AJ7</f>
        <v>8.3333333333333329E-2</v>
      </c>
      <c r="AJ8" s="13">
        <f t="shared" ref="AJ8:AJ71" si="3">AI8+1/12</f>
        <v>0.16666666666666666</v>
      </c>
      <c r="AK8" s="3" cm="1">
        <f t="array" ref="AK8">SUMPRODUCT(($H$7:$H$758&gt;$AI8)*($J$7:$J$758))</f>
        <v>985</v>
      </c>
      <c r="AL8" s="3" cm="1">
        <f t="array" ref="AL8">SUMPRODUCT(($H$7:$H$758&gt;$AI8)*($H$7:$H$758&lt;=$AJ8)*($I$7:$I$758=1)*($J$7:$J$758))</f>
        <v>0</v>
      </c>
      <c r="AM8" s="3" cm="1">
        <f t="array" ref="AM8">SUMPRODUCT(($H$7:$H$758&gt;$AI8)*($H$7:$H$758&lt;=$AJ8)*($I$7:$I$758=0)*($J$7:$J$758))</f>
        <v>18</v>
      </c>
      <c r="AN8" s="12">
        <f t="shared" ref="AN8:AN17" si="4">AM8/AK8</f>
        <v>1.8274111675126905E-2</v>
      </c>
      <c r="AO8" s="12">
        <f>AO7*(1-AN7)</f>
        <v>0.98499999999999999</v>
      </c>
      <c r="AP8" s="12">
        <f t="shared" ref="AP8:AP71" si="5">AO8*(1-AN8)</f>
        <v>0.96699999999999997</v>
      </c>
      <c r="AU8" s="3">
        <f>AU7+1</f>
        <v>2</v>
      </c>
      <c r="AV8" s="19">
        <f t="shared" ref="AV8:AV25" si="6">VLOOKUP(AU8,$H$7:$T$1006,12,1)</f>
        <v>0.65341214935717207</v>
      </c>
      <c r="AW8" s="21">
        <f>1-AV8/AV7</f>
        <v>0.18077573627067234</v>
      </c>
      <c r="AX8" s="19">
        <f t="shared" ref="AX8:AX25" si="7">VLOOKUP($AU8,$Y$7:$AE$26,7,1)</f>
        <v>0.6540101180438449</v>
      </c>
      <c r="AY8" s="21">
        <f>1-AX8/AX7</f>
        <v>0.1804384485666104</v>
      </c>
      <c r="AZ8" s="19">
        <f t="shared" ref="AZ8:AZ25" si="8">VLOOKUP($AU8,$AJ$7:$AP$243,7,1)</f>
        <v>0.65214599320578737</v>
      </c>
      <c r="BA8" s="21">
        <f>1-AZ8/AZ7</f>
        <v>0.18240327612949081</v>
      </c>
    </row>
    <row r="9" spans="2:53" x14ac:dyDescent="0.2">
      <c r="B9" s="3">
        <f>DATA!A4</f>
        <v>2</v>
      </c>
      <c r="C9" s="3">
        <f>DATA!R4</f>
        <v>5</v>
      </c>
      <c r="D9" s="3">
        <f>DATA!Q4</f>
        <v>1</v>
      </c>
      <c r="H9" s="3">
        <v>1.039703E-2</v>
      </c>
      <c r="I9" s="3">
        <v>0</v>
      </c>
      <c r="J9" s="3">
        <v>1</v>
      </c>
      <c r="O9" s="6">
        <f t="shared" ref="O9:O72" si="9">P8</f>
        <v>998</v>
      </c>
      <c r="P9" s="6">
        <f t="shared" ref="P9:P72" si="10">O9-J9</f>
        <v>997</v>
      </c>
      <c r="Q9" s="6">
        <f t="shared" si="0"/>
        <v>1</v>
      </c>
      <c r="R9" s="10">
        <f>Q9/O9</f>
        <v>1.002004008016032E-3</v>
      </c>
      <c r="S9" s="8">
        <f>T8</f>
        <v>0.998</v>
      </c>
      <c r="T9" s="8">
        <f>S9*(1-R9)</f>
        <v>0.997</v>
      </c>
      <c r="X9" s="3">
        <f t="shared" ref="X9:X16" si="11">Y8</f>
        <v>2</v>
      </c>
      <c r="Y9" s="3">
        <f t="shared" si="1"/>
        <v>3</v>
      </c>
      <c r="Z9" s="3" cm="1">
        <f t="array" ref="Z9">SUMPRODUCT(($H$7:$H$758&gt;$X9)*($J$7:$J$758))</f>
        <v>476</v>
      </c>
      <c r="AA9" s="3" cm="1">
        <f t="array" ref="AA9">SUMPRODUCT(($H$7:$H$758&gt;$X9)*($H$7:$H$758&lt;=$Y9)*($I$7:$I$758=1)*($J$7:$J$758))</f>
        <v>4</v>
      </c>
      <c r="AB9" s="3" cm="1">
        <f t="array" ref="AB9">SUMPRODUCT(($H$7:$H$758&gt;$X9)*($H$7:$H$758&lt;=$Y9)*($I$7:$I$758=0)*($J$7:$J$758))</f>
        <v>100</v>
      </c>
      <c r="AC9" s="12">
        <f>AB9/Z9</f>
        <v>0.21008403361344538</v>
      </c>
      <c r="AD9" s="11">
        <f t="shared" ref="AD9:AD16" si="12">AD8*(1-AC8)</f>
        <v>0.6540101180438449</v>
      </c>
      <c r="AE9" s="11">
        <f t="shared" si="2"/>
        <v>0.51661303442118844</v>
      </c>
      <c r="AI9" s="13">
        <f t="shared" ref="AI9:AI72" si="13">AJ8</f>
        <v>0.16666666666666666</v>
      </c>
      <c r="AJ9" s="13">
        <f t="shared" si="3"/>
        <v>0.25</v>
      </c>
      <c r="AK9" s="3" cm="1">
        <f t="array" ref="AK9">SUMPRODUCT(($H$7:$H$758&gt;$AI9)*($J$7:$J$758))</f>
        <v>967</v>
      </c>
      <c r="AL9" s="3" cm="1">
        <f t="array" ref="AL9">SUMPRODUCT(($H$7:$H$758&gt;$AI9)*($H$7:$H$758&lt;=$AJ9)*($I$7:$I$758=1)*($J$7:$J$758))</f>
        <v>1</v>
      </c>
      <c r="AM9" s="3" cm="1">
        <f t="array" ref="AM9">SUMPRODUCT(($H$7:$H$758&gt;$AI9)*($H$7:$H$758&lt;=$AJ9)*($I$7:$I$758=0)*($J$7:$J$758))</f>
        <v>18</v>
      </c>
      <c r="AN9" s="12">
        <f t="shared" si="4"/>
        <v>1.8614270941054809E-2</v>
      </c>
      <c r="AO9" s="12">
        <f t="shared" ref="AO9:AO72" si="14">AO8*(1-AN8)</f>
        <v>0.96699999999999997</v>
      </c>
      <c r="AP9" s="12">
        <f t="shared" si="5"/>
        <v>0.94899999999999995</v>
      </c>
      <c r="AU9" s="3">
        <f t="shared" ref="AU9:AU16" si="15">AU8+1</f>
        <v>3</v>
      </c>
      <c r="AV9" s="19">
        <f t="shared" si="6"/>
        <v>0.51573019286448696</v>
      </c>
      <c r="AW9" s="21">
        <f t="shared" ref="AW9:AY16" si="16">1-AV9/AV8</f>
        <v>0.21071226886144812</v>
      </c>
      <c r="AX9" s="19">
        <f t="shared" si="7"/>
        <v>0.51661303442118844</v>
      </c>
      <c r="AY9" s="21">
        <f t="shared" si="16"/>
        <v>0.2100840336134453</v>
      </c>
      <c r="AZ9" s="19">
        <f t="shared" si="8"/>
        <v>0.52833234087416669</v>
      </c>
      <c r="BA9" s="21">
        <f t="shared" ref="BA9" si="17">1-AZ9/AZ8</f>
        <v>0.18985572804485629</v>
      </c>
    </row>
    <row r="10" spans="2:53" x14ac:dyDescent="0.2">
      <c r="B10" s="3">
        <f>DATA!A5</f>
        <v>3</v>
      </c>
      <c r="C10" s="3">
        <f>DATA!R5</f>
        <v>5.2806094589999999</v>
      </c>
      <c r="D10" s="3">
        <f>DATA!Q5</f>
        <v>0</v>
      </c>
      <c r="H10" s="3">
        <v>1.2160908E-2</v>
      </c>
      <c r="I10" s="3">
        <v>0</v>
      </c>
      <c r="J10" s="3">
        <v>1</v>
      </c>
      <c r="O10" s="6">
        <f t="shared" si="9"/>
        <v>997</v>
      </c>
      <c r="P10" s="6">
        <f t="shared" si="10"/>
        <v>996</v>
      </c>
      <c r="Q10" s="6">
        <f t="shared" si="0"/>
        <v>1</v>
      </c>
      <c r="R10" s="10">
        <f>Q10/O10</f>
        <v>1.0030090270812437E-3</v>
      </c>
      <c r="S10" s="8">
        <f>T9</f>
        <v>0.997</v>
      </c>
      <c r="T10" s="8">
        <f>S10*(1-R10)</f>
        <v>0.996</v>
      </c>
      <c r="X10" s="3">
        <f t="shared" si="11"/>
        <v>3</v>
      </c>
      <c r="Y10" s="3">
        <f t="shared" si="1"/>
        <v>4</v>
      </c>
      <c r="Z10" s="3" cm="1">
        <f t="array" ref="Z10">SUMPRODUCT(($H$7:$H$758&gt;$X10)*($J$7:$J$758))</f>
        <v>372</v>
      </c>
      <c r="AA10" s="3" cm="1">
        <f t="array" ref="AA10">SUMPRODUCT(($H$7:$H$758&gt;$X10)*($H$7:$H$758&lt;=$Y10)*($I$7:$I$758=1)*($J$7:$J$758))</f>
        <v>3</v>
      </c>
      <c r="AB10" s="3" cm="1">
        <f t="array" ref="AB10">SUMPRODUCT(($H$7:$H$758&gt;$X10)*($H$7:$H$758&lt;=$Y10)*($I$7:$I$758=0)*($J$7:$J$758))</f>
        <v>76</v>
      </c>
      <c r="AC10" s="12">
        <f>AB10/Z10</f>
        <v>0.20430107526881722</v>
      </c>
      <c r="AD10" s="11">
        <f t="shared" si="12"/>
        <v>0.51661303442118844</v>
      </c>
      <c r="AE10" s="11">
        <f t="shared" si="2"/>
        <v>0.41106843599105314</v>
      </c>
      <c r="AI10" s="13">
        <f t="shared" si="13"/>
        <v>0.25</v>
      </c>
      <c r="AJ10" s="13">
        <f t="shared" si="3"/>
        <v>0.33333333333333331</v>
      </c>
      <c r="AK10" s="3" cm="1">
        <f t="array" ref="AK10">SUMPRODUCT(($H$7:$H$758&gt;$AI10)*($J$7:$J$758))</f>
        <v>948</v>
      </c>
      <c r="AL10" s="3" cm="1">
        <f t="array" ref="AL10">SUMPRODUCT(($H$7:$H$758&gt;$AI10)*($H$7:$H$758&lt;=$AJ10)*($I$7:$I$758=1)*($J$7:$J$758))</f>
        <v>1</v>
      </c>
      <c r="AM10" s="3" cm="1">
        <f t="array" ref="AM10">SUMPRODUCT(($H$7:$H$758&gt;$AI10)*($H$7:$H$758&lt;=$AJ10)*($I$7:$I$758=0)*($J$7:$J$758))</f>
        <v>20</v>
      </c>
      <c r="AN10" s="12">
        <f t="shared" si="4"/>
        <v>2.1097046413502109E-2</v>
      </c>
      <c r="AO10" s="12">
        <f t="shared" si="14"/>
        <v>0.94899999999999995</v>
      </c>
      <c r="AP10" s="12">
        <f t="shared" si="5"/>
        <v>0.92897890295358654</v>
      </c>
      <c r="AU10" s="3">
        <f t="shared" si="15"/>
        <v>4</v>
      </c>
      <c r="AV10" s="19">
        <f t="shared" si="6"/>
        <v>0.41007577236592196</v>
      </c>
      <c r="AW10" s="21">
        <f t="shared" si="16"/>
        <v>0.20486374844903976</v>
      </c>
      <c r="AX10" s="19">
        <f t="shared" si="7"/>
        <v>0.41106843599105314</v>
      </c>
      <c r="AY10" s="21">
        <f t="shared" si="16"/>
        <v>0.20430107526881724</v>
      </c>
      <c r="AZ10" s="19">
        <f t="shared" si="8"/>
        <v>0.41581926187673557</v>
      </c>
      <c r="BA10" s="21">
        <f t="shared" ref="BA10" si="18">1-AZ10/AZ9</f>
        <v>0.21295890918066751</v>
      </c>
    </row>
    <row r="11" spans="2:53" x14ac:dyDescent="0.2">
      <c r="B11" s="3">
        <f>DATA!A6</f>
        <v>4</v>
      </c>
      <c r="C11" s="3">
        <f>DATA!R6</f>
        <v>9.3198722359999895</v>
      </c>
      <c r="D11" s="3">
        <f>DATA!Q6</f>
        <v>0</v>
      </c>
      <c r="H11" s="3">
        <v>1.6251334999999902E-2</v>
      </c>
      <c r="I11" s="3">
        <v>0</v>
      </c>
      <c r="J11" s="3">
        <v>1</v>
      </c>
      <c r="O11" s="6">
        <f t="shared" si="9"/>
        <v>996</v>
      </c>
      <c r="P11" s="6">
        <f t="shared" si="10"/>
        <v>995</v>
      </c>
      <c r="Q11" s="6">
        <f t="shared" si="0"/>
        <v>1</v>
      </c>
      <c r="R11" s="10">
        <f>Q11/O11</f>
        <v>1.004016064257028E-3</v>
      </c>
      <c r="S11" s="8">
        <f>T10</f>
        <v>0.996</v>
      </c>
      <c r="T11" s="8">
        <f>S11*(1-R11)</f>
        <v>0.995</v>
      </c>
      <c r="X11" s="3">
        <f t="shared" si="11"/>
        <v>4</v>
      </c>
      <c r="Y11" s="3">
        <f t="shared" si="1"/>
        <v>5</v>
      </c>
      <c r="Z11" s="3" cm="1">
        <f t="array" ref="Z11">SUMPRODUCT(($H$7:$H$758&gt;$X11)*($J$7:$J$758))</f>
        <v>293</v>
      </c>
      <c r="AA11" s="3" cm="1">
        <f t="array" ref="AA11">SUMPRODUCT(($H$7:$H$758&gt;$X11)*($H$7:$H$758&lt;=$Y11)*($I$7:$I$758=1)*($J$7:$J$758))</f>
        <v>35</v>
      </c>
      <c r="AB11" s="3" cm="1">
        <f t="array" ref="AB11">SUMPRODUCT(($H$7:$H$758&gt;$X11)*($H$7:$H$758&lt;=$Y11)*($I$7:$I$758=0)*($J$7:$J$758))</f>
        <v>52</v>
      </c>
      <c r="AC11" s="12">
        <f>AB11/Z11</f>
        <v>0.17747440273037543</v>
      </c>
      <c r="AD11" s="11">
        <f t="shared" si="12"/>
        <v>0.41106843599105314</v>
      </c>
      <c r="AE11" s="11">
        <f t="shared" si="2"/>
        <v>0.33811431083223142</v>
      </c>
      <c r="AI11" s="13">
        <f t="shared" si="13"/>
        <v>0.33333333333333331</v>
      </c>
      <c r="AJ11" s="13">
        <f t="shared" si="3"/>
        <v>0.41666666666666663</v>
      </c>
      <c r="AK11" s="3" cm="1">
        <f t="array" ref="AK11">SUMPRODUCT(($H$7:$H$758&gt;$AI11)*($J$7:$J$758))</f>
        <v>927</v>
      </c>
      <c r="AL11" s="3" cm="1">
        <f t="array" ref="AL11">SUMPRODUCT(($H$7:$H$758&gt;$AI11)*($H$7:$H$758&lt;=$AJ11)*($I$7:$I$758=1)*($J$7:$J$758))</f>
        <v>0</v>
      </c>
      <c r="AM11" s="3" cm="1">
        <f t="array" ref="AM11">SUMPRODUCT(($H$7:$H$758&gt;$AI11)*($H$7:$H$758&lt;=$AJ11)*($I$7:$I$758=0)*($J$7:$J$758))</f>
        <v>15</v>
      </c>
      <c r="AN11" s="12">
        <f t="shared" si="4"/>
        <v>1.6181229773462782E-2</v>
      </c>
      <c r="AO11" s="12">
        <f t="shared" si="14"/>
        <v>0.92897890295358654</v>
      </c>
      <c r="AP11" s="12">
        <f t="shared" si="5"/>
        <v>0.91394688187019513</v>
      </c>
      <c r="AU11" s="3">
        <f t="shared" si="15"/>
        <v>5</v>
      </c>
      <c r="AV11" s="19">
        <f t="shared" si="6"/>
        <v>0.33595557387889163</v>
      </c>
      <c r="AW11" s="21">
        <f t="shared" si="16"/>
        <v>0.18074756784434176</v>
      </c>
      <c r="AX11" s="19">
        <f t="shared" si="7"/>
        <v>0.33811431083223142</v>
      </c>
      <c r="AY11" s="21">
        <f t="shared" si="16"/>
        <v>0.1774744027303754</v>
      </c>
      <c r="AZ11" s="19">
        <f t="shared" si="8"/>
        <v>0.33608831154069707</v>
      </c>
      <c r="BA11" s="21">
        <f t="shared" ref="BA11" si="19">1-AZ11/AZ10</f>
        <v>0.19174424478602858</v>
      </c>
    </row>
    <row r="12" spans="2:53" x14ac:dyDescent="0.2">
      <c r="B12" s="3">
        <f>DATA!A7</f>
        <v>5</v>
      </c>
      <c r="C12" s="3">
        <f>DATA!R7</f>
        <v>5</v>
      </c>
      <c r="D12" s="3">
        <f>DATA!Q7</f>
        <v>1</v>
      </c>
      <c r="H12" s="3">
        <v>2.5901319999999999E-2</v>
      </c>
      <c r="I12" s="3">
        <v>0</v>
      </c>
      <c r="J12" s="3">
        <v>1</v>
      </c>
      <c r="O12" s="6">
        <f t="shared" si="9"/>
        <v>995</v>
      </c>
      <c r="P12" s="6">
        <f t="shared" si="10"/>
        <v>994</v>
      </c>
      <c r="Q12" s="6">
        <f t="shared" si="0"/>
        <v>1</v>
      </c>
      <c r="R12" s="10">
        <f>Q12/O12</f>
        <v>1.0050251256281408E-3</v>
      </c>
      <c r="S12" s="8">
        <f>T11</f>
        <v>0.995</v>
      </c>
      <c r="T12" s="8">
        <f>S12*(1-R12)</f>
        <v>0.99399999999999999</v>
      </c>
      <c r="X12" s="3">
        <f t="shared" si="11"/>
        <v>5</v>
      </c>
      <c r="Y12" s="3">
        <f t="shared" si="1"/>
        <v>6</v>
      </c>
      <c r="Z12" s="3" cm="1">
        <f t="array" ref="Z12">SUMPRODUCT(($H$7:$H$758&gt;$X12)*($J$7:$J$758))</f>
        <v>206</v>
      </c>
      <c r="AA12" s="3" cm="1">
        <f t="array" ref="AA12">SUMPRODUCT(($H$7:$H$758&gt;$X12)*($H$7:$H$758&lt;=$Y12)*($I$7:$I$758=1)*($J$7:$J$758))</f>
        <v>0</v>
      </c>
      <c r="AB12" s="3" cm="1">
        <f t="array" ref="AB12">SUMPRODUCT(($H$7:$H$758&gt;$X12)*($H$7:$H$758&lt;=$Y12)*($I$7:$I$758=0)*($J$7:$J$758))</f>
        <v>44</v>
      </c>
      <c r="AC12" s="12">
        <f>AB12/Z12</f>
        <v>0.21359223300970873</v>
      </c>
      <c r="AD12" s="11">
        <f t="shared" si="12"/>
        <v>0.33811431083223142</v>
      </c>
      <c r="AE12" s="11">
        <f t="shared" si="2"/>
        <v>0.26589572016903634</v>
      </c>
      <c r="AI12" s="13">
        <f t="shared" si="13"/>
        <v>0.41666666666666663</v>
      </c>
      <c r="AJ12" s="13">
        <f t="shared" si="3"/>
        <v>0.49999999999999994</v>
      </c>
      <c r="AK12" s="3" cm="1">
        <f t="array" ref="AK12">SUMPRODUCT(($H$7:$H$758&gt;$AI12)*($J$7:$J$758))</f>
        <v>912</v>
      </c>
      <c r="AL12" s="3" cm="1">
        <f t="array" ref="AL12">SUMPRODUCT(($H$7:$H$758&gt;$AI12)*($H$7:$H$758&lt;=$AJ12)*($I$7:$I$758=1)*($J$7:$J$758))</f>
        <v>0</v>
      </c>
      <c r="AM12" s="3" cm="1">
        <f t="array" ref="AM12">SUMPRODUCT(($H$7:$H$758&gt;$AI12)*($H$7:$H$758&lt;=$AJ12)*($I$7:$I$758=0)*($J$7:$J$758))</f>
        <v>19</v>
      </c>
      <c r="AN12" s="12">
        <f t="shared" si="4"/>
        <v>2.0833333333333332E-2</v>
      </c>
      <c r="AO12" s="12">
        <f t="shared" si="14"/>
        <v>0.91394688187019513</v>
      </c>
      <c r="AP12" s="12">
        <f t="shared" si="5"/>
        <v>0.89490632183123264</v>
      </c>
      <c r="AU12" s="3">
        <f t="shared" si="15"/>
        <v>6</v>
      </c>
      <c r="AV12" s="19">
        <f t="shared" si="6"/>
        <v>0.26582892496242427</v>
      </c>
      <c r="AW12" s="21">
        <f t="shared" si="16"/>
        <v>0.20873786407766892</v>
      </c>
      <c r="AX12" s="19">
        <f t="shared" si="7"/>
        <v>0.26589572016903634</v>
      </c>
      <c r="AY12" s="21">
        <f t="shared" si="16"/>
        <v>0.21359223300970875</v>
      </c>
      <c r="AZ12" s="19">
        <f t="shared" si="8"/>
        <v>0.26430245859025697</v>
      </c>
      <c r="BA12" s="21">
        <f t="shared" ref="BA12" si="20">1-AZ12/AZ11</f>
        <v>0.21359223300970853</v>
      </c>
    </row>
    <row r="13" spans="2:53" x14ac:dyDescent="0.2">
      <c r="B13" s="3">
        <f>DATA!A8</f>
        <v>6</v>
      </c>
      <c r="C13" s="3">
        <f>DATA!R8</f>
        <v>3.4464349460000001</v>
      </c>
      <c r="D13" s="3">
        <f>DATA!Q8</f>
        <v>0</v>
      </c>
      <c r="H13" s="3">
        <v>5.1870472000000001E-2</v>
      </c>
      <c r="I13" s="3">
        <v>0</v>
      </c>
      <c r="J13" s="3">
        <v>1</v>
      </c>
      <c r="O13" s="6">
        <f t="shared" si="9"/>
        <v>994</v>
      </c>
      <c r="P13" s="6">
        <f t="shared" si="10"/>
        <v>993</v>
      </c>
      <c r="Q13" s="6">
        <f t="shared" si="0"/>
        <v>1</v>
      </c>
      <c r="R13" s="10">
        <f>Q13/O13</f>
        <v>1.006036217303823E-3</v>
      </c>
      <c r="S13" s="8">
        <f>T12</f>
        <v>0.99399999999999999</v>
      </c>
      <c r="T13" s="8">
        <f>S13*(1-R13)</f>
        <v>0.99299999999999999</v>
      </c>
      <c r="X13" s="3">
        <f t="shared" si="11"/>
        <v>6</v>
      </c>
      <c r="Y13" s="3">
        <f t="shared" si="1"/>
        <v>7</v>
      </c>
      <c r="Z13" s="3" cm="1">
        <f t="array" ref="Z13">SUMPRODUCT(($H$7:$H$758&gt;$X13)*($J$7:$J$758))</f>
        <v>162</v>
      </c>
      <c r="AA13" s="3" cm="1">
        <f t="array" ref="AA13">SUMPRODUCT(($H$7:$H$758&gt;$X13)*($H$7:$H$758&lt;=$Y13)*($I$7:$I$758=1)*($J$7:$J$758))</f>
        <v>1</v>
      </c>
      <c r="AB13" s="3" cm="1">
        <f t="array" ref="AB13">SUMPRODUCT(($H$7:$H$758&gt;$X13)*($H$7:$H$758&lt;=$Y13)*($I$7:$I$758=0)*($J$7:$J$758))</f>
        <v>30</v>
      </c>
      <c r="AC13" s="12">
        <f>AB13/Z13</f>
        <v>0.18518518518518517</v>
      </c>
      <c r="AD13" s="11">
        <f t="shared" si="12"/>
        <v>0.26589572016903634</v>
      </c>
      <c r="AE13" s="11">
        <f t="shared" si="2"/>
        <v>0.21665577198958519</v>
      </c>
      <c r="AI13" s="13">
        <f t="shared" si="13"/>
        <v>0.49999999999999994</v>
      </c>
      <c r="AJ13" s="13">
        <f t="shared" si="3"/>
        <v>0.58333333333333326</v>
      </c>
      <c r="AK13" s="3" cm="1">
        <f t="array" ref="AK13">SUMPRODUCT(($H$7:$H$758&gt;$AI13)*($J$7:$J$758))</f>
        <v>893</v>
      </c>
      <c r="AL13" s="3" cm="1">
        <f t="array" ref="AL13">SUMPRODUCT(($H$7:$H$758&gt;$AI13)*($H$7:$H$758&lt;=$AJ13)*($I$7:$I$758=1)*($J$7:$J$758))</f>
        <v>0</v>
      </c>
      <c r="AM13" s="3" cm="1">
        <f t="array" ref="AM13">SUMPRODUCT(($H$7:$H$758&gt;$AI13)*($H$7:$H$758&lt;=$AJ13)*($I$7:$I$758=0)*($J$7:$J$758))</f>
        <v>12</v>
      </c>
      <c r="AN13" s="12">
        <f t="shared" si="4"/>
        <v>1.3437849944008958E-2</v>
      </c>
      <c r="AO13" s="12">
        <f t="shared" si="14"/>
        <v>0.89490632183123264</v>
      </c>
      <c r="AP13" s="12">
        <f t="shared" si="5"/>
        <v>0.88288070496451954</v>
      </c>
      <c r="AU13" s="3">
        <f t="shared" si="15"/>
        <v>7</v>
      </c>
      <c r="AV13" s="19">
        <f t="shared" si="6"/>
        <v>0.21683244932917947</v>
      </c>
      <c r="AW13" s="21">
        <f t="shared" si="16"/>
        <v>0.18431581755134663</v>
      </c>
      <c r="AX13" s="19">
        <f t="shared" si="7"/>
        <v>0.21665577198958519</v>
      </c>
      <c r="AY13" s="21">
        <f t="shared" si="16"/>
        <v>0.18518518518518512</v>
      </c>
      <c r="AZ13" s="19">
        <f t="shared" si="8"/>
        <v>0.21529757735654242</v>
      </c>
      <c r="BA13" s="21">
        <f t="shared" ref="BA13" si="21">1-AZ13/AZ12</f>
        <v>0.18541212781408845</v>
      </c>
    </row>
    <row r="14" spans="2:53" x14ac:dyDescent="0.2">
      <c r="B14" s="3">
        <f>DATA!A9</f>
        <v>7</v>
      </c>
      <c r="C14" s="3">
        <f>DATA!R9</f>
        <v>0.117294607</v>
      </c>
      <c r="D14" s="3">
        <f>DATA!Q9</f>
        <v>0</v>
      </c>
      <c r="H14" s="3">
        <v>5.2818413000000002E-2</v>
      </c>
      <c r="I14" s="3">
        <v>0</v>
      </c>
      <c r="J14" s="3">
        <v>1</v>
      </c>
      <c r="O14" s="6">
        <f t="shared" si="9"/>
        <v>993</v>
      </c>
      <c r="P14" s="6">
        <f t="shared" si="10"/>
        <v>992</v>
      </c>
      <c r="Q14" s="6">
        <f t="shared" si="0"/>
        <v>1</v>
      </c>
      <c r="R14" s="10">
        <f>Q14/O14</f>
        <v>1.0070493454179255E-3</v>
      </c>
      <c r="S14" s="8">
        <f>T13</f>
        <v>0.99299999999999999</v>
      </c>
      <c r="T14" s="8">
        <f>S14*(1-R14)</f>
        <v>0.99199999999999999</v>
      </c>
      <c r="X14" s="3">
        <f t="shared" si="11"/>
        <v>7</v>
      </c>
      <c r="Y14" s="3">
        <f t="shared" si="1"/>
        <v>8</v>
      </c>
      <c r="Z14" s="3" cm="1">
        <f t="array" ref="Z14">SUMPRODUCT(($H$7:$H$758&gt;$X14)*($J$7:$J$758))</f>
        <v>131</v>
      </c>
      <c r="AA14" s="3" cm="1">
        <f t="array" ref="AA14">SUMPRODUCT(($H$7:$H$758&gt;$X14)*($H$7:$H$758&lt;=$Y14)*($I$7:$I$758=1)*($J$7:$J$758))</f>
        <v>0</v>
      </c>
      <c r="AB14" s="3" cm="1">
        <f t="array" ref="AB14">SUMPRODUCT(($H$7:$H$758&gt;$X14)*($H$7:$H$758&lt;=$Y14)*($I$7:$I$758=0)*($J$7:$J$758))</f>
        <v>24</v>
      </c>
      <c r="AC14" s="12">
        <f>AB14/Z14</f>
        <v>0.18320610687022901</v>
      </c>
      <c r="AD14" s="11">
        <f t="shared" si="12"/>
        <v>0.21665577198958519</v>
      </c>
      <c r="AE14" s="11">
        <f t="shared" si="2"/>
        <v>0.17696311147240928</v>
      </c>
      <c r="AI14" s="13">
        <f t="shared" si="13"/>
        <v>0.58333333333333326</v>
      </c>
      <c r="AJ14" s="13">
        <f t="shared" si="3"/>
        <v>0.66666666666666663</v>
      </c>
      <c r="AK14" s="3" cm="1">
        <f t="array" ref="AK14">SUMPRODUCT(($H$7:$H$758&gt;$AI14)*($J$7:$J$758))</f>
        <v>881</v>
      </c>
      <c r="AL14" s="3" cm="1">
        <f t="array" ref="AL14">SUMPRODUCT(($H$7:$H$758&gt;$AI14)*($H$7:$H$758&lt;=$AJ14)*($I$7:$I$758=1)*($J$7:$J$758))</f>
        <v>0</v>
      </c>
      <c r="AM14" s="3" cm="1">
        <f t="array" ref="AM14">SUMPRODUCT(($H$7:$H$758&gt;$AI14)*($H$7:$H$758&lt;=$AJ14)*($I$7:$I$758=0)*($J$7:$J$758))</f>
        <v>12</v>
      </c>
      <c r="AN14" s="12">
        <f t="shared" si="4"/>
        <v>1.362088535754824E-2</v>
      </c>
      <c r="AO14" s="12">
        <f t="shared" si="14"/>
        <v>0.88288070496451954</v>
      </c>
      <c r="AP14" s="12">
        <f t="shared" si="5"/>
        <v>0.87085508809780643</v>
      </c>
      <c r="AU14" s="3">
        <f t="shared" si="15"/>
        <v>8</v>
      </c>
      <c r="AV14" s="19">
        <f t="shared" si="6"/>
        <v>0.17740836763296511</v>
      </c>
      <c r="AW14" s="21">
        <f t="shared" si="16"/>
        <v>0.18181818181818143</v>
      </c>
      <c r="AX14" s="19">
        <f t="shared" si="7"/>
        <v>0.17696311147240928</v>
      </c>
      <c r="AY14" s="21">
        <f t="shared" si="16"/>
        <v>0.18320610687022898</v>
      </c>
      <c r="AZ14" s="19">
        <f t="shared" si="8"/>
        <v>0.17585374639045834</v>
      </c>
      <c r="BA14" s="21">
        <f t="shared" ref="BA14:BA25" si="22">1-AZ14/AZ13</f>
        <v>0.18320610687022887</v>
      </c>
    </row>
    <row r="15" spans="2:53" x14ac:dyDescent="0.2">
      <c r="B15" s="3">
        <f>DATA!A10</f>
        <v>8</v>
      </c>
      <c r="C15" s="3">
        <f>DATA!R10</f>
        <v>15</v>
      </c>
      <c r="D15" s="3">
        <f>DATA!Q10</f>
        <v>1</v>
      </c>
      <c r="H15" s="3">
        <v>5.6500277000000002E-2</v>
      </c>
      <c r="I15" s="3">
        <v>0</v>
      </c>
      <c r="J15" s="3">
        <v>1</v>
      </c>
      <c r="O15" s="6">
        <f t="shared" si="9"/>
        <v>992</v>
      </c>
      <c r="P15" s="6">
        <f t="shared" si="10"/>
        <v>991</v>
      </c>
      <c r="Q15" s="6">
        <f t="shared" si="0"/>
        <v>1</v>
      </c>
      <c r="R15" s="10">
        <f>Q15/O15</f>
        <v>1.0080645161290322E-3</v>
      </c>
      <c r="S15" s="8">
        <f>T14</f>
        <v>0.99199999999999999</v>
      </c>
      <c r="T15" s="8">
        <f>S15*(1-R15)</f>
        <v>0.99099999999999999</v>
      </c>
      <c r="X15" s="3">
        <f t="shared" si="11"/>
        <v>8</v>
      </c>
      <c r="Y15" s="3">
        <f t="shared" si="1"/>
        <v>9</v>
      </c>
      <c r="Z15" s="3" cm="1">
        <f t="array" ref="Z15">SUMPRODUCT(($H$7:$H$758&gt;$X15)*($J$7:$J$758))</f>
        <v>107</v>
      </c>
      <c r="AA15" s="3" cm="1">
        <f t="array" ref="AA15">SUMPRODUCT(($H$7:$H$758&gt;$X15)*($H$7:$H$758&lt;=$Y15)*($I$7:$I$758=1)*($J$7:$J$758))</f>
        <v>2</v>
      </c>
      <c r="AB15" s="3" cm="1">
        <f t="array" ref="AB15">SUMPRODUCT(($H$7:$H$758&gt;$X15)*($H$7:$H$758&lt;=$Y15)*($I$7:$I$758=0)*($J$7:$J$758))</f>
        <v>17</v>
      </c>
      <c r="AC15" s="12">
        <f>AB15/Z15</f>
        <v>0.15887850467289719</v>
      </c>
      <c r="AD15" s="11">
        <f t="shared" si="12"/>
        <v>0.17696311147240928</v>
      </c>
      <c r="AE15" s="11">
        <f t="shared" si="2"/>
        <v>0.14884747693940967</v>
      </c>
      <c r="AI15" s="13">
        <f t="shared" si="13"/>
        <v>0.66666666666666663</v>
      </c>
      <c r="AJ15" s="13">
        <f t="shared" si="3"/>
        <v>0.75</v>
      </c>
      <c r="AK15" s="3" cm="1">
        <f t="array" ref="AK15">SUMPRODUCT(($H$7:$H$758&gt;$AI15)*($J$7:$J$758))</f>
        <v>869</v>
      </c>
      <c r="AL15" s="3" cm="1">
        <f t="array" ref="AL15">SUMPRODUCT(($H$7:$H$758&gt;$AI15)*($H$7:$H$758&lt;=$AJ15)*($I$7:$I$758=1)*($J$7:$J$758))</f>
        <v>1</v>
      </c>
      <c r="AM15" s="3" cm="1">
        <f t="array" ref="AM15">SUMPRODUCT(($H$7:$H$758&gt;$AI15)*($H$7:$H$758&lt;=$AJ15)*($I$7:$I$758=0)*($J$7:$J$758))</f>
        <v>21</v>
      </c>
      <c r="AN15" s="12">
        <f t="shared" si="4"/>
        <v>2.4165707710011506E-2</v>
      </c>
      <c r="AO15" s="12">
        <f t="shared" si="14"/>
        <v>0.87085508809780643</v>
      </c>
      <c r="AP15" s="12">
        <f t="shared" si="5"/>
        <v>0.84981025858105852</v>
      </c>
      <c r="AU15" s="3">
        <f t="shared" ref="AU15:AU25" si="23">AU14+1</f>
        <v>9</v>
      </c>
      <c r="AV15" s="19">
        <f t="shared" si="6"/>
        <v>0.1491409180303446</v>
      </c>
      <c r="AW15" s="21">
        <f t="shared" ref="AW15:AY15" si="24">1-AV15/AV14</f>
        <v>0.1593354923433048</v>
      </c>
      <c r="AX15" s="19">
        <f t="shared" si="7"/>
        <v>0.14884747693940967</v>
      </c>
      <c r="AY15" s="21">
        <f t="shared" ref="AY15:BA15" si="25">1-AX15/AX14</f>
        <v>0.15887850467289721</v>
      </c>
      <c r="AZ15" s="19">
        <f t="shared" si="8"/>
        <v>0.14753904922159564</v>
      </c>
      <c r="BA15" s="21">
        <f t="shared" si="22"/>
        <v>0.16101276060388237</v>
      </c>
    </row>
    <row r="16" spans="2:53" x14ac:dyDescent="0.2">
      <c r="B16" s="3">
        <f>DATA!A11</f>
        <v>9</v>
      </c>
      <c r="C16" s="3">
        <f>DATA!R11</f>
        <v>2.7615654639999998</v>
      </c>
      <c r="D16" s="3">
        <f>DATA!Q11</f>
        <v>0</v>
      </c>
      <c r="H16" s="3">
        <v>6.1109271E-2</v>
      </c>
      <c r="I16" s="3">
        <v>0</v>
      </c>
      <c r="J16" s="3">
        <v>1</v>
      </c>
      <c r="O16" s="6">
        <f t="shared" si="9"/>
        <v>991</v>
      </c>
      <c r="P16" s="6">
        <f t="shared" si="10"/>
        <v>990</v>
      </c>
      <c r="Q16" s="6">
        <f t="shared" si="0"/>
        <v>1</v>
      </c>
      <c r="R16" s="10">
        <f>Q16/O16</f>
        <v>1.0090817356205853E-3</v>
      </c>
      <c r="S16" s="8">
        <f>T15</f>
        <v>0.99099999999999999</v>
      </c>
      <c r="T16" s="8">
        <f>S16*(1-R16)</f>
        <v>0.99</v>
      </c>
      <c r="X16" s="3">
        <f t="shared" si="11"/>
        <v>9</v>
      </c>
      <c r="Y16" s="3">
        <f t="shared" si="1"/>
        <v>10</v>
      </c>
      <c r="Z16" s="3" cm="1">
        <f t="array" ref="Z16">SUMPRODUCT(($H$7:$H$758&gt;$X16)*($J$7:$J$758))</f>
        <v>88</v>
      </c>
      <c r="AA16" s="3" cm="1">
        <f t="array" ref="AA16">SUMPRODUCT(($H$7:$H$758&gt;$X16)*($H$7:$H$758&lt;=$Y16)*($I$7:$I$758=1)*($J$7:$J$758))</f>
        <v>14</v>
      </c>
      <c r="AB16" s="3" cm="1">
        <f t="array" ref="AB16">SUMPRODUCT(($H$7:$H$758&gt;$X16)*($H$7:$H$758&lt;=$Y16)*($I$7:$I$758=0)*($J$7:$J$758))</f>
        <v>24</v>
      </c>
      <c r="AC16" s="12">
        <f>AB16/Z16</f>
        <v>0.27272727272727271</v>
      </c>
      <c r="AD16" s="11">
        <f t="shared" si="12"/>
        <v>0.14884747693940967</v>
      </c>
      <c r="AE16" s="11">
        <f t="shared" si="2"/>
        <v>0.10825271050138885</v>
      </c>
      <c r="AI16" s="13">
        <f t="shared" si="13"/>
        <v>0.75</v>
      </c>
      <c r="AJ16" s="13">
        <f t="shared" si="3"/>
        <v>0.83333333333333337</v>
      </c>
      <c r="AK16" s="3" cm="1">
        <f t="array" ref="AK16">SUMPRODUCT(($H$7:$H$758&gt;$AI16)*($J$7:$J$758))</f>
        <v>847</v>
      </c>
      <c r="AL16" s="3" cm="1">
        <f t="array" ref="AL16">SUMPRODUCT(($H$7:$H$758&gt;$AI16)*($H$7:$H$758&lt;=$AJ16)*($I$7:$I$758=1)*($J$7:$J$758))</f>
        <v>0</v>
      </c>
      <c r="AM16" s="3" cm="1">
        <f t="array" ref="AM16">SUMPRODUCT(($H$7:$H$758&gt;$AI16)*($H$7:$H$758&lt;=$AJ16)*($I$7:$I$758=0)*($J$7:$J$758))</f>
        <v>18</v>
      </c>
      <c r="AN16" s="12">
        <f t="shared" si="4"/>
        <v>2.1251475796930343E-2</v>
      </c>
      <c r="AO16" s="12">
        <f t="shared" si="14"/>
        <v>0.84981025858105852</v>
      </c>
      <c r="AP16" s="12">
        <f t="shared" si="5"/>
        <v>0.83175053643884</v>
      </c>
      <c r="AU16" s="3">
        <f t="shared" si="23"/>
        <v>10</v>
      </c>
      <c r="AV16" s="19">
        <f t="shared" si="6"/>
        <v>0.107247401729686</v>
      </c>
      <c r="AW16" s="21">
        <f t="shared" ref="AW16:AY16" si="26">1-AV16/AV15</f>
        <v>0.2808988764044944</v>
      </c>
      <c r="AX16" s="19">
        <f t="shared" si="7"/>
        <v>0.10825271050138885</v>
      </c>
      <c r="AY16" s="21">
        <f t="shared" ref="AY16:BA16" si="27">1-AX16/AX15</f>
        <v>0.27272727272727271</v>
      </c>
      <c r="AZ16" s="19">
        <f t="shared" si="8"/>
        <v>0.10897770681140589</v>
      </c>
      <c r="BA16" s="21">
        <f t="shared" si="22"/>
        <v>0.26136363636363613</v>
      </c>
    </row>
    <row r="17" spans="2:53" x14ac:dyDescent="0.2">
      <c r="B17" s="3">
        <f>DATA!A12</f>
        <v>10</v>
      </c>
      <c r="C17" s="3">
        <f>DATA!R12</f>
        <v>1</v>
      </c>
      <c r="D17" s="3">
        <f>DATA!Q12</f>
        <v>1</v>
      </c>
      <c r="H17" s="3">
        <v>6.6677674000000006E-2</v>
      </c>
      <c r="I17" s="3">
        <v>0</v>
      </c>
      <c r="J17" s="3">
        <v>1</v>
      </c>
      <c r="O17" s="6">
        <f t="shared" si="9"/>
        <v>990</v>
      </c>
      <c r="P17" s="6">
        <f t="shared" si="10"/>
        <v>989</v>
      </c>
      <c r="Q17" s="6">
        <f t="shared" si="0"/>
        <v>1</v>
      </c>
      <c r="R17" s="10">
        <f>Q17/O17</f>
        <v>1.0101010101010101E-3</v>
      </c>
      <c r="S17" s="8">
        <f>T16</f>
        <v>0.99</v>
      </c>
      <c r="T17" s="8">
        <f>S17*(1-R17)</f>
        <v>0.98899999999999999</v>
      </c>
      <c r="X17" s="3">
        <f t="shared" ref="X17:X19" si="28">Y16</f>
        <v>10</v>
      </c>
      <c r="Y17" s="3">
        <f t="shared" ref="Y17:Y19" si="29">X17+1</f>
        <v>11</v>
      </c>
      <c r="Z17" s="3" cm="1">
        <f t="array" ref="Z17">SUMPRODUCT(($H$7:$H$758&gt;$X17)*($J$7:$J$758))</f>
        <v>50</v>
      </c>
      <c r="AA17" s="3" cm="1">
        <f t="array" ref="AA17">SUMPRODUCT(($H$7:$H$758&gt;$X17)*($H$7:$H$758&lt;=$Y17)*($I$7:$I$758=1)*($J$7:$J$758))</f>
        <v>1</v>
      </c>
      <c r="AB17" s="3" cm="1">
        <f t="array" ref="AB17">SUMPRODUCT(($H$7:$H$758&gt;$X17)*($H$7:$H$758&lt;=$Y17)*($I$7:$I$758=0)*($J$7:$J$758))</f>
        <v>10</v>
      </c>
      <c r="AC17" s="12">
        <f>AB17/Z17</f>
        <v>0.2</v>
      </c>
      <c r="AD17" s="11">
        <f t="shared" ref="AD17:AD19" si="30">AD16*(1-AC16)</f>
        <v>0.10825271050138885</v>
      </c>
      <c r="AE17" s="11">
        <f t="shared" ref="AE17:AE19" si="31">AD17*(1-AC17)</f>
        <v>8.6602168401111082E-2</v>
      </c>
      <c r="AI17" s="13">
        <f t="shared" si="13"/>
        <v>0.83333333333333337</v>
      </c>
      <c r="AJ17" s="13">
        <f t="shared" si="3"/>
        <v>0.91666666666666674</v>
      </c>
      <c r="AK17" s="3" cm="1">
        <f t="array" ref="AK17">SUMPRODUCT(($H$7:$H$758&gt;$AI17)*($J$7:$J$758))</f>
        <v>829</v>
      </c>
      <c r="AL17" s="3" cm="1">
        <f t="array" ref="AL17">SUMPRODUCT(($H$7:$H$758&gt;$AI17)*($H$7:$H$758&lt;=$AJ17)*($I$7:$I$758=1)*($J$7:$J$758))</f>
        <v>0</v>
      </c>
      <c r="AM17" s="3" cm="1">
        <f t="array" ref="AM17">SUMPRODUCT(($H$7:$H$758&gt;$AI17)*($H$7:$H$758&lt;=$AJ17)*($I$7:$I$758=0)*($J$7:$J$758))</f>
        <v>14</v>
      </c>
      <c r="AN17" s="12">
        <f t="shared" si="4"/>
        <v>1.6887816646562123E-2</v>
      </c>
      <c r="AO17" s="12">
        <f t="shared" si="14"/>
        <v>0.83175053643884</v>
      </c>
      <c r="AP17" s="12">
        <f t="shared" si="5"/>
        <v>0.81770408588378118</v>
      </c>
      <c r="AU17" s="3">
        <f t="shared" si="23"/>
        <v>11</v>
      </c>
      <c r="AV17" s="19">
        <f t="shared" si="6"/>
        <v>8.7942869418342492E-2</v>
      </c>
      <c r="AW17" s="21">
        <f t="shared" ref="AW17:AY17" si="32">1-AV17/AV16</f>
        <v>0.18000000000000027</v>
      </c>
      <c r="AX17" s="19">
        <f t="shared" si="7"/>
        <v>8.6602168401111082E-2</v>
      </c>
      <c r="AY17" s="21">
        <f t="shared" ref="AY17:BA17" si="33">1-AX17/AX16</f>
        <v>0.19999999999999996</v>
      </c>
      <c r="AZ17" s="19">
        <f t="shared" si="8"/>
        <v>8.7986923899424335E-2</v>
      </c>
      <c r="BA17" s="21">
        <f t="shared" si="22"/>
        <v>0.19261538461538452</v>
      </c>
    </row>
    <row r="18" spans="2:53" x14ac:dyDescent="0.2">
      <c r="B18" s="3">
        <f>DATA!A13</f>
        <v>11</v>
      </c>
      <c r="C18" s="3">
        <f>DATA!R13</f>
        <v>0.94238972399999998</v>
      </c>
      <c r="D18" s="3">
        <f>DATA!Q13</f>
        <v>0</v>
      </c>
      <c r="H18" s="3">
        <v>6.8342947000000001E-2</v>
      </c>
      <c r="I18" s="3">
        <v>0</v>
      </c>
      <c r="J18" s="3">
        <v>1</v>
      </c>
      <c r="O18" s="6">
        <f t="shared" si="9"/>
        <v>989</v>
      </c>
      <c r="P18" s="6">
        <f t="shared" si="10"/>
        <v>988</v>
      </c>
      <c r="Q18" s="6">
        <f t="shared" si="0"/>
        <v>1</v>
      </c>
      <c r="R18" s="10">
        <f>Q18/O18</f>
        <v>1.0111223458038423E-3</v>
      </c>
      <c r="S18" s="8">
        <f>T17</f>
        <v>0.98899999999999999</v>
      </c>
      <c r="T18" s="8">
        <f>S18*(1-R18)</f>
        <v>0.98799999999999999</v>
      </c>
      <c r="X18" s="3">
        <f t="shared" si="28"/>
        <v>11</v>
      </c>
      <c r="Y18" s="3">
        <f t="shared" si="29"/>
        <v>12</v>
      </c>
      <c r="Z18" s="3" cm="1">
        <f t="array" ref="Z18">SUMPRODUCT(($H$7:$H$758&gt;$X18)*($J$7:$J$758))</f>
        <v>39</v>
      </c>
      <c r="AA18" s="3" cm="1">
        <f t="array" ref="AA18">SUMPRODUCT(($H$7:$H$758&gt;$X18)*($H$7:$H$758&lt;=$Y18)*($I$7:$I$758=1)*($J$7:$J$758))</f>
        <v>0</v>
      </c>
      <c r="AB18" s="3" cm="1">
        <f t="array" ref="AB18">SUMPRODUCT(($H$7:$H$758&gt;$X18)*($H$7:$H$758&lt;=$Y18)*($I$7:$I$758=0)*($J$7:$J$758))</f>
        <v>6</v>
      </c>
      <c r="AC18" s="12">
        <f>AB18/Z18</f>
        <v>0.15384615384615385</v>
      </c>
      <c r="AD18" s="11">
        <f t="shared" si="30"/>
        <v>8.6602168401111082E-2</v>
      </c>
      <c r="AE18" s="11">
        <f t="shared" si="31"/>
        <v>7.3278757877863226E-2</v>
      </c>
      <c r="AI18" s="13">
        <f t="shared" si="13"/>
        <v>0.91666666666666674</v>
      </c>
      <c r="AJ18" s="13">
        <f t="shared" si="3"/>
        <v>1</v>
      </c>
      <c r="AK18" s="3" cm="1">
        <f t="array" ref="AK18">SUMPRODUCT(($H$7:$H$758&gt;$AI18)*($J$7:$J$758))</f>
        <v>815</v>
      </c>
      <c r="AL18" s="3" cm="1">
        <f t="array" ref="AL18">SUMPRODUCT(($H$7:$H$758&gt;$AI18)*($H$7:$H$758&lt;=$AJ18)*($I$7:$I$758=1)*($J$7:$J$758))</f>
        <v>202</v>
      </c>
      <c r="AM18" s="3" cm="1">
        <f t="array" ref="AM18">SUMPRODUCT(($H$7:$H$758&gt;$AI18)*($H$7:$H$758&lt;=$AJ18)*($I$7:$I$758=0)*($J$7:$J$758))</f>
        <v>20</v>
      </c>
      <c r="AN18" s="12">
        <f t="shared" ref="AN18:AN81" si="34">AM18/AK18</f>
        <v>2.4539877300613498E-2</v>
      </c>
      <c r="AO18" s="12">
        <f t="shared" si="14"/>
        <v>0.81770408588378118</v>
      </c>
      <c r="AP18" s="12">
        <f t="shared" si="5"/>
        <v>0.79763772794798293</v>
      </c>
      <c r="AU18" s="3">
        <f t="shared" si="23"/>
        <v>12</v>
      </c>
      <c r="AV18" s="19">
        <f t="shared" si="6"/>
        <v>7.4751439005591114E-2</v>
      </c>
      <c r="AW18" s="21">
        <f t="shared" ref="AW18:AY18" si="35">1-AV18/AV17</f>
        <v>0.15000000000000002</v>
      </c>
      <c r="AX18" s="19">
        <f t="shared" si="7"/>
        <v>7.3278757877863226E-2</v>
      </c>
      <c r="AY18" s="21">
        <f t="shared" ref="AY18:BA18" si="36">1-AX18/AX17</f>
        <v>0.15384615384615385</v>
      </c>
      <c r="AZ18" s="19">
        <f t="shared" si="8"/>
        <v>7.4788885314510681E-2</v>
      </c>
      <c r="BA18" s="21">
        <f t="shared" si="22"/>
        <v>0.15000000000000002</v>
      </c>
    </row>
    <row r="19" spans="2:53" x14ac:dyDescent="0.2">
      <c r="B19" s="3">
        <f>DATA!A14</f>
        <v>12</v>
      </c>
      <c r="C19" s="3">
        <f>DATA!R14</f>
        <v>1</v>
      </c>
      <c r="D19" s="3">
        <f>DATA!Q14</f>
        <v>1</v>
      </c>
      <c r="H19" s="3">
        <v>7.1748159000000006E-2</v>
      </c>
      <c r="I19" s="3">
        <v>0</v>
      </c>
      <c r="J19" s="3">
        <v>1</v>
      </c>
      <c r="O19" s="6">
        <f t="shared" si="9"/>
        <v>988</v>
      </c>
      <c r="P19" s="6">
        <f t="shared" si="10"/>
        <v>987</v>
      </c>
      <c r="Q19" s="6">
        <f t="shared" si="0"/>
        <v>1</v>
      </c>
      <c r="R19" s="10">
        <f>Q19/O19</f>
        <v>1.0121457489878543E-3</v>
      </c>
      <c r="S19" s="8">
        <f>T18</f>
        <v>0.98799999999999999</v>
      </c>
      <c r="T19" s="8">
        <f>S19*(1-R19)</f>
        <v>0.98699999999999999</v>
      </c>
      <c r="X19" s="3">
        <f t="shared" si="28"/>
        <v>12</v>
      </c>
      <c r="Y19" s="3">
        <f t="shared" si="29"/>
        <v>13</v>
      </c>
      <c r="Z19" s="3" cm="1">
        <f t="array" ref="Z19">SUMPRODUCT(($H$7:$H$758&gt;$X19)*($J$7:$J$758))</f>
        <v>33</v>
      </c>
      <c r="AA19" s="3" cm="1">
        <f t="array" ref="AA19">SUMPRODUCT(($H$7:$H$758&gt;$X19)*($H$7:$H$758&lt;=$Y19)*($I$7:$I$758=1)*($J$7:$J$758))</f>
        <v>0</v>
      </c>
      <c r="AB19" s="3" cm="1">
        <f t="array" ref="AB19">SUMPRODUCT(($H$7:$H$758&gt;$X19)*($H$7:$H$758&lt;=$Y19)*($I$7:$I$758=0)*($J$7:$J$758))</f>
        <v>4</v>
      </c>
      <c r="AC19" s="12">
        <f>AB19/Z19</f>
        <v>0.12121212121212122</v>
      </c>
      <c r="AD19" s="11">
        <f t="shared" si="30"/>
        <v>7.3278757877863226E-2</v>
      </c>
      <c r="AE19" s="11">
        <f t="shared" si="31"/>
        <v>6.4396484195697989E-2</v>
      </c>
      <c r="AI19" s="13">
        <f t="shared" si="13"/>
        <v>1</v>
      </c>
      <c r="AJ19" s="13">
        <f t="shared" si="3"/>
        <v>1.0833333333333333</v>
      </c>
      <c r="AK19" s="3" cm="1">
        <f t="array" ref="AK19">SUMPRODUCT(($H$7:$H$758&gt;$AI19)*($J$7:$J$758))</f>
        <v>593</v>
      </c>
      <c r="AL19" s="3" cm="1">
        <f t="array" ref="AL19">SUMPRODUCT(($H$7:$H$758&gt;$AI19)*($H$7:$H$758&lt;=$AJ19)*($I$7:$I$758=1)*($J$7:$J$758))</f>
        <v>1</v>
      </c>
      <c r="AM19" s="3" cm="1">
        <f t="array" ref="AM19">SUMPRODUCT(($H$7:$H$758&gt;$AI19)*($H$7:$H$758&lt;=$AJ19)*($I$7:$I$758=0)*($J$7:$J$758))</f>
        <v>8</v>
      </c>
      <c r="AN19" s="12">
        <f t="shared" si="34"/>
        <v>1.3490725126475547E-2</v>
      </c>
      <c r="AO19" s="12">
        <f t="shared" si="14"/>
        <v>0.79763772794798293</v>
      </c>
      <c r="AP19" s="12">
        <f t="shared" si="5"/>
        <v>0.7868770166097302</v>
      </c>
      <c r="AU19" s="3">
        <f t="shared" si="23"/>
        <v>13</v>
      </c>
      <c r="AV19" s="19">
        <f t="shared" si="6"/>
        <v>6.5957152063756852E-2</v>
      </c>
      <c r="AW19" s="21">
        <f t="shared" ref="AW19:AY19" si="37">1-AV19/AV18</f>
        <v>0.11764705882352955</v>
      </c>
      <c r="AX19" s="19">
        <f t="shared" si="7"/>
        <v>6.4396484195697989E-2</v>
      </c>
      <c r="AY19" s="21">
        <f t="shared" ref="AY19:BA19" si="38">1-AX19/AX18</f>
        <v>0.12121212121212122</v>
      </c>
      <c r="AZ19" s="19">
        <f t="shared" si="8"/>
        <v>6.3790519827082656E-2</v>
      </c>
      <c r="BA19" s="21">
        <f t="shared" si="22"/>
        <v>0.14705882352941158</v>
      </c>
    </row>
    <row r="20" spans="2:53" x14ac:dyDescent="0.2">
      <c r="B20" s="3">
        <f>DATA!A15</f>
        <v>13</v>
      </c>
      <c r="C20" s="3">
        <f>DATA!R15</f>
        <v>1</v>
      </c>
      <c r="D20" s="3">
        <f>DATA!Q15</f>
        <v>1</v>
      </c>
      <c r="H20" s="3">
        <v>7.4935021000000004E-2</v>
      </c>
      <c r="I20" s="3">
        <v>0</v>
      </c>
      <c r="J20" s="3">
        <v>1</v>
      </c>
      <c r="O20" s="6">
        <f t="shared" si="9"/>
        <v>987</v>
      </c>
      <c r="P20" s="6">
        <f t="shared" si="10"/>
        <v>986</v>
      </c>
      <c r="Q20" s="6">
        <f t="shared" si="0"/>
        <v>1</v>
      </c>
      <c r="R20" s="10">
        <f>Q20/O20</f>
        <v>1.0131712259371835E-3</v>
      </c>
      <c r="S20" s="8">
        <f>T19</f>
        <v>0.98699999999999999</v>
      </c>
      <c r="T20" s="8">
        <f>S20*(1-R20)</f>
        <v>0.98599999999999999</v>
      </c>
      <c r="X20" s="3">
        <f t="shared" ref="X20:X26" si="39">Y19</f>
        <v>13</v>
      </c>
      <c r="Y20" s="3">
        <f t="shared" ref="Y20:Y26" si="40">X20+1</f>
        <v>14</v>
      </c>
      <c r="Z20" s="3" cm="1">
        <f t="array" ref="Z20">SUMPRODUCT(($H$7:$H$758&gt;$X20)*($J$7:$J$758))</f>
        <v>29</v>
      </c>
      <c r="AA20" s="3" cm="1">
        <f t="array" ref="AA20">SUMPRODUCT(($H$7:$H$758&gt;$X20)*($H$7:$H$758&lt;=$Y20)*($I$7:$I$758=1)*($J$7:$J$758))</f>
        <v>0</v>
      </c>
      <c r="AB20" s="3" cm="1">
        <f t="array" ref="AB20">SUMPRODUCT(($H$7:$H$758&gt;$X20)*($H$7:$H$758&lt;=$Y20)*($I$7:$I$758=0)*($J$7:$J$758))</f>
        <v>6</v>
      </c>
      <c r="AC20" s="12">
        <f t="shared" ref="AC20:AC26" si="41">AB20/Z20</f>
        <v>0.20689655172413793</v>
      </c>
      <c r="AD20" s="11">
        <f t="shared" ref="AD20:AD26" si="42">AD19*(1-AC19)</f>
        <v>6.4396484195697989E-2</v>
      </c>
      <c r="AE20" s="11">
        <f t="shared" ref="AE20:AE26" si="43">AD20*(1-AC20)</f>
        <v>5.1073073672450134E-2</v>
      </c>
      <c r="AI20" s="13">
        <f t="shared" si="13"/>
        <v>1.0833333333333333</v>
      </c>
      <c r="AJ20" s="13">
        <f t="shared" si="3"/>
        <v>1.1666666666666665</v>
      </c>
      <c r="AK20" s="3" cm="1">
        <f t="array" ref="AK20">SUMPRODUCT(($H$7:$H$758&gt;$AI20)*($J$7:$J$758))</f>
        <v>584</v>
      </c>
      <c r="AL20" s="3" cm="1">
        <f t="array" ref="AL20">SUMPRODUCT(($H$7:$H$758&gt;$AI20)*($H$7:$H$758&lt;=$AJ20)*($I$7:$I$758=1)*($J$7:$J$758))</f>
        <v>2</v>
      </c>
      <c r="AM20" s="3" cm="1">
        <f t="array" ref="AM20">SUMPRODUCT(($H$7:$H$758&gt;$AI20)*($H$7:$H$758&lt;=$AJ20)*($I$7:$I$758=0)*($J$7:$J$758))</f>
        <v>11</v>
      </c>
      <c r="AN20" s="12">
        <f t="shared" si="34"/>
        <v>1.8835616438356163E-2</v>
      </c>
      <c r="AO20" s="12">
        <f t="shared" si="14"/>
        <v>0.7868770166097302</v>
      </c>
      <c r="AP20" s="12">
        <f t="shared" si="5"/>
        <v>0.77205570294071124</v>
      </c>
      <c r="AU20" s="3">
        <f t="shared" si="23"/>
        <v>14</v>
      </c>
      <c r="AV20" s="19">
        <f t="shared" si="6"/>
        <v>5.2765721651005487E-2</v>
      </c>
      <c r="AW20" s="21">
        <f t="shared" ref="AW20:AY20" si="44">1-AV20/AV19</f>
        <v>0.19999999999999996</v>
      </c>
      <c r="AX20" s="19">
        <f t="shared" si="7"/>
        <v>5.1073073672450134E-2</v>
      </c>
      <c r="AY20" s="21">
        <f t="shared" ref="AY20:BA20" si="45">1-AX20/AX19</f>
        <v>0.2068965517241379</v>
      </c>
      <c r="AZ20" s="19">
        <f t="shared" si="8"/>
        <v>5.0592481242169009E-2</v>
      </c>
      <c r="BA20" s="21">
        <f t="shared" si="22"/>
        <v>0.20689655172413779</v>
      </c>
    </row>
    <row r="21" spans="2:53" x14ac:dyDescent="0.2">
      <c r="B21" s="3">
        <f>DATA!A16</f>
        <v>14</v>
      </c>
      <c r="C21" s="3">
        <f>DATA!R16</f>
        <v>5.6079253470000001</v>
      </c>
      <c r="D21" s="3">
        <f>DATA!Q16</f>
        <v>0</v>
      </c>
      <c r="H21" s="3">
        <v>7.9904908999999996E-2</v>
      </c>
      <c r="I21" s="3">
        <v>0</v>
      </c>
      <c r="J21" s="3">
        <v>1</v>
      </c>
      <c r="O21" s="6">
        <f t="shared" si="9"/>
        <v>986</v>
      </c>
      <c r="P21" s="6">
        <f t="shared" si="10"/>
        <v>985</v>
      </c>
      <c r="Q21" s="6">
        <f t="shared" si="0"/>
        <v>1</v>
      </c>
      <c r="R21" s="10">
        <f>Q21/O21</f>
        <v>1.0141987829614604E-3</v>
      </c>
      <c r="S21" s="8">
        <f>T20</f>
        <v>0.98599999999999999</v>
      </c>
      <c r="T21" s="8">
        <f>S21*(1-R21)</f>
        <v>0.98499999999999999</v>
      </c>
      <c r="X21" s="3">
        <f t="shared" si="39"/>
        <v>14</v>
      </c>
      <c r="Y21" s="3">
        <f t="shared" si="40"/>
        <v>15</v>
      </c>
      <c r="Z21" s="3" cm="1">
        <f t="array" ref="Z21">SUMPRODUCT(($H$7:$H$758&gt;$X21)*($J$7:$J$758))</f>
        <v>23</v>
      </c>
      <c r="AA21" s="3" cm="1">
        <f t="array" ref="AA21">SUMPRODUCT(($H$7:$H$758&gt;$X21)*($H$7:$H$758&lt;=$Y21)*($I$7:$I$758=1)*($J$7:$J$758))</f>
        <v>5</v>
      </c>
      <c r="AB21" s="3" cm="1">
        <f t="array" ref="AB21">SUMPRODUCT(($H$7:$H$758&gt;$X21)*($H$7:$H$758&lt;=$Y21)*($I$7:$I$758=0)*($J$7:$J$758))</f>
        <v>9</v>
      </c>
      <c r="AC21" s="12">
        <f t="shared" si="41"/>
        <v>0.39130434782608697</v>
      </c>
      <c r="AD21" s="11">
        <f t="shared" si="42"/>
        <v>5.1073073672450134E-2</v>
      </c>
      <c r="AE21" s="11">
        <f t="shared" si="43"/>
        <v>3.1087957887578344E-2</v>
      </c>
      <c r="AI21" s="13">
        <f t="shared" si="13"/>
        <v>1.1666666666666665</v>
      </c>
      <c r="AJ21" s="13">
        <f t="shared" si="3"/>
        <v>1.2499999999999998</v>
      </c>
      <c r="AK21" s="3" cm="1">
        <f t="array" ref="AK21">SUMPRODUCT(($H$7:$H$758&gt;$AI21)*($J$7:$J$758))</f>
        <v>571</v>
      </c>
      <c r="AL21" s="3" cm="1">
        <f t="array" ref="AL21">SUMPRODUCT(($H$7:$H$758&gt;$AI21)*($H$7:$H$758&lt;=$AJ21)*($I$7:$I$758=1)*($J$7:$J$758))</f>
        <v>0</v>
      </c>
      <c r="AM21" s="3" cm="1">
        <f t="array" ref="AM21">SUMPRODUCT(($H$7:$H$758&gt;$AI21)*($H$7:$H$758&lt;=$AJ21)*($I$7:$I$758=0)*($J$7:$J$758))</f>
        <v>14</v>
      </c>
      <c r="AN21" s="12">
        <f t="shared" si="34"/>
        <v>2.4518388791593695E-2</v>
      </c>
      <c r="AO21" s="12">
        <f t="shared" si="14"/>
        <v>0.77205570294071124</v>
      </c>
      <c r="AP21" s="12">
        <f t="shared" si="5"/>
        <v>0.75312614104724374</v>
      </c>
      <c r="AU21" s="6">
        <f t="shared" si="23"/>
        <v>15</v>
      </c>
      <c r="AV21" s="28">
        <f t="shared" si="6"/>
        <v>3.0083624108718062E-2</v>
      </c>
      <c r="AW21" s="29">
        <f t="shared" ref="AW21:AY21" si="46">1-AV21/AV20</f>
        <v>0.42986425339366507</v>
      </c>
      <c r="AX21" s="28">
        <f t="shared" si="7"/>
        <v>3.1087957887578344E-2</v>
      </c>
      <c r="AY21" s="29">
        <f t="shared" ref="AY21:BA21" si="47">1-AX21/AX20</f>
        <v>0.39130434782608692</v>
      </c>
      <c r="AZ21" s="28">
        <f t="shared" si="8"/>
        <v>3.2720137325098438E-2</v>
      </c>
      <c r="BA21" s="29">
        <f t="shared" si="22"/>
        <v>0.35326086956521729</v>
      </c>
    </row>
    <row r="22" spans="2:53" x14ac:dyDescent="0.2">
      <c r="B22" s="3">
        <f>DATA!A17</f>
        <v>15</v>
      </c>
      <c r="C22" s="3">
        <f>DATA!R17</f>
        <v>2.4590793340000001</v>
      </c>
      <c r="D22" s="3">
        <f>DATA!Q17</f>
        <v>0</v>
      </c>
      <c r="H22" s="3">
        <v>8.3929451000000002E-2</v>
      </c>
      <c r="I22" s="3">
        <v>0</v>
      </c>
      <c r="J22" s="3">
        <v>1</v>
      </c>
      <c r="O22" s="6">
        <f t="shared" si="9"/>
        <v>985</v>
      </c>
      <c r="P22" s="6">
        <f t="shared" si="10"/>
        <v>984</v>
      </c>
      <c r="Q22" s="6">
        <f t="shared" si="0"/>
        <v>1</v>
      </c>
      <c r="R22" s="10">
        <f>Q22/O22</f>
        <v>1.0152284263959391E-3</v>
      </c>
      <c r="S22" s="8">
        <f>T21</f>
        <v>0.98499999999999999</v>
      </c>
      <c r="T22" s="8">
        <f>S22*(1-R22)</f>
        <v>0.98399999999999999</v>
      </c>
      <c r="X22" s="3">
        <f t="shared" si="39"/>
        <v>15</v>
      </c>
      <c r="Y22" s="3">
        <f t="shared" si="40"/>
        <v>16</v>
      </c>
      <c r="Z22" s="3" cm="1">
        <f t="array" ref="Z22">SUMPRODUCT(($H$7:$H$758&gt;$X22)*($J$7:$J$758))</f>
        <v>9</v>
      </c>
      <c r="AA22" s="3" cm="1">
        <f t="array" ref="AA22">SUMPRODUCT(($H$7:$H$758&gt;$X22)*($H$7:$H$758&lt;=$Y22)*($I$7:$I$758=1)*($J$7:$J$758))</f>
        <v>0</v>
      </c>
      <c r="AB22" s="3" cm="1">
        <f t="array" ref="AB22">SUMPRODUCT(($H$7:$H$758&gt;$X22)*($H$7:$H$758&lt;=$Y22)*($I$7:$I$758=0)*($J$7:$J$758))</f>
        <v>5</v>
      </c>
      <c r="AC22" s="12">
        <f t="shared" si="41"/>
        <v>0.55555555555555558</v>
      </c>
      <c r="AD22" s="11">
        <f t="shared" si="42"/>
        <v>3.1087957887578344E-2</v>
      </c>
      <c r="AE22" s="11">
        <f t="shared" si="43"/>
        <v>1.381687017225704E-2</v>
      </c>
      <c r="AI22" s="13">
        <f t="shared" si="13"/>
        <v>1.2499999999999998</v>
      </c>
      <c r="AJ22" s="13">
        <f t="shared" si="3"/>
        <v>1.333333333333333</v>
      </c>
      <c r="AK22" s="3" cm="1">
        <f t="array" ref="AK22">SUMPRODUCT(($H$7:$H$758&gt;$AI22)*($J$7:$J$758))</f>
        <v>557</v>
      </c>
      <c r="AL22" s="3" cm="1">
        <f t="array" ref="AL22">SUMPRODUCT(($H$7:$H$758&gt;$AI22)*($H$7:$H$758&lt;=$AJ22)*($I$7:$I$758=1)*($J$7:$J$758))</f>
        <v>1</v>
      </c>
      <c r="AM22" s="3" cm="1">
        <f t="array" ref="AM22">SUMPRODUCT(($H$7:$H$758&gt;$AI22)*($H$7:$H$758&lt;=$AJ22)*($I$7:$I$758=0)*($J$7:$J$758))</f>
        <v>2</v>
      </c>
      <c r="AN22" s="12">
        <f t="shared" si="34"/>
        <v>3.5906642728904849E-3</v>
      </c>
      <c r="AO22" s="12">
        <f t="shared" si="14"/>
        <v>0.75312614104724374</v>
      </c>
      <c r="AP22" s="12">
        <f t="shared" si="5"/>
        <v>0.75042191791960555</v>
      </c>
      <c r="AU22" s="6">
        <f t="shared" si="23"/>
        <v>16</v>
      </c>
      <c r="AV22" s="28">
        <f t="shared" si="6"/>
        <v>1.6713124504843368E-2</v>
      </c>
      <c r="AW22" s="29">
        <f t="shared" ref="AW22:AY22" si="48">1-AV22/AV21</f>
        <v>0.44444444444444442</v>
      </c>
      <c r="AX22" s="28">
        <f t="shared" si="7"/>
        <v>1.381687017225704E-2</v>
      </c>
      <c r="AY22" s="29">
        <f t="shared" ref="AY22:BA22" si="49">1-AX22/AX21</f>
        <v>0.55555555555555558</v>
      </c>
      <c r="AZ22" s="28">
        <f t="shared" si="8"/>
        <v>1.350354873734221E-2</v>
      </c>
      <c r="BA22" s="29">
        <f t="shared" si="22"/>
        <v>0.58730158730158744</v>
      </c>
    </row>
    <row r="23" spans="2:53" x14ac:dyDescent="0.2">
      <c r="B23" s="3">
        <f>DATA!A18</f>
        <v>16</v>
      </c>
      <c r="C23" s="3">
        <f>DATA!R18</f>
        <v>6.9341095929999996</v>
      </c>
      <c r="D23" s="3">
        <f>DATA!Q18</f>
        <v>0</v>
      </c>
      <c r="H23" s="3">
        <v>8.4890564000000002E-2</v>
      </c>
      <c r="I23" s="3">
        <v>0</v>
      </c>
      <c r="J23" s="3">
        <v>1</v>
      </c>
      <c r="O23" s="6">
        <f t="shared" si="9"/>
        <v>984</v>
      </c>
      <c r="P23" s="6">
        <f t="shared" si="10"/>
        <v>983</v>
      </c>
      <c r="Q23" s="6">
        <f t="shared" si="0"/>
        <v>1</v>
      </c>
      <c r="R23" s="10">
        <f>Q23/O23</f>
        <v>1.0162601626016261E-3</v>
      </c>
      <c r="S23" s="8">
        <f>T22</f>
        <v>0.98399999999999999</v>
      </c>
      <c r="T23" s="8">
        <f>S23*(1-R23)</f>
        <v>0.98299999999999998</v>
      </c>
      <c r="X23" s="3">
        <f t="shared" si="39"/>
        <v>16</v>
      </c>
      <c r="Y23" s="3">
        <f t="shared" si="40"/>
        <v>17</v>
      </c>
      <c r="Z23" s="3" cm="1">
        <f t="array" ref="Z23">SUMPRODUCT(($H$7:$H$758&gt;$X23)*($J$7:$J$758))</f>
        <v>4</v>
      </c>
      <c r="AA23" s="3" cm="1">
        <f t="array" ref="AA23">SUMPRODUCT(($H$7:$H$758&gt;$X23)*($H$7:$H$758&lt;=$Y23)*($I$7:$I$758=1)*($J$7:$J$758))</f>
        <v>0</v>
      </c>
      <c r="AB23" s="3" cm="1">
        <f t="array" ref="AB23">SUMPRODUCT(($H$7:$H$758&gt;$X23)*($H$7:$H$758&lt;=$Y23)*($I$7:$I$758=0)*($J$7:$J$758))</f>
        <v>2</v>
      </c>
      <c r="AC23" s="12">
        <f t="shared" si="41"/>
        <v>0.5</v>
      </c>
      <c r="AD23" s="11">
        <f t="shared" si="42"/>
        <v>1.381687017225704E-2</v>
      </c>
      <c r="AE23" s="11">
        <f t="shared" si="43"/>
        <v>6.9084350861285202E-3</v>
      </c>
      <c r="AI23" s="13">
        <f t="shared" si="13"/>
        <v>1.333333333333333</v>
      </c>
      <c r="AJ23" s="13">
        <f t="shared" si="3"/>
        <v>1.4166666666666663</v>
      </c>
      <c r="AK23" s="3" cm="1">
        <f t="array" ref="AK23">SUMPRODUCT(($H$7:$H$758&gt;$AI23)*($J$7:$J$758))</f>
        <v>554</v>
      </c>
      <c r="AL23" s="3" cm="1">
        <f t="array" ref="AL23">SUMPRODUCT(($H$7:$H$758&gt;$AI23)*($H$7:$H$758&lt;=$AJ23)*($I$7:$I$758=1)*($J$7:$J$758))</f>
        <v>2</v>
      </c>
      <c r="AM23" s="3" cm="1">
        <f t="array" ref="AM23">SUMPRODUCT(($H$7:$H$758&gt;$AI23)*($H$7:$H$758&lt;=$AJ23)*($I$7:$I$758=0)*($J$7:$J$758))</f>
        <v>7</v>
      </c>
      <c r="AN23" s="12">
        <f t="shared" si="34"/>
        <v>1.263537906137184E-2</v>
      </c>
      <c r="AO23" s="12">
        <f t="shared" si="14"/>
        <v>0.75042191791960555</v>
      </c>
      <c r="AP23" s="12">
        <f t="shared" si="5"/>
        <v>0.7409400525307297</v>
      </c>
      <c r="AU23" s="6">
        <f t="shared" si="23"/>
        <v>17</v>
      </c>
      <c r="AV23" s="28">
        <f t="shared" si="6"/>
        <v>1.0027874702906021E-2</v>
      </c>
      <c r="AW23" s="29">
        <f t="shared" ref="AW23:AY23" si="50">1-AV23/AV22</f>
        <v>0.4</v>
      </c>
      <c r="AX23" s="28">
        <f t="shared" si="7"/>
        <v>6.9084350861285202E-3</v>
      </c>
      <c r="AY23" s="29">
        <f t="shared" ref="AY23:BA23" si="51">1-AX23/AX22</f>
        <v>0.5</v>
      </c>
      <c r="AZ23" s="28">
        <f t="shared" si="8"/>
        <v>6.7517743686711061E-3</v>
      </c>
      <c r="BA23" s="29">
        <f t="shared" si="22"/>
        <v>0.49999999999999989</v>
      </c>
    </row>
    <row r="24" spans="2:53" x14ac:dyDescent="0.2">
      <c r="B24" s="3">
        <f>DATA!A19</f>
        <v>17</v>
      </c>
      <c r="C24" s="3">
        <f>DATA!R19</f>
        <v>1</v>
      </c>
      <c r="D24" s="3">
        <f>DATA!Q19</f>
        <v>1</v>
      </c>
      <c r="H24" s="3">
        <v>9.0627093000000006E-2</v>
      </c>
      <c r="I24" s="3">
        <v>0</v>
      </c>
      <c r="J24" s="3">
        <v>1</v>
      </c>
      <c r="O24" s="6">
        <f t="shared" si="9"/>
        <v>983</v>
      </c>
      <c r="P24" s="6">
        <f t="shared" si="10"/>
        <v>982</v>
      </c>
      <c r="Q24" s="6">
        <f t="shared" si="0"/>
        <v>1</v>
      </c>
      <c r="R24" s="10">
        <f>Q24/O24</f>
        <v>1.017293997965412E-3</v>
      </c>
      <c r="S24" s="8">
        <f>T23</f>
        <v>0.98299999999999998</v>
      </c>
      <c r="T24" s="8">
        <f>S24*(1-R24)</f>
        <v>0.98199999999999998</v>
      </c>
      <c r="X24" s="3">
        <f t="shared" si="39"/>
        <v>17</v>
      </c>
      <c r="Y24" s="3">
        <f t="shared" si="40"/>
        <v>18</v>
      </c>
      <c r="Z24" s="3" cm="1">
        <f t="array" ref="Z24">SUMPRODUCT(($H$7:$H$758&gt;$X24)*($J$7:$J$758))</f>
        <v>2</v>
      </c>
      <c r="AA24" s="3" cm="1">
        <f t="array" ref="AA24">SUMPRODUCT(($H$7:$H$758&gt;$X24)*($H$7:$H$758&lt;=$Y24)*($I$7:$I$758=1)*($J$7:$J$758))</f>
        <v>0</v>
      </c>
      <c r="AB24" s="3" cm="1">
        <f t="array" ref="AB24">SUMPRODUCT(($H$7:$H$758&gt;$X24)*($H$7:$H$758&lt;=$Y24)*($I$7:$I$758=0)*($J$7:$J$758))</f>
        <v>0</v>
      </c>
      <c r="AC24" s="12">
        <f t="shared" si="41"/>
        <v>0</v>
      </c>
      <c r="AD24" s="11">
        <f t="shared" si="42"/>
        <v>6.9084350861285202E-3</v>
      </c>
      <c r="AE24" s="11">
        <f t="shared" si="43"/>
        <v>6.9084350861285202E-3</v>
      </c>
      <c r="AI24" s="13">
        <f t="shared" si="13"/>
        <v>1.4166666666666663</v>
      </c>
      <c r="AJ24" s="13">
        <f t="shared" si="3"/>
        <v>1.4999999999999996</v>
      </c>
      <c r="AK24" s="3" cm="1">
        <f t="array" ref="AK24">SUMPRODUCT(($H$7:$H$758&gt;$AI24)*($J$7:$J$758))</f>
        <v>545</v>
      </c>
      <c r="AL24" s="3" cm="1">
        <f t="array" ref="AL24">SUMPRODUCT(($H$7:$H$758&gt;$AI24)*($H$7:$H$758&lt;=$AJ24)*($I$7:$I$758=1)*($J$7:$J$758))</f>
        <v>1</v>
      </c>
      <c r="AM24" s="3" cm="1">
        <f t="array" ref="AM24">SUMPRODUCT(($H$7:$H$758&gt;$AI24)*($H$7:$H$758&lt;=$AJ24)*($I$7:$I$758=0)*($J$7:$J$758))</f>
        <v>5</v>
      </c>
      <c r="AN24" s="12">
        <f t="shared" si="34"/>
        <v>9.1743119266055051E-3</v>
      </c>
      <c r="AO24" s="12">
        <f t="shared" si="14"/>
        <v>0.7409400525307297</v>
      </c>
      <c r="AP24" s="12">
        <f t="shared" si="5"/>
        <v>0.73414243736989737</v>
      </c>
      <c r="AU24" s="6">
        <f t="shared" si="23"/>
        <v>18</v>
      </c>
      <c r="AV24" s="28">
        <f t="shared" si="6"/>
        <v>1.0027874702906021E-2</v>
      </c>
      <c r="AW24" s="29">
        <f t="shared" ref="AW24:AY24" si="52">1-AV24/AV23</f>
        <v>0</v>
      </c>
      <c r="AX24" s="28">
        <f t="shared" si="7"/>
        <v>6.9084350861285202E-3</v>
      </c>
      <c r="AY24" s="29">
        <f t="shared" ref="AY24:BA24" si="53">1-AX24/AX23</f>
        <v>0</v>
      </c>
      <c r="AZ24" s="28">
        <f t="shared" si="8"/>
        <v>6.7517743686711061E-3</v>
      </c>
      <c r="BA24" s="29">
        <f t="shared" si="22"/>
        <v>0</v>
      </c>
    </row>
    <row r="25" spans="2:53" x14ac:dyDescent="0.2">
      <c r="B25" s="3">
        <f>DATA!A20</f>
        <v>18</v>
      </c>
      <c r="C25" s="3">
        <f>DATA!R20</f>
        <v>3.5023336860000001</v>
      </c>
      <c r="D25" s="3">
        <f>DATA!Q20</f>
        <v>0</v>
      </c>
      <c r="H25" s="3">
        <v>9.0726288000000002E-2</v>
      </c>
      <c r="I25" s="3">
        <v>0</v>
      </c>
      <c r="J25" s="3">
        <v>1</v>
      </c>
      <c r="O25" s="6">
        <f t="shared" si="9"/>
        <v>982</v>
      </c>
      <c r="P25" s="6">
        <f t="shared" si="10"/>
        <v>981</v>
      </c>
      <c r="Q25" s="6">
        <f t="shared" si="0"/>
        <v>1</v>
      </c>
      <c r="R25" s="10">
        <f>Q25/O25</f>
        <v>1.0183299389002036E-3</v>
      </c>
      <c r="S25" s="8">
        <f>T24</f>
        <v>0.98199999999999998</v>
      </c>
      <c r="T25" s="8">
        <f>S25*(1-R25)</f>
        <v>0.98099999999999998</v>
      </c>
      <c r="X25" s="3">
        <f t="shared" si="39"/>
        <v>18</v>
      </c>
      <c r="Y25" s="3">
        <f t="shared" si="40"/>
        <v>19</v>
      </c>
      <c r="Z25" s="3" cm="1">
        <f t="array" ref="Z25">SUMPRODUCT(($H$7:$H$758&gt;$X25)*($J$7:$J$758))</f>
        <v>2</v>
      </c>
      <c r="AA25" s="3" cm="1">
        <f t="array" ref="AA25">SUMPRODUCT(($H$7:$H$758&gt;$X25)*($H$7:$H$758&lt;=$Y25)*($I$7:$I$758=1)*($J$7:$J$758))</f>
        <v>0</v>
      </c>
      <c r="AB25" s="3" cm="1">
        <f t="array" ref="AB25">SUMPRODUCT(($H$7:$H$758&gt;$X25)*($H$7:$H$758&lt;=$Y25)*($I$7:$I$758=0)*($J$7:$J$758))</f>
        <v>1</v>
      </c>
      <c r="AC25" s="12">
        <f t="shared" si="41"/>
        <v>0.5</v>
      </c>
      <c r="AD25" s="11">
        <f t="shared" si="42"/>
        <v>6.9084350861285202E-3</v>
      </c>
      <c r="AE25" s="11">
        <f t="shared" si="43"/>
        <v>3.4542175430642601E-3</v>
      </c>
      <c r="AI25" s="13">
        <f t="shared" si="13"/>
        <v>1.4999999999999996</v>
      </c>
      <c r="AJ25" s="13">
        <f t="shared" si="3"/>
        <v>1.5833333333333328</v>
      </c>
      <c r="AK25" s="3" cm="1">
        <f t="array" ref="AK25">SUMPRODUCT(($H$7:$H$758&gt;$AI25)*($J$7:$J$758))</f>
        <v>539</v>
      </c>
      <c r="AL25" s="3" cm="1">
        <f t="array" ref="AL25">SUMPRODUCT(($H$7:$H$758&gt;$AI25)*($H$7:$H$758&lt;=$AJ25)*($I$7:$I$758=1)*($J$7:$J$758))</f>
        <v>0</v>
      </c>
      <c r="AM25" s="3" cm="1">
        <f t="array" ref="AM25">SUMPRODUCT(($H$7:$H$758&gt;$AI25)*($H$7:$H$758&lt;=$AJ25)*($I$7:$I$758=0)*($J$7:$J$758))</f>
        <v>6</v>
      </c>
      <c r="AN25" s="12">
        <f t="shared" si="34"/>
        <v>1.1131725417439703E-2</v>
      </c>
      <c r="AO25" s="12">
        <f t="shared" si="14"/>
        <v>0.73414243736989737</v>
      </c>
      <c r="AP25" s="12">
        <f t="shared" si="5"/>
        <v>0.72597016533980574</v>
      </c>
      <c r="AU25" s="6">
        <f t="shared" si="23"/>
        <v>19</v>
      </c>
      <c r="AV25" s="28">
        <f t="shared" si="6"/>
        <v>6.685249801937348E-3</v>
      </c>
      <c r="AW25" s="29">
        <f t="shared" ref="AW25:AY25" si="54">1-AV25/AV24</f>
        <v>0.33333333333333326</v>
      </c>
      <c r="AX25" s="28">
        <f t="shared" si="7"/>
        <v>3.4542175430642601E-3</v>
      </c>
      <c r="AY25" s="29">
        <f t="shared" ref="AY25:BA25" si="55">1-AX25/AX24</f>
        <v>0.5</v>
      </c>
      <c r="AZ25" s="28">
        <f t="shared" si="8"/>
        <v>3.3758871843355531E-3</v>
      </c>
      <c r="BA25" s="29">
        <f t="shared" si="22"/>
        <v>0.5</v>
      </c>
    </row>
    <row r="26" spans="2:53" x14ac:dyDescent="0.2">
      <c r="B26" s="3">
        <f>DATA!A21</f>
        <v>19</v>
      </c>
      <c r="C26" s="3">
        <f>DATA!R21</f>
        <v>15.5013376599999</v>
      </c>
      <c r="D26" s="3">
        <f>DATA!Q21</f>
        <v>0</v>
      </c>
      <c r="H26" s="3">
        <v>9.8123299999999997E-2</v>
      </c>
      <c r="I26" s="3">
        <v>0</v>
      </c>
      <c r="J26" s="3">
        <v>1</v>
      </c>
      <c r="O26" s="6">
        <f t="shared" si="9"/>
        <v>981</v>
      </c>
      <c r="P26" s="6">
        <f t="shared" si="10"/>
        <v>980</v>
      </c>
      <c r="Q26" s="6">
        <f t="shared" si="0"/>
        <v>1</v>
      </c>
      <c r="R26" s="10">
        <f>Q26/O26</f>
        <v>1.0193679918450561E-3</v>
      </c>
      <c r="S26" s="8">
        <f>T25</f>
        <v>0.98099999999999998</v>
      </c>
      <c r="T26" s="8">
        <f>S26*(1-R26)</f>
        <v>0.98</v>
      </c>
      <c r="X26" s="3">
        <f t="shared" si="39"/>
        <v>19</v>
      </c>
      <c r="Y26" s="3">
        <f t="shared" si="40"/>
        <v>20</v>
      </c>
      <c r="Z26" s="3" cm="1">
        <f t="array" ref="Z26">SUMPRODUCT(($H$7:$H$758&gt;$X26)*($J$7:$J$758))</f>
        <v>1</v>
      </c>
      <c r="AA26" s="3" cm="1">
        <f t="array" ref="AA26">SUMPRODUCT(($H$7:$H$758&gt;$X26)*($H$7:$H$758&lt;=$Y26)*($I$7:$I$758=1)*($J$7:$J$758))</f>
        <v>1</v>
      </c>
      <c r="AB26" s="3" cm="1">
        <f t="array" ref="AB26">SUMPRODUCT(($H$7:$H$758&gt;$X26)*($H$7:$H$758&lt;=$Y26)*($I$7:$I$758=0)*($J$7:$J$758))</f>
        <v>0</v>
      </c>
      <c r="AC26" s="12">
        <f t="shared" si="41"/>
        <v>0</v>
      </c>
      <c r="AD26" s="11">
        <f t="shared" si="42"/>
        <v>3.4542175430642601E-3</v>
      </c>
      <c r="AE26" s="11">
        <f t="shared" si="43"/>
        <v>3.4542175430642601E-3</v>
      </c>
      <c r="AI26" s="13">
        <f t="shared" si="13"/>
        <v>1.5833333333333328</v>
      </c>
      <c r="AJ26" s="13">
        <f t="shared" si="3"/>
        <v>1.6666666666666661</v>
      </c>
      <c r="AK26" s="3" cm="1">
        <f t="array" ref="AK26">SUMPRODUCT(($H$7:$H$758&gt;$AI26)*($J$7:$J$758))</f>
        <v>533</v>
      </c>
      <c r="AL26" s="3" cm="1">
        <f t="array" ref="AL26">SUMPRODUCT(($H$7:$H$758&gt;$AI26)*($H$7:$H$758&lt;=$AJ26)*($I$7:$I$758=1)*($J$7:$J$758))</f>
        <v>1</v>
      </c>
      <c r="AM26" s="3" cm="1">
        <f t="array" ref="AM26">SUMPRODUCT(($H$7:$H$758&gt;$AI26)*($H$7:$H$758&lt;=$AJ26)*($I$7:$I$758=0)*($J$7:$J$758))</f>
        <v>9</v>
      </c>
      <c r="AN26" s="12">
        <f t="shared" si="34"/>
        <v>1.6885553470919325E-2</v>
      </c>
      <c r="AO26" s="12">
        <f t="shared" si="14"/>
        <v>0.72597016533980574</v>
      </c>
      <c r="AP26" s="12">
        <f t="shared" si="5"/>
        <v>0.71371175729466829</v>
      </c>
    </row>
    <row r="27" spans="2:53" x14ac:dyDescent="0.2">
      <c r="B27" s="3">
        <f>DATA!A22</f>
        <v>20</v>
      </c>
      <c r="C27" s="3">
        <f>DATA!R22</f>
        <v>0.547066469</v>
      </c>
      <c r="D27" s="3">
        <f>DATA!Q22</f>
        <v>0</v>
      </c>
      <c r="H27" s="3">
        <v>0.100047554</v>
      </c>
      <c r="I27" s="3">
        <v>0</v>
      </c>
      <c r="J27" s="3">
        <v>1</v>
      </c>
      <c r="O27" s="6">
        <f t="shared" si="9"/>
        <v>980</v>
      </c>
      <c r="P27" s="6">
        <f t="shared" si="10"/>
        <v>979</v>
      </c>
      <c r="Q27" s="6">
        <f t="shared" si="0"/>
        <v>1</v>
      </c>
      <c r="R27" s="10">
        <f>Q27/O27</f>
        <v>1.0204081632653062E-3</v>
      </c>
      <c r="S27" s="8">
        <f>T26</f>
        <v>0.98</v>
      </c>
      <c r="T27" s="8">
        <f>S27*(1-R27)</f>
        <v>0.97899999999999998</v>
      </c>
      <c r="AI27" s="13">
        <f t="shared" si="13"/>
        <v>1.6666666666666661</v>
      </c>
      <c r="AJ27" s="13">
        <f t="shared" si="3"/>
        <v>1.7499999999999993</v>
      </c>
      <c r="AK27" s="3" cm="1">
        <f t="array" ref="AK27">SUMPRODUCT(($H$7:$H$758&gt;$AI27)*($J$7:$J$758))</f>
        <v>523</v>
      </c>
      <c r="AL27" s="3" cm="1">
        <f t="array" ref="AL27">SUMPRODUCT(($H$7:$H$758&gt;$AI27)*($H$7:$H$758&lt;=$AJ27)*($I$7:$I$758=1)*($J$7:$J$758))</f>
        <v>1</v>
      </c>
      <c r="AM27" s="3" cm="1">
        <f t="array" ref="AM27">SUMPRODUCT(($H$7:$H$758&gt;$AI27)*($H$7:$H$758&lt;=$AJ27)*($I$7:$I$758=0)*($J$7:$J$758))</f>
        <v>12</v>
      </c>
      <c r="AN27" s="12">
        <f t="shared" si="34"/>
        <v>2.2944550669216062E-2</v>
      </c>
      <c r="AO27" s="12">
        <f t="shared" si="14"/>
        <v>0.71371175729466829</v>
      </c>
      <c r="AP27" s="12">
        <f t="shared" si="5"/>
        <v>0.69733596171620549</v>
      </c>
    </row>
    <row r="28" spans="2:53" x14ac:dyDescent="0.2">
      <c r="B28" s="3">
        <f>DATA!A23</f>
        <v>21</v>
      </c>
      <c r="C28" s="3">
        <f>DATA!R23</f>
        <v>1</v>
      </c>
      <c r="D28" s="3">
        <f>DATA!Q23</f>
        <v>1</v>
      </c>
      <c r="H28" s="3">
        <v>0.105164201</v>
      </c>
      <c r="I28" s="3">
        <v>0</v>
      </c>
      <c r="J28" s="3">
        <v>1</v>
      </c>
      <c r="O28" s="6">
        <f t="shared" si="9"/>
        <v>979</v>
      </c>
      <c r="P28" s="6">
        <f t="shared" si="10"/>
        <v>978</v>
      </c>
      <c r="Q28" s="6">
        <f t="shared" si="0"/>
        <v>1</v>
      </c>
      <c r="R28" s="10">
        <f>Q28/O28</f>
        <v>1.0214504596527069E-3</v>
      </c>
      <c r="S28" s="8">
        <f>T27</f>
        <v>0.97899999999999998</v>
      </c>
      <c r="T28" s="8">
        <f>S28*(1-R28)</f>
        <v>0.97799999999999998</v>
      </c>
      <c r="AI28" s="13">
        <f t="shared" si="13"/>
        <v>1.7499999999999993</v>
      </c>
      <c r="AJ28" s="13">
        <f t="shared" si="3"/>
        <v>1.8333333333333326</v>
      </c>
      <c r="AK28" s="3" cm="1">
        <f t="array" ref="AK28">SUMPRODUCT(($H$7:$H$758&gt;$AI28)*($J$7:$J$758))</f>
        <v>510</v>
      </c>
      <c r="AL28" s="3" cm="1">
        <f t="array" ref="AL28">SUMPRODUCT(($H$7:$H$758&gt;$AI28)*($H$7:$H$758&lt;=$AJ28)*($I$7:$I$758=1)*($J$7:$J$758))</f>
        <v>1</v>
      </c>
      <c r="AM28" s="3" cm="1">
        <f t="array" ref="AM28">SUMPRODUCT(($H$7:$H$758&gt;$AI28)*($H$7:$H$758&lt;=$AJ28)*($I$7:$I$758=0)*($J$7:$J$758))</f>
        <v>8</v>
      </c>
      <c r="AN28" s="12">
        <f t="shared" si="34"/>
        <v>1.5686274509803921E-2</v>
      </c>
      <c r="AO28" s="12">
        <f t="shared" si="14"/>
        <v>0.69733596171620549</v>
      </c>
      <c r="AP28" s="12">
        <f t="shared" si="5"/>
        <v>0.68639735839516702</v>
      </c>
    </row>
    <row r="29" spans="2:53" x14ac:dyDescent="0.2">
      <c r="B29" s="3">
        <f>DATA!A24</f>
        <v>22</v>
      </c>
      <c r="C29" s="3">
        <f>DATA!R24</f>
        <v>0.58656437100000003</v>
      </c>
      <c r="D29" s="3">
        <f>DATA!Q24</f>
        <v>0</v>
      </c>
      <c r="H29" s="3">
        <v>0.107487659</v>
      </c>
      <c r="I29" s="3">
        <v>0</v>
      </c>
      <c r="J29" s="3">
        <v>1</v>
      </c>
      <c r="O29" s="6">
        <f t="shared" si="9"/>
        <v>978</v>
      </c>
      <c r="P29" s="6">
        <f t="shared" si="10"/>
        <v>977</v>
      </c>
      <c r="Q29" s="6">
        <f t="shared" si="0"/>
        <v>1</v>
      </c>
      <c r="R29" s="10">
        <f>Q29/O29</f>
        <v>1.0224948875255625E-3</v>
      </c>
      <c r="S29" s="8">
        <f>T28</f>
        <v>0.97799999999999998</v>
      </c>
      <c r="T29" s="8">
        <f>S29*(1-R29)</f>
        <v>0.97699999999999998</v>
      </c>
      <c r="AI29" s="13">
        <f t="shared" si="13"/>
        <v>1.8333333333333326</v>
      </c>
      <c r="AJ29" s="13">
        <f t="shared" si="3"/>
        <v>1.9166666666666659</v>
      </c>
      <c r="AK29" s="3" cm="1">
        <f t="array" ref="AK29">SUMPRODUCT(($H$7:$H$758&gt;$AI29)*($J$7:$J$758))</f>
        <v>501</v>
      </c>
      <c r="AL29" s="3" cm="1">
        <f t="array" ref="AL29">SUMPRODUCT(($H$7:$H$758&gt;$AI29)*($H$7:$H$758&lt;=$AJ29)*($I$7:$I$758=1)*($J$7:$J$758))</f>
        <v>0</v>
      </c>
      <c r="AM29" s="3" cm="1">
        <f t="array" ref="AM29">SUMPRODUCT(($H$7:$H$758&gt;$AI29)*($H$7:$H$758&lt;=$AJ29)*($I$7:$I$758=0)*($J$7:$J$758))</f>
        <v>15</v>
      </c>
      <c r="AN29" s="12">
        <f t="shared" si="34"/>
        <v>2.9940119760479042E-2</v>
      </c>
      <c r="AO29" s="12">
        <f t="shared" si="14"/>
        <v>0.68639735839516702</v>
      </c>
      <c r="AP29" s="12">
        <f t="shared" si="5"/>
        <v>0.66584653928153925</v>
      </c>
    </row>
    <row r="30" spans="2:53" x14ac:dyDescent="0.2">
      <c r="B30" s="3">
        <f>DATA!A25</f>
        <v>23</v>
      </c>
      <c r="C30" s="3">
        <f>DATA!R25</f>
        <v>5.5619620320000003</v>
      </c>
      <c r="D30" s="3">
        <f>DATA!Q25</f>
        <v>0</v>
      </c>
      <c r="H30" s="3">
        <v>0.11606246000000001</v>
      </c>
      <c r="I30" s="3">
        <v>0</v>
      </c>
      <c r="J30" s="3">
        <v>1</v>
      </c>
      <c r="O30" s="6">
        <f t="shared" si="9"/>
        <v>977</v>
      </c>
      <c r="P30" s="6">
        <f t="shared" si="10"/>
        <v>976</v>
      </c>
      <c r="Q30" s="6">
        <f t="shared" si="0"/>
        <v>1</v>
      </c>
      <c r="R30" s="10">
        <f>Q30/O30</f>
        <v>1.0235414534288639E-3</v>
      </c>
      <c r="S30" s="8">
        <f>T29</f>
        <v>0.97699999999999998</v>
      </c>
      <c r="T30" s="8">
        <f>S30*(1-R30)</f>
        <v>0.97599999999999998</v>
      </c>
      <c r="AI30" s="13">
        <f t="shared" si="13"/>
        <v>1.9166666666666659</v>
      </c>
      <c r="AJ30" s="13">
        <f t="shared" si="3"/>
        <v>1.9999999999999991</v>
      </c>
      <c r="AK30" s="3" cm="1">
        <f t="array" ref="AK30">SUMPRODUCT(($H$7:$H$758&gt;$AI30)*($J$7:$J$758))</f>
        <v>486</v>
      </c>
      <c r="AL30" s="3" cm="1">
        <f t="array" ref="AL30">SUMPRODUCT(($H$7:$H$758&gt;$AI30)*($H$7:$H$758&lt;=$AJ30)*($I$7:$I$758=1)*($J$7:$J$758))</f>
        <v>0</v>
      </c>
      <c r="AM30" s="3" cm="1">
        <f t="array" ref="AM30">SUMPRODUCT(($H$7:$H$758&gt;$AI30)*($H$7:$H$758&lt;=$AJ30)*($I$7:$I$758=0)*($J$7:$J$758))</f>
        <v>10</v>
      </c>
      <c r="AN30" s="12">
        <f t="shared" si="34"/>
        <v>2.0576131687242798E-2</v>
      </c>
      <c r="AO30" s="12">
        <f t="shared" si="14"/>
        <v>0.66584653928153925</v>
      </c>
      <c r="AP30" s="12">
        <f t="shared" si="5"/>
        <v>0.65214599320578737</v>
      </c>
    </row>
    <row r="31" spans="2:53" x14ac:dyDescent="0.2">
      <c r="B31" s="3">
        <f>DATA!A26</f>
        <v>24</v>
      </c>
      <c r="C31" s="3">
        <f>DATA!R26</f>
        <v>0.72594158799999997</v>
      </c>
      <c r="D31" s="3">
        <f>DATA!Q26</f>
        <v>0</v>
      </c>
      <c r="H31" s="3">
        <v>0.117294607</v>
      </c>
      <c r="I31" s="3">
        <v>0</v>
      </c>
      <c r="J31" s="3">
        <v>1</v>
      </c>
      <c r="O31" s="6">
        <f t="shared" si="9"/>
        <v>976</v>
      </c>
      <c r="P31" s="6">
        <f t="shared" si="10"/>
        <v>975</v>
      </c>
      <c r="Q31" s="6">
        <f t="shared" si="0"/>
        <v>1</v>
      </c>
      <c r="R31" s="10">
        <f>Q31/O31</f>
        <v>1.0245901639344263E-3</v>
      </c>
      <c r="S31" s="8">
        <f>T30</f>
        <v>0.97599999999999998</v>
      </c>
      <c r="T31" s="8">
        <f>S31*(1-R31)</f>
        <v>0.97499999999999998</v>
      </c>
      <c r="AI31" s="13">
        <f t="shared" si="13"/>
        <v>1.9999999999999991</v>
      </c>
      <c r="AJ31" s="13">
        <f t="shared" si="3"/>
        <v>2.0833333333333326</v>
      </c>
      <c r="AK31" s="3" cm="1">
        <f t="array" ref="AK31">SUMPRODUCT(($H$7:$H$758&gt;$AI31)*($J$7:$J$758))</f>
        <v>476</v>
      </c>
      <c r="AL31" s="3" cm="1">
        <f t="array" ref="AL31">SUMPRODUCT(($H$7:$H$758&gt;$AI31)*($H$7:$H$758&lt;=$AJ31)*($I$7:$I$758=1)*($J$7:$J$758))</f>
        <v>0</v>
      </c>
      <c r="AM31" s="3" cm="1">
        <f t="array" ref="AM31">SUMPRODUCT(($H$7:$H$758&gt;$AI31)*($H$7:$H$758&lt;=$AJ31)*($I$7:$I$758=0)*($J$7:$J$758))</f>
        <v>4</v>
      </c>
      <c r="AN31" s="12">
        <f t="shared" si="34"/>
        <v>8.4033613445378148E-3</v>
      </c>
      <c r="AO31" s="12">
        <f t="shared" si="14"/>
        <v>0.65214599320578737</v>
      </c>
      <c r="AP31" s="12">
        <f t="shared" si="5"/>
        <v>0.6466657747754867</v>
      </c>
    </row>
    <row r="32" spans="2:53" x14ac:dyDescent="0.2">
      <c r="B32" s="3">
        <f>DATA!A27</f>
        <v>25</v>
      </c>
      <c r="C32" s="3">
        <f>DATA!R27</f>
        <v>9.3965349049999993</v>
      </c>
      <c r="D32" s="3">
        <f>DATA!Q27</f>
        <v>0</v>
      </c>
      <c r="H32" s="3">
        <v>0.13646507299999999</v>
      </c>
      <c r="I32" s="3">
        <v>0</v>
      </c>
      <c r="J32" s="3">
        <v>1</v>
      </c>
      <c r="O32" s="6">
        <f t="shared" si="9"/>
        <v>975</v>
      </c>
      <c r="P32" s="6">
        <f t="shared" si="10"/>
        <v>974</v>
      </c>
      <c r="Q32" s="6">
        <f t="shared" si="0"/>
        <v>1</v>
      </c>
      <c r="R32" s="10">
        <f>Q32/O32</f>
        <v>1.0256410256410256E-3</v>
      </c>
      <c r="S32" s="8">
        <f>T31</f>
        <v>0.97499999999999998</v>
      </c>
      <c r="T32" s="8">
        <f>S32*(1-R32)</f>
        <v>0.97399999999999998</v>
      </c>
      <c r="AI32" s="13">
        <f t="shared" si="13"/>
        <v>2.0833333333333326</v>
      </c>
      <c r="AJ32" s="13">
        <f t="shared" si="3"/>
        <v>2.1666666666666661</v>
      </c>
      <c r="AK32" s="3" cm="1">
        <f t="array" ref="AK32">SUMPRODUCT(($H$7:$H$758&gt;$AI32)*($J$7:$J$758))</f>
        <v>472</v>
      </c>
      <c r="AL32" s="3" cm="1">
        <f t="array" ref="AL32">SUMPRODUCT(($H$7:$H$758&gt;$AI32)*($H$7:$H$758&lt;=$AJ32)*($I$7:$I$758=1)*($J$7:$J$758))</f>
        <v>0</v>
      </c>
      <c r="AM32" s="3" cm="1">
        <f t="array" ref="AM32">SUMPRODUCT(($H$7:$H$758&gt;$AI32)*($H$7:$H$758&lt;=$AJ32)*($I$7:$I$758=0)*($J$7:$J$758))</f>
        <v>6</v>
      </c>
      <c r="AN32" s="12">
        <f t="shared" si="34"/>
        <v>1.2711864406779662E-2</v>
      </c>
      <c r="AO32" s="12">
        <f t="shared" si="14"/>
        <v>0.6466657747754867</v>
      </c>
      <c r="AP32" s="12">
        <f t="shared" si="5"/>
        <v>0.63844544713003559</v>
      </c>
    </row>
    <row r="33" spans="2:42" x14ac:dyDescent="0.2">
      <c r="B33" s="3">
        <f>DATA!A28</f>
        <v>26</v>
      </c>
      <c r="C33" s="3">
        <f>DATA!R28</f>
        <v>3.4898508989999999</v>
      </c>
      <c r="D33" s="3">
        <f>DATA!Q28</f>
        <v>0</v>
      </c>
      <c r="H33" s="3">
        <v>0.140669828</v>
      </c>
      <c r="I33" s="3">
        <v>0</v>
      </c>
      <c r="J33" s="3">
        <v>1</v>
      </c>
      <c r="O33" s="6">
        <f t="shared" si="9"/>
        <v>974</v>
      </c>
      <c r="P33" s="6">
        <f t="shared" si="10"/>
        <v>973</v>
      </c>
      <c r="Q33" s="6">
        <f t="shared" si="0"/>
        <v>1</v>
      </c>
      <c r="R33" s="10">
        <f>Q33/O33</f>
        <v>1.026694045174538E-3</v>
      </c>
      <c r="S33" s="8">
        <f>T32</f>
        <v>0.97399999999999998</v>
      </c>
      <c r="T33" s="8">
        <f>S33*(1-R33)</f>
        <v>0.97299999999999998</v>
      </c>
      <c r="AI33" s="13">
        <f t="shared" si="13"/>
        <v>2.1666666666666661</v>
      </c>
      <c r="AJ33" s="13">
        <f t="shared" si="3"/>
        <v>2.2499999999999996</v>
      </c>
      <c r="AK33" s="3" cm="1">
        <f t="array" ref="AK33">SUMPRODUCT(($H$7:$H$758&gt;$AI33)*($J$7:$J$758))</f>
        <v>466</v>
      </c>
      <c r="AL33" s="3" cm="1">
        <f t="array" ref="AL33">SUMPRODUCT(($H$7:$H$758&gt;$AI33)*($H$7:$H$758&lt;=$AJ33)*($I$7:$I$758=1)*($J$7:$J$758))</f>
        <v>1</v>
      </c>
      <c r="AM33" s="3" cm="1">
        <f t="array" ref="AM33">SUMPRODUCT(($H$7:$H$758&gt;$AI33)*($H$7:$H$758&lt;=$AJ33)*($I$7:$I$758=0)*($J$7:$J$758))</f>
        <v>10</v>
      </c>
      <c r="AN33" s="12">
        <f t="shared" si="34"/>
        <v>2.1459227467811159E-2</v>
      </c>
      <c r="AO33" s="12">
        <f t="shared" si="14"/>
        <v>0.63844544713003559</v>
      </c>
      <c r="AP33" s="12">
        <f t="shared" si="5"/>
        <v>0.62474490105428371</v>
      </c>
    </row>
    <row r="34" spans="2:42" x14ac:dyDescent="0.2">
      <c r="B34" s="3">
        <f>DATA!A29</f>
        <v>27</v>
      </c>
      <c r="C34" s="3">
        <f>DATA!R29</f>
        <v>1.306754084</v>
      </c>
      <c r="D34" s="3">
        <f>DATA!Q29</f>
        <v>0</v>
      </c>
      <c r="H34" s="3">
        <v>0.14503582000000001</v>
      </c>
      <c r="I34" s="3">
        <v>0</v>
      </c>
      <c r="J34" s="3">
        <v>1</v>
      </c>
      <c r="O34" s="6">
        <f t="shared" si="9"/>
        <v>973</v>
      </c>
      <c r="P34" s="6">
        <f t="shared" si="10"/>
        <v>972</v>
      </c>
      <c r="Q34" s="6">
        <f t="shared" si="0"/>
        <v>1</v>
      </c>
      <c r="R34" s="10">
        <f>Q34/O34</f>
        <v>1.0277492291880781E-3</v>
      </c>
      <c r="S34" s="8">
        <f>T33</f>
        <v>0.97299999999999998</v>
      </c>
      <c r="T34" s="8">
        <f>S34*(1-R34)</f>
        <v>0.97199999999999998</v>
      </c>
      <c r="AI34" s="13">
        <f t="shared" si="13"/>
        <v>2.2499999999999996</v>
      </c>
      <c r="AJ34" s="13">
        <f t="shared" si="3"/>
        <v>2.333333333333333</v>
      </c>
      <c r="AK34" s="3" cm="1">
        <f t="array" ref="AK34">SUMPRODUCT(($H$7:$H$758&gt;$AI34)*($J$7:$J$758))</f>
        <v>455</v>
      </c>
      <c r="AL34" s="3" cm="1">
        <f t="array" ref="AL34">SUMPRODUCT(($H$7:$H$758&gt;$AI34)*($H$7:$H$758&lt;=$AJ34)*($I$7:$I$758=1)*($J$7:$J$758))</f>
        <v>0</v>
      </c>
      <c r="AM34" s="3" cm="1">
        <f t="array" ref="AM34">SUMPRODUCT(($H$7:$H$758&gt;$AI34)*($H$7:$H$758&lt;=$AJ34)*($I$7:$I$758=0)*($J$7:$J$758))</f>
        <v>10</v>
      </c>
      <c r="AN34" s="12">
        <f t="shared" si="34"/>
        <v>2.197802197802198E-2</v>
      </c>
      <c r="AO34" s="12">
        <f t="shared" si="14"/>
        <v>0.62474490105428371</v>
      </c>
      <c r="AP34" s="12">
        <f t="shared" si="5"/>
        <v>0.61101424388825543</v>
      </c>
    </row>
    <row r="35" spans="2:42" x14ac:dyDescent="0.2">
      <c r="B35" s="3">
        <f>DATA!A30</f>
        <v>28</v>
      </c>
      <c r="C35" s="3">
        <f>DATA!R30</f>
        <v>3.3074572679999998</v>
      </c>
      <c r="D35" s="3">
        <f>DATA!Q30</f>
        <v>0</v>
      </c>
      <c r="H35" s="3">
        <v>0.14852230499999999</v>
      </c>
      <c r="I35" s="3">
        <v>0</v>
      </c>
      <c r="J35" s="3">
        <v>1</v>
      </c>
      <c r="O35" s="6">
        <f t="shared" si="9"/>
        <v>972</v>
      </c>
      <c r="P35" s="6">
        <f t="shared" si="10"/>
        <v>971</v>
      </c>
      <c r="Q35" s="6">
        <f t="shared" si="0"/>
        <v>1</v>
      </c>
      <c r="R35" s="10">
        <f>Q35/O35</f>
        <v>1.02880658436214E-3</v>
      </c>
      <c r="S35" s="8">
        <f>T34</f>
        <v>0.97199999999999998</v>
      </c>
      <c r="T35" s="8">
        <f>S35*(1-R35)</f>
        <v>0.97099999999999997</v>
      </c>
      <c r="AI35" s="13">
        <f t="shared" si="13"/>
        <v>2.333333333333333</v>
      </c>
      <c r="AJ35" s="13">
        <f t="shared" si="3"/>
        <v>2.4166666666666665</v>
      </c>
      <c r="AK35" s="3" cm="1">
        <f t="array" ref="AK35">SUMPRODUCT(($H$7:$H$758&gt;$AI35)*($J$7:$J$758))</f>
        <v>445</v>
      </c>
      <c r="AL35" s="3" cm="1">
        <f t="array" ref="AL35">SUMPRODUCT(($H$7:$H$758&gt;$AI35)*($H$7:$H$758&lt;=$AJ35)*($I$7:$I$758=1)*($J$7:$J$758))</f>
        <v>0</v>
      </c>
      <c r="AM35" s="3" cm="1">
        <f t="array" ref="AM35">SUMPRODUCT(($H$7:$H$758&gt;$AI35)*($H$7:$H$758&lt;=$AJ35)*($I$7:$I$758=0)*($J$7:$J$758))</f>
        <v>8</v>
      </c>
      <c r="AN35" s="12">
        <f t="shared" si="34"/>
        <v>1.7977528089887642E-2</v>
      </c>
      <c r="AO35" s="12">
        <f t="shared" si="14"/>
        <v>0.61101424388825543</v>
      </c>
      <c r="AP35" s="12">
        <f t="shared" si="5"/>
        <v>0.60002971815543282</v>
      </c>
    </row>
    <row r="36" spans="2:42" x14ac:dyDescent="0.2">
      <c r="B36" s="3">
        <f>DATA!A31</f>
        <v>29</v>
      </c>
      <c r="C36" s="3">
        <f>DATA!R31</f>
        <v>0.247293596</v>
      </c>
      <c r="D36" s="3">
        <f>DATA!Q31</f>
        <v>0</v>
      </c>
      <c r="H36" s="3">
        <v>0.1546479</v>
      </c>
      <c r="I36" s="3">
        <v>0</v>
      </c>
      <c r="J36" s="3">
        <v>1</v>
      </c>
      <c r="O36" s="6">
        <f t="shared" si="9"/>
        <v>971</v>
      </c>
      <c r="P36" s="6">
        <f t="shared" si="10"/>
        <v>970</v>
      </c>
      <c r="Q36" s="6">
        <f t="shared" si="0"/>
        <v>1</v>
      </c>
      <c r="R36" s="10">
        <f>Q36/O36</f>
        <v>1.0298661174047373E-3</v>
      </c>
      <c r="S36" s="8">
        <f>T35</f>
        <v>0.97099999999999997</v>
      </c>
      <c r="T36" s="8">
        <f>S36*(1-R36)</f>
        <v>0.97</v>
      </c>
      <c r="AI36" s="13">
        <f t="shared" si="13"/>
        <v>2.4166666666666665</v>
      </c>
      <c r="AJ36" s="13">
        <f t="shared" si="3"/>
        <v>2.5</v>
      </c>
      <c r="AK36" s="3" cm="1">
        <f t="array" ref="AK36">SUMPRODUCT(($H$7:$H$758&gt;$AI36)*($J$7:$J$758))</f>
        <v>437</v>
      </c>
      <c r="AL36" s="3" cm="1">
        <f t="array" ref="AL36">SUMPRODUCT(($H$7:$H$758&gt;$AI36)*($H$7:$H$758&lt;=$AJ36)*($I$7:$I$758=1)*($J$7:$J$758))</f>
        <v>0</v>
      </c>
      <c r="AM36" s="3" cm="1">
        <f t="array" ref="AM36">SUMPRODUCT(($H$7:$H$758&gt;$AI36)*($H$7:$H$758&lt;=$AJ36)*($I$7:$I$758=0)*($J$7:$J$758))</f>
        <v>7</v>
      </c>
      <c r="AN36" s="12">
        <f t="shared" si="34"/>
        <v>1.6018306636155607E-2</v>
      </c>
      <c r="AO36" s="12">
        <f t="shared" si="14"/>
        <v>0.60002971815543282</v>
      </c>
      <c r="AP36" s="12">
        <f t="shared" si="5"/>
        <v>0.59041825813921311</v>
      </c>
    </row>
    <row r="37" spans="2:42" x14ac:dyDescent="0.2">
      <c r="B37" s="3">
        <f>DATA!A32</f>
        <v>30</v>
      </c>
      <c r="C37" s="3">
        <f>DATA!R32</f>
        <v>5.9895588169999998</v>
      </c>
      <c r="D37" s="3">
        <f>DATA!Q32</f>
        <v>0</v>
      </c>
      <c r="H37" s="3">
        <v>0.15491869999999999</v>
      </c>
      <c r="I37" s="3">
        <v>0</v>
      </c>
      <c r="J37" s="3">
        <v>1</v>
      </c>
      <c r="O37" s="6">
        <f t="shared" si="9"/>
        <v>970</v>
      </c>
      <c r="P37" s="6">
        <f t="shared" si="10"/>
        <v>969</v>
      </c>
      <c r="Q37" s="6">
        <f t="shared" si="0"/>
        <v>1</v>
      </c>
      <c r="R37" s="10">
        <f>Q37/O37</f>
        <v>1.0309278350515464E-3</v>
      </c>
      <c r="S37" s="8">
        <f>T36</f>
        <v>0.97</v>
      </c>
      <c r="T37" s="8">
        <f>S37*(1-R37)</f>
        <v>0.96899999999999997</v>
      </c>
      <c r="AI37" s="13">
        <f t="shared" si="13"/>
        <v>2.5</v>
      </c>
      <c r="AJ37" s="13">
        <f t="shared" si="3"/>
        <v>2.5833333333333335</v>
      </c>
      <c r="AK37" s="3" cm="1">
        <f t="array" ref="AK37">SUMPRODUCT(($H$7:$H$758&gt;$AI37)*($J$7:$J$758))</f>
        <v>430</v>
      </c>
      <c r="AL37" s="3" cm="1">
        <f t="array" ref="AL37">SUMPRODUCT(($H$7:$H$758&gt;$AI37)*($H$7:$H$758&lt;=$AJ37)*($I$7:$I$758=1)*($J$7:$J$758))</f>
        <v>1</v>
      </c>
      <c r="AM37" s="3" cm="1">
        <f t="array" ref="AM37">SUMPRODUCT(($H$7:$H$758&gt;$AI37)*($H$7:$H$758&lt;=$AJ37)*($I$7:$I$758=0)*($J$7:$J$758))</f>
        <v>5</v>
      </c>
      <c r="AN37" s="12">
        <f t="shared" si="34"/>
        <v>1.1627906976744186E-2</v>
      </c>
      <c r="AO37" s="12">
        <f t="shared" si="14"/>
        <v>0.59041825813921311</v>
      </c>
      <c r="AP37" s="12">
        <f t="shared" si="5"/>
        <v>0.58355292955619897</v>
      </c>
    </row>
    <row r="38" spans="2:42" x14ac:dyDescent="0.2">
      <c r="B38" s="3">
        <f>DATA!A33</f>
        <v>31</v>
      </c>
      <c r="C38" s="3">
        <f>DATA!R33</f>
        <v>5</v>
      </c>
      <c r="D38" s="3">
        <f>DATA!Q33</f>
        <v>1</v>
      </c>
      <c r="H38" s="3">
        <v>0.15670152200000001</v>
      </c>
      <c r="I38" s="3">
        <v>0</v>
      </c>
      <c r="J38" s="3">
        <v>1</v>
      </c>
      <c r="O38" s="6">
        <f t="shared" si="9"/>
        <v>969</v>
      </c>
      <c r="P38" s="6">
        <f t="shared" si="10"/>
        <v>968</v>
      </c>
      <c r="Q38" s="6">
        <f t="shared" si="0"/>
        <v>1</v>
      </c>
      <c r="R38" s="10">
        <f>Q38/O38</f>
        <v>1.0319917440660474E-3</v>
      </c>
      <c r="S38" s="8">
        <f>T37</f>
        <v>0.96899999999999997</v>
      </c>
      <c r="T38" s="8">
        <f>S38*(1-R38)</f>
        <v>0.96799999999999997</v>
      </c>
      <c r="AI38" s="13">
        <f t="shared" si="13"/>
        <v>2.5833333333333335</v>
      </c>
      <c r="AJ38" s="13">
        <f t="shared" si="3"/>
        <v>2.666666666666667</v>
      </c>
      <c r="AK38" s="3" cm="1">
        <f t="array" ref="AK38">SUMPRODUCT(($H$7:$H$758&gt;$AI38)*($J$7:$J$758))</f>
        <v>424</v>
      </c>
      <c r="AL38" s="3" cm="1">
        <f t="array" ref="AL38">SUMPRODUCT(($H$7:$H$758&gt;$AI38)*($H$7:$H$758&lt;=$AJ38)*($I$7:$I$758=1)*($J$7:$J$758))</f>
        <v>1</v>
      </c>
      <c r="AM38" s="3" cm="1">
        <f t="array" ref="AM38">SUMPRODUCT(($H$7:$H$758&gt;$AI38)*($H$7:$H$758&lt;=$AJ38)*($I$7:$I$758=0)*($J$7:$J$758))</f>
        <v>9</v>
      </c>
      <c r="AN38" s="12">
        <f t="shared" si="34"/>
        <v>2.1226415094339621E-2</v>
      </c>
      <c r="AO38" s="12">
        <f t="shared" si="14"/>
        <v>0.58355292955619897</v>
      </c>
      <c r="AP38" s="12">
        <f t="shared" si="5"/>
        <v>0.57116619284392112</v>
      </c>
    </row>
    <row r="39" spans="2:42" x14ac:dyDescent="0.2">
      <c r="B39" s="3">
        <f>DATA!A34</f>
        <v>32</v>
      </c>
      <c r="C39" s="3">
        <f>DATA!R34</f>
        <v>1</v>
      </c>
      <c r="D39" s="3">
        <f>DATA!Q34</f>
        <v>1</v>
      </c>
      <c r="H39" s="3">
        <v>0.162934409</v>
      </c>
      <c r="I39" s="3">
        <v>0</v>
      </c>
      <c r="J39" s="3">
        <v>1</v>
      </c>
      <c r="O39" s="6">
        <f t="shared" si="9"/>
        <v>968</v>
      </c>
      <c r="P39" s="6">
        <f t="shared" si="10"/>
        <v>967</v>
      </c>
      <c r="Q39" s="6">
        <f t="shared" si="0"/>
        <v>1</v>
      </c>
      <c r="R39" s="10">
        <f>Q39/O39</f>
        <v>1.0330578512396695E-3</v>
      </c>
      <c r="S39" s="8">
        <f>T38</f>
        <v>0.96799999999999997</v>
      </c>
      <c r="T39" s="8">
        <f>S39*(1-R39)</f>
        <v>0.96699999999999997</v>
      </c>
      <c r="AI39" s="13">
        <f t="shared" si="13"/>
        <v>2.666666666666667</v>
      </c>
      <c r="AJ39" s="13">
        <f t="shared" si="3"/>
        <v>2.7500000000000004</v>
      </c>
      <c r="AK39" s="3" cm="1">
        <f t="array" ref="AK39">SUMPRODUCT(($H$7:$H$758&gt;$AI39)*($J$7:$J$758))</f>
        <v>414</v>
      </c>
      <c r="AL39" s="3" cm="1">
        <f t="array" ref="AL39">SUMPRODUCT(($H$7:$H$758&gt;$AI39)*($H$7:$H$758&lt;=$AJ39)*($I$7:$I$758=1)*($J$7:$J$758))</f>
        <v>1</v>
      </c>
      <c r="AM39" s="3" cm="1">
        <f t="array" ref="AM39">SUMPRODUCT(($H$7:$H$758&gt;$AI39)*($H$7:$H$758&lt;=$AJ39)*($I$7:$I$758=0)*($J$7:$J$758))</f>
        <v>12</v>
      </c>
      <c r="AN39" s="12">
        <f t="shared" si="34"/>
        <v>2.8985507246376812E-2</v>
      </c>
      <c r="AO39" s="12">
        <f t="shared" si="14"/>
        <v>0.57116619284392112</v>
      </c>
      <c r="AP39" s="12">
        <f t="shared" si="5"/>
        <v>0.55461065102235818</v>
      </c>
    </row>
    <row r="40" spans="2:42" x14ac:dyDescent="0.2">
      <c r="B40" s="3">
        <f>DATA!A35</f>
        <v>33</v>
      </c>
      <c r="C40" s="3">
        <f>DATA!R35</f>
        <v>1</v>
      </c>
      <c r="D40" s="3">
        <f>DATA!Q35</f>
        <v>1</v>
      </c>
      <c r="H40" s="3">
        <v>0.169187318</v>
      </c>
      <c r="I40" s="3">
        <v>0</v>
      </c>
      <c r="J40" s="3">
        <v>1</v>
      </c>
      <c r="O40" s="6">
        <f t="shared" si="9"/>
        <v>967</v>
      </c>
      <c r="P40" s="6">
        <f t="shared" si="10"/>
        <v>966</v>
      </c>
      <c r="Q40" s="6">
        <f t="shared" si="0"/>
        <v>1</v>
      </c>
      <c r="R40" s="10">
        <f>Q40/O40</f>
        <v>1.0341261633919339E-3</v>
      </c>
      <c r="S40" s="8">
        <f>T39</f>
        <v>0.96699999999999997</v>
      </c>
      <c r="T40" s="8">
        <f>S40*(1-R40)</f>
        <v>0.96599999999999997</v>
      </c>
      <c r="AI40" s="13">
        <f t="shared" si="13"/>
        <v>2.7500000000000004</v>
      </c>
      <c r="AJ40" s="13">
        <f t="shared" si="3"/>
        <v>2.8333333333333339</v>
      </c>
      <c r="AK40" s="3" cm="1">
        <f t="array" ref="AK40">SUMPRODUCT(($H$7:$H$758&gt;$AI40)*($J$7:$J$758))</f>
        <v>401</v>
      </c>
      <c r="AL40" s="3" cm="1">
        <f t="array" ref="AL40">SUMPRODUCT(($H$7:$H$758&gt;$AI40)*($H$7:$H$758&lt;=$AJ40)*($I$7:$I$758=1)*($J$7:$J$758))</f>
        <v>0</v>
      </c>
      <c r="AM40" s="3" cm="1">
        <f t="array" ref="AM40">SUMPRODUCT(($H$7:$H$758&gt;$AI40)*($H$7:$H$758&lt;=$AJ40)*($I$7:$I$758=0)*($J$7:$J$758))</f>
        <v>10</v>
      </c>
      <c r="AN40" s="12">
        <f t="shared" si="34"/>
        <v>2.4937655860349128E-2</v>
      </c>
      <c r="AO40" s="12">
        <f t="shared" si="14"/>
        <v>0.55461065102235818</v>
      </c>
      <c r="AP40" s="12">
        <f t="shared" si="5"/>
        <v>0.54077996147067842</v>
      </c>
    </row>
    <row r="41" spans="2:42" x14ac:dyDescent="0.2">
      <c r="B41" s="3">
        <f>DATA!A36</f>
        <v>34</v>
      </c>
      <c r="C41" s="3">
        <f>DATA!R36</f>
        <v>0.99435069899999995</v>
      </c>
      <c r="D41" s="3">
        <f>DATA!Q36</f>
        <v>0</v>
      </c>
      <c r="H41" s="3">
        <v>0.17029507799999999</v>
      </c>
      <c r="I41" s="3">
        <v>0</v>
      </c>
      <c r="J41" s="3">
        <v>1</v>
      </c>
      <c r="O41" s="6">
        <f t="shared" si="9"/>
        <v>966</v>
      </c>
      <c r="P41" s="6">
        <f t="shared" si="10"/>
        <v>965</v>
      </c>
      <c r="Q41" s="6">
        <f t="shared" si="0"/>
        <v>1</v>
      </c>
      <c r="R41" s="10">
        <f>Q41/O41</f>
        <v>1.0351966873706005E-3</v>
      </c>
      <c r="S41" s="8">
        <f>T40</f>
        <v>0.96599999999999997</v>
      </c>
      <c r="T41" s="8">
        <f>S41*(1-R41)</f>
        <v>0.96499999999999997</v>
      </c>
      <c r="AI41" s="13">
        <f t="shared" si="13"/>
        <v>2.8333333333333339</v>
      </c>
      <c r="AJ41" s="13">
        <f t="shared" si="3"/>
        <v>2.9166666666666674</v>
      </c>
      <c r="AK41" s="3" cm="1">
        <f t="array" ref="AK41">SUMPRODUCT(($H$7:$H$758&gt;$AI41)*($J$7:$J$758))</f>
        <v>391</v>
      </c>
      <c r="AL41" s="3" cm="1">
        <f t="array" ref="AL41">SUMPRODUCT(($H$7:$H$758&gt;$AI41)*($H$7:$H$758&lt;=$AJ41)*($I$7:$I$758=1)*($J$7:$J$758))</f>
        <v>0</v>
      </c>
      <c r="AM41" s="3" cm="1">
        <f t="array" ref="AM41">SUMPRODUCT(($H$7:$H$758&gt;$AI41)*($H$7:$H$758&lt;=$AJ41)*($I$7:$I$758=0)*($J$7:$J$758))</f>
        <v>9</v>
      </c>
      <c r="AN41" s="12">
        <f t="shared" si="34"/>
        <v>2.3017902813299233E-2</v>
      </c>
      <c r="AO41" s="12">
        <f t="shared" si="14"/>
        <v>0.54077996147067842</v>
      </c>
      <c r="AP41" s="12">
        <f t="shared" si="5"/>
        <v>0.52833234087416669</v>
      </c>
    </row>
    <row r="42" spans="2:42" x14ac:dyDescent="0.2">
      <c r="B42" s="3">
        <f>DATA!A37</f>
        <v>35</v>
      </c>
      <c r="C42" s="3">
        <f>DATA!R37</f>
        <v>2.597261145</v>
      </c>
      <c r="D42" s="3">
        <f>DATA!Q37</f>
        <v>0</v>
      </c>
      <c r="H42" s="3">
        <v>0.171003869</v>
      </c>
      <c r="I42" s="3">
        <v>0</v>
      </c>
      <c r="J42" s="3">
        <v>1</v>
      </c>
      <c r="O42" s="6">
        <f t="shared" si="9"/>
        <v>965</v>
      </c>
      <c r="P42" s="6">
        <f t="shared" si="10"/>
        <v>964</v>
      </c>
      <c r="Q42" s="6">
        <f t="shared" si="0"/>
        <v>1</v>
      </c>
      <c r="R42" s="10">
        <f>Q42/O42</f>
        <v>1.0362694300518134E-3</v>
      </c>
      <c r="S42" s="8">
        <f>T41</f>
        <v>0.96499999999999997</v>
      </c>
      <c r="T42" s="8">
        <f>S42*(1-R42)</f>
        <v>0.96399999999999997</v>
      </c>
      <c r="AI42" s="13">
        <f t="shared" si="13"/>
        <v>2.9166666666666674</v>
      </c>
      <c r="AJ42" s="13">
        <f t="shared" si="3"/>
        <v>3.0000000000000009</v>
      </c>
      <c r="AK42" s="3" cm="1">
        <f t="array" ref="AK42">SUMPRODUCT(($H$7:$H$758&gt;$AI42)*($J$7:$J$758))</f>
        <v>382</v>
      </c>
      <c r="AL42" s="3" cm="1">
        <f t="array" ref="AL42">SUMPRODUCT(($H$7:$H$758&gt;$AI42)*($H$7:$H$758&lt;=$AJ42)*($I$7:$I$758=1)*($J$7:$J$758))</f>
        <v>0</v>
      </c>
      <c r="AM42" s="3" cm="1">
        <f t="array" ref="AM42">SUMPRODUCT(($H$7:$H$758&gt;$AI42)*($H$7:$H$758&lt;=$AJ42)*($I$7:$I$758=0)*($J$7:$J$758))</f>
        <v>10</v>
      </c>
      <c r="AN42" s="12">
        <f t="shared" si="34"/>
        <v>2.6178010471204188E-2</v>
      </c>
      <c r="AO42" s="12">
        <f t="shared" si="14"/>
        <v>0.52833234087416669</v>
      </c>
      <c r="AP42" s="12">
        <f t="shared" si="5"/>
        <v>0.51450165132248693</v>
      </c>
    </row>
    <row r="43" spans="2:42" x14ac:dyDescent="0.2">
      <c r="B43" s="3">
        <f>DATA!A38</f>
        <v>36</v>
      </c>
      <c r="C43" s="3">
        <f>DATA!R38</f>
        <v>1</v>
      </c>
      <c r="D43" s="3">
        <f>DATA!Q38</f>
        <v>1</v>
      </c>
      <c r="H43" s="3">
        <v>0.17136814</v>
      </c>
      <c r="I43" s="3">
        <v>0</v>
      </c>
      <c r="J43" s="3">
        <v>1</v>
      </c>
      <c r="O43" s="6">
        <f t="shared" si="9"/>
        <v>964</v>
      </c>
      <c r="P43" s="6">
        <f t="shared" si="10"/>
        <v>963</v>
      </c>
      <c r="Q43" s="6">
        <f t="shared" si="0"/>
        <v>1</v>
      </c>
      <c r="R43" s="10">
        <f>Q43/O43</f>
        <v>1.037344398340249E-3</v>
      </c>
      <c r="S43" s="8">
        <f>T42</f>
        <v>0.96399999999999997</v>
      </c>
      <c r="T43" s="8">
        <f>S43*(1-R43)</f>
        <v>0.96299999999999997</v>
      </c>
      <c r="AI43" s="13">
        <f t="shared" si="13"/>
        <v>3.0000000000000009</v>
      </c>
      <c r="AJ43" s="13">
        <f t="shared" si="3"/>
        <v>3.0833333333333344</v>
      </c>
      <c r="AK43" s="3" cm="1">
        <f t="array" ref="AK43">SUMPRODUCT(($H$7:$H$758&gt;$AI43)*($J$7:$J$758))</f>
        <v>372</v>
      </c>
      <c r="AL43" s="3" cm="1">
        <f t="array" ref="AL43">SUMPRODUCT(($H$7:$H$758&gt;$AI43)*($H$7:$H$758&lt;=$AJ43)*($I$7:$I$758=1)*($J$7:$J$758))</f>
        <v>0</v>
      </c>
      <c r="AM43" s="3" cm="1">
        <f t="array" ref="AM43">SUMPRODUCT(($H$7:$H$758&gt;$AI43)*($H$7:$H$758&lt;=$AJ43)*($I$7:$I$758=0)*($J$7:$J$758))</f>
        <v>6</v>
      </c>
      <c r="AN43" s="12">
        <f t="shared" si="34"/>
        <v>1.6129032258064516E-2</v>
      </c>
      <c r="AO43" s="12">
        <f t="shared" si="14"/>
        <v>0.51450165132248693</v>
      </c>
      <c r="AP43" s="12">
        <f t="shared" si="5"/>
        <v>0.50620323759147912</v>
      </c>
    </row>
    <row r="44" spans="2:42" x14ac:dyDescent="0.2">
      <c r="B44" s="3">
        <f>DATA!A39</f>
        <v>37</v>
      </c>
      <c r="C44" s="3">
        <f>DATA!R39</f>
        <v>1</v>
      </c>
      <c r="D44" s="3">
        <f>DATA!Q39</f>
        <v>1</v>
      </c>
      <c r="H44" s="3">
        <v>0.17148238800000001</v>
      </c>
      <c r="I44" s="3">
        <v>0</v>
      </c>
      <c r="J44" s="3">
        <v>1</v>
      </c>
      <c r="O44" s="6">
        <f t="shared" si="9"/>
        <v>963</v>
      </c>
      <c r="P44" s="6">
        <f t="shared" si="10"/>
        <v>962</v>
      </c>
      <c r="Q44" s="6">
        <f t="shared" si="0"/>
        <v>1</v>
      </c>
      <c r="R44" s="10">
        <f>Q44/O44</f>
        <v>1.0384215991692627E-3</v>
      </c>
      <c r="S44" s="8">
        <f>T43</f>
        <v>0.96299999999999997</v>
      </c>
      <c r="T44" s="8">
        <f>S44*(1-R44)</f>
        <v>0.96199999999999997</v>
      </c>
      <c r="AI44" s="13">
        <f t="shared" si="13"/>
        <v>3.0833333333333344</v>
      </c>
      <c r="AJ44" s="13">
        <f t="shared" si="3"/>
        <v>3.1666666666666679</v>
      </c>
      <c r="AK44" s="3" cm="1">
        <f t="array" ref="AK44">SUMPRODUCT(($H$7:$H$758&gt;$AI44)*($J$7:$J$758))</f>
        <v>366</v>
      </c>
      <c r="AL44" s="3" cm="1">
        <f t="array" ref="AL44">SUMPRODUCT(($H$7:$H$758&gt;$AI44)*($H$7:$H$758&lt;=$AJ44)*($I$7:$I$758=1)*($J$7:$J$758))</f>
        <v>1</v>
      </c>
      <c r="AM44" s="3" cm="1">
        <f t="array" ref="AM44">SUMPRODUCT(($H$7:$H$758&gt;$AI44)*($H$7:$H$758&lt;=$AJ44)*($I$7:$I$758=0)*($J$7:$J$758))</f>
        <v>5</v>
      </c>
      <c r="AN44" s="12">
        <f t="shared" si="34"/>
        <v>1.3661202185792349E-2</v>
      </c>
      <c r="AO44" s="12">
        <f t="shared" si="14"/>
        <v>0.50620323759147912</v>
      </c>
      <c r="AP44" s="12">
        <f t="shared" si="5"/>
        <v>0.49928789281563923</v>
      </c>
    </row>
    <row r="45" spans="2:42" x14ac:dyDescent="0.2">
      <c r="B45" s="3">
        <f>DATA!A40</f>
        <v>38</v>
      </c>
      <c r="C45" s="3">
        <f>DATA!R40</f>
        <v>1</v>
      </c>
      <c r="D45" s="3">
        <f>DATA!Q40</f>
        <v>1</v>
      </c>
      <c r="H45" s="3">
        <v>0.172750554</v>
      </c>
      <c r="I45" s="3">
        <v>0</v>
      </c>
      <c r="J45" s="3">
        <v>1</v>
      </c>
      <c r="O45" s="6">
        <f t="shared" si="9"/>
        <v>962</v>
      </c>
      <c r="P45" s="6">
        <f t="shared" si="10"/>
        <v>961</v>
      </c>
      <c r="Q45" s="6">
        <f t="shared" si="0"/>
        <v>1</v>
      </c>
      <c r="R45" s="10">
        <f>Q45/O45</f>
        <v>1.0395010395010396E-3</v>
      </c>
      <c r="S45" s="8">
        <f>T44</f>
        <v>0.96199999999999997</v>
      </c>
      <c r="T45" s="8">
        <f>S45*(1-R45)</f>
        <v>0.96099999999999997</v>
      </c>
      <c r="AI45" s="13">
        <f t="shared" si="13"/>
        <v>3.1666666666666679</v>
      </c>
      <c r="AJ45" s="13">
        <f t="shared" si="3"/>
        <v>3.2500000000000013</v>
      </c>
      <c r="AK45" s="3" cm="1">
        <f t="array" ref="AK45">SUMPRODUCT(($H$7:$H$758&gt;$AI45)*($J$7:$J$758))</f>
        <v>360</v>
      </c>
      <c r="AL45" s="3" cm="1">
        <f t="array" ref="AL45">SUMPRODUCT(($H$7:$H$758&gt;$AI45)*($H$7:$H$758&lt;=$AJ45)*($I$7:$I$758=1)*($J$7:$J$758))</f>
        <v>1</v>
      </c>
      <c r="AM45" s="3" cm="1">
        <f t="array" ref="AM45">SUMPRODUCT(($H$7:$H$758&gt;$AI45)*($H$7:$H$758&lt;=$AJ45)*($I$7:$I$758=0)*($J$7:$J$758))</f>
        <v>7</v>
      </c>
      <c r="AN45" s="12">
        <f t="shared" si="34"/>
        <v>1.9444444444444445E-2</v>
      </c>
      <c r="AO45" s="12">
        <f t="shared" si="14"/>
        <v>0.49928789281563923</v>
      </c>
      <c r="AP45" s="12">
        <f t="shared" si="5"/>
        <v>0.48957951712200176</v>
      </c>
    </row>
    <row r="46" spans="2:42" x14ac:dyDescent="0.2">
      <c r="B46" s="3">
        <f>DATA!A41</f>
        <v>39</v>
      </c>
      <c r="C46" s="3">
        <f>DATA!R41</f>
        <v>1</v>
      </c>
      <c r="D46" s="3">
        <f>DATA!Q41</f>
        <v>1</v>
      </c>
      <c r="H46" s="3">
        <v>0.17913201200000001</v>
      </c>
      <c r="I46" s="3">
        <v>0</v>
      </c>
      <c r="J46" s="3">
        <v>1</v>
      </c>
      <c r="O46" s="6">
        <f t="shared" si="9"/>
        <v>961</v>
      </c>
      <c r="P46" s="6">
        <f t="shared" si="10"/>
        <v>960</v>
      </c>
      <c r="Q46" s="6">
        <f t="shared" si="0"/>
        <v>1</v>
      </c>
      <c r="R46" s="10">
        <f>Q46/O46</f>
        <v>1.0405827263267431E-3</v>
      </c>
      <c r="S46" s="8">
        <f>T45</f>
        <v>0.96099999999999997</v>
      </c>
      <c r="T46" s="8">
        <f>S46*(1-R46)</f>
        <v>0.96</v>
      </c>
      <c r="AI46" s="13">
        <f t="shared" si="13"/>
        <v>3.2500000000000013</v>
      </c>
      <c r="AJ46" s="13">
        <f t="shared" si="3"/>
        <v>3.3333333333333348</v>
      </c>
      <c r="AK46" s="3" cm="1">
        <f t="array" ref="AK46">SUMPRODUCT(($H$7:$H$758&gt;$AI46)*($J$7:$J$758))</f>
        <v>352</v>
      </c>
      <c r="AL46" s="3" cm="1">
        <f t="array" ref="AL46">SUMPRODUCT(($H$7:$H$758&gt;$AI46)*($H$7:$H$758&lt;=$AJ46)*($I$7:$I$758=1)*($J$7:$J$758))</f>
        <v>0</v>
      </c>
      <c r="AM46" s="3" cm="1">
        <f t="array" ref="AM46">SUMPRODUCT(($H$7:$H$758&gt;$AI46)*($H$7:$H$758&lt;=$AJ46)*($I$7:$I$758=0)*($J$7:$J$758))</f>
        <v>8</v>
      </c>
      <c r="AN46" s="12">
        <f t="shared" si="34"/>
        <v>2.2727272727272728E-2</v>
      </c>
      <c r="AO46" s="12">
        <f t="shared" si="14"/>
        <v>0.48957951712200176</v>
      </c>
      <c r="AP46" s="12">
        <f t="shared" si="5"/>
        <v>0.47845270991468353</v>
      </c>
    </row>
    <row r="47" spans="2:42" x14ac:dyDescent="0.2">
      <c r="B47" s="3">
        <f>DATA!A42</f>
        <v>40</v>
      </c>
      <c r="C47" s="3">
        <f>DATA!R42</f>
        <v>2.189232804</v>
      </c>
      <c r="D47" s="3">
        <f>DATA!Q42</f>
        <v>0</v>
      </c>
      <c r="H47" s="3">
        <v>0.184961444</v>
      </c>
      <c r="I47" s="3">
        <v>0</v>
      </c>
      <c r="J47" s="3">
        <v>1</v>
      </c>
      <c r="O47" s="6">
        <f t="shared" si="9"/>
        <v>960</v>
      </c>
      <c r="P47" s="6">
        <f t="shared" si="10"/>
        <v>959</v>
      </c>
      <c r="Q47" s="6">
        <f t="shared" si="0"/>
        <v>1</v>
      </c>
      <c r="R47" s="10">
        <f>Q47/O47</f>
        <v>1.0416666666666667E-3</v>
      </c>
      <c r="S47" s="8">
        <f>T46</f>
        <v>0.96</v>
      </c>
      <c r="T47" s="8">
        <f>S47*(1-R47)</f>
        <v>0.95899999999999996</v>
      </c>
      <c r="AI47" s="13">
        <f t="shared" si="13"/>
        <v>3.3333333333333348</v>
      </c>
      <c r="AJ47" s="13">
        <f t="shared" si="3"/>
        <v>3.4166666666666683</v>
      </c>
      <c r="AK47" s="3" cm="1">
        <f t="array" ref="AK47">SUMPRODUCT(($H$7:$H$758&gt;$AI47)*($J$7:$J$758))</f>
        <v>344</v>
      </c>
      <c r="AL47" s="3" cm="1">
        <f t="array" ref="AL47">SUMPRODUCT(($H$7:$H$758&gt;$AI47)*($H$7:$H$758&lt;=$AJ47)*($I$7:$I$758=1)*($J$7:$J$758))</f>
        <v>0</v>
      </c>
      <c r="AM47" s="3" cm="1">
        <f t="array" ref="AM47">SUMPRODUCT(($H$7:$H$758&gt;$AI47)*($H$7:$H$758&lt;=$AJ47)*($I$7:$I$758=0)*($J$7:$J$758))</f>
        <v>7</v>
      </c>
      <c r="AN47" s="12">
        <f t="shared" si="34"/>
        <v>2.0348837209302327E-2</v>
      </c>
      <c r="AO47" s="12">
        <f t="shared" si="14"/>
        <v>0.47845270991468353</v>
      </c>
      <c r="AP47" s="12">
        <f t="shared" si="5"/>
        <v>0.46871675360828008</v>
      </c>
    </row>
    <row r="48" spans="2:42" x14ac:dyDescent="0.2">
      <c r="B48" s="3">
        <f>DATA!A43</f>
        <v>41</v>
      </c>
      <c r="C48" s="3">
        <f>DATA!R43</f>
        <v>1.243234591</v>
      </c>
      <c r="D48" s="3">
        <f>DATA!Q43</f>
        <v>0</v>
      </c>
      <c r="H48" s="3">
        <v>0.18855865099999999</v>
      </c>
      <c r="I48" s="3">
        <v>0</v>
      </c>
      <c r="J48" s="3">
        <v>1</v>
      </c>
      <c r="O48" s="6">
        <f t="shared" si="9"/>
        <v>959</v>
      </c>
      <c r="P48" s="6">
        <f t="shared" si="10"/>
        <v>958</v>
      </c>
      <c r="Q48" s="6">
        <f t="shared" si="0"/>
        <v>1</v>
      </c>
      <c r="R48" s="10">
        <f>Q48/O48</f>
        <v>1.0427528675703858E-3</v>
      </c>
      <c r="S48" s="8">
        <f>T47</f>
        <v>0.95899999999999996</v>
      </c>
      <c r="T48" s="8">
        <f>S48*(1-R48)</f>
        <v>0.95799999999999996</v>
      </c>
      <c r="AI48" s="13">
        <f t="shared" si="13"/>
        <v>3.4166666666666683</v>
      </c>
      <c r="AJ48" s="13">
        <f t="shared" si="3"/>
        <v>3.5000000000000018</v>
      </c>
      <c r="AK48" s="3" cm="1">
        <f t="array" ref="AK48">SUMPRODUCT(($H$7:$H$758&gt;$AI48)*($J$7:$J$758))</f>
        <v>337</v>
      </c>
      <c r="AL48" s="3" cm="1">
        <f t="array" ref="AL48">SUMPRODUCT(($H$7:$H$758&gt;$AI48)*($H$7:$H$758&lt;=$AJ48)*($I$7:$I$758=1)*($J$7:$J$758))</f>
        <v>0</v>
      </c>
      <c r="AM48" s="3" cm="1">
        <f t="array" ref="AM48">SUMPRODUCT(($H$7:$H$758&gt;$AI48)*($H$7:$H$758&lt;=$AJ48)*($I$7:$I$758=0)*($J$7:$J$758))</f>
        <v>9</v>
      </c>
      <c r="AN48" s="12">
        <f t="shared" si="34"/>
        <v>2.6706231454005934E-2</v>
      </c>
      <c r="AO48" s="12">
        <f t="shared" si="14"/>
        <v>0.46871675360828008</v>
      </c>
      <c r="AP48" s="12">
        <f t="shared" si="5"/>
        <v>0.45619909550004706</v>
      </c>
    </row>
    <row r="49" spans="2:42" x14ac:dyDescent="0.2">
      <c r="B49" s="3">
        <f>DATA!A44</f>
        <v>42</v>
      </c>
      <c r="C49" s="3">
        <f>DATA!R44</f>
        <v>4.8002240479999996</v>
      </c>
      <c r="D49" s="3">
        <f>DATA!Q44</f>
        <v>0</v>
      </c>
      <c r="H49" s="3">
        <v>0.19681188099999999</v>
      </c>
      <c r="I49" s="3">
        <v>0</v>
      </c>
      <c r="J49" s="3">
        <v>1</v>
      </c>
      <c r="O49" s="6">
        <f t="shared" si="9"/>
        <v>958</v>
      </c>
      <c r="P49" s="6">
        <f t="shared" si="10"/>
        <v>957</v>
      </c>
      <c r="Q49" s="6">
        <f t="shared" si="0"/>
        <v>1</v>
      </c>
      <c r="R49" s="10">
        <f>Q49/O49</f>
        <v>1.0438413361169101E-3</v>
      </c>
      <c r="S49" s="8">
        <f>T48</f>
        <v>0.95799999999999996</v>
      </c>
      <c r="T49" s="8">
        <f>S49*(1-R49)</f>
        <v>0.95699999999999996</v>
      </c>
      <c r="AI49" s="13">
        <f t="shared" si="13"/>
        <v>3.5000000000000018</v>
      </c>
      <c r="AJ49" s="13">
        <f t="shared" si="3"/>
        <v>3.5833333333333353</v>
      </c>
      <c r="AK49" s="3" cm="1">
        <f t="array" ref="AK49">SUMPRODUCT(($H$7:$H$758&gt;$AI49)*($J$7:$J$758))</f>
        <v>328</v>
      </c>
      <c r="AL49" s="3" cm="1">
        <f t="array" ref="AL49">SUMPRODUCT(($H$7:$H$758&gt;$AI49)*($H$7:$H$758&lt;=$AJ49)*($I$7:$I$758=1)*($J$7:$J$758))</f>
        <v>0</v>
      </c>
      <c r="AM49" s="3" cm="1">
        <f t="array" ref="AM49">SUMPRODUCT(($H$7:$H$758&gt;$AI49)*($H$7:$H$758&lt;=$AJ49)*($I$7:$I$758=0)*($J$7:$J$758))</f>
        <v>9</v>
      </c>
      <c r="AN49" s="12">
        <f t="shared" si="34"/>
        <v>2.7439024390243903E-2</v>
      </c>
      <c r="AO49" s="12">
        <f t="shared" si="14"/>
        <v>0.45619909550004706</v>
      </c>
      <c r="AP49" s="12">
        <f t="shared" si="5"/>
        <v>0.44368143739181404</v>
      </c>
    </row>
    <row r="50" spans="2:42" x14ac:dyDescent="0.2">
      <c r="B50" s="3">
        <f>DATA!A45</f>
        <v>43</v>
      </c>
      <c r="C50" s="3">
        <f>DATA!R45</f>
        <v>12.881855387</v>
      </c>
      <c r="D50" s="3">
        <f>DATA!Q45</f>
        <v>0</v>
      </c>
      <c r="H50" s="3">
        <v>0.21044591300000001</v>
      </c>
      <c r="I50" s="3">
        <v>0</v>
      </c>
      <c r="J50" s="3">
        <v>1</v>
      </c>
      <c r="O50" s="6">
        <f t="shared" si="9"/>
        <v>957</v>
      </c>
      <c r="P50" s="6">
        <f t="shared" si="10"/>
        <v>956</v>
      </c>
      <c r="Q50" s="6">
        <f t="shared" si="0"/>
        <v>1</v>
      </c>
      <c r="R50" s="10">
        <f>Q50/O50</f>
        <v>1.0449320794148381E-3</v>
      </c>
      <c r="S50" s="8">
        <f>T49</f>
        <v>0.95699999999999996</v>
      </c>
      <c r="T50" s="8">
        <f>S50*(1-R50)</f>
        <v>0.95599999999999996</v>
      </c>
      <c r="AI50" s="13">
        <f t="shared" si="13"/>
        <v>3.5833333333333353</v>
      </c>
      <c r="AJ50" s="13">
        <f t="shared" si="3"/>
        <v>3.6666666666666687</v>
      </c>
      <c r="AK50" s="3" cm="1">
        <f t="array" ref="AK50">SUMPRODUCT(($H$7:$H$758&gt;$AI50)*($J$7:$J$758))</f>
        <v>319</v>
      </c>
      <c r="AL50" s="3" cm="1">
        <f t="array" ref="AL50">SUMPRODUCT(($H$7:$H$758&gt;$AI50)*($H$7:$H$758&lt;=$AJ50)*($I$7:$I$758=1)*($J$7:$J$758))</f>
        <v>0</v>
      </c>
      <c r="AM50" s="3" cm="1">
        <f t="array" ref="AM50">SUMPRODUCT(($H$7:$H$758&gt;$AI50)*($H$7:$H$758&lt;=$AJ50)*($I$7:$I$758=0)*($J$7:$J$758))</f>
        <v>5</v>
      </c>
      <c r="AN50" s="12">
        <f t="shared" si="34"/>
        <v>1.5673981191222569E-2</v>
      </c>
      <c r="AO50" s="12">
        <f t="shared" si="14"/>
        <v>0.44368143739181404</v>
      </c>
      <c r="AP50" s="12">
        <f t="shared" si="5"/>
        <v>0.43672718288724016</v>
      </c>
    </row>
    <row r="51" spans="2:42" x14ac:dyDescent="0.2">
      <c r="B51" s="3">
        <f>DATA!A46</f>
        <v>44</v>
      </c>
      <c r="C51" s="3">
        <f>DATA!R46</f>
        <v>0.55102913499999995</v>
      </c>
      <c r="D51" s="3">
        <f>DATA!Q46</f>
        <v>0</v>
      </c>
      <c r="H51" s="3">
        <v>0.21714797</v>
      </c>
      <c r="I51" s="3">
        <v>0</v>
      </c>
      <c r="J51" s="3">
        <v>1</v>
      </c>
      <c r="O51" s="6">
        <f t="shared" si="9"/>
        <v>956</v>
      </c>
      <c r="P51" s="6">
        <f t="shared" si="10"/>
        <v>955</v>
      </c>
      <c r="Q51" s="6">
        <f t="shared" si="0"/>
        <v>1</v>
      </c>
      <c r="R51" s="10">
        <f>Q51/O51</f>
        <v>1.0460251046025104E-3</v>
      </c>
      <c r="S51" s="8">
        <f>T50</f>
        <v>0.95599999999999996</v>
      </c>
      <c r="T51" s="8">
        <f>S51*(1-R51)</f>
        <v>0.95499999999999996</v>
      </c>
      <c r="AI51" s="13">
        <f t="shared" si="13"/>
        <v>3.6666666666666687</v>
      </c>
      <c r="AJ51" s="13">
        <f t="shared" si="3"/>
        <v>3.7500000000000022</v>
      </c>
      <c r="AK51" s="3" cm="1">
        <f t="array" ref="AK51">SUMPRODUCT(($H$7:$H$758&gt;$AI51)*($J$7:$J$758))</f>
        <v>314</v>
      </c>
      <c r="AL51" s="3" cm="1">
        <f t="array" ref="AL51">SUMPRODUCT(($H$7:$H$758&gt;$AI51)*($H$7:$H$758&lt;=$AJ51)*($I$7:$I$758=1)*($J$7:$J$758))</f>
        <v>1</v>
      </c>
      <c r="AM51" s="3" cm="1">
        <f t="array" ref="AM51">SUMPRODUCT(($H$7:$H$758&gt;$AI51)*($H$7:$H$758&lt;=$AJ51)*($I$7:$I$758=0)*($J$7:$J$758))</f>
        <v>5</v>
      </c>
      <c r="AN51" s="12">
        <f t="shared" si="34"/>
        <v>1.5923566878980892E-2</v>
      </c>
      <c r="AO51" s="12">
        <f t="shared" si="14"/>
        <v>0.43672718288724016</v>
      </c>
      <c r="AP51" s="12">
        <f t="shared" si="5"/>
        <v>0.42977292838266629</v>
      </c>
    </row>
    <row r="52" spans="2:42" x14ac:dyDescent="0.2">
      <c r="B52" s="3">
        <f>DATA!A47</f>
        <v>45</v>
      </c>
      <c r="C52" s="3">
        <f>DATA!R47</f>
        <v>5</v>
      </c>
      <c r="D52" s="3">
        <f>DATA!Q47</f>
        <v>1</v>
      </c>
      <c r="H52" s="3">
        <v>0.21826211700000001</v>
      </c>
      <c r="I52" s="3">
        <v>0</v>
      </c>
      <c r="J52" s="3">
        <v>1</v>
      </c>
      <c r="O52" s="6">
        <f t="shared" si="9"/>
        <v>955</v>
      </c>
      <c r="P52" s="6">
        <f t="shared" si="10"/>
        <v>954</v>
      </c>
      <c r="Q52" s="6">
        <f t="shared" si="0"/>
        <v>1</v>
      </c>
      <c r="R52" s="10">
        <f>Q52/O52</f>
        <v>1.0471204188481676E-3</v>
      </c>
      <c r="S52" s="8">
        <f>T51</f>
        <v>0.95499999999999996</v>
      </c>
      <c r="T52" s="8">
        <f>S52*(1-R52)</f>
        <v>0.95399999999999996</v>
      </c>
      <c r="AI52" s="13">
        <f t="shared" si="13"/>
        <v>3.7500000000000022</v>
      </c>
      <c r="AJ52" s="13">
        <f t="shared" si="3"/>
        <v>3.8333333333333357</v>
      </c>
      <c r="AK52" s="3" cm="1">
        <f t="array" ref="AK52">SUMPRODUCT(($H$7:$H$758&gt;$AI52)*($J$7:$J$758))</f>
        <v>308</v>
      </c>
      <c r="AL52" s="3" cm="1">
        <f t="array" ref="AL52">SUMPRODUCT(($H$7:$H$758&gt;$AI52)*($H$7:$H$758&lt;=$AJ52)*($I$7:$I$758=1)*($J$7:$J$758))</f>
        <v>0</v>
      </c>
      <c r="AM52" s="3" cm="1">
        <f t="array" ref="AM52">SUMPRODUCT(($H$7:$H$758&gt;$AI52)*($H$7:$H$758&lt;=$AJ52)*($I$7:$I$758=0)*($J$7:$J$758))</f>
        <v>5</v>
      </c>
      <c r="AN52" s="12">
        <f t="shared" si="34"/>
        <v>1.6233766233766232E-2</v>
      </c>
      <c r="AO52" s="12">
        <f t="shared" si="14"/>
        <v>0.42977292838266629</v>
      </c>
      <c r="AP52" s="12">
        <f t="shared" si="5"/>
        <v>0.4227960951297009</v>
      </c>
    </row>
    <row r="53" spans="2:42" x14ac:dyDescent="0.2">
      <c r="B53" s="3">
        <f>DATA!A48</f>
        <v>46</v>
      </c>
      <c r="C53" s="3">
        <f>DATA!R48</f>
        <v>1</v>
      </c>
      <c r="D53" s="3">
        <f>DATA!Q48</f>
        <v>1</v>
      </c>
      <c r="H53" s="3">
        <v>0.225258548</v>
      </c>
      <c r="I53" s="3">
        <v>0</v>
      </c>
      <c r="J53" s="3">
        <v>1</v>
      </c>
      <c r="O53" s="6">
        <f t="shared" si="9"/>
        <v>954</v>
      </c>
      <c r="P53" s="6">
        <f t="shared" si="10"/>
        <v>953</v>
      </c>
      <c r="Q53" s="6">
        <f t="shared" si="0"/>
        <v>1</v>
      </c>
      <c r="R53" s="10">
        <f>Q53/O53</f>
        <v>1.0482180293501049E-3</v>
      </c>
      <c r="S53" s="8">
        <f>T52</f>
        <v>0.95399999999999996</v>
      </c>
      <c r="T53" s="8">
        <f>S53*(1-R53)</f>
        <v>0.95299999999999996</v>
      </c>
      <c r="AI53" s="13">
        <f t="shared" si="13"/>
        <v>3.8333333333333357</v>
      </c>
      <c r="AJ53" s="13">
        <f t="shared" si="3"/>
        <v>3.9166666666666692</v>
      </c>
      <c r="AK53" s="3" cm="1">
        <f t="array" ref="AK53">SUMPRODUCT(($H$7:$H$758&gt;$AI53)*($J$7:$J$758))</f>
        <v>303</v>
      </c>
      <c r="AL53" s="3" cm="1">
        <f t="array" ref="AL53">SUMPRODUCT(($H$7:$H$758&gt;$AI53)*($H$7:$H$758&lt;=$AJ53)*($I$7:$I$758=1)*($J$7:$J$758))</f>
        <v>0</v>
      </c>
      <c r="AM53" s="3" cm="1">
        <f t="array" ref="AM53">SUMPRODUCT(($H$7:$H$758&gt;$AI53)*($H$7:$H$758&lt;=$AJ53)*($I$7:$I$758=0)*($J$7:$J$758))</f>
        <v>5</v>
      </c>
      <c r="AN53" s="12">
        <f t="shared" si="34"/>
        <v>1.65016501650165E-2</v>
      </c>
      <c r="AO53" s="12">
        <f t="shared" si="14"/>
        <v>0.4227960951297009</v>
      </c>
      <c r="AP53" s="12">
        <f t="shared" si="5"/>
        <v>0.41581926187673557</v>
      </c>
    </row>
    <row r="54" spans="2:42" x14ac:dyDescent="0.2">
      <c r="B54" s="3">
        <f>DATA!A49</f>
        <v>47</v>
      </c>
      <c r="C54" s="3">
        <f>DATA!R49</f>
        <v>1</v>
      </c>
      <c r="D54" s="3">
        <f>DATA!Q49</f>
        <v>1</v>
      </c>
      <c r="H54" s="3">
        <v>0.22559680500000001</v>
      </c>
      <c r="I54" s="3">
        <v>0</v>
      </c>
      <c r="J54" s="3">
        <v>1</v>
      </c>
      <c r="O54" s="6">
        <f t="shared" si="9"/>
        <v>953</v>
      </c>
      <c r="P54" s="6">
        <f t="shared" si="10"/>
        <v>952</v>
      </c>
      <c r="Q54" s="6">
        <f t="shared" si="0"/>
        <v>1</v>
      </c>
      <c r="R54" s="10">
        <f>Q54/O54</f>
        <v>1.0493179433368311E-3</v>
      </c>
      <c r="S54" s="8">
        <f>T53</f>
        <v>0.95299999999999996</v>
      </c>
      <c r="T54" s="8">
        <f>S54*(1-R54)</f>
        <v>0.95199999999999996</v>
      </c>
      <c r="AI54" s="13">
        <f t="shared" si="13"/>
        <v>3.9166666666666692</v>
      </c>
      <c r="AJ54" s="13">
        <f t="shared" si="3"/>
        <v>4.0000000000000027</v>
      </c>
      <c r="AK54" s="3" cm="1">
        <f t="array" ref="AK54">SUMPRODUCT(($H$7:$H$758&gt;$AI54)*($J$7:$J$758))</f>
        <v>298</v>
      </c>
      <c r="AL54" s="3" cm="1">
        <f t="array" ref="AL54">SUMPRODUCT(($H$7:$H$758&gt;$AI54)*($H$7:$H$758&lt;=$AJ54)*($I$7:$I$758=1)*($J$7:$J$758))</f>
        <v>0</v>
      </c>
      <c r="AM54" s="3" cm="1">
        <f t="array" ref="AM54">SUMPRODUCT(($H$7:$H$758&gt;$AI54)*($H$7:$H$758&lt;=$AJ54)*($I$7:$I$758=0)*($J$7:$J$758))</f>
        <v>5</v>
      </c>
      <c r="AN54" s="12">
        <f t="shared" si="34"/>
        <v>1.6778523489932886E-2</v>
      </c>
      <c r="AO54" s="12">
        <f t="shared" si="14"/>
        <v>0.41581926187673557</v>
      </c>
      <c r="AP54" s="12">
        <f t="shared" si="5"/>
        <v>0.40884242862377018</v>
      </c>
    </row>
    <row r="55" spans="2:42" x14ac:dyDescent="0.2">
      <c r="B55" s="3">
        <f>DATA!A50</f>
        <v>48</v>
      </c>
      <c r="C55" s="3">
        <f>DATA!R50</f>
        <v>0.61127751299999999</v>
      </c>
      <c r="D55" s="3">
        <f>DATA!Q50</f>
        <v>0</v>
      </c>
      <c r="H55" s="3">
        <v>0.229293199</v>
      </c>
      <c r="I55" s="3">
        <v>1</v>
      </c>
      <c r="J55" s="3">
        <v>1</v>
      </c>
      <c r="O55" s="6">
        <f t="shared" si="9"/>
        <v>952</v>
      </c>
      <c r="P55" s="6">
        <f t="shared" si="10"/>
        <v>951</v>
      </c>
      <c r="Q55" s="6">
        <f t="shared" si="0"/>
        <v>0</v>
      </c>
      <c r="R55" s="10">
        <f>Q55/O55</f>
        <v>0</v>
      </c>
      <c r="S55" s="8">
        <f>T54</f>
        <v>0.95199999999999996</v>
      </c>
      <c r="T55" s="8">
        <f>S55*(1-R55)</f>
        <v>0.95199999999999996</v>
      </c>
      <c r="AI55" s="13">
        <f t="shared" si="13"/>
        <v>4.0000000000000027</v>
      </c>
      <c r="AJ55" s="13">
        <f t="shared" si="3"/>
        <v>4.0833333333333357</v>
      </c>
      <c r="AK55" s="3" cm="1">
        <f t="array" ref="AK55">SUMPRODUCT(($H$7:$H$758&gt;$AI55)*($J$7:$J$758))</f>
        <v>293</v>
      </c>
      <c r="AL55" s="3" cm="1">
        <f t="array" ref="AL55">SUMPRODUCT(($H$7:$H$758&gt;$AI55)*($H$7:$H$758&lt;=$AJ55)*($I$7:$I$758=1)*($J$7:$J$758))</f>
        <v>0</v>
      </c>
      <c r="AM55" s="3" cm="1">
        <f t="array" ref="AM55">SUMPRODUCT(($H$7:$H$758&gt;$AI55)*($H$7:$H$758&lt;=$AJ55)*($I$7:$I$758=0)*($J$7:$J$758))</f>
        <v>3</v>
      </c>
      <c r="AN55" s="12">
        <f t="shared" si="34"/>
        <v>1.0238907849829351E-2</v>
      </c>
      <c r="AO55" s="12">
        <f t="shared" si="14"/>
        <v>0.40884242862377018</v>
      </c>
      <c r="AP55" s="12">
        <f t="shared" si="5"/>
        <v>0.40465632867199097</v>
      </c>
    </row>
    <row r="56" spans="2:42" x14ac:dyDescent="0.2">
      <c r="B56" s="3">
        <f>DATA!A51</f>
        <v>49</v>
      </c>
      <c r="C56" s="3">
        <f>DATA!R51</f>
        <v>9.1822447910000005</v>
      </c>
      <c r="D56" s="3">
        <f>DATA!Q51</f>
        <v>0</v>
      </c>
      <c r="H56" s="3">
        <v>0.241729526</v>
      </c>
      <c r="I56" s="3">
        <v>0</v>
      </c>
      <c r="J56" s="3">
        <v>1</v>
      </c>
      <c r="O56" s="6">
        <f t="shared" si="9"/>
        <v>951</v>
      </c>
      <c r="P56" s="6">
        <f t="shared" si="10"/>
        <v>950</v>
      </c>
      <c r="Q56" s="6">
        <f t="shared" si="0"/>
        <v>1</v>
      </c>
      <c r="R56" s="10">
        <f>Q56/O56</f>
        <v>1.0515247108307045E-3</v>
      </c>
      <c r="S56" s="8">
        <f>T55</f>
        <v>0.95199999999999996</v>
      </c>
      <c r="T56" s="8">
        <f>S56*(1-R56)</f>
        <v>0.9509989484752891</v>
      </c>
      <c r="AI56" s="13">
        <f t="shared" si="13"/>
        <v>4.0833333333333357</v>
      </c>
      <c r="AJ56" s="13">
        <f t="shared" si="3"/>
        <v>4.1666666666666687</v>
      </c>
      <c r="AK56" s="3" cm="1">
        <f t="array" ref="AK56">SUMPRODUCT(($H$7:$H$758&gt;$AI56)*($J$7:$J$758))</f>
        <v>290</v>
      </c>
      <c r="AL56" s="3" cm="1">
        <f t="array" ref="AL56">SUMPRODUCT(($H$7:$H$758&gt;$AI56)*($H$7:$H$758&lt;=$AJ56)*($I$7:$I$758=1)*($J$7:$J$758))</f>
        <v>0</v>
      </c>
      <c r="AM56" s="3" cm="1">
        <f t="array" ref="AM56">SUMPRODUCT(($H$7:$H$758&gt;$AI56)*($H$7:$H$758&lt;=$AJ56)*($I$7:$I$758=0)*($J$7:$J$758))</f>
        <v>3</v>
      </c>
      <c r="AN56" s="12">
        <f t="shared" si="34"/>
        <v>1.0344827586206896E-2</v>
      </c>
      <c r="AO56" s="12">
        <f t="shared" si="14"/>
        <v>0.40465632867199097</v>
      </c>
      <c r="AP56" s="12">
        <f t="shared" si="5"/>
        <v>0.40047022872021176</v>
      </c>
    </row>
    <row r="57" spans="2:42" x14ac:dyDescent="0.2">
      <c r="B57" s="3">
        <f>DATA!A52</f>
        <v>50</v>
      </c>
      <c r="C57" s="3">
        <f>DATA!R52</f>
        <v>7.978655227</v>
      </c>
      <c r="D57" s="3">
        <f>DATA!Q52</f>
        <v>0</v>
      </c>
      <c r="H57" s="3">
        <v>0.24252903200000001</v>
      </c>
      <c r="I57" s="3">
        <v>0</v>
      </c>
      <c r="J57" s="3">
        <v>1</v>
      </c>
      <c r="O57" s="6">
        <f t="shared" si="9"/>
        <v>950</v>
      </c>
      <c r="P57" s="6">
        <f t="shared" si="10"/>
        <v>949</v>
      </c>
      <c r="Q57" s="6">
        <f t="shared" si="0"/>
        <v>1</v>
      </c>
      <c r="R57" s="10">
        <f>Q57/O57</f>
        <v>1.0526315789473684E-3</v>
      </c>
      <c r="S57" s="8">
        <f>T56</f>
        <v>0.9509989484752891</v>
      </c>
      <c r="T57" s="8">
        <f>S57*(1-R57)</f>
        <v>0.94999789695057824</v>
      </c>
      <c r="AI57" s="13">
        <f t="shared" si="13"/>
        <v>4.1666666666666687</v>
      </c>
      <c r="AJ57" s="13">
        <f t="shared" si="3"/>
        <v>4.2500000000000018</v>
      </c>
      <c r="AK57" s="3" cm="1">
        <f t="array" ref="AK57">SUMPRODUCT(($H$7:$H$758&gt;$AI57)*($J$7:$J$758))</f>
        <v>287</v>
      </c>
      <c r="AL57" s="3" cm="1">
        <f t="array" ref="AL57">SUMPRODUCT(($H$7:$H$758&gt;$AI57)*($H$7:$H$758&lt;=$AJ57)*($I$7:$I$758=1)*($J$7:$J$758))</f>
        <v>1</v>
      </c>
      <c r="AM57" s="3" cm="1">
        <f t="array" ref="AM57">SUMPRODUCT(($H$7:$H$758&gt;$AI57)*($H$7:$H$758&lt;=$AJ57)*($I$7:$I$758=0)*($J$7:$J$758))</f>
        <v>7</v>
      </c>
      <c r="AN57" s="12">
        <f t="shared" si="34"/>
        <v>2.4390243902439025E-2</v>
      </c>
      <c r="AO57" s="12">
        <f t="shared" si="14"/>
        <v>0.40047022872021176</v>
      </c>
      <c r="AP57" s="12">
        <f t="shared" si="5"/>
        <v>0.39070266216606026</v>
      </c>
    </row>
    <row r="58" spans="2:42" x14ac:dyDescent="0.2">
      <c r="B58" s="3">
        <f>DATA!A53</f>
        <v>51</v>
      </c>
      <c r="C58" s="3">
        <f>DATA!R53</f>
        <v>5</v>
      </c>
      <c r="D58" s="3">
        <f>DATA!Q53</f>
        <v>1</v>
      </c>
      <c r="H58" s="3">
        <v>0.247293596</v>
      </c>
      <c r="I58" s="3">
        <v>0</v>
      </c>
      <c r="J58" s="3">
        <v>1</v>
      </c>
      <c r="O58" s="6">
        <f t="shared" si="9"/>
        <v>949</v>
      </c>
      <c r="P58" s="6">
        <f t="shared" si="10"/>
        <v>948</v>
      </c>
      <c r="Q58" s="6">
        <f t="shared" si="0"/>
        <v>1</v>
      </c>
      <c r="R58" s="10">
        <f>Q58/O58</f>
        <v>1.053740779768177E-3</v>
      </c>
      <c r="S58" s="8">
        <f>T57</f>
        <v>0.94999789695057824</v>
      </c>
      <c r="T58" s="8">
        <f>S58*(1-R58)</f>
        <v>0.94899684542586737</v>
      </c>
      <c r="AI58" s="13">
        <f t="shared" si="13"/>
        <v>4.2500000000000018</v>
      </c>
      <c r="AJ58" s="13">
        <f t="shared" si="3"/>
        <v>4.3333333333333348</v>
      </c>
      <c r="AK58" s="3" cm="1">
        <f t="array" ref="AK58">SUMPRODUCT(($H$7:$H$758&gt;$AI58)*($J$7:$J$758))</f>
        <v>279</v>
      </c>
      <c r="AL58" s="3" cm="1">
        <f t="array" ref="AL58">SUMPRODUCT(($H$7:$H$758&gt;$AI58)*($H$7:$H$758&lt;=$AJ58)*($I$7:$I$758=1)*($J$7:$J$758))</f>
        <v>0</v>
      </c>
      <c r="AM58" s="3" cm="1">
        <f t="array" ref="AM58">SUMPRODUCT(($H$7:$H$758&gt;$AI58)*($H$7:$H$758&lt;=$AJ58)*($I$7:$I$758=0)*($J$7:$J$758))</f>
        <v>6</v>
      </c>
      <c r="AN58" s="12">
        <f t="shared" si="34"/>
        <v>2.1505376344086023E-2</v>
      </c>
      <c r="AO58" s="12">
        <f t="shared" si="14"/>
        <v>0.39070266216606026</v>
      </c>
      <c r="AP58" s="12">
        <f t="shared" si="5"/>
        <v>0.38230045437754284</v>
      </c>
    </row>
    <row r="59" spans="2:42" x14ac:dyDescent="0.2">
      <c r="B59" s="3">
        <f>DATA!A54</f>
        <v>52</v>
      </c>
      <c r="C59" s="3">
        <f>DATA!R54</f>
        <v>10.950925487999999</v>
      </c>
      <c r="D59" s="3">
        <f>DATA!Q54</f>
        <v>0</v>
      </c>
      <c r="H59" s="3">
        <v>0.25130708699999998</v>
      </c>
      <c r="I59" s="3">
        <v>0</v>
      </c>
      <c r="J59" s="3">
        <v>1</v>
      </c>
      <c r="O59" s="6">
        <f t="shared" si="9"/>
        <v>948</v>
      </c>
      <c r="P59" s="6">
        <f t="shared" si="10"/>
        <v>947</v>
      </c>
      <c r="Q59" s="6">
        <f t="shared" si="0"/>
        <v>1</v>
      </c>
      <c r="R59" s="10">
        <f>Q59/O59</f>
        <v>1.0548523206751054E-3</v>
      </c>
      <c r="S59" s="8">
        <f>T58</f>
        <v>0.94899684542586737</v>
      </c>
      <c r="T59" s="8">
        <f>S59*(1-R59)</f>
        <v>0.94799579390115651</v>
      </c>
      <c r="AI59" s="13">
        <f t="shared" si="13"/>
        <v>4.3333333333333348</v>
      </c>
      <c r="AJ59" s="13">
        <f t="shared" si="3"/>
        <v>4.4166666666666679</v>
      </c>
      <c r="AK59" s="3" cm="1">
        <f t="array" ref="AK59">SUMPRODUCT(($H$7:$H$758&gt;$AI59)*($J$7:$J$758))</f>
        <v>273</v>
      </c>
      <c r="AL59" s="3" cm="1">
        <f t="array" ref="AL59">SUMPRODUCT(($H$7:$H$758&gt;$AI59)*($H$7:$H$758&lt;=$AJ59)*($I$7:$I$758=1)*($J$7:$J$758))</f>
        <v>0</v>
      </c>
      <c r="AM59" s="3" cm="1">
        <f t="array" ref="AM59">SUMPRODUCT(($H$7:$H$758&gt;$AI59)*($H$7:$H$758&lt;=$AJ59)*($I$7:$I$758=0)*($J$7:$J$758))</f>
        <v>3</v>
      </c>
      <c r="AN59" s="12">
        <f t="shared" si="34"/>
        <v>1.098901098901099E-2</v>
      </c>
      <c r="AO59" s="12">
        <f t="shared" si="14"/>
        <v>0.38230045437754284</v>
      </c>
      <c r="AP59" s="12">
        <f t="shared" si="5"/>
        <v>0.37809935048328414</v>
      </c>
    </row>
    <row r="60" spans="2:42" x14ac:dyDescent="0.2">
      <c r="B60" s="3">
        <f>DATA!A55</f>
        <v>53</v>
      </c>
      <c r="C60" s="3">
        <f>DATA!R55</f>
        <v>2.3331252820000001</v>
      </c>
      <c r="D60" s="3">
        <f>DATA!Q55</f>
        <v>0</v>
      </c>
      <c r="H60" s="3">
        <v>0.26421445199999999</v>
      </c>
      <c r="I60" s="3">
        <v>0</v>
      </c>
      <c r="J60" s="3">
        <v>1</v>
      </c>
      <c r="O60" s="6">
        <f t="shared" si="9"/>
        <v>947</v>
      </c>
      <c r="P60" s="6">
        <f t="shared" si="10"/>
        <v>946</v>
      </c>
      <c r="Q60" s="6">
        <f t="shared" si="0"/>
        <v>1</v>
      </c>
      <c r="R60" s="10">
        <f>Q60/O60</f>
        <v>1.0559662090813093E-3</v>
      </c>
      <c r="S60" s="8">
        <f>T59</f>
        <v>0.94799579390115651</v>
      </c>
      <c r="T60" s="8">
        <f>S60*(1-R60)</f>
        <v>0.94699474237644565</v>
      </c>
      <c r="AI60" s="13">
        <f t="shared" si="13"/>
        <v>4.4166666666666679</v>
      </c>
      <c r="AJ60" s="13">
        <f t="shared" si="3"/>
        <v>4.5000000000000009</v>
      </c>
      <c r="AK60" s="3" cm="1">
        <f t="array" ref="AK60">SUMPRODUCT(($H$7:$H$758&gt;$AI60)*($J$7:$J$758))</f>
        <v>270</v>
      </c>
      <c r="AL60" s="3" cm="1">
        <f t="array" ref="AL60">SUMPRODUCT(($H$7:$H$758&gt;$AI60)*($H$7:$H$758&lt;=$AJ60)*($I$7:$I$758=1)*($J$7:$J$758))</f>
        <v>0</v>
      </c>
      <c r="AM60" s="3" cm="1">
        <f t="array" ref="AM60">SUMPRODUCT(($H$7:$H$758&gt;$AI60)*($H$7:$H$758&lt;=$AJ60)*($I$7:$I$758=0)*($J$7:$J$758))</f>
        <v>3</v>
      </c>
      <c r="AN60" s="12">
        <f t="shared" si="34"/>
        <v>1.1111111111111112E-2</v>
      </c>
      <c r="AO60" s="12">
        <f t="shared" si="14"/>
        <v>0.37809935048328414</v>
      </c>
      <c r="AP60" s="12">
        <f t="shared" si="5"/>
        <v>0.37389824658902543</v>
      </c>
    </row>
    <row r="61" spans="2:42" x14ac:dyDescent="0.2">
      <c r="B61" s="3">
        <f>DATA!A56</f>
        <v>54</v>
      </c>
      <c r="C61" s="3">
        <f>DATA!R56</f>
        <v>5</v>
      </c>
      <c r="D61" s="3">
        <f>DATA!Q56</f>
        <v>1</v>
      </c>
      <c r="H61" s="3">
        <v>0.27000054099999998</v>
      </c>
      <c r="I61" s="3">
        <v>0</v>
      </c>
      <c r="J61" s="3">
        <v>1</v>
      </c>
      <c r="O61" s="6">
        <f t="shared" si="9"/>
        <v>946</v>
      </c>
      <c r="P61" s="6">
        <f t="shared" si="10"/>
        <v>945</v>
      </c>
      <c r="Q61" s="6">
        <f t="shared" si="0"/>
        <v>1</v>
      </c>
      <c r="R61" s="10">
        <f>Q61/O61</f>
        <v>1.0570824524312897E-3</v>
      </c>
      <c r="S61" s="8">
        <f>T60</f>
        <v>0.94699474237644565</v>
      </c>
      <c r="T61" s="8">
        <f>S61*(1-R61)</f>
        <v>0.94599369085173479</v>
      </c>
      <c r="AI61" s="13">
        <f t="shared" si="13"/>
        <v>4.5000000000000009</v>
      </c>
      <c r="AJ61" s="13">
        <f t="shared" si="3"/>
        <v>4.5833333333333339</v>
      </c>
      <c r="AK61" s="3" cm="1">
        <f t="array" ref="AK61">SUMPRODUCT(($H$7:$H$758&gt;$AI61)*($J$7:$J$758))</f>
        <v>267</v>
      </c>
      <c r="AL61" s="3" cm="1">
        <f t="array" ref="AL61">SUMPRODUCT(($H$7:$H$758&gt;$AI61)*($H$7:$H$758&lt;=$AJ61)*($I$7:$I$758=1)*($J$7:$J$758))</f>
        <v>0</v>
      </c>
      <c r="AM61" s="3" cm="1">
        <f t="array" ref="AM61">SUMPRODUCT(($H$7:$H$758&gt;$AI61)*($H$7:$H$758&lt;=$AJ61)*($I$7:$I$758=0)*($J$7:$J$758))</f>
        <v>3</v>
      </c>
      <c r="AN61" s="12">
        <f t="shared" si="34"/>
        <v>1.1235955056179775E-2</v>
      </c>
      <c r="AO61" s="12">
        <f t="shared" si="14"/>
        <v>0.37389824658902543</v>
      </c>
      <c r="AP61" s="12">
        <f t="shared" si="5"/>
        <v>0.36969714269476672</v>
      </c>
    </row>
    <row r="62" spans="2:42" x14ac:dyDescent="0.2">
      <c r="B62" s="3">
        <f>DATA!A57</f>
        <v>55</v>
      </c>
      <c r="C62" s="3">
        <f>DATA!R57</f>
        <v>5.568420615</v>
      </c>
      <c r="D62" s="3">
        <f>DATA!Q57</f>
        <v>0</v>
      </c>
      <c r="H62" s="3">
        <v>0.27235961199999997</v>
      </c>
      <c r="I62" s="3">
        <v>0</v>
      </c>
      <c r="J62" s="3">
        <v>1</v>
      </c>
      <c r="O62" s="6">
        <f t="shared" si="9"/>
        <v>945</v>
      </c>
      <c r="P62" s="6">
        <f t="shared" si="10"/>
        <v>944</v>
      </c>
      <c r="Q62" s="6">
        <f t="shared" si="0"/>
        <v>1</v>
      </c>
      <c r="R62" s="10">
        <f>Q62/O62</f>
        <v>1.0582010582010583E-3</v>
      </c>
      <c r="S62" s="8">
        <f>T61</f>
        <v>0.94599369085173479</v>
      </c>
      <c r="T62" s="8">
        <f>S62*(1-R62)</f>
        <v>0.94499263932702393</v>
      </c>
      <c r="AI62" s="13">
        <f t="shared" si="13"/>
        <v>4.5833333333333339</v>
      </c>
      <c r="AJ62" s="13">
        <f t="shared" si="3"/>
        <v>4.666666666666667</v>
      </c>
      <c r="AK62" s="3" cm="1">
        <f t="array" ref="AK62">SUMPRODUCT(($H$7:$H$758&gt;$AI62)*($J$7:$J$758))</f>
        <v>264</v>
      </c>
      <c r="AL62" s="3" cm="1">
        <f t="array" ref="AL62">SUMPRODUCT(($H$7:$H$758&gt;$AI62)*($H$7:$H$758&lt;=$AJ62)*($I$7:$I$758=1)*($J$7:$J$758))</f>
        <v>0</v>
      </c>
      <c r="AM62" s="3" cm="1">
        <f t="array" ref="AM62">SUMPRODUCT(($H$7:$H$758&gt;$AI62)*($H$7:$H$758&lt;=$AJ62)*($I$7:$I$758=0)*($J$7:$J$758))</f>
        <v>10</v>
      </c>
      <c r="AN62" s="12">
        <f t="shared" si="34"/>
        <v>3.787878787878788E-2</v>
      </c>
      <c r="AO62" s="12">
        <f t="shared" si="14"/>
        <v>0.36969714269476672</v>
      </c>
      <c r="AP62" s="12">
        <f t="shared" si="5"/>
        <v>0.3556934630472377</v>
      </c>
    </row>
    <row r="63" spans="2:42" x14ac:dyDescent="0.2">
      <c r="B63" s="3">
        <f>DATA!A58</f>
        <v>56</v>
      </c>
      <c r="C63" s="3">
        <f>DATA!R58</f>
        <v>2.2360177409999999</v>
      </c>
      <c r="D63" s="3">
        <f>DATA!Q58</f>
        <v>0</v>
      </c>
      <c r="H63" s="3">
        <v>0.27399510399999999</v>
      </c>
      <c r="I63" s="3">
        <v>0</v>
      </c>
      <c r="J63" s="3">
        <v>1</v>
      </c>
      <c r="O63" s="6">
        <f t="shared" si="9"/>
        <v>944</v>
      </c>
      <c r="P63" s="6">
        <f t="shared" si="10"/>
        <v>943</v>
      </c>
      <c r="Q63" s="6">
        <f t="shared" si="0"/>
        <v>1</v>
      </c>
      <c r="R63" s="10">
        <f>Q63/O63</f>
        <v>1.0593220338983051E-3</v>
      </c>
      <c r="S63" s="8">
        <f>T62</f>
        <v>0.94499263932702393</v>
      </c>
      <c r="T63" s="8">
        <f>S63*(1-R63)</f>
        <v>0.94399158780231307</v>
      </c>
      <c r="AI63" s="13">
        <f t="shared" si="13"/>
        <v>4.666666666666667</v>
      </c>
      <c r="AJ63" s="13">
        <f t="shared" si="3"/>
        <v>4.75</v>
      </c>
      <c r="AK63" s="3" cm="1">
        <f t="array" ref="AK63">SUMPRODUCT(($H$7:$H$758&gt;$AI63)*($J$7:$J$758))</f>
        <v>254</v>
      </c>
      <c r="AL63" s="3" cm="1">
        <f t="array" ref="AL63">SUMPRODUCT(($H$7:$H$758&gt;$AI63)*($H$7:$H$758&lt;=$AJ63)*($I$7:$I$758=1)*($J$7:$J$758))</f>
        <v>0</v>
      </c>
      <c r="AM63" s="3" cm="1">
        <f t="array" ref="AM63">SUMPRODUCT(($H$7:$H$758&gt;$AI63)*($H$7:$H$758&lt;=$AJ63)*($I$7:$I$758=0)*($J$7:$J$758))</f>
        <v>3</v>
      </c>
      <c r="AN63" s="12">
        <f t="shared" si="34"/>
        <v>1.1811023622047244E-2</v>
      </c>
      <c r="AO63" s="12">
        <f t="shared" si="14"/>
        <v>0.3556934630472377</v>
      </c>
      <c r="AP63" s="12">
        <f t="shared" si="5"/>
        <v>0.35149235915297899</v>
      </c>
    </row>
    <row r="64" spans="2:42" x14ac:dyDescent="0.2">
      <c r="B64" s="3">
        <f>DATA!A59</f>
        <v>57</v>
      </c>
      <c r="C64" s="3">
        <f>DATA!R59</f>
        <v>1</v>
      </c>
      <c r="D64" s="3">
        <f>DATA!Q59</f>
        <v>1</v>
      </c>
      <c r="H64" s="3">
        <v>0.27420545299999999</v>
      </c>
      <c r="I64" s="3">
        <v>0</v>
      </c>
      <c r="J64" s="3">
        <v>1</v>
      </c>
      <c r="O64" s="6">
        <f t="shared" si="9"/>
        <v>943</v>
      </c>
      <c r="P64" s="6">
        <f t="shared" si="10"/>
        <v>942</v>
      </c>
      <c r="Q64" s="6">
        <f t="shared" si="0"/>
        <v>1</v>
      </c>
      <c r="R64" s="10">
        <f>Q64/O64</f>
        <v>1.0604453870625664E-3</v>
      </c>
      <c r="S64" s="8">
        <f>T63</f>
        <v>0.94399158780231307</v>
      </c>
      <c r="T64" s="8">
        <f>S64*(1-R64)</f>
        <v>0.94299053627760232</v>
      </c>
      <c r="AI64" s="13">
        <f t="shared" si="13"/>
        <v>4.75</v>
      </c>
      <c r="AJ64" s="13">
        <f t="shared" si="3"/>
        <v>4.833333333333333</v>
      </c>
      <c r="AK64" s="3" cm="1">
        <f t="array" ref="AK64">SUMPRODUCT(($H$7:$H$758&gt;$AI64)*($J$7:$J$758))</f>
        <v>251</v>
      </c>
      <c r="AL64" s="3" cm="1">
        <f t="array" ref="AL64">SUMPRODUCT(($H$7:$H$758&gt;$AI64)*($H$7:$H$758&lt;=$AJ64)*($I$7:$I$758=1)*($J$7:$J$758))</f>
        <v>0</v>
      </c>
      <c r="AM64" s="3" cm="1">
        <f t="array" ref="AM64">SUMPRODUCT(($H$7:$H$758&gt;$AI64)*($H$7:$H$758&lt;=$AJ64)*($I$7:$I$758=0)*($J$7:$J$758))</f>
        <v>3</v>
      </c>
      <c r="AN64" s="12">
        <f t="shared" si="34"/>
        <v>1.1952191235059761E-2</v>
      </c>
      <c r="AO64" s="12">
        <f t="shared" si="14"/>
        <v>0.35149235915297899</v>
      </c>
      <c r="AP64" s="12">
        <f t="shared" si="5"/>
        <v>0.34729125525872029</v>
      </c>
    </row>
    <row r="65" spans="2:42" x14ac:dyDescent="0.2">
      <c r="B65" s="3">
        <f>DATA!A60</f>
        <v>58</v>
      </c>
      <c r="C65" s="3">
        <f>DATA!R60</f>
        <v>5</v>
      </c>
      <c r="D65" s="3">
        <f>DATA!Q60</f>
        <v>1</v>
      </c>
      <c r="H65" s="3">
        <v>0.274297768</v>
      </c>
      <c r="I65" s="3">
        <v>0</v>
      </c>
      <c r="J65" s="3">
        <v>1</v>
      </c>
      <c r="O65" s="6">
        <f t="shared" si="9"/>
        <v>942</v>
      </c>
      <c r="P65" s="6">
        <f t="shared" si="10"/>
        <v>941</v>
      </c>
      <c r="Q65" s="6">
        <f t="shared" si="0"/>
        <v>1</v>
      </c>
      <c r="R65" s="10">
        <f>Q65/O65</f>
        <v>1.0615711252653928E-3</v>
      </c>
      <c r="S65" s="8">
        <f>T64</f>
        <v>0.94299053627760232</v>
      </c>
      <c r="T65" s="8">
        <f>S65*(1-R65)</f>
        <v>0.94198948475289146</v>
      </c>
      <c r="AI65" s="13">
        <f t="shared" si="13"/>
        <v>4.833333333333333</v>
      </c>
      <c r="AJ65" s="13">
        <f t="shared" si="3"/>
        <v>4.9166666666666661</v>
      </c>
      <c r="AK65" s="3" cm="1">
        <f t="array" ref="AK65">SUMPRODUCT(($H$7:$H$758&gt;$AI65)*($J$7:$J$758))</f>
        <v>248</v>
      </c>
      <c r="AL65" s="3" cm="1">
        <f t="array" ref="AL65">SUMPRODUCT(($H$7:$H$758&gt;$AI65)*($H$7:$H$758&lt;=$AJ65)*($I$7:$I$758=1)*($J$7:$J$758))</f>
        <v>0</v>
      </c>
      <c r="AM65" s="3" cm="1">
        <f t="array" ref="AM65">SUMPRODUCT(($H$7:$H$758&gt;$AI65)*($H$7:$H$758&lt;=$AJ65)*($I$7:$I$758=0)*($J$7:$J$758))</f>
        <v>4</v>
      </c>
      <c r="AN65" s="12">
        <f t="shared" si="34"/>
        <v>1.6129032258064516E-2</v>
      </c>
      <c r="AO65" s="12">
        <f t="shared" si="14"/>
        <v>0.34729125525872029</v>
      </c>
      <c r="AP65" s="12">
        <f t="shared" si="5"/>
        <v>0.34168978339970868</v>
      </c>
    </row>
    <row r="66" spans="2:42" x14ac:dyDescent="0.2">
      <c r="B66" s="3">
        <f>DATA!A61</f>
        <v>59</v>
      </c>
      <c r="C66" s="3">
        <f>DATA!R61</f>
        <v>1</v>
      </c>
      <c r="D66" s="3">
        <f>DATA!Q61</f>
        <v>1</v>
      </c>
      <c r="H66" s="3">
        <v>0.27562750200000002</v>
      </c>
      <c r="I66" s="3">
        <v>0</v>
      </c>
      <c r="J66" s="3">
        <v>1</v>
      </c>
      <c r="O66" s="6">
        <f t="shared" si="9"/>
        <v>941</v>
      </c>
      <c r="P66" s="6">
        <f t="shared" si="10"/>
        <v>940</v>
      </c>
      <c r="Q66" s="6">
        <f t="shared" si="0"/>
        <v>1</v>
      </c>
      <c r="R66" s="10">
        <f>Q66/O66</f>
        <v>1.0626992561105207E-3</v>
      </c>
      <c r="S66" s="8">
        <f>T65</f>
        <v>0.94198948475289146</v>
      </c>
      <c r="T66" s="8">
        <f>S66*(1-R66)</f>
        <v>0.94098843322818071</v>
      </c>
      <c r="AI66" s="13">
        <f t="shared" si="13"/>
        <v>4.9166666666666661</v>
      </c>
      <c r="AJ66" s="13">
        <f t="shared" si="3"/>
        <v>4.9999999999999991</v>
      </c>
      <c r="AK66" s="3" cm="1">
        <f t="array" ref="AK66">SUMPRODUCT(($H$7:$H$758&gt;$AI66)*($J$7:$J$758))</f>
        <v>244</v>
      </c>
      <c r="AL66" s="3" cm="1">
        <f t="array" ref="AL66">SUMPRODUCT(($H$7:$H$758&gt;$AI66)*($H$7:$H$758&lt;=$AJ66)*($I$7:$I$758=1)*($J$7:$J$758))</f>
        <v>34</v>
      </c>
      <c r="AM66" s="3" cm="1">
        <f t="array" ref="AM66">SUMPRODUCT(($H$7:$H$758&gt;$AI66)*($H$7:$H$758&lt;=$AJ66)*($I$7:$I$758=0)*($J$7:$J$758))</f>
        <v>4</v>
      </c>
      <c r="AN66" s="12">
        <f t="shared" si="34"/>
        <v>1.6393442622950821E-2</v>
      </c>
      <c r="AO66" s="12">
        <f t="shared" si="14"/>
        <v>0.34168978339970868</v>
      </c>
      <c r="AP66" s="12">
        <f t="shared" si="5"/>
        <v>0.33608831154069707</v>
      </c>
    </row>
    <row r="67" spans="2:42" x14ac:dyDescent="0.2">
      <c r="B67" s="3">
        <f>DATA!A62</f>
        <v>60</v>
      </c>
      <c r="C67" s="3">
        <f>DATA!R62</f>
        <v>3.0151893940000001</v>
      </c>
      <c r="D67" s="3">
        <f>DATA!Q62</f>
        <v>0</v>
      </c>
      <c r="H67" s="3">
        <v>0.282088485</v>
      </c>
      <c r="I67" s="3">
        <v>0</v>
      </c>
      <c r="J67" s="3">
        <v>1</v>
      </c>
      <c r="O67" s="6">
        <f t="shared" si="9"/>
        <v>940</v>
      </c>
      <c r="P67" s="6">
        <f t="shared" si="10"/>
        <v>939</v>
      </c>
      <c r="Q67" s="6">
        <f t="shared" si="0"/>
        <v>1</v>
      </c>
      <c r="R67" s="10">
        <f>Q67/O67</f>
        <v>1.0638297872340426E-3</v>
      </c>
      <c r="S67" s="8">
        <f>T66</f>
        <v>0.94098843322818071</v>
      </c>
      <c r="T67" s="8">
        <f>S67*(1-R67)</f>
        <v>0.93998738170346985</v>
      </c>
      <c r="AI67" s="13">
        <f t="shared" si="13"/>
        <v>4.9999999999999991</v>
      </c>
      <c r="AJ67" s="13">
        <f t="shared" si="3"/>
        <v>5.0833333333333321</v>
      </c>
      <c r="AK67" s="3" cm="1">
        <f t="array" ref="AK67">SUMPRODUCT(($H$7:$H$758&gt;$AI67)*($J$7:$J$758))</f>
        <v>206</v>
      </c>
      <c r="AL67" s="3" cm="1">
        <f t="array" ref="AL67">SUMPRODUCT(($H$7:$H$758&gt;$AI67)*($H$7:$H$758&lt;=$AJ67)*($I$7:$I$758=1)*($J$7:$J$758))</f>
        <v>0</v>
      </c>
      <c r="AM67" s="3" cm="1">
        <f t="array" ref="AM67">SUMPRODUCT(($H$7:$H$758&gt;$AI67)*($H$7:$H$758&lt;=$AJ67)*($I$7:$I$758=0)*($J$7:$J$758))</f>
        <v>1</v>
      </c>
      <c r="AN67" s="12">
        <f t="shared" si="34"/>
        <v>4.8543689320388345E-3</v>
      </c>
      <c r="AO67" s="12">
        <f t="shared" si="14"/>
        <v>0.33608831154069707</v>
      </c>
      <c r="AP67" s="12">
        <f t="shared" si="5"/>
        <v>0.33445681488273254</v>
      </c>
    </row>
    <row r="68" spans="2:42" x14ac:dyDescent="0.2">
      <c r="B68" s="3">
        <f>DATA!A63</f>
        <v>61</v>
      </c>
      <c r="C68" s="3">
        <f>DATA!R63</f>
        <v>5</v>
      </c>
      <c r="D68" s="3">
        <f>DATA!Q63</f>
        <v>1</v>
      </c>
      <c r="H68" s="3">
        <v>0.28600796499999998</v>
      </c>
      <c r="I68" s="3">
        <v>0</v>
      </c>
      <c r="J68" s="3">
        <v>1</v>
      </c>
      <c r="O68" s="6">
        <f t="shared" si="9"/>
        <v>939</v>
      </c>
      <c r="P68" s="6">
        <f t="shared" si="10"/>
        <v>938</v>
      </c>
      <c r="Q68" s="6">
        <f t="shared" si="0"/>
        <v>1</v>
      </c>
      <c r="R68" s="10">
        <f>Q68/O68</f>
        <v>1.0649627263045794E-3</v>
      </c>
      <c r="S68" s="8">
        <f>T67</f>
        <v>0.93998738170346985</v>
      </c>
      <c r="T68" s="8">
        <f>S68*(1-R68)</f>
        <v>0.93898633017875899</v>
      </c>
      <c r="AI68" s="13">
        <f t="shared" si="13"/>
        <v>5.0833333333333321</v>
      </c>
      <c r="AJ68" s="13">
        <f t="shared" si="3"/>
        <v>5.1666666666666652</v>
      </c>
      <c r="AK68" s="3" cm="1">
        <f t="array" ref="AK68">SUMPRODUCT(($H$7:$H$758&gt;$AI68)*($J$7:$J$758))</f>
        <v>205</v>
      </c>
      <c r="AL68" s="3" cm="1">
        <f t="array" ref="AL68">SUMPRODUCT(($H$7:$H$758&gt;$AI68)*($H$7:$H$758&lt;=$AJ68)*($I$7:$I$758=1)*($J$7:$J$758))</f>
        <v>0</v>
      </c>
      <c r="AM68" s="3" cm="1">
        <f t="array" ref="AM68">SUMPRODUCT(($H$7:$H$758&gt;$AI68)*($H$7:$H$758&lt;=$AJ68)*($I$7:$I$758=0)*($J$7:$J$758))</f>
        <v>1</v>
      </c>
      <c r="AN68" s="12">
        <f t="shared" si="34"/>
        <v>4.8780487804878049E-3</v>
      </c>
      <c r="AO68" s="12">
        <f t="shared" si="14"/>
        <v>0.33445681488273254</v>
      </c>
      <c r="AP68" s="12">
        <f t="shared" si="5"/>
        <v>0.33282531822476802</v>
      </c>
    </row>
    <row r="69" spans="2:42" x14ac:dyDescent="0.2">
      <c r="B69" s="3">
        <f>DATA!A64</f>
        <v>62</v>
      </c>
      <c r="C69" s="3">
        <f>DATA!R64</f>
        <v>7.7933478589999998</v>
      </c>
      <c r="D69" s="3">
        <f>DATA!Q64</f>
        <v>0</v>
      </c>
      <c r="H69" s="3">
        <v>0.28896056599999997</v>
      </c>
      <c r="I69" s="3">
        <v>0</v>
      </c>
      <c r="J69" s="3">
        <v>1</v>
      </c>
      <c r="O69" s="6">
        <f t="shared" si="9"/>
        <v>938</v>
      </c>
      <c r="P69" s="6">
        <f t="shared" si="10"/>
        <v>937</v>
      </c>
      <c r="Q69" s="6">
        <f t="shared" si="0"/>
        <v>1</v>
      </c>
      <c r="R69" s="10">
        <f>Q69/O69</f>
        <v>1.0660980810234541E-3</v>
      </c>
      <c r="S69" s="8">
        <f>T68</f>
        <v>0.93898633017875899</v>
      </c>
      <c r="T69" s="8">
        <f>S69*(1-R69)</f>
        <v>0.93798527865404824</v>
      </c>
      <c r="AI69" s="13">
        <f t="shared" si="13"/>
        <v>5.1666666666666652</v>
      </c>
      <c r="AJ69" s="13">
        <f t="shared" si="3"/>
        <v>5.2499999999999982</v>
      </c>
      <c r="AK69" s="3" cm="1">
        <f t="array" ref="AK69">SUMPRODUCT(($H$7:$H$758&gt;$AI69)*($J$7:$J$758))</f>
        <v>204</v>
      </c>
      <c r="AL69" s="3" cm="1">
        <f t="array" ref="AL69">SUMPRODUCT(($H$7:$H$758&gt;$AI69)*($H$7:$H$758&lt;=$AJ69)*($I$7:$I$758=1)*($J$7:$J$758))</f>
        <v>0</v>
      </c>
      <c r="AM69" s="3" cm="1">
        <f t="array" ref="AM69">SUMPRODUCT(($H$7:$H$758&gt;$AI69)*($H$7:$H$758&lt;=$AJ69)*($I$7:$I$758=0)*($J$7:$J$758))</f>
        <v>5</v>
      </c>
      <c r="AN69" s="12">
        <f t="shared" si="34"/>
        <v>2.4509803921568627E-2</v>
      </c>
      <c r="AO69" s="12">
        <f t="shared" si="14"/>
        <v>0.33282531822476802</v>
      </c>
      <c r="AP69" s="12">
        <f t="shared" si="5"/>
        <v>0.32466783493494528</v>
      </c>
    </row>
    <row r="70" spans="2:42" x14ac:dyDescent="0.2">
      <c r="B70" s="3">
        <f>DATA!A65</f>
        <v>63</v>
      </c>
      <c r="C70" s="3">
        <f>DATA!R65</f>
        <v>1.8099590729999999</v>
      </c>
      <c r="D70" s="3">
        <f>DATA!Q65</f>
        <v>0</v>
      </c>
      <c r="H70" s="3">
        <v>0.29310007500000002</v>
      </c>
      <c r="I70" s="3">
        <v>0</v>
      </c>
      <c r="J70" s="3">
        <v>1</v>
      </c>
      <c r="O70" s="6">
        <f t="shared" si="9"/>
        <v>937</v>
      </c>
      <c r="P70" s="6">
        <f t="shared" si="10"/>
        <v>936</v>
      </c>
      <c r="Q70" s="6">
        <f t="shared" si="0"/>
        <v>1</v>
      </c>
      <c r="R70" s="10">
        <f>Q70/O70</f>
        <v>1.0672358591248667E-3</v>
      </c>
      <c r="S70" s="8">
        <f>T69</f>
        <v>0.93798527865404824</v>
      </c>
      <c r="T70" s="8">
        <f>S70*(1-R70)</f>
        <v>0.93698422712933749</v>
      </c>
      <c r="AI70" s="13">
        <f t="shared" si="13"/>
        <v>5.2499999999999982</v>
      </c>
      <c r="AJ70" s="13">
        <f t="shared" si="3"/>
        <v>5.3333333333333313</v>
      </c>
      <c r="AK70" s="3" cm="1">
        <f t="array" ref="AK70">SUMPRODUCT(($H$7:$H$758&gt;$AI70)*($J$7:$J$758))</f>
        <v>199</v>
      </c>
      <c r="AL70" s="3" cm="1">
        <f t="array" ref="AL70">SUMPRODUCT(($H$7:$H$758&gt;$AI70)*($H$7:$H$758&lt;=$AJ70)*($I$7:$I$758=1)*($J$7:$J$758))</f>
        <v>0</v>
      </c>
      <c r="AM70" s="3" cm="1">
        <f t="array" ref="AM70">SUMPRODUCT(($H$7:$H$758&gt;$AI70)*($H$7:$H$758&lt;=$AJ70)*($I$7:$I$758=0)*($J$7:$J$758))</f>
        <v>7</v>
      </c>
      <c r="AN70" s="12">
        <f t="shared" si="34"/>
        <v>3.5175879396984924E-2</v>
      </c>
      <c r="AO70" s="12">
        <f t="shared" si="14"/>
        <v>0.32466783493494528</v>
      </c>
      <c r="AP70" s="12">
        <f t="shared" si="5"/>
        <v>0.31324735832919343</v>
      </c>
    </row>
    <row r="71" spans="2:42" x14ac:dyDescent="0.2">
      <c r="B71" s="3">
        <f>DATA!A66</f>
        <v>64</v>
      </c>
      <c r="C71" s="3">
        <f>DATA!R66</f>
        <v>7.4893870199999997</v>
      </c>
      <c r="D71" s="3">
        <f>DATA!Q66</f>
        <v>0</v>
      </c>
      <c r="H71" s="3">
        <v>0.29350137599999998</v>
      </c>
      <c r="I71" s="3">
        <v>0</v>
      </c>
      <c r="J71" s="3">
        <v>1</v>
      </c>
      <c r="O71" s="6">
        <f t="shared" si="9"/>
        <v>936</v>
      </c>
      <c r="P71" s="6">
        <f t="shared" si="10"/>
        <v>935</v>
      </c>
      <c r="Q71" s="6">
        <f t="shared" si="0"/>
        <v>1</v>
      </c>
      <c r="R71" s="10">
        <f>Q71/O71</f>
        <v>1.0683760683760685E-3</v>
      </c>
      <c r="S71" s="8">
        <f>T70</f>
        <v>0.93698422712933749</v>
      </c>
      <c r="T71" s="8">
        <f>S71*(1-R71)</f>
        <v>0.93598317560462663</v>
      </c>
      <c r="AI71" s="13">
        <f t="shared" si="13"/>
        <v>5.3333333333333313</v>
      </c>
      <c r="AJ71" s="13">
        <f t="shared" si="3"/>
        <v>5.4166666666666643</v>
      </c>
      <c r="AK71" s="3" cm="1">
        <f t="array" ref="AK71">SUMPRODUCT(($H$7:$H$758&gt;$AI71)*($J$7:$J$758))</f>
        <v>192</v>
      </c>
      <c r="AL71" s="3" cm="1">
        <f t="array" ref="AL71">SUMPRODUCT(($H$7:$H$758&gt;$AI71)*($H$7:$H$758&lt;=$AJ71)*($I$7:$I$758=1)*($J$7:$J$758))</f>
        <v>0</v>
      </c>
      <c r="AM71" s="3" cm="1">
        <f t="array" ref="AM71">SUMPRODUCT(($H$7:$H$758&gt;$AI71)*($H$7:$H$758&lt;=$AJ71)*($I$7:$I$758=0)*($J$7:$J$758))</f>
        <v>5</v>
      </c>
      <c r="AN71" s="12">
        <f t="shared" si="34"/>
        <v>2.6041666666666668E-2</v>
      </c>
      <c r="AO71" s="12">
        <f t="shared" si="14"/>
        <v>0.31324735832919343</v>
      </c>
      <c r="AP71" s="12">
        <f t="shared" si="5"/>
        <v>0.30508987503937068</v>
      </c>
    </row>
    <row r="72" spans="2:42" x14ac:dyDescent="0.2">
      <c r="B72" s="3">
        <f>DATA!A67</f>
        <v>65</v>
      </c>
      <c r="C72" s="3">
        <f>DATA!R67</f>
        <v>5.6956637040000002</v>
      </c>
      <c r="D72" s="3">
        <f>DATA!Q67</f>
        <v>0</v>
      </c>
      <c r="H72" s="3">
        <v>0.29794780999999998</v>
      </c>
      <c r="I72" s="3">
        <v>0</v>
      </c>
      <c r="J72" s="3">
        <v>1</v>
      </c>
      <c r="O72" s="6">
        <f t="shared" si="9"/>
        <v>935</v>
      </c>
      <c r="P72" s="6">
        <f t="shared" si="10"/>
        <v>934</v>
      </c>
      <c r="Q72" s="6">
        <f t="shared" ref="Q72:Q135" si="56">(1-I72)*J72</f>
        <v>1</v>
      </c>
      <c r="R72" s="10">
        <f>Q72/O72</f>
        <v>1.0695187165775401E-3</v>
      </c>
      <c r="S72" s="8">
        <f>T71</f>
        <v>0.93598317560462663</v>
      </c>
      <c r="T72" s="8">
        <f>S72*(1-R72)</f>
        <v>0.93498212407991577</v>
      </c>
      <c r="AI72" s="13">
        <f t="shared" si="13"/>
        <v>5.4166666666666643</v>
      </c>
      <c r="AJ72" s="13">
        <f t="shared" ref="AJ72:AJ126" si="57">AI72+1/12</f>
        <v>5.4999999999999973</v>
      </c>
      <c r="AK72" s="3" cm="1">
        <f t="array" ref="AK72">SUMPRODUCT(($H$7:$H$758&gt;$AI72)*($J$7:$J$758))</f>
        <v>187</v>
      </c>
      <c r="AL72" s="3" cm="1">
        <f t="array" ref="AL72">SUMPRODUCT(($H$7:$H$758&gt;$AI72)*($H$7:$H$758&lt;=$AJ72)*($I$7:$I$758=1)*($J$7:$J$758))</f>
        <v>0</v>
      </c>
      <c r="AM72" s="3" cm="1">
        <f t="array" ref="AM72">SUMPRODUCT(($H$7:$H$758&gt;$AI72)*($H$7:$H$758&lt;=$AJ72)*($I$7:$I$758=0)*($J$7:$J$758))</f>
        <v>5</v>
      </c>
      <c r="AN72" s="12">
        <f t="shared" si="34"/>
        <v>2.6737967914438502E-2</v>
      </c>
      <c r="AO72" s="12">
        <f t="shared" si="14"/>
        <v>0.30508987503937068</v>
      </c>
      <c r="AP72" s="12">
        <f t="shared" ref="AP72:AP126" si="58">AO72*(1-AN72)</f>
        <v>0.29693239174954794</v>
      </c>
    </row>
    <row r="73" spans="2:42" x14ac:dyDescent="0.2">
      <c r="B73" s="3">
        <f>DATA!A68</f>
        <v>66</v>
      </c>
      <c r="C73" s="3">
        <f>DATA!R68</f>
        <v>7.225856737</v>
      </c>
      <c r="D73" s="3">
        <f>DATA!Q68</f>
        <v>0</v>
      </c>
      <c r="H73" s="3">
        <v>0.30772672099999998</v>
      </c>
      <c r="I73" s="3">
        <v>1</v>
      </c>
      <c r="J73" s="3">
        <v>1</v>
      </c>
      <c r="O73" s="6">
        <f t="shared" ref="O73:O136" si="59">P72</f>
        <v>934</v>
      </c>
      <c r="P73" s="6">
        <f t="shared" ref="P73:P136" si="60">O73-J73</f>
        <v>933</v>
      </c>
      <c r="Q73" s="6">
        <f t="shared" si="56"/>
        <v>0</v>
      </c>
      <c r="R73" s="10">
        <f>Q73/O73</f>
        <v>0</v>
      </c>
      <c r="S73" s="8">
        <f>T72</f>
        <v>0.93498212407991577</v>
      </c>
      <c r="T73" s="8">
        <f>S73*(1-R73)</f>
        <v>0.93498212407991577</v>
      </c>
      <c r="AI73" s="13">
        <f t="shared" ref="AI73:AI126" si="61">AJ72</f>
        <v>5.4999999999999973</v>
      </c>
      <c r="AJ73" s="13">
        <f t="shared" si="57"/>
        <v>5.5833333333333304</v>
      </c>
      <c r="AK73" s="3" cm="1">
        <f t="array" ref="AK73">SUMPRODUCT(($H$7:$H$758&gt;$AI73)*($J$7:$J$758))</f>
        <v>182</v>
      </c>
      <c r="AL73" s="3" cm="1">
        <f t="array" ref="AL73">SUMPRODUCT(($H$7:$H$758&gt;$AI73)*($H$7:$H$758&lt;=$AJ73)*($I$7:$I$758=1)*($J$7:$J$758))</f>
        <v>0</v>
      </c>
      <c r="AM73" s="3" cm="1">
        <f t="array" ref="AM73">SUMPRODUCT(($H$7:$H$758&gt;$AI73)*($H$7:$H$758&lt;=$AJ73)*($I$7:$I$758=0)*($J$7:$J$758))</f>
        <v>4</v>
      </c>
      <c r="AN73" s="12">
        <f t="shared" si="34"/>
        <v>2.197802197802198E-2</v>
      </c>
      <c r="AO73" s="12">
        <f t="shared" ref="AO73:AO126" si="62">AO72*(1-AN72)</f>
        <v>0.29693239174954794</v>
      </c>
      <c r="AP73" s="12">
        <f t="shared" si="58"/>
        <v>0.29040640511768973</v>
      </c>
    </row>
    <row r="74" spans="2:42" x14ac:dyDescent="0.2">
      <c r="B74" s="3">
        <f>DATA!A69</f>
        <v>67</v>
      </c>
      <c r="C74" s="3">
        <f>DATA!R69</f>
        <v>3.5605288700000002</v>
      </c>
      <c r="D74" s="3">
        <f>DATA!Q69</f>
        <v>0</v>
      </c>
      <c r="H74" s="3">
        <v>0.31390586399999998</v>
      </c>
      <c r="I74" s="3">
        <v>0</v>
      </c>
      <c r="J74" s="3">
        <v>1</v>
      </c>
      <c r="O74" s="6">
        <f t="shared" si="59"/>
        <v>933</v>
      </c>
      <c r="P74" s="6">
        <f t="shared" si="60"/>
        <v>932</v>
      </c>
      <c r="Q74" s="6">
        <f t="shared" si="56"/>
        <v>1</v>
      </c>
      <c r="R74" s="10">
        <f>Q74/O74</f>
        <v>1.0718113612004287E-3</v>
      </c>
      <c r="S74" s="8">
        <f>T73</f>
        <v>0.93498212407991577</v>
      </c>
      <c r="T74" s="8">
        <f>S74*(1-R74)</f>
        <v>0.93397999961680767</v>
      </c>
      <c r="AI74" s="13">
        <f t="shared" si="61"/>
        <v>5.5833333333333304</v>
      </c>
      <c r="AJ74" s="13">
        <f t="shared" si="57"/>
        <v>5.6666666666666634</v>
      </c>
      <c r="AK74" s="3" cm="1">
        <f t="array" ref="AK74">SUMPRODUCT(($H$7:$H$758&gt;$AI74)*($J$7:$J$758))</f>
        <v>178</v>
      </c>
      <c r="AL74" s="3" cm="1">
        <f t="array" ref="AL74">SUMPRODUCT(($H$7:$H$758&gt;$AI74)*($H$7:$H$758&lt;=$AJ74)*($I$7:$I$758=1)*($J$7:$J$758))</f>
        <v>0</v>
      </c>
      <c r="AM74" s="3" cm="1">
        <f t="array" ref="AM74">SUMPRODUCT(($H$7:$H$758&gt;$AI74)*($H$7:$H$758&lt;=$AJ74)*($I$7:$I$758=0)*($J$7:$J$758))</f>
        <v>6</v>
      </c>
      <c r="AN74" s="12">
        <f t="shared" si="34"/>
        <v>3.3707865168539325E-2</v>
      </c>
      <c r="AO74" s="12">
        <f t="shared" si="62"/>
        <v>0.29040640511768973</v>
      </c>
      <c r="AP74" s="12">
        <f t="shared" si="58"/>
        <v>0.28061742516990246</v>
      </c>
    </row>
    <row r="75" spans="2:42" x14ac:dyDescent="0.2">
      <c r="B75" s="3">
        <f>DATA!A70</f>
        <v>68</v>
      </c>
      <c r="C75" s="3">
        <f>DATA!R70</f>
        <v>0.95681679600000002</v>
      </c>
      <c r="D75" s="3">
        <f>DATA!Q70</f>
        <v>0</v>
      </c>
      <c r="H75" s="3">
        <v>0.32010722800000002</v>
      </c>
      <c r="I75" s="3">
        <v>0</v>
      </c>
      <c r="J75" s="3">
        <v>1</v>
      </c>
      <c r="O75" s="6">
        <f t="shared" si="59"/>
        <v>932</v>
      </c>
      <c r="P75" s="6">
        <f t="shared" si="60"/>
        <v>931</v>
      </c>
      <c r="Q75" s="6">
        <f t="shared" si="56"/>
        <v>1</v>
      </c>
      <c r="R75" s="10">
        <f>Q75/O75</f>
        <v>1.0729613733905579E-3</v>
      </c>
      <c r="S75" s="8">
        <f>T74</f>
        <v>0.93397999961680767</v>
      </c>
      <c r="T75" s="8">
        <f>S75*(1-R75)</f>
        <v>0.93297787515369957</v>
      </c>
      <c r="AI75" s="13">
        <f t="shared" si="61"/>
        <v>5.6666666666666634</v>
      </c>
      <c r="AJ75" s="13">
        <f t="shared" si="57"/>
        <v>5.7499999999999964</v>
      </c>
      <c r="AK75" s="3" cm="1">
        <f t="array" ref="AK75">SUMPRODUCT(($H$7:$H$758&gt;$AI75)*($J$7:$J$758))</f>
        <v>172</v>
      </c>
      <c r="AL75" s="3" cm="1">
        <f t="array" ref="AL75">SUMPRODUCT(($H$7:$H$758&gt;$AI75)*($H$7:$H$758&lt;=$AJ75)*($I$7:$I$758=1)*($J$7:$J$758))</f>
        <v>0</v>
      </c>
      <c r="AM75" s="3" cm="1">
        <f t="array" ref="AM75">SUMPRODUCT(($H$7:$H$758&gt;$AI75)*($H$7:$H$758&lt;=$AJ75)*($I$7:$I$758=0)*($J$7:$J$758))</f>
        <v>3</v>
      </c>
      <c r="AN75" s="12">
        <f t="shared" si="34"/>
        <v>1.7441860465116279E-2</v>
      </c>
      <c r="AO75" s="12">
        <f t="shared" si="62"/>
        <v>0.28061742516990246</v>
      </c>
      <c r="AP75" s="12">
        <f t="shared" si="58"/>
        <v>0.27572293519600882</v>
      </c>
    </row>
    <row r="76" spans="2:42" x14ac:dyDescent="0.2">
      <c r="B76" s="3">
        <f>DATA!A71</f>
        <v>69</v>
      </c>
      <c r="C76" s="3">
        <f>DATA!R71</f>
        <v>1</v>
      </c>
      <c r="D76" s="3">
        <f>DATA!Q71</f>
        <v>1</v>
      </c>
      <c r="H76" s="3">
        <v>0.32290749000000002</v>
      </c>
      <c r="I76" s="3">
        <v>0</v>
      </c>
      <c r="J76" s="3">
        <v>1</v>
      </c>
      <c r="O76" s="6">
        <f t="shared" si="59"/>
        <v>931</v>
      </c>
      <c r="P76" s="6">
        <f t="shared" si="60"/>
        <v>930</v>
      </c>
      <c r="Q76" s="6">
        <f t="shared" si="56"/>
        <v>1</v>
      </c>
      <c r="R76" s="10">
        <f>Q76/O76</f>
        <v>1.0741138560687433E-3</v>
      </c>
      <c r="S76" s="8">
        <f>T75</f>
        <v>0.93297787515369957</v>
      </c>
      <c r="T76" s="8">
        <f>S76*(1-R76)</f>
        <v>0.93197575069059146</v>
      </c>
      <c r="AI76" s="13">
        <f t="shared" si="61"/>
        <v>5.7499999999999964</v>
      </c>
      <c r="AJ76" s="13">
        <f t="shared" si="57"/>
        <v>5.8333333333333295</v>
      </c>
      <c r="AK76" s="3" cm="1">
        <f t="array" ref="AK76">SUMPRODUCT(($H$7:$H$758&gt;$AI76)*($J$7:$J$758))</f>
        <v>169</v>
      </c>
      <c r="AL76" s="3" cm="1">
        <f t="array" ref="AL76">SUMPRODUCT(($H$7:$H$758&gt;$AI76)*($H$7:$H$758&lt;=$AJ76)*($I$7:$I$758=1)*($J$7:$J$758))</f>
        <v>0</v>
      </c>
      <c r="AM76" s="3" cm="1">
        <f t="array" ref="AM76">SUMPRODUCT(($H$7:$H$758&gt;$AI76)*($H$7:$H$758&lt;=$AJ76)*($I$7:$I$758=0)*($J$7:$J$758))</f>
        <v>2</v>
      </c>
      <c r="AN76" s="12">
        <f t="shared" si="34"/>
        <v>1.1834319526627219E-2</v>
      </c>
      <c r="AO76" s="12">
        <f t="shared" si="62"/>
        <v>0.27572293519600882</v>
      </c>
      <c r="AP76" s="12">
        <f t="shared" si="58"/>
        <v>0.27245994188007971</v>
      </c>
    </row>
    <row r="77" spans="2:42" x14ac:dyDescent="0.2">
      <c r="B77" s="3">
        <f>DATA!A72</f>
        <v>70</v>
      </c>
      <c r="C77" s="3">
        <f>DATA!R72</f>
        <v>1.2030914399999999</v>
      </c>
      <c r="D77" s="3">
        <f>DATA!Q72</f>
        <v>0</v>
      </c>
      <c r="H77" s="3">
        <v>0.32329914599999998</v>
      </c>
      <c r="I77" s="3">
        <v>0</v>
      </c>
      <c r="J77" s="3">
        <v>1</v>
      </c>
      <c r="O77" s="6">
        <f t="shared" si="59"/>
        <v>930</v>
      </c>
      <c r="P77" s="6">
        <f t="shared" si="60"/>
        <v>929</v>
      </c>
      <c r="Q77" s="6">
        <f t="shared" si="56"/>
        <v>1</v>
      </c>
      <c r="R77" s="10">
        <f>Q77/O77</f>
        <v>1.0752688172043011E-3</v>
      </c>
      <c r="S77" s="8">
        <f>T76</f>
        <v>0.93197575069059146</v>
      </c>
      <c r="T77" s="8">
        <f>S77*(1-R77)</f>
        <v>0.93097362622748325</v>
      </c>
      <c r="AI77" s="13">
        <f t="shared" si="61"/>
        <v>5.8333333333333295</v>
      </c>
      <c r="AJ77" s="13">
        <f t="shared" si="57"/>
        <v>5.9166666666666625</v>
      </c>
      <c r="AK77" s="3" cm="1">
        <f t="array" ref="AK77">SUMPRODUCT(($H$7:$H$758&gt;$AI77)*($J$7:$J$758))</f>
        <v>167</v>
      </c>
      <c r="AL77" s="3" cm="1">
        <f t="array" ref="AL77">SUMPRODUCT(($H$7:$H$758&gt;$AI77)*($H$7:$H$758&lt;=$AJ77)*($I$7:$I$758=1)*($J$7:$J$758))</f>
        <v>0</v>
      </c>
      <c r="AM77" s="3" cm="1">
        <f t="array" ref="AM77">SUMPRODUCT(($H$7:$H$758&gt;$AI77)*($H$7:$H$758&lt;=$AJ77)*($I$7:$I$758=0)*($J$7:$J$758))</f>
        <v>2</v>
      </c>
      <c r="AN77" s="12">
        <f t="shared" si="34"/>
        <v>1.1976047904191617E-2</v>
      </c>
      <c r="AO77" s="12">
        <f t="shared" si="62"/>
        <v>0.27245994188007971</v>
      </c>
      <c r="AP77" s="12">
        <f t="shared" si="58"/>
        <v>0.26919694856415061</v>
      </c>
    </row>
    <row r="78" spans="2:42" x14ac:dyDescent="0.2">
      <c r="B78" s="3">
        <f>DATA!A73</f>
        <v>71</v>
      </c>
      <c r="C78" s="3">
        <f>DATA!R73</f>
        <v>1.3866194570000001</v>
      </c>
      <c r="D78" s="3">
        <f>DATA!Q73</f>
        <v>0</v>
      </c>
      <c r="H78" s="3">
        <v>0.32855037500000001</v>
      </c>
      <c r="I78" s="3">
        <v>0</v>
      </c>
      <c r="J78" s="3">
        <v>1</v>
      </c>
      <c r="O78" s="6">
        <f t="shared" si="59"/>
        <v>929</v>
      </c>
      <c r="P78" s="6">
        <f t="shared" si="60"/>
        <v>928</v>
      </c>
      <c r="Q78" s="6">
        <f t="shared" si="56"/>
        <v>1</v>
      </c>
      <c r="R78" s="10">
        <f>Q78/O78</f>
        <v>1.076426264800861E-3</v>
      </c>
      <c r="S78" s="8">
        <f>T77</f>
        <v>0.93097362622748325</v>
      </c>
      <c r="T78" s="8">
        <f>S78*(1-R78)</f>
        <v>0.92997150176437504</v>
      </c>
      <c r="AI78" s="13">
        <f t="shared" si="61"/>
        <v>5.9166666666666625</v>
      </c>
      <c r="AJ78" s="13">
        <f t="shared" si="57"/>
        <v>5.9999999999999956</v>
      </c>
      <c r="AK78" s="3" cm="1">
        <f t="array" ref="AK78">SUMPRODUCT(($H$7:$H$758&gt;$AI78)*($J$7:$J$758))</f>
        <v>165</v>
      </c>
      <c r="AL78" s="3" cm="1">
        <f t="array" ref="AL78">SUMPRODUCT(($H$7:$H$758&gt;$AI78)*($H$7:$H$758&lt;=$AJ78)*($I$7:$I$758=1)*($J$7:$J$758))</f>
        <v>0</v>
      </c>
      <c r="AM78" s="3" cm="1">
        <f t="array" ref="AM78">SUMPRODUCT(($H$7:$H$758&gt;$AI78)*($H$7:$H$758&lt;=$AJ78)*($I$7:$I$758=0)*($J$7:$J$758))</f>
        <v>3</v>
      </c>
      <c r="AN78" s="12">
        <f t="shared" si="34"/>
        <v>1.8181818181818181E-2</v>
      </c>
      <c r="AO78" s="12">
        <f t="shared" si="62"/>
        <v>0.26919694856415061</v>
      </c>
      <c r="AP78" s="12">
        <f t="shared" si="58"/>
        <v>0.26430245859025697</v>
      </c>
    </row>
    <row r="79" spans="2:42" x14ac:dyDescent="0.2">
      <c r="B79" s="3">
        <f>DATA!A74</f>
        <v>72</v>
      </c>
      <c r="C79" s="3">
        <f>DATA!R74</f>
        <v>1</v>
      </c>
      <c r="D79" s="3">
        <f>DATA!Q74</f>
        <v>1</v>
      </c>
      <c r="H79" s="3">
        <v>0.32886428099999998</v>
      </c>
      <c r="I79" s="3">
        <v>0</v>
      </c>
      <c r="J79" s="3">
        <v>1</v>
      </c>
      <c r="O79" s="6">
        <f t="shared" si="59"/>
        <v>928</v>
      </c>
      <c r="P79" s="6">
        <f t="shared" si="60"/>
        <v>927</v>
      </c>
      <c r="Q79" s="6">
        <f t="shared" si="56"/>
        <v>1</v>
      </c>
      <c r="R79" s="10">
        <f>Q79/O79</f>
        <v>1.0775862068965517E-3</v>
      </c>
      <c r="S79" s="8">
        <f>T78</f>
        <v>0.92997150176437504</v>
      </c>
      <c r="T79" s="8">
        <f>S79*(1-R79)</f>
        <v>0.92896937730126683</v>
      </c>
      <c r="AI79" s="13">
        <f t="shared" si="61"/>
        <v>5.9999999999999956</v>
      </c>
      <c r="AJ79" s="13">
        <f t="shared" si="57"/>
        <v>6.0833333333333286</v>
      </c>
      <c r="AK79" s="3" cm="1">
        <f t="array" ref="AK79">SUMPRODUCT(($H$7:$H$758&gt;$AI79)*($J$7:$J$758))</f>
        <v>162</v>
      </c>
      <c r="AL79" s="3" cm="1">
        <f t="array" ref="AL79">SUMPRODUCT(($H$7:$H$758&gt;$AI79)*($H$7:$H$758&lt;=$AJ79)*($I$7:$I$758=1)*($J$7:$J$758))</f>
        <v>0</v>
      </c>
      <c r="AM79" s="3" cm="1">
        <f t="array" ref="AM79">SUMPRODUCT(($H$7:$H$758&gt;$AI79)*($H$7:$H$758&lt;=$AJ79)*($I$7:$I$758=0)*($J$7:$J$758))</f>
        <v>2</v>
      </c>
      <c r="AN79" s="12">
        <f t="shared" si="34"/>
        <v>1.2345679012345678E-2</v>
      </c>
      <c r="AO79" s="12">
        <f t="shared" si="62"/>
        <v>0.26430245859025697</v>
      </c>
      <c r="AP79" s="12">
        <f t="shared" si="58"/>
        <v>0.26103946527432786</v>
      </c>
    </row>
    <row r="80" spans="2:42" x14ac:dyDescent="0.2">
      <c r="B80" s="3">
        <f>DATA!A75</f>
        <v>73</v>
      </c>
      <c r="C80" s="3">
        <f>DATA!R75</f>
        <v>2.8502498080000001</v>
      </c>
      <c r="D80" s="3">
        <f>DATA!Q75</f>
        <v>0</v>
      </c>
      <c r="H80" s="3">
        <v>0.34466602600000001</v>
      </c>
      <c r="I80" s="3">
        <v>0</v>
      </c>
      <c r="J80" s="3">
        <v>1</v>
      </c>
      <c r="O80" s="6">
        <f t="shared" si="59"/>
        <v>927</v>
      </c>
      <c r="P80" s="6">
        <f t="shared" si="60"/>
        <v>926</v>
      </c>
      <c r="Q80" s="6">
        <f t="shared" si="56"/>
        <v>1</v>
      </c>
      <c r="R80" s="10">
        <f>Q80/O80</f>
        <v>1.0787486515641855E-3</v>
      </c>
      <c r="S80" s="8">
        <f>T79</f>
        <v>0.92896937730126683</v>
      </c>
      <c r="T80" s="8">
        <f>S80*(1-R80)</f>
        <v>0.92796725283815862</v>
      </c>
      <c r="AI80" s="13">
        <f t="shared" si="61"/>
        <v>6.0833333333333286</v>
      </c>
      <c r="AJ80" s="13">
        <f t="shared" si="57"/>
        <v>6.1666666666666616</v>
      </c>
      <c r="AK80" s="3" cm="1">
        <f t="array" ref="AK80">SUMPRODUCT(($H$7:$H$758&gt;$AI80)*($J$7:$J$758))</f>
        <v>160</v>
      </c>
      <c r="AL80" s="3" cm="1">
        <f t="array" ref="AL80">SUMPRODUCT(($H$7:$H$758&gt;$AI80)*($H$7:$H$758&lt;=$AJ80)*($I$7:$I$758=1)*($J$7:$J$758))</f>
        <v>0</v>
      </c>
      <c r="AM80" s="3" cm="1">
        <f t="array" ref="AM80">SUMPRODUCT(($H$7:$H$758&gt;$AI80)*($H$7:$H$758&lt;=$AJ80)*($I$7:$I$758=0)*($J$7:$J$758))</f>
        <v>3</v>
      </c>
      <c r="AN80" s="12">
        <f t="shared" si="34"/>
        <v>1.8749999999999999E-2</v>
      </c>
      <c r="AO80" s="12">
        <f t="shared" si="62"/>
        <v>0.26103946527432786</v>
      </c>
      <c r="AP80" s="12">
        <f t="shared" si="58"/>
        <v>0.25614497530043423</v>
      </c>
    </row>
    <row r="81" spans="2:42" x14ac:dyDescent="0.2">
      <c r="B81" s="3">
        <f>DATA!A76</f>
        <v>74</v>
      </c>
      <c r="C81" s="3">
        <f>DATA!R76</f>
        <v>13.584833294999999</v>
      </c>
      <c r="D81" s="3">
        <f>DATA!Q76</f>
        <v>0</v>
      </c>
      <c r="H81" s="3">
        <v>0.34471584</v>
      </c>
      <c r="I81" s="3">
        <v>0</v>
      </c>
      <c r="J81" s="3">
        <v>1</v>
      </c>
      <c r="O81" s="6">
        <f t="shared" si="59"/>
        <v>926</v>
      </c>
      <c r="P81" s="6">
        <f t="shared" si="60"/>
        <v>925</v>
      </c>
      <c r="Q81" s="6">
        <f t="shared" si="56"/>
        <v>1</v>
      </c>
      <c r="R81" s="10">
        <f>Q81/O81</f>
        <v>1.0799136069114472E-3</v>
      </c>
      <c r="S81" s="8">
        <f>T80</f>
        <v>0.92796725283815862</v>
      </c>
      <c r="T81" s="8">
        <f>S81*(1-R81)</f>
        <v>0.92696512837505052</v>
      </c>
      <c r="AI81" s="13">
        <f t="shared" si="61"/>
        <v>6.1666666666666616</v>
      </c>
      <c r="AJ81" s="13">
        <f t="shared" si="57"/>
        <v>6.2499999999999947</v>
      </c>
      <c r="AK81" s="3" cm="1">
        <f t="array" ref="AK81">SUMPRODUCT(($H$7:$H$758&gt;$AI81)*($J$7:$J$758))</f>
        <v>157</v>
      </c>
      <c r="AL81" s="3" cm="1">
        <f t="array" ref="AL81">SUMPRODUCT(($H$7:$H$758&gt;$AI81)*($H$7:$H$758&lt;=$AJ81)*($I$7:$I$758=1)*($J$7:$J$758))</f>
        <v>0</v>
      </c>
      <c r="AM81" s="3" cm="1">
        <f t="array" ref="AM81">SUMPRODUCT(($H$7:$H$758&gt;$AI81)*($H$7:$H$758&lt;=$AJ81)*($I$7:$I$758=0)*($J$7:$J$758))</f>
        <v>1</v>
      </c>
      <c r="AN81" s="12">
        <f t="shared" si="34"/>
        <v>6.369426751592357E-3</v>
      </c>
      <c r="AO81" s="12">
        <f t="shared" si="62"/>
        <v>0.25614497530043423</v>
      </c>
      <c r="AP81" s="12">
        <f t="shared" si="58"/>
        <v>0.2545134786424697</v>
      </c>
    </row>
    <row r="82" spans="2:42" x14ac:dyDescent="0.2">
      <c r="B82" s="3">
        <f>DATA!A77</f>
        <v>75</v>
      </c>
      <c r="C82" s="3">
        <f>DATA!R77</f>
        <v>3.2299706129999999</v>
      </c>
      <c r="D82" s="3">
        <f>DATA!Q77</f>
        <v>1</v>
      </c>
      <c r="H82" s="3">
        <v>0.35463304400000001</v>
      </c>
      <c r="I82" s="3">
        <v>0</v>
      </c>
      <c r="J82" s="3">
        <v>1</v>
      </c>
      <c r="O82" s="6">
        <f t="shared" si="59"/>
        <v>925</v>
      </c>
      <c r="P82" s="6">
        <f t="shared" si="60"/>
        <v>924</v>
      </c>
      <c r="Q82" s="6">
        <f t="shared" si="56"/>
        <v>1</v>
      </c>
      <c r="R82" s="10">
        <f>Q82/O82</f>
        <v>1.0810810810810811E-3</v>
      </c>
      <c r="S82" s="8">
        <f>T81</f>
        <v>0.92696512837505052</v>
      </c>
      <c r="T82" s="8">
        <f>S82*(1-R82)</f>
        <v>0.92596300391194242</v>
      </c>
      <c r="AI82" s="13">
        <f t="shared" si="61"/>
        <v>6.2499999999999947</v>
      </c>
      <c r="AJ82" s="13">
        <f t="shared" si="57"/>
        <v>6.3333333333333277</v>
      </c>
      <c r="AK82" s="3" cm="1">
        <f t="array" ref="AK82">SUMPRODUCT(($H$7:$H$758&gt;$AI82)*($J$7:$J$758))</f>
        <v>156</v>
      </c>
      <c r="AL82" s="3" cm="1">
        <f t="array" ref="AL82">SUMPRODUCT(($H$7:$H$758&gt;$AI82)*($H$7:$H$758&lt;=$AJ82)*($I$7:$I$758=1)*($J$7:$J$758))</f>
        <v>0</v>
      </c>
      <c r="AM82" s="3" cm="1">
        <f t="array" ref="AM82">SUMPRODUCT(($H$7:$H$758&gt;$AI82)*($H$7:$H$758&lt;=$AJ82)*($I$7:$I$758=0)*($J$7:$J$758))</f>
        <v>2</v>
      </c>
      <c r="AN82" s="12">
        <f t="shared" ref="AN82:AN126" si="63">AM82/AK82</f>
        <v>1.282051282051282E-2</v>
      </c>
      <c r="AO82" s="12">
        <f t="shared" si="62"/>
        <v>0.2545134786424697</v>
      </c>
      <c r="AP82" s="12">
        <f t="shared" si="58"/>
        <v>0.2512504853265406</v>
      </c>
    </row>
    <row r="83" spans="2:42" x14ac:dyDescent="0.2">
      <c r="B83" s="3">
        <f>DATA!A78</f>
        <v>76</v>
      </c>
      <c r="C83" s="3">
        <f>DATA!R78</f>
        <v>1</v>
      </c>
      <c r="D83" s="3">
        <f>DATA!Q78</f>
        <v>1</v>
      </c>
      <c r="H83" s="3">
        <v>0.36172536799999999</v>
      </c>
      <c r="I83" s="3">
        <v>0</v>
      </c>
      <c r="J83" s="3">
        <v>1</v>
      </c>
      <c r="O83" s="6">
        <f t="shared" si="59"/>
        <v>924</v>
      </c>
      <c r="P83" s="6">
        <f t="shared" si="60"/>
        <v>923</v>
      </c>
      <c r="Q83" s="6">
        <f t="shared" si="56"/>
        <v>1</v>
      </c>
      <c r="R83" s="10">
        <f>Q83/O83</f>
        <v>1.0822510822510823E-3</v>
      </c>
      <c r="S83" s="8">
        <f>T82</f>
        <v>0.92596300391194242</v>
      </c>
      <c r="T83" s="8">
        <f>S83*(1-R83)</f>
        <v>0.92496087944883421</v>
      </c>
      <c r="AI83" s="13">
        <f t="shared" si="61"/>
        <v>6.3333333333333277</v>
      </c>
      <c r="AJ83" s="13">
        <f t="shared" si="57"/>
        <v>6.4166666666666607</v>
      </c>
      <c r="AK83" s="3" cm="1">
        <f t="array" ref="AK83">SUMPRODUCT(($H$7:$H$758&gt;$AI83)*($J$7:$J$758))</f>
        <v>154</v>
      </c>
      <c r="AL83" s="3" cm="1">
        <f t="array" ref="AL83">SUMPRODUCT(($H$7:$H$758&gt;$AI83)*($H$7:$H$758&lt;=$AJ83)*($I$7:$I$758=1)*($J$7:$J$758))</f>
        <v>0</v>
      </c>
      <c r="AM83" s="3" cm="1">
        <f t="array" ref="AM83">SUMPRODUCT(($H$7:$H$758&gt;$AI83)*($H$7:$H$758&lt;=$AJ83)*($I$7:$I$758=0)*($J$7:$J$758))</f>
        <v>4</v>
      </c>
      <c r="AN83" s="12">
        <f t="shared" si="63"/>
        <v>2.5974025974025976E-2</v>
      </c>
      <c r="AO83" s="12">
        <f t="shared" si="62"/>
        <v>0.2512504853265406</v>
      </c>
      <c r="AP83" s="12">
        <f t="shared" si="58"/>
        <v>0.24472449869468241</v>
      </c>
    </row>
    <row r="84" spans="2:42" x14ac:dyDescent="0.2">
      <c r="B84" s="3">
        <f>DATA!A79</f>
        <v>77</v>
      </c>
      <c r="C84" s="3">
        <f>DATA!R79</f>
        <v>3.532279822</v>
      </c>
      <c r="D84" s="3">
        <f>DATA!Q79</f>
        <v>0</v>
      </c>
      <c r="H84" s="3">
        <v>0.36461944800000001</v>
      </c>
      <c r="I84" s="3">
        <v>0</v>
      </c>
      <c r="J84" s="3">
        <v>1</v>
      </c>
      <c r="O84" s="6">
        <f t="shared" si="59"/>
        <v>923</v>
      </c>
      <c r="P84" s="6">
        <f t="shared" si="60"/>
        <v>922</v>
      </c>
      <c r="Q84" s="6">
        <f t="shared" si="56"/>
        <v>1</v>
      </c>
      <c r="R84" s="10">
        <f>Q84/O84</f>
        <v>1.0834236186348862E-3</v>
      </c>
      <c r="S84" s="8">
        <f>T83</f>
        <v>0.92496087944883421</v>
      </c>
      <c r="T84" s="8">
        <f>S84*(1-R84)</f>
        <v>0.92395875498572599</v>
      </c>
      <c r="AI84" s="13">
        <f t="shared" si="61"/>
        <v>6.4166666666666607</v>
      </c>
      <c r="AJ84" s="13">
        <f t="shared" si="57"/>
        <v>6.4999999999999938</v>
      </c>
      <c r="AK84" s="3" cm="1">
        <f t="array" ref="AK84">SUMPRODUCT(($H$7:$H$758&gt;$AI84)*($J$7:$J$758))</f>
        <v>150</v>
      </c>
      <c r="AL84" s="3" cm="1">
        <f t="array" ref="AL84">SUMPRODUCT(($H$7:$H$758&gt;$AI84)*($H$7:$H$758&lt;=$AJ84)*($I$7:$I$758=1)*($J$7:$J$758))</f>
        <v>0</v>
      </c>
      <c r="AM84" s="3" cm="1">
        <f t="array" ref="AM84">SUMPRODUCT(($H$7:$H$758&gt;$AI84)*($H$7:$H$758&lt;=$AJ84)*($I$7:$I$758=0)*($J$7:$J$758))</f>
        <v>0</v>
      </c>
      <c r="AN84" s="12">
        <f t="shared" si="63"/>
        <v>0</v>
      </c>
      <c r="AO84" s="12">
        <f t="shared" si="62"/>
        <v>0.24472449869468241</v>
      </c>
      <c r="AP84" s="12">
        <f t="shared" si="58"/>
        <v>0.24472449869468241</v>
      </c>
    </row>
    <row r="85" spans="2:42" x14ac:dyDescent="0.2">
      <c r="B85" s="3">
        <f>DATA!A80</f>
        <v>78</v>
      </c>
      <c r="C85" s="3">
        <f>DATA!R80</f>
        <v>2.565777771</v>
      </c>
      <c r="D85" s="3">
        <f>DATA!Q80</f>
        <v>0</v>
      </c>
      <c r="H85" s="3">
        <v>0.36762735800000002</v>
      </c>
      <c r="I85" s="3">
        <v>0</v>
      </c>
      <c r="J85" s="3">
        <v>1</v>
      </c>
      <c r="O85" s="6">
        <f t="shared" si="59"/>
        <v>922</v>
      </c>
      <c r="P85" s="6">
        <f t="shared" si="60"/>
        <v>921</v>
      </c>
      <c r="Q85" s="6">
        <f t="shared" si="56"/>
        <v>1</v>
      </c>
      <c r="R85" s="10">
        <f>Q85/O85</f>
        <v>1.0845986984815619E-3</v>
      </c>
      <c r="S85" s="8">
        <f>T84</f>
        <v>0.92395875498572599</v>
      </c>
      <c r="T85" s="8">
        <f>S85*(1-R85)</f>
        <v>0.92295663052261789</v>
      </c>
      <c r="AI85" s="13">
        <f t="shared" si="61"/>
        <v>6.4999999999999938</v>
      </c>
      <c r="AJ85" s="13">
        <f t="shared" si="57"/>
        <v>6.5833333333333268</v>
      </c>
      <c r="AK85" s="3" cm="1">
        <f t="array" ref="AK85">SUMPRODUCT(($H$7:$H$758&gt;$AI85)*($J$7:$J$758))</f>
        <v>150</v>
      </c>
      <c r="AL85" s="3" cm="1">
        <f t="array" ref="AL85">SUMPRODUCT(($H$7:$H$758&gt;$AI85)*($H$7:$H$758&lt;=$AJ85)*($I$7:$I$758=1)*($J$7:$J$758))</f>
        <v>0</v>
      </c>
      <c r="AM85" s="3" cm="1">
        <f t="array" ref="AM85">SUMPRODUCT(($H$7:$H$758&gt;$AI85)*($H$7:$H$758&lt;=$AJ85)*($I$7:$I$758=0)*($J$7:$J$758))</f>
        <v>2</v>
      </c>
      <c r="AN85" s="12">
        <f t="shared" si="63"/>
        <v>1.3333333333333334E-2</v>
      </c>
      <c r="AO85" s="12">
        <f t="shared" si="62"/>
        <v>0.24472449869468241</v>
      </c>
      <c r="AP85" s="12">
        <f t="shared" si="58"/>
        <v>0.24146150537875333</v>
      </c>
    </row>
    <row r="86" spans="2:42" x14ac:dyDescent="0.2">
      <c r="B86" s="3">
        <f>DATA!A81</f>
        <v>79</v>
      </c>
      <c r="C86" s="3">
        <f>DATA!R81</f>
        <v>4.1669287989999999</v>
      </c>
      <c r="D86" s="3">
        <f>DATA!Q81</f>
        <v>0</v>
      </c>
      <c r="H86" s="3">
        <v>0.372376708</v>
      </c>
      <c r="I86" s="3">
        <v>0</v>
      </c>
      <c r="J86" s="3">
        <v>1</v>
      </c>
      <c r="O86" s="6">
        <f t="shared" si="59"/>
        <v>921</v>
      </c>
      <c r="P86" s="6">
        <f t="shared" si="60"/>
        <v>920</v>
      </c>
      <c r="Q86" s="6">
        <f t="shared" si="56"/>
        <v>1</v>
      </c>
      <c r="R86" s="10">
        <f>Q86/O86</f>
        <v>1.0857763300760044E-3</v>
      </c>
      <c r="S86" s="8">
        <f>T85</f>
        <v>0.92295663052261789</v>
      </c>
      <c r="T86" s="8">
        <f>S86*(1-R86)</f>
        <v>0.92195450605950968</v>
      </c>
      <c r="AI86" s="13">
        <f t="shared" si="61"/>
        <v>6.5833333333333268</v>
      </c>
      <c r="AJ86" s="13">
        <f t="shared" si="57"/>
        <v>6.6666666666666599</v>
      </c>
      <c r="AK86" s="3" cm="1">
        <f t="array" ref="AK86">SUMPRODUCT(($H$7:$H$758&gt;$AI86)*($J$7:$J$758))</f>
        <v>148</v>
      </c>
      <c r="AL86" s="3" cm="1">
        <f t="array" ref="AL86">SUMPRODUCT(($H$7:$H$758&gt;$AI86)*($H$7:$H$758&lt;=$AJ86)*($I$7:$I$758=1)*($J$7:$J$758))</f>
        <v>0</v>
      </c>
      <c r="AM86" s="3" cm="1">
        <f t="array" ref="AM86">SUMPRODUCT(($H$7:$H$758&gt;$AI86)*($H$7:$H$758&lt;=$AJ86)*($I$7:$I$758=0)*($J$7:$J$758))</f>
        <v>6</v>
      </c>
      <c r="AN86" s="12">
        <f t="shared" si="63"/>
        <v>4.0540540540540543E-2</v>
      </c>
      <c r="AO86" s="12">
        <f t="shared" si="62"/>
        <v>0.24146150537875333</v>
      </c>
      <c r="AP86" s="12">
        <f t="shared" si="58"/>
        <v>0.23167252543096603</v>
      </c>
    </row>
    <row r="87" spans="2:42" x14ac:dyDescent="0.2">
      <c r="B87" s="3">
        <f>DATA!A82</f>
        <v>80</v>
      </c>
      <c r="C87" s="3">
        <f>DATA!R82</f>
        <v>10</v>
      </c>
      <c r="D87" s="3">
        <f>DATA!Q82</f>
        <v>1</v>
      </c>
      <c r="H87" s="3">
        <v>0.372967461</v>
      </c>
      <c r="I87" s="3">
        <v>0</v>
      </c>
      <c r="J87" s="3">
        <v>1</v>
      </c>
      <c r="O87" s="6">
        <f t="shared" si="59"/>
        <v>920</v>
      </c>
      <c r="P87" s="6">
        <f t="shared" si="60"/>
        <v>919</v>
      </c>
      <c r="Q87" s="6">
        <f t="shared" si="56"/>
        <v>1</v>
      </c>
      <c r="R87" s="10">
        <f>Q87/O87</f>
        <v>1.0869565217391304E-3</v>
      </c>
      <c r="S87" s="8">
        <f>T86</f>
        <v>0.92195450605950968</v>
      </c>
      <c r="T87" s="8">
        <f>S87*(1-R87)</f>
        <v>0.92095238159640147</v>
      </c>
      <c r="AI87" s="13">
        <f t="shared" si="61"/>
        <v>6.6666666666666599</v>
      </c>
      <c r="AJ87" s="13">
        <f t="shared" si="57"/>
        <v>6.7499999999999929</v>
      </c>
      <c r="AK87" s="3" cm="1">
        <f t="array" ref="AK87">SUMPRODUCT(($H$7:$H$758&gt;$AI87)*($J$7:$J$758))</f>
        <v>142</v>
      </c>
      <c r="AL87" s="3" cm="1">
        <f t="array" ref="AL87">SUMPRODUCT(($H$7:$H$758&gt;$AI87)*($H$7:$H$758&lt;=$AJ87)*($I$7:$I$758=1)*($J$7:$J$758))</f>
        <v>1</v>
      </c>
      <c r="AM87" s="3" cm="1">
        <f t="array" ref="AM87">SUMPRODUCT(($H$7:$H$758&gt;$AI87)*($H$7:$H$758&lt;=$AJ87)*($I$7:$I$758=0)*($J$7:$J$758))</f>
        <v>5</v>
      </c>
      <c r="AN87" s="12">
        <f t="shared" si="63"/>
        <v>3.5211267605633804E-2</v>
      </c>
      <c r="AO87" s="12">
        <f t="shared" si="62"/>
        <v>0.23167252543096603</v>
      </c>
      <c r="AP87" s="12">
        <f t="shared" si="58"/>
        <v>0.22351504214114329</v>
      </c>
    </row>
    <row r="88" spans="2:42" x14ac:dyDescent="0.2">
      <c r="B88" s="3">
        <f>DATA!A83</f>
        <v>81</v>
      </c>
      <c r="C88" s="3">
        <f>DATA!R83</f>
        <v>5.389862677</v>
      </c>
      <c r="D88" s="3">
        <f>DATA!Q83</f>
        <v>0</v>
      </c>
      <c r="H88" s="3">
        <v>0.38629217900000001</v>
      </c>
      <c r="I88" s="3">
        <v>0</v>
      </c>
      <c r="J88" s="3">
        <v>1</v>
      </c>
      <c r="O88" s="6">
        <f t="shared" si="59"/>
        <v>919</v>
      </c>
      <c r="P88" s="6">
        <f t="shared" si="60"/>
        <v>918</v>
      </c>
      <c r="Q88" s="6">
        <f t="shared" si="56"/>
        <v>1</v>
      </c>
      <c r="R88" s="10">
        <f>Q88/O88</f>
        <v>1.088139281828074E-3</v>
      </c>
      <c r="S88" s="8">
        <f>T87</f>
        <v>0.92095238159640147</v>
      </c>
      <c r="T88" s="8">
        <f>S88*(1-R88)</f>
        <v>0.91995025713329337</v>
      </c>
      <c r="AI88" s="13">
        <f t="shared" si="61"/>
        <v>6.7499999999999929</v>
      </c>
      <c r="AJ88" s="13">
        <f t="shared" si="57"/>
        <v>6.8333333333333259</v>
      </c>
      <c r="AK88" s="3" cm="1">
        <f t="array" ref="AK88">SUMPRODUCT(($H$7:$H$758&gt;$AI88)*($J$7:$J$758))</f>
        <v>136</v>
      </c>
      <c r="AL88" s="3" cm="1">
        <f t="array" ref="AL88">SUMPRODUCT(($H$7:$H$758&gt;$AI88)*($H$7:$H$758&lt;=$AJ88)*($I$7:$I$758=1)*($J$7:$J$758))</f>
        <v>0</v>
      </c>
      <c r="AM88" s="3" cm="1">
        <f t="array" ref="AM88">SUMPRODUCT(($H$7:$H$758&gt;$AI88)*($H$7:$H$758&lt;=$AJ88)*($I$7:$I$758=0)*($J$7:$J$758))</f>
        <v>2</v>
      </c>
      <c r="AN88" s="12">
        <f t="shared" si="63"/>
        <v>1.4705882352941176E-2</v>
      </c>
      <c r="AO88" s="12">
        <f t="shared" si="62"/>
        <v>0.22351504214114329</v>
      </c>
      <c r="AP88" s="12">
        <f t="shared" si="58"/>
        <v>0.22022805622730296</v>
      </c>
    </row>
    <row r="89" spans="2:42" x14ac:dyDescent="0.2">
      <c r="B89" s="3">
        <f>DATA!A84</f>
        <v>82</v>
      </c>
      <c r="C89" s="3">
        <f>DATA!R84</f>
        <v>0.84740126199999999</v>
      </c>
      <c r="D89" s="3">
        <f>DATA!Q84</f>
        <v>0</v>
      </c>
      <c r="H89" s="3">
        <v>0.39895092999999998</v>
      </c>
      <c r="I89" s="3">
        <v>0</v>
      </c>
      <c r="J89" s="3">
        <v>1</v>
      </c>
      <c r="O89" s="6">
        <f t="shared" si="59"/>
        <v>918</v>
      </c>
      <c r="P89" s="6">
        <f t="shared" si="60"/>
        <v>917</v>
      </c>
      <c r="Q89" s="6">
        <f t="shared" si="56"/>
        <v>1</v>
      </c>
      <c r="R89" s="10">
        <f>Q89/O89</f>
        <v>1.0893246187363835E-3</v>
      </c>
      <c r="S89" s="8">
        <f>T88</f>
        <v>0.91995025713329337</v>
      </c>
      <c r="T89" s="8">
        <f>S89*(1-R89)</f>
        <v>0.91894813267018527</v>
      </c>
      <c r="AI89" s="13">
        <f t="shared" si="61"/>
        <v>6.8333333333333259</v>
      </c>
      <c r="AJ89" s="13">
        <f t="shared" si="57"/>
        <v>6.916666666666659</v>
      </c>
      <c r="AK89" s="3" cm="1">
        <f t="array" ref="AK89">SUMPRODUCT(($H$7:$H$758&gt;$AI89)*($J$7:$J$758))</f>
        <v>134</v>
      </c>
      <c r="AL89" s="3" cm="1">
        <f t="array" ref="AL89">SUMPRODUCT(($H$7:$H$758&gt;$AI89)*($H$7:$H$758&lt;=$AJ89)*($I$7:$I$758=1)*($J$7:$J$758))</f>
        <v>0</v>
      </c>
      <c r="AM89" s="3" cm="1">
        <f t="array" ref="AM89">SUMPRODUCT(($H$7:$H$758&gt;$AI89)*($H$7:$H$758&lt;=$AJ89)*($I$7:$I$758=0)*($J$7:$J$758))</f>
        <v>2</v>
      </c>
      <c r="AN89" s="12">
        <f t="shared" si="63"/>
        <v>1.4925373134328358E-2</v>
      </c>
      <c r="AO89" s="12">
        <f t="shared" si="62"/>
        <v>0.22022805622730296</v>
      </c>
      <c r="AP89" s="12">
        <f t="shared" si="58"/>
        <v>0.2169410703134626</v>
      </c>
    </row>
    <row r="90" spans="2:42" x14ac:dyDescent="0.2">
      <c r="B90" s="3">
        <f>DATA!A85</f>
        <v>83</v>
      </c>
      <c r="C90" s="3">
        <f>DATA!R85</f>
        <v>9.4428290029999999</v>
      </c>
      <c r="D90" s="3">
        <f>DATA!Q85</f>
        <v>0</v>
      </c>
      <c r="H90" s="3">
        <v>0.39935498699999999</v>
      </c>
      <c r="I90" s="3">
        <v>0</v>
      </c>
      <c r="J90" s="3">
        <v>1</v>
      </c>
      <c r="O90" s="6">
        <f t="shared" si="59"/>
        <v>917</v>
      </c>
      <c r="P90" s="6">
        <f t="shared" si="60"/>
        <v>916</v>
      </c>
      <c r="Q90" s="6">
        <f t="shared" si="56"/>
        <v>1</v>
      </c>
      <c r="R90" s="10">
        <f>Q90/O90</f>
        <v>1.0905125408942203E-3</v>
      </c>
      <c r="S90" s="8">
        <f>T89</f>
        <v>0.91894813267018527</v>
      </c>
      <c r="T90" s="8">
        <f>S90*(1-R90)</f>
        <v>0.91794600820707717</v>
      </c>
      <c r="AI90" s="13">
        <f t="shared" si="61"/>
        <v>6.916666666666659</v>
      </c>
      <c r="AJ90" s="13">
        <f t="shared" si="57"/>
        <v>6.999999999999992</v>
      </c>
      <c r="AK90" s="3" cm="1">
        <f t="array" ref="AK90">SUMPRODUCT(($H$7:$H$758&gt;$AI90)*($J$7:$J$758))</f>
        <v>132</v>
      </c>
      <c r="AL90" s="3" cm="1">
        <f t="array" ref="AL90">SUMPRODUCT(($H$7:$H$758&gt;$AI90)*($H$7:$H$758&lt;=$AJ90)*($I$7:$I$758=1)*($J$7:$J$758))</f>
        <v>0</v>
      </c>
      <c r="AM90" s="3" cm="1">
        <f t="array" ref="AM90">SUMPRODUCT(($H$7:$H$758&gt;$AI90)*($H$7:$H$758&lt;=$AJ90)*($I$7:$I$758=0)*($J$7:$J$758))</f>
        <v>1</v>
      </c>
      <c r="AN90" s="12">
        <f t="shared" si="63"/>
        <v>7.575757575757576E-3</v>
      </c>
      <c r="AO90" s="12">
        <f t="shared" si="62"/>
        <v>0.2169410703134626</v>
      </c>
      <c r="AP90" s="12">
        <f t="shared" si="58"/>
        <v>0.21529757735654242</v>
      </c>
    </row>
    <row r="91" spans="2:42" x14ac:dyDescent="0.2">
      <c r="B91" s="3">
        <f>DATA!A86</f>
        <v>84</v>
      </c>
      <c r="C91" s="3">
        <f>DATA!R86</f>
        <v>2.8877918600000001</v>
      </c>
      <c r="D91" s="3">
        <f>DATA!Q86</f>
        <v>0</v>
      </c>
      <c r="H91" s="3">
        <v>0.40086202599999998</v>
      </c>
      <c r="I91" s="3">
        <v>0</v>
      </c>
      <c r="J91" s="3">
        <v>1</v>
      </c>
      <c r="O91" s="6">
        <f t="shared" si="59"/>
        <v>916</v>
      </c>
      <c r="P91" s="6">
        <f t="shared" si="60"/>
        <v>915</v>
      </c>
      <c r="Q91" s="6">
        <f t="shared" si="56"/>
        <v>1</v>
      </c>
      <c r="R91" s="10">
        <f>Q91/O91</f>
        <v>1.0917030567685589E-3</v>
      </c>
      <c r="S91" s="8">
        <f>T90</f>
        <v>0.91794600820707717</v>
      </c>
      <c r="T91" s="8">
        <f>S91*(1-R91)</f>
        <v>0.91694388374396907</v>
      </c>
      <c r="AI91" s="13">
        <f t="shared" si="61"/>
        <v>6.999999999999992</v>
      </c>
      <c r="AJ91" s="13">
        <f t="shared" si="57"/>
        <v>7.083333333333325</v>
      </c>
      <c r="AK91" s="3" cm="1">
        <f t="array" ref="AK91">SUMPRODUCT(($H$7:$H$758&gt;$AI91)*($J$7:$J$758))</f>
        <v>131</v>
      </c>
      <c r="AL91" s="3" cm="1">
        <f t="array" ref="AL91">SUMPRODUCT(($H$7:$H$758&gt;$AI91)*($H$7:$H$758&lt;=$AJ91)*($I$7:$I$758=1)*($J$7:$J$758))</f>
        <v>0</v>
      </c>
      <c r="AM91" s="3" cm="1">
        <f t="array" ref="AM91">SUMPRODUCT(($H$7:$H$758&gt;$AI91)*($H$7:$H$758&lt;=$AJ91)*($I$7:$I$758=0)*($J$7:$J$758))</f>
        <v>3</v>
      </c>
      <c r="AN91" s="12">
        <f t="shared" si="63"/>
        <v>2.2900763358778626E-2</v>
      </c>
      <c r="AO91" s="12">
        <f t="shared" si="62"/>
        <v>0.21529757735654242</v>
      </c>
      <c r="AP91" s="12">
        <f t="shared" si="58"/>
        <v>0.21036709848578189</v>
      </c>
    </row>
    <row r="92" spans="2:42" x14ac:dyDescent="0.2">
      <c r="B92" s="3">
        <f>DATA!A87</f>
        <v>85</v>
      </c>
      <c r="C92" s="3">
        <f>DATA!R87</f>
        <v>1</v>
      </c>
      <c r="D92" s="3">
        <f>DATA!Q87</f>
        <v>1</v>
      </c>
      <c r="H92" s="3">
        <v>0.41171640999999998</v>
      </c>
      <c r="I92" s="3">
        <v>0</v>
      </c>
      <c r="J92" s="3">
        <v>1</v>
      </c>
      <c r="O92" s="6">
        <f t="shared" si="59"/>
        <v>915</v>
      </c>
      <c r="P92" s="6">
        <f t="shared" si="60"/>
        <v>914</v>
      </c>
      <c r="Q92" s="6">
        <f t="shared" si="56"/>
        <v>1</v>
      </c>
      <c r="R92" s="10">
        <f>Q92/O92</f>
        <v>1.092896174863388E-3</v>
      </c>
      <c r="S92" s="8">
        <f>T91</f>
        <v>0.91694388374396907</v>
      </c>
      <c r="T92" s="8">
        <f>S92*(1-R92)</f>
        <v>0.91594175928086086</v>
      </c>
      <c r="AI92" s="13">
        <f t="shared" si="61"/>
        <v>7.083333333333325</v>
      </c>
      <c r="AJ92" s="13">
        <f t="shared" si="57"/>
        <v>7.1666666666666581</v>
      </c>
      <c r="AK92" s="3" cm="1">
        <f t="array" ref="AK92">SUMPRODUCT(($H$7:$H$758&gt;$AI92)*($J$7:$J$758))</f>
        <v>128</v>
      </c>
      <c r="AL92" s="3" cm="1">
        <f t="array" ref="AL92">SUMPRODUCT(($H$7:$H$758&gt;$AI92)*($H$7:$H$758&lt;=$AJ92)*($I$7:$I$758=1)*($J$7:$J$758))</f>
        <v>0</v>
      </c>
      <c r="AM92" s="3" cm="1">
        <f t="array" ref="AM92">SUMPRODUCT(($H$7:$H$758&gt;$AI92)*($H$7:$H$758&lt;=$AJ92)*($I$7:$I$758=0)*($J$7:$J$758))</f>
        <v>0</v>
      </c>
      <c r="AN92" s="12">
        <f t="shared" si="63"/>
        <v>0</v>
      </c>
      <c r="AO92" s="12">
        <f t="shared" si="62"/>
        <v>0.21036709848578189</v>
      </c>
      <c r="AP92" s="12">
        <f t="shared" si="58"/>
        <v>0.21036709848578189</v>
      </c>
    </row>
    <row r="93" spans="2:42" x14ac:dyDescent="0.2">
      <c r="B93" s="3">
        <f>DATA!A88</f>
        <v>86</v>
      </c>
      <c r="C93" s="3">
        <f>DATA!R88</f>
        <v>0.28600796499999998</v>
      </c>
      <c r="D93" s="3">
        <f>DATA!Q88</f>
        <v>0</v>
      </c>
      <c r="H93" s="3">
        <v>0.413507766</v>
      </c>
      <c r="I93" s="3">
        <v>0</v>
      </c>
      <c r="J93" s="3">
        <v>1</v>
      </c>
      <c r="O93" s="6">
        <f t="shared" si="59"/>
        <v>914</v>
      </c>
      <c r="P93" s="6">
        <f t="shared" si="60"/>
        <v>913</v>
      </c>
      <c r="Q93" s="6">
        <f t="shared" si="56"/>
        <v>1</v>
      </c>
      <c r="R93" s="10">
        <f>Q93/O93</f>
        <v>1.0940919037199124E-3</v>
      </c>
      <c r="S93" s="8">
        <f>T92</f>
        <v>0.91594175928086086</v>
      </c>
      <c r="T93" s="8">
        <f>S93*(1-R93)</f>
        <v>0.91493963481775276</v>
      </c>
      <c r="AI93" s="13">
        <f t="shared" si="61"/>
        <v>7.1666666666666581</v>
      </c>
      <c r="AJ93" s="13">
        <f t="shared" si="57"/>
        <v>7.2499999999999911</v>
      </c>
      <c r="AK93" s="3" cm="1">
        <f t="array" ref="AK93">SUMPRODUCT(($H$7:$H$758&gt;$AI93)*($J$7:$J$758))</f>
        <v>128</v>
      </c>
      <c r="AL93" s="3" cm="1">
        <f t="array" ref="AL93">SUMPRODUCT(($H$7:$H$758&gt;$AI93)*($H$7:$H$758&lt;=$AJ93)*($I$7:$I$758=1)*($J$7:$J$758))</f>
        <v>0</v>
      </c>
      <c r="AM93" s="3" cm="1">
        <f t="array" ref="AM93">SUMPRODUCT(($H$7:$H$758&gt;$AI93)*($H$7:$H$758&lt;=$AJ93)*($I$7:$I$758=0)*($J$7:$J$758))</f>
        <v>3</v>
      </c>
      <c r="AN93" s="12">
        <f t="shared" si="63"/>
        <v>2.34375E-2</v>
      </c>
      <c r="AO93" s="12">
        <f t="shared" si="62"/>
        <v>0.21036709848578189</v>
      </c>
      <c r="AP93" s="12">
        <f t="shared" si="58"/>
        <v>0.20543661961502138</v>
      </c>
    </row>
    <row r="94" spans="2:42" x14ac:dyDescent="0.2">
      <c r="B94" s="3">
        <f>DATA!A89</f>
        <v>87</v>
      </c>
      <c r="C94" s="3">
        <f>DATA!R89</f>
        <v>0.75047277099999998</v>
      </c>
      <c r="D94" s="3">
        <f>DATA!Q89</f>
        <v>0</v>
      </c>
      <c r="H94" s="3">
        <v>0.413543153</v>
      </c>
      <c r="I94" s="3">
        <v>0</v>
      </c>
      <c r="J94" s="3">
        <v>1</v>
      </c>
      <c r="O94" s="6">
        <f t="shared" si="59"/>
        <v>913</v>
      </c>
      <c r="P94" s="6">
        <f t="shared" si="60"/>
        <v>912</v>
      </c>
      <c r="Q94" s="6">
        <f t="shared" si="56"/>
        <v>1</v>
      </c>
      <c r="R94" s="10">
        <f>Q94/O94</f>
        <v>1.0952902519167579E-3</v>
      </c>
      <c r="S94" s="8">
        <f>T93</f>
        <v>0.91493963481775276</v>
      </c>
      <c r="T94" s="8">
        <f>S94*(1-R94)</f>
        <v>0.91393751035464454</v>
      </c>
      <c r="AI94" s="13">
        <f t="shared" si="61"/>
        <v>7.2499999999999911</v>
      </c>
      <c r="AJ94" s="13">
        <f t="shared" si="57"/>
        <v>7.3333333333333242</v>
      </c>
      <c r="AK94" s="3" cm="1">
        <f t="array" ref="AK94">SUMPRODUCT(($H$7:$H$758&gt;$AI94)*($J$7:$J$758))</f>
        <v>125</v>
      </c>
      <c r="AL94" s="3" cm="1">
        <f t="array" ref="AL94">SUMPRODUCT(($H$7:$H$758&gt;$AI94)*($H$7:$H$758&lt;=$AJ94)*($I$7:$I$758=1)*($J$7:$J$758))</f>
        <v>0</v>
      </c>
      <c r="AM94" s="3" cm="1">
        <f t="array" ref="AM94">SUMPRODUCT(($H$7:$H$758&gt;$AI94)*($H$7:$H$758&lt;=$AJ94)*($I$7:$I$758=0)*($J$7:$J$758))</f>
        <v>2</v>
      </c>
      <c r="AN94" s="12">
        <f t="shared" si="63"/>
        <v>1.6E-2</v>
      </c>
      <c r="AO94" s="12">
        <f t="shared" si="62"/>
        <v>0.20543661961502138</v>
      </c>
      <c r="AP94" s="12">
        <f t="shared" si="58"/>
        <v>0.20214963370118103</v>
      </c>
    </row>
    <row r="95" spans="2:42" x14ac:dyDescent="0.2">
      <c r="B95" s="3">
        <f>DATA!A90</f>
        <v>88</v>
      </c>
      <c r="C95" s="3">
        <f>DATA!R90</f>
        <v>4.6477501889999999</v>
      </c>
      <c r="D95" s="3">
        <f>DATA!Q90</f>
        <v>0</v>
      </c>
      <c r="H95" s="3">
        <v>0.41738109699999998</v>
      </c>
      <c r="I95" s="3">
        <v>0</v>
      </c>
      <c r="J95" s="3">
        <v>1</v>
      </c>
      <c r="O95" s="6">
        <f t="shared" si="59"/>
        <v>912</v>
      </c>
      <c r="P95" s="6">
        <f t="shared" si="60"/>
        <v>911</v>
      </c>
      <c r="Q95" s="6">
        <f t="shared" si="56"/>
        <v>1</v>
      </c>
      <c r="R95" s="10">
        <f>Q95/O95</f>
        <v>1.0964912280701754E-3</v>
      </c>
      <c r="S95" s="8">
        <f>T94</f>
        <v>0.91393751035464454</v>
      </c>
      <c r="T95" s="8">
        <f>S95*(1-R95)</f>
        <v>0.91293538589153633</v>
      </c>
      <c r="AI95" s="13">
        <f t="shared" si="61"/>
        <v>7.3333333333333242</v>
      </c>
      <c r="AJ95" s="13">
        <f t="shared" si="57"/>
        <v>7.4166666666666572</v>
      </c>
      <c r="AK95" s="3" cm="1">
        <f t="array" ref="AK95">SUMPRODUCT(($H$7:$H$758&gt;$AI95)*($J$7:$J$758))</f>
        <v>123</v>
      </c>
      <c r="AL95" s="3" cm="1">
        <f t="array" ref="AL95">SUMPRODUCT(($H$7:$H$758&gt;$AI95)*($H$7:$H$758&lt;=$AJ95)*($I$7:$I$758=1)*($J$7:$J$758))</f>
        <v>0</v>
      </c>
      <c r="AM95" s="3" cm="1">
        <f t="array" ref="AM95">SUMPRODUCT(($H$7:$H$758&gt;$AI95)*($H$7:$H$758&lt;=$AJ95)*($I$7:$I$758=0)*($J$7:$J$758))</f>
        <v>1</v>
      </c>
      <c r="AN95" s="12">
        <f t="shared" si="63"/>
        <v>8.130081300813009E-3</v>
      </c>
      <c r="AO95" s="12">
        <f t="shared" si="62"/>
        <v>0.20214963370118103</v>
      </c>
      <c r="AP95" s="12">
        <f t="shared" si="58"/>
        <v>0.20050614074426085</v>
      </c>
    </row>
    <row r="96" spans="2:42" x14ac:dyDescent="0.2">
      <c r="B96" s="3">
        <f>DATA!A91</f>
        <v>89</v>
      </c>
      <c r="C96" s="3">
        <f>DATA!R91</f>
        <v>1</v>
      </c>
      <c r="D96" s="3">
        <f>DATA!Q91</f>
        <v>1</v>
      </c>
      <c r="H96" s="3">
        <v>0.426485226</v>
      </c>
      <c r="I96" s="3">
        <v>0</v>
      </c>
      <c r="J96" s="3">
        <v>1</v>
      </c>
      <c r="O96" s="6">
        <f t="shared" si="59"/>
        <v>911</v>
      </c>
      <c r="P96" s="6">
        <f t="shared" si="60"/>
        <v>910</v>
      </c>
      <c r="Q96" s="6">
        <f t="shared" si="56"/>
        <v>1</v>
      </c>
      <c r="R96" s="10">
        <f>Q96/O96</f>
        <v>1.0976948408342481E-3</v>
      </c>
      <c r="S96" s="8">
        <f>T95</f>
        <v>0.91293538589153633</v>
      </c>
      <c r="T96" s="8">
        <f>S96*(1-R96)</f>
        <v>0.91193326142842823</v>
      </c>
      <c r="AI96" s="13">
        <f t="shared" si="61"/>
        <v>7.4166666666666572</v>
      </c>
      <c r="AJ96" s="13">
        <f t="shared" si="57"/>
        <v>7.4999999999999902</v>
      </c>
      <c r="AK96" s="3" cm="1">
        <f t="array" ref="AK96">SUMPRODUCT(($H$7:$H$758&gt;$AI96)*($J$7:$J$758))</f>
        <v>122</v>
      </c>
      <c r="AL96" s="3" cm="1">
        <f t="array" ref="AL96">SUMPRODUCT(($H$7:$H$758&gt;$AI96)*($H$7:$H$758&lt;=$AJ96)*($I$7:$I$758=1)*($J$7:$J$758))</f>
        <v>0</v>
      </c>
      <c r="AM96" s="3" cm="1">
        <f t="array" ref="AM96">SUMPRODUCT(($H$7:$H$758&gt;$AI96)*($H$7:$H$758&lt;=$AJ96)*($I$7:$I$758=0)*($J$7:$J$758))</f>
        <v>4</v>
      </c>
      <c r="AN96" s="12">
        <f t="shared" si="63"/>
        <v>3.2786885245901641E-2</v>
      </c>
      <c r="AO96" s="12">
        <f t="shared" si="62"/>
        <v>0.20050614074426085</v>
      </c>
      <c r="AP96" s="12">
        <f t="shared" si="58"/>
        <v>0.19393216891658016</v>
      </c>
    </row>
    <row r="97" spans="2:42" x14ac:dyDescent="0.2">
      <c r="B97" s="3">
        <f>DATA!A92</f>
        <v>90</v>
      </c>
      <c r="C97" s="3">
        <f>DATA!R92</f>
        <v>3.3609313520000001</v>
      </c>
      <c r="D97" s="3">
        <f>DATA!Q92</f>
        <v>0</v>
      </c>
      <c r="H97" s="3">
        <v>0.42846817799999998</v>
      </c>
      <c r="I97" s="3">
        <v>0</v>
      </c>
      <c r="J97" s="3">
        <v>1</v>
      </c>
      <c r="O97" s="6">
        <f t="shared" si="59"/>
        <v>910</v>
      </c>
      <c r="P97" s="6">
        <f t="shared" si="60"/>
        <v>909</v>
      </c>
      <c r="Q97" s="6">
        <f t="shared" si="56"/>
        <v>1</v>
      </c>
      <c r="R97" s="10">
        <f>Q97/O97</f>
        <v>1.0989010989010989E-3</v>
      </c>
      <c r="S97" s="8">
        <f>T96</f>
        <v>0.91193326142842823</v>
      </c>
      <c r="T97" s="8">
        <f>S97*(1-R97)</f>
        <v>0.91093113696532002</v>
      </c>
      <c r="AI97" s="13">
        <f t="shared" si="61"/>
        <v>7.4999999999999902</v>
      </c>
      <c r="AJ97" s="13">
        <f t="shared" si="57"/>
        <v>7.5833333333333233</v>
      </c>
      <c r="AK97" s="3" cm="1">
        <f t="array" ref="AK97">SUMPRODUCT(($H$7:$H$758&gt;$AI97)*($J$7:$J$758))</f>
        <v>118</v>
      </c>
      <c r="AL97" s="3" cm="1">
        <f t="array" ref="AL97">SUMPRODUCT(($H$7:$H$758&gt;$AI97)*($H$7:$H$758&lt;=$AJ97)*($I$7:$I$758=1)*($J$7:$J$758))</f>
        <v>0</v>
      </c>
      <c r="AM97" s="3" cm="1">
        <f t="array" ref="AM97">SUMPRODUCT(($H$7:$H$758&gt;$AI97)*($H$7:$H$758&lt;=$AJ97)*($I$7:$I$758=0)*($J$7:$J$758))</f>
        <v>2</v>
      </c>
      <c r="AN97" s="12">
        <f t="shared" si="63"/>
        <v>1.6949152542372881E-2</v>
      </c>
      <c r="AO97" s="12">
        <f t="shared" si="62"/>
        <v>0.19393216891658016</v>
      </c>
      <c r="AP97" s="12">
        <f t="shared" si="58"/>
        <v>0.19064518300273983</v>
      </c>
    </row>
    <row r="98" spans="2:42" x14ac:dyDescent="0.2">
      <c r="B98" s="3">
        <f>DATA!A93</f>
        <v>91</v>
      </c>
      <c r="C98" s="3">
        <f>DATA!R93</f>
        <v>1</v>
      </c>
      <c r="D98" s="3">
        <f>DATA!Q93</f>
        <v>1</v>
      </c>
      <c r="H98" s="3">
        <v>0.428773187</v>
      </c>
      <c r="I98" s="3">
        <v>0</v>
      </c>
      <c r="J98" s="3">
        <v>1</v>
      </c>
      <c r="O98" s="6">
        <f t="shared" si="59"/>
        <v>909</v>
      </c>
      <c r="P98" s="6">
        <f t="shared" si="60"/>
        <v>908</v>
      </c>
      <c r="Q98" s="6">
        <f t="shared" si="56"/>
        <v>1</v>
      </c>
      <c r="R98" s="10">
        <f>Q98/O98</f>
        <v>1.1001100110011001E-3</v>
      </c>
      <c r="S98" s="8">
        <f>T97</f>
        <v>0.91093113696532002</v>
      </c>
      <c r="T98" s="8">
        <f>S98*(1-R98)</f>
        <v>0.90992901250221192</v>
      </c>
      <c r="AI98" s="13">
        <f t="shared" si="61"/>
        <v>7.5833333333333233</v>
      </c>
      <c r="AJ98" s="13">
        <f t="shared" si="57"/>
        <v>7.6666666666666563</v>
      </c>
      <c r="AK98" s="3" cm="1">
        <f t="array" ref="AK98">SUMPRODUCT(($H$7:$H$758&gt;$AI98)*($J$7:$J$758))</f>
        <v>116</v>
      </c>
      <c r="AL98" s="3" cm="1">
        <f t="array" ref="AL98">SUMPRODUCT(($H$7:$H$758&gt;$AI98)*($H$7:$H$758&lt;=$AJ98)*($I$7:$I$758=1)*($J$7:$J$758))</f>
        <v>0</v>
      </c>
      <c r="AM98" s="3" cm="1">
        <f t="array" ref="AM98">SUMPRODUCT(($H$7:$H$758&gt;$AI98)*($H$7:$H$758&lt;=$AJ98)*($I$7:$I$758=0)*($J$7:$J$758))</f>
        <v>1</v>
      </c>
      <c r="AN98" s="12">
        <f t="shared" si="63"/>
        <v>8.6206896551724137E-3</v>
      </c>
      <c r="AO98" s="12">
        <f t="shared" si="62"/>
        <v>0.19064518300273983</v>
      </c>
      <c r="AP98" s="12">
        <f t="shared" si="58"/>
        <v>0.18900169004581968</v>
      </c>
    </row>
    <row r="99" spans="2:42" x14ac:dyDescent="0.2">
      <c r="B99" s="3">
        <f>DATA!A94</f>
        <v>92</v>
      </c>
      <c r="C99" s="3">
        <f>DATA!R94</f>
        <v>5.8149055589999996</v>
      </c>
      <c r="D99" s="3">
        <f>DATA!Q94</f>
        <v>0</v>
      </c>
      <c r="H99" s="3">
        <v>0.433327348</v>
      </c>
      <c r="I99" s="3">
        <v>0</v>
      </c>
      <c r="J99" s="3">
        <v>1</v>
      </c>
      <c r="O99" s="6">
        <f t="shared" si="59"/>
        <v>908</v>
      </c>
      <c r="P99" s="6">
        <f t="shared" si="60"/>
        <v>907</v>
      </c>
      <c r="Q99" s="6">
        <f t="shared" si="56"/>
        <v>1</v>
      </c>
      <c r="R99" s="10">
        <f>Q99/O99</f>
        <v>1.1013215859030838E-3</v>
      </c>
      <c r="S99" s="8">
        <f>T98</f>
        <v>0.90992901250221192</v>
      </c>
      <c r="T99" s="8">
        <f>S99*(1-R99)</f>
        <v>0.90892688803910382</v>
      </c>
      <c r="AI99" s="13">
        <f t="shared" si="61"/>
        <v>7.6666666666666563</v>
      </c>
      <c r="AJ99" s="13">
        <f t="shared" si="57"/>
        <v>7.7499999999999893</v>
      </c>
      <c r="AK99" s="3" cm="1">
        <f t="array" ref="AK99">SUMPRODUCT(($H$7:$H$758&gt;$AI99)*($J$7:$J$758))</f>
        <v>115</v>
      </c>
      <c r="AL99" s="3" cm="1">
        <f t="array" ref="AL99">SUMPRODUCT(($H$7:$H$758&gt;$AI99)*($H$7:$H$758&lt;=$AJ99)*($I$7:$I$758=1)*($J$7:$J$758))</f>
        <v>0</v>
      </c>
      <c r="AM99" s="3" cm="1">
        <f t="array" ref="AM99">SUMPRODUCT(($H$7:$H$758&gt;$AI99)*($H$7:$H$758&lt;=$AJ99)*($I$7:$I$758=0)*($J$7:$J$758))</f>
        <v>1</v>
      </c>
      <c r="AN99" s="12">
        <f t="shared" si="63"/>
        <v>8.6956521739130436E-3</v>
      </c>
      <c r="AO99" s="12">
        <f t="shared" si="62"/>
        <v>0.18900169004581968</v>
      </c>
      <c r="AP99" s="12">
        <f t="shared" si="58"/>
        <v>0.18735819708889953</v>
      </c>
    </row>
    <row r="100" spans="2:42" x14ac:dyDescent="0.2">
      <c r="B100" s="3">
        <f>DATA!A95</f>
        <v>93</v>
      </c>
      <c r="C100" s="3">
        <f>DATA!R95</f>
        <v>2.1209278829999998</v>
      </c>
      <c r="D100" s="3">
        <f>DATA!Q95</f>
        <v>0</v>
      </c>
      <c r="H100" s="3">
        <v>0.44439835500000002</v>
      </c>
      <c r="I100" s="3">
        <v>0</v>
      </c>
      <c r="J100" s="3">
        <v>1</v>
      </c>
      <c r="O100" s="6">
        <f t="shared" si="59"/>
        <v>907</v>
      </c>
      <c r="P100" s="6">
        <f t="shared" si="60"/>
        <v>906</v>
      </c>
      <c r="Q100" s="6">
        <f t="shared" si="56"/>
        <v>1</v>
      </c>
      <c r="R100" s="10">
        <f>Q100/O100</f>
        <v>1.1025358324145535E-3</v>
      </c>
      <c r="S100" s="8">
        <f>T99</f>
        <v>0.90892688803910382</v>
      </c>
      <c r="T100" s="8">
        <f>S100*(1-R100)</f>
        <v>0.90792476357599561</v>
      </c>
      <c r="AI100" s="13">
        <f t="shared" si="61"/>
        <v>7.7499999999999893</v>
      </c>
      <c r="AJ100" s="13">
        <f t="shared" si="57"/>
        <v>7.8333333333333224</v>
      </c>
      <c r="AK100" s="3" cm="1">
        <f t="array" ref="AK100">SUMPRODUCT(($H$7:$H$758&gt;$AI100)*($J$7:$J$758))</f>
        <v>114</v>
      </c>
      <c r="AL100" s="3" cm="1">
        <f t="array" ref="AL100">SUMPRODUCT(($H$7:$H$758&gt;$AI100)*($H$7:$H$758&lt;=$AJ100)*($I$7:$I$758=1)*($J$7:$J$758))</f>
        <v>0</v>
      </c>
      <c r="AM100" s="3" cm="1">
        <f t="array" ref="AM100">SUMPRODUCT(($H$7:$H$758&gt;$AI100)*($H$7:$H$758&lt;=$AJ100)*($I$7:$I$758=0)*($J$7:$J$758))</f>
        <v>3</v>
      </c>
      <c r="AN100" s="12">
        <f t="shared" si="63"/>
        <v>2.6315789473684209E-2</v>
      </c>
      <c r="AO100" s="12">
        <f t="shared" si="62"/>
        <v>0.18735819708889953</v>
      </c>
      <c r="AP100" s="12">
        <f t="shared" si="58"/>
        <v>0.18242771821813902</v>
      </c>
    </row>
    <row r="101" spans="2:42" x14ac:dyDescent="0.2">
      <c r="B101" s="3">
        <f>DATA!A96</f>
        <v>94</v>
      </c>
      <c r="C101" s="3">
        <f>DATA!R96</f>
        <v>0.81334123300000005</v>
      </c>
      <c r="D101" s="3">
        <f>DATA!Q96</f>
        <v>0</v>
      </c>
      <c r="H101" s="3">
        <v>0.44948747300000003</v>
      </c>
      <c r="I101" s="3">
        <v>0</v>
      </c>
      <c r="J101" s="3">
        <v>1</v>
      </c>
      <c r="O101" s="6">
        <f t="shared" si="59"/>
        <v>906</v>
      </c>
      <c r="P101" s="6">
        <f t="shared" si="60"/>
        <v>905</v>
      </c>
      <c r="Q101" s="6">
        <f t="shared" si="56"/>
        <v>1</v>
      </c>
      <c r="R101" s="10">
        <f>Q101/O101</f>
        <v>1.1037527593818985E-3</v>
      </c>
      <c r="S101" s="8">
        <f>T100</f>
        <v>0.90792476357599561</v>
      </c>
      <c r="T101" s="8">
        <f>S101*(1-R101)</f>
        <v>0.9069226391128874</v>
      </c>
      <c r="AI101" s="13">
        <f t="shared" si="61"/>
        <v>7.8333333333333224</v>
      </c>
      <c r="AJ101" s="13">
        <f t="shared" si="57"/>
        <v>7.9166666666666554</v>
      </c>
      <c r="AK101" s="3" cm="1">
        <f t="array" ref="AK101">SUMPRODUCT(($H$7:$H$758&gt;$AI101)*($J$7:$J$758))</f>
        <v>111</v>
      </c>
      <c r="AL101" s="3" cm="1">
        <f t="array" ref="AL101">SUMPRODUCT(($H$7:$H$758&gt;$AI101)*($H$7:$H$758&lt;=$AJ101)*($I$7:$I$758=1)*($J$7:$J$758))</f>
        <v>0</v>
      </c>
      <c r="AM101" s="3" cm="1">
        <f t="array" ref="AM101">SUMPRODUCT(($H$7:$H$758&gt;$AI101)*($H$7:$H$758&lt;=$AJ101)*($I$7:$I$758=0)*($J$7:$J$758))</f>
        <v>2</v>
      </c>
      <c r="AN101" s="12">
        <f t="shared" si="63"/>
        <v>1.8018018018018018E-2</v>
      </c>
      <c r="AO101" s="12">
        <f t="shared" si="62"/>
        <v>0.18242771821813902</v>
      </c>
      <c r="AP101" s="12">
        <f t="shared" si="58"/>
        <v>0.17914073230429867</v>
      </c>
    </row>
    <row r="102" spans="2:42" x14ac:dyDescent="0.2">
      <c r="B102" s="3">
        <f>DATA!A97</f>
        <v>95</v>
      </c>
      <c r="C102" s="3">
        <f>DATA!R97</f>
        <v>4.4224265960000002</v>
      </c>
      <c r="D102" s="3">
        <f>DATA!Q97</f>
        <v>0</v>
      </c>
      <c r="H102" s="3">
        <v>0.44962701999999999</v>
      </c>
      <c r="I102" s="3">
        <v>0</v>
      </c>
      <c r="J102" s="3">
        <v>1</v>
      </c>
      <c r="O102" s="6">
        <f t="shared" si="59"/>
        <v>905</v>
      </c>
      <c r="P102" s="6">
        <f t="shared" si="60"/>
        <v>904</v>
      </c>
      <c r="Q102" s="6">
        <f t="shared" si="56"/>
        <v>1</v>
      </c>
      <c r="R102" s="10">
        <f>Q102/O102</f>
        <v>1.1049723756906078E-3</v>
      </c>
      <c r="S102" s="8">
        <f>T101</f>
        <v>0.9069226391128874</v>
      </c>
      <c r="T102" s="8">
        <f>S102*(1-R102)</f>
        <v>0.90592051464977918</v>
      </c>
      <c r="AI102" s="13">
        <f t="shared" si="61"/>
        <v>7.9166666666666554</v>
      </c>
      <c r="AJ102" s="13">
        <f t="shared" si="57"/>
        <v>7.9999999999999885</v>
      </c>
      <c r="AK102" s="3" cm="1">
        <f t="array" ref="AK102">SUMPRODUCT(($H$7:$H$758&gt;$AI102)*($J$7:$J$758))</f>
        <v>109</v>
      </c>
      <c r="AL102" s="3" cm="1">
        <f t="array" ref="AL102">SUMPRODUCT(($H$7:$H$758&gt;$AI102)*($H$7:$H$758&lt;=$AJ102)*($I$7:$I$758=1)*($J$7:$J$758))</f>
        <v>0</v>
      </c>
      <c r="AM102" s="3" cm="1">
        <f t="array" ref="AM102">SUMPRODUCT(($H$7:$H$758&gt;$AI102)*($H$7:$H$758&lt;=$AJ102)*($I$7:$I$758=0)*($J$7:$J$758))</f>
        <v>2</v>
      </c>
      <c r="AN102" s="12">
        <f t="shared" si="63"/>
        <v>1.834862385321101E-2</v>
      </c>
      <c r="AO102" s="12">
        <f t="shared" si="62"/>
        <v>0.17914073230429867</v>
      </c>
      <c r="AP102" s="12">
        <f t="shared" si="58"/>
        <v>0.17585374639045834</v>
      </c>
    </row>
    <row r="103" spans="2:42" x14ac:dyDescent="0.2">
      <c r="B103" s="3">
        <f>DATA!A98</f>
        <v>96</v>
      </c>
      <c r="C103" s="3">
        <f>DATA!R98</f>
        <v>4.2277353619999998</v>
      </c>
      <c r="D103" s="3">
        <f>DATA!Q98</f>
        <v>0</v>
      </c>
      <c r="H103" s="3">
        <v>0.45231805400000002</v>
      </c>
      <c r="I103" s="3">
        <v>0</v>
      </c>
      <c r="J103" s="3">
        <v>1</v>
      </c>
      <c r="O103" s="6">
        <f t="shared" si="59"/>
        <v>904</v>
      </c>
      <c r="P103" s="6">
        <f t="shared" si="60"/>
        <v>903</v>
      </c>
      <c r="Q103" s="6">
        <f t="shared" si="56"/>
        <v>1</v>
      </c>
      <c r="R103" s="10">
        <f>Q103/O103</f>
        <v>1.1061946902654867E-3</v>
      </c>
      <c r="S103" s="8">
        <f>T102</f>
        <v>0.90592051464977918</v>
      </c>
      <c r="T103" s="8">
        <f>S103*(1-R103)</f>
        <v>0.90491839018667097</v>
      </c>
      <c r="AI103" s="13">
        <f t="shared" si="61"/>
        <v>7.9999999999999885</v>
      </c>
      <c r="AJ103" s="13">
        <f t="shared" si="57"/>
        <v>8.0833333333333215</v>
      </c>
      <c r="AK103" s="3" cm="1">
        <f t="array" ref="AK103">SUMPRODUCT(($H$7:$H$758&gt;$AI103)*($J$7:$J$758))</f>
        <v>107</v>
      </c>
      <c r="AL103" s="3" cm="1">
        <f t="array" ref="AL103">SUMPRODUCT(($H$7:$H$758&gt;$AI103)*($H$7:$H$758&lt;=$AJ103)*($I$7:$I$758=1)*($J$7:$J$758))</f>
        <v>0</v>
      </c>
      <c r="AM103" s="3" cm="1">
        <f t="array" ref="AM103">SUMPRODUCT(($H$7:$H$758&gt;$AI103)*($H$7:$H$758&lt;=$AJ103)*($I$7:$I$758=0)*($J$7:$J$758))</f>
        <v>1</v>
      </c>
      <c r="AN103" s="12">
        <f t="shared" si="63"/>
        <v>9.3457943925233638E-3</v>
      </c>
      <c r="AO103" s="12">
        <f t="shared" si="62"/>
        <v>0.17585374639045834</v>
      </c>
      <c r="AP103" s="12">
        <f t="shared" si="58"/>
        <v>0.17421025343353816</v>
      </c>
    </row>
    <row r="104" spans="2:42" x14ac:dyDescent="0.2">
      <c r="B104" s="3">
        <f>DATA!A99</f>
        <v>97</v>
      </c>
      <c r="C104" s="3">
        <f>DATA!R99</f>
        <v>0.1546479</v>
      </c>
      <c r="D104" s="3">
        <f>DATA!Q99</f>
        <v>0</v>
      </c>
      <c r="H104" s="3">
        <v>0.455237326</v>
      </c>
      <c r="I104" s="3">
        <v>0</v>
      </c>
      <c r="J104" s="3">
        <v>1</v>
      </c>
      <c r="O104" s="6">
        <f t="shared" si="59"/>
        <v>903</v>
      </c>
      <c r="P104" s="6">
        <f t="shared" si="60"/>
        <v>902</v>
      </c>
      <c r="Q104" s="6">
        <f t="shared" si="56"/>
        <v>1</v>
      </c>
      <c r="R104" s="10">
        <f>Q104/O104</f>
        <v>1.1074197120708748E-3</v>
      </c>
      <c r="S104" s="8">
        <f>T103</f>
        <v>0.90491839018667097</v>
      </c>
      <c r="T104" s="8">
        <f>S104*(1-R104)</f>
        <v>0.90391626572356287</v>
      </c>
      <c r="AI104" s="13">
        <f t="shared" si="61"/>
        <v>8.0833333333333215</v>
      </c>
      <c r="AJ104" s="13">
        <f t="shared" si="57"/>
        <v>8.1666666666666554</v>
      </c>
      <c r="AK104" s="3" cm="1">
        <f t="array" ref="AK104">SUMPRODUCT(($H$7:$H$758&gt;$AI104)*($J$7:$J$758))</f>
        <v>106</v>
      </c>
      <c r="AL104" s="3" cm="1">
        <f t="array" ref="AL104">SUMPRODUCT(($H$7:$H$758&gt;$AI104)*($H$7:$H$758&lt;=$AJ104)*($I$7:$I$758=1)*($J$7:$J$758))</f>
        <v>0</v>
      </c>
      <c r="AM104" s="3" cm="1">
        <f t="array" ref="AM104">SUMPRODUCT(($H$7:$H$758&gt;$AI104)*($H$7:$H$758&lt;=$AJ104)*($I$7:$I$758=0)*($J$7:$J$758))</f>
        <v>0</v>
      </c>
      <c r="AN104" s="12">
        <f t="shared" si="63"/>
        <v>0</v>
      </c>
      <c r="AO104" s="12">
        <f t="shared" si="62"/>
        <v>0.17421025343353816</v>
      </c>
      <c r="AP104" s="12">
        <f t="shared" si="58"/>
        <v>0.17421025343353816</v>
      </c>
    </row>
    <row r="105" spans="2:42" x14ac:dyDescent="0.2">
      <c r="B105" s="3">
        <f>DATA!A100</f>
        <v>98</v>
      </c>
      <c r="C105" s="3">
        <f>DATA!R100</f>
        <v>5.4100662970000002</v>
      </c>
      <c r="D105" s="3">
        <f>DATA!Q100</f>
        <v>0</v>
      </c>
      <c r="H105" s="3">
        <v>0.45934277099999998</v>
      </c>
      <c r="I105" s="3">
        <v>0</v>
      </c>
      <c r="J105" s="3">
        <v>1</v>
      </c>
      <c r="O105" s="6">
        <f t="shared" si="59"/>
        <v>902</v>
      </c>
      <c r="P105" s="6">
        <f t="shared" si="60"/>
        <v>901</v>
      </c>
      <c r="Q105" s="6">
        <f t="shared" si="56"/>
        <v>1</v>
      </c>
      <c r="R105" s="10">
        <f>Q105/O105</f>
        <v>1.1086474501108647E-3</v>
      </c>
      <c r="S105" s="8">
        <f>T104</f>
        <v>0.90391626572356287</v>
      </c>
      <c r="T105" s="8">
        <f>S105*(1-R105)</f>
        <v>0.90291414126045477</v>
      </c>
      <c r="AI105" s="13">
        <f t="shared" si="61"/>
        <v>8.1666666666666554</v>
      </c>
      <c r="AJ105" s="13">
        <f t="shared" si="57"/>
        <v>8.2499999999999893</v>
      </c>
      <c r="AK105" s="3" cm="1">
        <f t="array" ref="AK105">SUMPRODUCT(($H$7:$H$758&gt;$AI105)*($J$7:$J$758))</f>
        <v>106</v>
      </c>
      <c r="AL105" s="3" cm="1">
        <f t="array" ref="AL105">SUMPRODUCT(($H$7:$H$758&gt;$AI105)*($H$7:$H$758&lt;=$AJ105)*($I$7:$I$758=1)*($J$7:$J$758))</f>
        <v>0</v>
      </c>
      <c r="AM105" s="3" cm="1">
        <f t="array" ref="AM105">SUMPRODUCT(($H$7:$H$758&gt;$AI105)*($H$7:$H$758&lt;=$AJ105)*($I$7:$I$758=0)*($J$7:$J$758))</f>
        <v>1</v>
      </c>
      <c r="AN105" s="12">
        <f t="shared" si="63"/>
        <v>9.433962264150943E-3</v>
      </c>
      <c r="AO105" s="12">
        <f t="shared" si="62"/>
        <v>0.17421025343353816</v>
      </c>
      <c r="AP105" s="12">
        <f t="shared" si="58"/>
        <v>0.17256676047661798</v>
      </c>
    </row>
    <row r="106" spans="2:42" x14ac:dyDescent="0.2">
      <c r="B106" s="3">
        <f>DATA!A101</f>
        <v>99</v>
      </c>
      <c r="C106" s="3">
        <f>DATA!R101</f>
        <v>5</v>
      </c>
      <c r="D106" s="3">
        <f>DATA!Q101</f>
        <v>1</v>
      </c>
      <c r="H106" s="3">
        <v>0.46061131799999999</v>
      </c>
      <c r="I106" s="3">
        <v>0</v>
      </c>
      <c r="J106" s="3">
        <v>1</v>
      </c>
      <c r="O106" s="6">
        <f t="shared" si="59"/>
        <v>901</v>
      </c>
      <c r="P106" s="6">
        <f t="shared" si="60"/>
        <v>900</v>
      </c>
      <c r="Q106" s="6">
        <f t="shared" si="56"/>
        <v>1</v>
      </c>
      <c r="R106" s="10">
        <f>Q106/O106</f>
        <v>1.1098779134295228E-3</v>
      </c>
      <c r="S106" s="8">
        <f>T105</f>
        <v>0.90291414126045477</v>
      </c>
      <c r="T106" s="8">
        <f>S106*(1-R106)</f>
        <v>0.90191201679734656</v>
      </c>
      <c r="AI106" s="13">
        <f t="shared" si="61"/>
        <v>8.2499999999999893</v>
      </c>
      <c r="AJ106" s="13">
        <f t="shared" si="57"/>
        <v>8.3333333333333233</v>
      </c>
      <c r="AK106" s="3" cm="1">
        <f t="array" ref="AK106">SUMPRODUCT(($H$7:$H$758&gt;$AI106)*($J$7:$J$758))</f>
        <v>105</v>
      </c>
      <c r="AL106" s="3" cm="1">
        <f t="array" ref="AL106">SUMPRODUCT(($H$7:$H$758&gt;$AI106)*($H$7:$H$758&lt;=$AJ106)*($I$7:$I$758=1)*($J$7:$J$758))</f>
        <v>1</v>
      </c>
      <c r="AM106" s="3" cm="1">
        <f t="array" ref="AM106">SUMPRODUCT(($H$7:$H$758&gt;$AI106)*($H$7:$H$758&lt;=$AJ106)*($I$7:$I$758=0)*($J$7:$J$758))</f>
        <v>0</v>
      </c>
      <c r="AN106" s="12">
        <f t="shared" si="63"/>
        <v>0</v>
      </c>
      <c r="AO106" s="12">
        <f t="shared" si="62"/>
        <v>0.17256676047661798</v>
      </c>
      <c r="AP106" s="12">
        <f t="shared" si="58"/>
        <v>0.17256676047661798</v>
      </c>
    </row>
    <row r="107" spans="2:42" x14ac:dyDescent="0.2">
      <c r="B107" s="3">
        <f>DATA!A102</f>
        <v>100</v>
      </c>
      <c r="C107" s="3">
        <f>DATA!R102</f>
        <v>1</v>
      </c>
      <c r="D107" s="3">
        <f>DATA!Q102</f>
        <v>1</v>
      </c>
      <c r="H107" s="3">
        <v>0.46105442800000002</v>
      </c>
      <c r="I107" s="3">
        <v>0</v>
      </c>
      <c r="J107" s="3">
        <v>1</v>
      </c>
      <c r="O107" s="6">
        <f t="shared" si="59"/>
        <v>900</v>
      </c>
      <c r="P107" s="6">
        <f t="shared" si="60"/>
        <v>899</v>
      </c>
      <c r="Q107" s="6">
        <f t="shared" si="56"/>
        <v>1</v>
      </c>
      <c r="R107" s="10">
        <f>Q107/O107</f>
        <v>1.1111111111111111E-3</v>
      </c>
      <c r="S107" s="8">
        <f>T106</f>
        <v>0.90191201679734656</v>
      </c>
      <c r="T107" s="8">
        <f>S107*(1-R107)</f>
        <v>0.90090989233423846</v>
      </c>
      <c r="AI107" s="13">
        <f t="shared" si="61"/>
        <v>8.3333333333333233</v>
      </c>
      <c r="AJ107" s="13">
        <f t="shared" si="57"/>
        <v>8.4166666666666572</v>
      </c>
      <c r="AK107" s="3" cm="1">
        <f t="array" ref="AK107">SUMPRODUCT(($H$7:$H$758&gt;$AI107)*($J$7:$J$758))</f>
        <v>104</v>
      </c>
      <c r="AL107" s="3" cm="1">
        <f t="array" ref="AL107">SUMPRODUCT(($H$7:$H$758&gt;$AI107)*($H$7:$H$758&lt;=$AJ107)*($I$7:$I$758=1)*($J$7:$J$758))</f>
        <v>0</v>
      </c>
      <c r="AM107" s="3" cm="1">
        <f t="array" ref="AM107">SUMPRODUCT(($H$7:$H$758&gt;$AI107)*($H$7:$H$758&lt;=$AJ107)*($I$7:$I$758=0)*($J$7:$J$758))</f>
        <v>0</v>
      </c>
      <c r="AN107" s="12">
        <f t="shared" si="63"/>
        <v>0</v>
      </c>
      <c r="AO107" s="12">
        <f t="shared" si="62"/>
        <v>0.17256676047661798</v>
      </c>
      <c r="AP107" s="12">
        <f t="shared" si="58"/>
        <v>0.17256676047661798</v>
      </c>
    </row>
    <row r="108" spans="2:42" x14ac:dyDescent="0.2">
      <c r="B108" s="3">
        <f>DATA!A103</f>
        <v>101</v>
      </c>
      <c r="C108" s="3">
        <f>DATA!R103</f>
        <v>4.9079321819999997</v>
      </c>
      <c r="D108" s="3">
        <f>DATA!Q103</f>
        <v>0</v>
      </c>
      <c r="H108" s="3">
        <v>0.47678946799999999</v>
      </c>
      <c r="I108" s="3">
        <v>0</v>
      </c>
      <c r="J108" s="3">
        <v>1</v>
      </c>
      <c r="O108" s="6">
        <f t="shared" si="59"/>
        <v>899</v>
      </c>
      <c r="P108" s="6">
        <f t="shared" si="60"/>
        <v>898</v>
      </c>
      <c r="Q108" s="6">
        <f t="shared" si="56"/>
        <v>1</v>
      </c>
      <c r="R108" s="10">
        <f>Q108/O108</f>
        <v>1.1123470522803114E-3</v>
      </c>
      <c r="S108" s="8">
        <f>T107</f>
        <v>0.90090989233423846</v>
      </c>
      <c r="T108" s="8">
        <f>S108*(1-R108)</f>
        <v>0.89990776787113025</v>
      </c>
      <c r="AI108" s="13">
        <f t="shared" si="61"/>
        <v>8.4166666666666572</v>
      </c>
      <c r="AJ108" s="13">
        <f t="shared" si="57"/>
        <v>8.4999999999999911</v>
      </c>
      <c r="AK108" s="3" cm="1">
        <f t="array" ref="AK108">SUMPRODUCT(($H$7:$H$758&gt;$AI108)*($J$7:$J$758))</f>
        <v>104</v>
      </c>
      <c r="AL108" s="3" cm="1">
        <f t="array" ref="AL108">SUMPRODUCT(($H$7:$H$758&gt;$AI108)*($H$7:$H$758&lt;=$AJ108)*($I$7:$I$758=1)*($J$7:$J$758))</f>
        <v>0</v>
      </c>
      <c r="AM108" s="3" cm="1">
        <f t="array" ref="AM108">SUMPRODUCT(($H$7:$H$758&gt;$AI108)*($H$7:$H$758&lt;=$AJ108)*($I$7:$I$758=0)*($J$7:$J$758))</f>
        <v>1</v>
      </c>
      <c r="AN108" s="12">
        <f t="shared" si="63"/>
        <v>9.6153846153846159E-3</v>
      </c>
      <c r="AO108" s="12">
        <f t="shared" si="62"/>
        <v>0.17256676047661798</v>
      </c>
      <c r="AP108" s="12">
        <f t="shared" si="58"/>
        <v>0.17090746470280435</v>
      </c>
    </row>
    <row r="109" spans="2:42" x14ac:dyDescent="0.2">
      <c r="B109" s="3">
        <f>DATA!A104</f>
        <v>102</v>
      </c>
      <c r="C109" s="3">
        <f>DATA!R104</f>
        <v>10</v>
      </c>
      <c r="D109" s="3">
        <f>DATA!Q104</f>
        <v>1</v>
      </c>
      <c r="H109" s="3">
        <v>0.47738056400000001</v>
      </c>
      <c r="I109" s="3">
        <v>0</v>
      </c>
      <c r="J109" s="3">
        <v>1</v>
      </c>
      <c r="O109" s="6">
        <f t="shared" si="59"/>
        <v>898</v>
      </c>
      <c r="P109" s="6">
        <f t="shared" si="60"/>
        <v>897</v>
      </c>
      <c r="Q109" s="6">
        <f t="shared" si="56"/>
        <v>1</v>
      </c>
      <c r="R109" s="10">
        <f>Q109/O109</f>
        <v>1.1135857461024498E-3</v>
      </c>
      <c r="S109" s="8">
        <f>T108</f>
        <v>0.89990776787113025</v>
      </c>
      <c r="T109" s="8">
        <f>S109*(1-R109)</f>
        <v>0.89890564340802215</v>
      </c>
      <c r="AI109" s="13">
        <f t="shared" si="61"/>
        <v>8.4999999999999911</v>
      </c>
      <c r="AJ109" s="13">
        <f t="shared" si="57"/>
        <v>8.583333333333325</v>
      </c>
      <c r="AK109" s="3" cm="1">
        <f t="array" ref="AK109">SUMPRODUCT(($H$7:$H$758&gt;$AI109)*($J$7:$J$758))</f>
        <v>103</v>
      </c>
      <c r="AL109" s="3" cm="1">
        <f t="array" ref="AL109">SUMPRODUCT(($H$7:$H$758&gt;$AI109)*($H$7:$H$758&lt;=$AJ109)*($I$7:$I$758=1)*($J$7:$J$758))</f>
        <v>0</v>
      </c>
      <c r="AM109" s="3" cm="1">
        <f t="array" ref="AM109">SUMPRODUCT(($H$7:$H$758&gt;$AI109)*($H$7:$H$758&lt;=$AJ109)*($I$7:$I$758=0)*($J$7:$J$758))</f>
        <v>3</v>
      </c>
      <c r="AN109" s="12">
        <f t="shared" si="63"/>
        <v>2.9126213592233011E-2</v>
      </c>
      <c r="AO109" s="12">
        <f t="shared" si="62"/>
        <v>0.17090746470280435</v>
      </c>
      <c r="AP109" s="12">
        <f t="shared" si="58"/>
        <v>0.16592957738136346</v>
      </c>
    </row>
    <row r="110" spans="2:42" x14ac:dyDescent="0.2">
      <c r="B110" s="3">
        <f>DATA!A105</f>
        <v>103</v>
      </c>
      <c r="C110" s="3">
        <f>DATA!R105</f>
        <v>11.226177594999999</v>
      </c>
      <c r="D110" s="3">
        <f>DATA!Q105</f>
        <v>0</v>
      </c>
      <c r="H110" s="3">
        <v>0.48956546499999998</v>
      </c>
      <c r="I110" s="3">
        <v>0</v>
      </c>
      <c r="J110" s="3">
        <v>1</v>
      </c>
      <c r="O110" s="6">
        <f t="shared" si="59"/>
        <v>897</v>
      </c>
      <c r="P110" s="6">
        <f t="shared" si="60"/>
        <v>896</v>
      </c>
      <c r="Q110" s="6">
        <f t="shared" si="56"/>
        <v>1</v>
      </c>
      <c r="R110" s="10">
        <f>Q110/O110</f>
        <v>1.1148272017837235E-3</v>
      </c>
      <c r="S110" s="8">
        <f>T109</f>
        <v>0.89890564340802215</v>
      </c>
      <c r="T110" s="8">
        <f>S110*(1-R110)</f>
        <v>0.89790351894491405</v>
      </c>
      <c r="AI110" s="13">
        <f t="shared" si="61"/>
        <v>8.583333333333325</v>
      </c>
      <c r="AJ110" s="13">
        <f t="shared" si="57"/>
        <v>8.666666666666659</v>
      </c>
      <c r="AK110" s="3" cm="1">
        <f t="array" ref="AK110">SUMPRODUCT(($H$7:$H$758&gt;$AI110)*($J$7:$J$758))</f>
        <v>100</v>
      </c>
      <c r="AL110" s="3" cm="1">
        <f t="array" ref="AL110">SUMPRODUCT(($H$7:$H$758&gt;$AI110)*($H$7:$H$758&lt;=$AJ110)*($I$7:$I$758=1)*($J$7:$J$758))</f>
        <v>1</v>
      </c>
      <c r="AM110" s="3" cm="1">
        <f t="array" ref="AM110">SUMPRODUCT(($H$7:$H$758&gt;$AI110)*($H$7:$H$758&lt;=$AJ110)*($I$7:$I$758=0)*($J$7:$J$758))</f>
        <v>3</v>
      </c>
      <c r="AN110" s="12">
        <f t="shared" si="63"/>
        <v>0.03</v>
      </c>
      <c r="AO110" s="12">
        <f t="shared" si="62"/>
        <v>0.16592957738136346</v>
      </c>
      <c r="AP110" s="12">
        <f t="shared" si="58"/>
        <v>0.16095169005992255</v>
      </c>
    </row>
    <row r="111" spans="2:42" x14ac:dyDescent="0.2">
      <c r="B111" s="3">
        <f>DATA!A106</f>
        <v>104</v>
      </c>
      <c r="C111" s="3">
        <f>DATA!R106</f>
        <v>0.77039935400000004</v>
      </c>
      <c r="D111" s="3">
        <f>DATA!Q106</f>
        <v>0</v>
      </c>
      <c r="H111" s="3">
        <v>0.49030380400000001</v>
      </c>
      <c r="I111" s="3">
        <v>0</v>
      </c>
      <c r="J111" s="3">
        <v>1</v>
      </c>
      <c r="O111" s="6">
        <f t="shared" si="59"/>
        <v>896</v>
      </c>
      <c r="P111" s="6">
        <f t="shared" si="60"/>
        <v>895</v>
      </c>
      <c r="Q111" s="6">
        <f t="shared" si="56"/>
        <v>1</v>
      </c>
      <c r="R111" s="10">
        <f>Q111/O111</f>
        <v>1.1160714285714285E-3</v>
      </c>
      <c r="S111" s="8">
        <f>T110</f>
        <v>0.89790351894491405</v>
      </c>
      <c r="T111" s="8">
        <f>S111*(1-R111)</f>
        <v>0.89690139448180595</v>
      </c>
      <c r="AI111" s="13">
        <f t="shared" si="61"/>
        <v>8.666666666666659</v>
      </c>
      <c r="AJ111" s="13">
        <f t="shared" si="57"/>
        <v>8.7499999999999929</v>
      </c>
      <c r="AK111" s="3" cm="1">
        <f t="array" ref="AK111">SUMPRODUCT(($H$7:$H$758&gt;$AI111)*($J$7:$J$758))</f>
        <v>96</v>
      </c>
      <c r="AL111" s="3" cm="1">
        <f t="array" ref="AL111">SUMPRODUCT(($H$7:$H$758&gt;$AI111)*($H$7:$H$758&lt;=$AJ111)*($I$7:$I$758=1)*($J$7:$J$758))</f>
        <v>0</v>
      </c>
      <c r="AM111" s="3" cm="1">
        <f t="array" ref="AM111">SUMPRODUCT(($H$7:$H$758&gt;$AI111)*($H$7:$H$758&lt;=$AJ111)*($I$7:$I$758=0)*($J$7:$J$758))</f>
        <v>2</v>
      </c>
      <c r="AN111" s="12">
        <f t="shared" si="63"/>
        <v>2.0833333333333332E-2</v>
      </c>
      <c r="AO111" s="12">
        <f t="shared" si="62"/>
        <v>0.16095169005992255</v>
      </c>
      <c r="AP111" s="12">
        <f t="shared" si="58"/>
        <v>0.15759852985034081</v>
      </c>
    </row>
    <row r="112" spans="2:42" x14ac:dyDescent="0.2">
      <c r="B112" s="3">
        <f>DATA!A107</f>
        <v>105</v>
      </c>
      <c r="C112" s="3">
        <f>DATA!R107</f>
        <v>1</v>
      </c>
      <c r="D112" s="3">
        <f>DATA!Q107</f>
        <v>1</v>
      </c>
      <c r="H112" s="3">
        <v>0.49187285600000002</v>
      </c>
      <c r="I112" s="3">
        <v>0</v>
      </c>
      <c r="J112" s="3">
        <v>1</v>
      </c>
      <c r="O112" s="6">
        <f t="shared" si="59"/>
        <v>895</v>
      </c>
      <c r="P112" s="6">
        <f t="shared" si="60"/>
        <v>894</v>
      </c>
      <c r="Q112" s="6">
        <f t="shared" si="56"/>
        <v>1</v>
      </c>
      <c r="R112" s="10">
        <f>Q112/O112</f>
        <v>1.1173184357541898E-3</v>
      </c>
      <c r="S112" s="8">
        <f>T111</f>
        <v>0.89690139448180595</v>
      </c>
      <c r="T112" s="8">
        <f>S112*(1-R112)</f>
        <v>0.89589927001869774</v>
      </c>
      <c r="AI112" s="13">
        <f t="shared" si="61"/>
        <v>8.7499999999999929</v>
      </c>
      <c r="AJ112" s="13">
        <f t="shared" si="57"/>
        <v>8.8333333333333268</v>
      </c>
      <c r="AK112" s="3" cm="1">
        <f t="array" ref="AK112">SUMPRODUCT(($H$7:$H$758&gt;$AI112)*($J$7:$J$758))</f>
        <v>94</v>
      </c>
      <c r="AL112" s="3" cm="1">
        <f t="array" ref="AL112">SUMPRODUCT(($H$7:$H$758&gt;$AI112)*($H$7:$H$758&lt;=$AJ112)*($I$7:$I$758=1)*($J$7:$J$758))</f>
        <v>0</v>
      </c>
      <c r="AM112" s="3" cm="1">
        <f t="array" ref="AM112">SUMPRODUCT(($H$7:$H$758&gt;$AI112)*($H$7:$H$758&lt;=$AJ112)*($I$7:$I$758=0)*($J$7:$J$758))</f>
        <v>3</v>
      </c>
      <c r="AN112" s="12">
        <f t="shared" si="63"/>
        <v>3.1914893617021274E-2</v>
      </c>
      <c r="AO112" s="12">
        <f t="shared" si="62"/>
        <v>0.15759852985034081</v>
      </c>
      <c r="AP112" s="12">
        <f t="shared" si="58"/>
        <v>0.15256878953596822</v>
      </c>
    </row>
    <row r="113" spans="2:42" x14ac:dyDescent="0.2">
      <c r="B113" s="3">
        <f>DATA!A108</f>
        <v>106</v>
      </c>
      <c r="C113" s="3">
        <f>DATA!R108</f>
        <v>19.669247943362301</v>
      </c>
      <c r="D113" s="3">
        <f>DATA!Q108</f>
        <v>1</v>
      </c>
      <c r="H113" s="3">
        <v>0.49577311299999999</v>
      </c>
      <c r="I113" s="3">
        <v>0</v>
      </c>
      <c r="J113" s="3">
        <v>1</v>
      </c>
      <c r="O113" s="6">
        <f t="shared" si="59"/>
        <v>894</v>
      </c>
      <c r="P113" s="6">
        <f t="shared" si="60"/>
        <v>893</v>
      </c>
      <c r="Q113" s="6">
        <f t="shared" si="56"/>
        <v>1</v>
      </c>
      <c r="R113" s="10">
        <f>Q113/O113</f>
        <v>1.1185682326621924E-3</v>
      </c>
      <c r="S113" s="8">
        <f>T112</f>
        <v>0.89589927001869774</v>
      </c>
      <c r="T113" s="8">
        <f>S113*(1-R113)</f>
        <v>0.89489714555558952</v>
      </c>
      <c r="AI113" s="13">
        <f t="shared" si="61"/>
        <v>8.8333333333333268</v>
      </c>
      <c r="AJ113" s="13">
        <f t="shared" si="57"/>
        <v>8.9166666666666607</v>
      </c>
      <c r="AK113" s="3" cm="1">
        <f t="array" ref="AK113">SUMPRODUCT(($H$7:$H$758&gt;$AI113)*($J$7:$J$758))</f>
        <v>91</v>
      </c>
      <c r="AL113" s="3" cm="1">
        <f t="array" ref="AL113">SUMPRODUCT(($H$7:$H$758&gt;$AI113)*($H$7:$H$758&lt;=$AJ113)*($I$7:$I$758=1)*($J$7:$J$758))</f>
        <v>0</v>
      </c>
      <c r="AM113" s="3" cm="1">
        <f t="array" ref="AM113">SUMPRODUCT(($H$7:$H$758&gt;$AI113)*($H$7:$H$758&lt;=$AJ113)*($I$7:$I$758=0)*($J$7:$J$758))</f>
        <v>2</v>
      </c>
      <c r="AN113" s="12">
        <f t="shared" si="63"/>
        <v>2.197802197802198E-2</v>
      </c>
      <c r="AO113" s="12">
        <f t="shared" si="62"/>
        <v>0.15256878953596822</v>
      </c>
      <c r="AP113" s="12">
        <f t="shared" si="58"/>
        <v>0.14921562932638649</v>
      </c>
    </row>
    <row r="114" spans="2:42" x14ac:dyDescent="0.2">
      <c r="B114" s="3">
        <f>DATA!A109</f>
        <v>107</v>
      </c>
      <c r="C114" s="3">
        <f>DATA!R109</f>
        <v>3.0347360559999998</v>
      </c>
      <c r="D114" s="3">
        <f>DATA!Q109</f>
        <v>0</v>
      </c>
      <c r="H114" s="3">
        <v>0.50612908300000004</v>
      </c>
      <c r="I114" s="3">
        <v>0</v>
      </c>
      <c r="J114" s="3">
        <v>1</v>
      </c>
      <c r="O114" s="6">
        <f t="shared" si="59"/>
        <v>893</v>
      </c>
      <c r="P114" s="6">
        <f t="shared" si="60"/>
        <v>892</v>
      </c>
      <c r="Q114" s="6">
        <f t="shared" si="56"/>
        <v>1</v>
      </c>
      <c r="R114" s="10">
        <f>Q114/O114</f>
        <v>1.1198208286674132E-3</v>
      </c>
      <c r="S114" s="8">
        <f>T113</f>
        <v>0.89489714555558952</v>
      </c>
      <c r="T114" s="8">
        <f>S114*(1-R114)</f>
        <v>0.89389502109248131</v>
      </c>
      <c r="AI114" s="13">
        <f t="shared" si="61"/>
        <v>8.9166666666666607</v>
      </c>
      <c r="AJ114" s="13">
        <f t="shared" si="57"/>
        <v>8.9999999999999947</v>
      </c>
      <c r="AK114" s="3" cm="1">
        <f t="array" ref="AK114">SUMPRODUCT(($H$7:$H$758&gt;$AI114)*($J$7:$J$758))</f>
        <v>89</v>
      </c>
      <c r="AL114" s="3" cm="1">
        <f t="array" ref="AL114">SUMPRODUCT(($H$7:$H$758&gt;$AI114)*($H$7:$H$758&lt;=$AJ114)*($I$7:$I$758=1)*($J$7:$J$758))</f>
        <v>0</v>
      </c>
      <c r="AM114" s="3" cm="1">
        <f t="array" ref="AM114">SUMPRODUCT(($H$7:$H$758&gt;$AI114)*($H$7:$H$758&lt;=$AJ114)*($I$7:$I$758=0)*($J$7:$J$758))</f>
        <v>1</v>
      </c>
      <c r="AN114" s="12">
        <f t="shared" si="63"/>
        <v>1.1235955056179775E-2</v>
      </c>
      <c r="AO114" s="12">
        <f t="shared" si="62"/>
        <v>0.14921562932638649</v>
      </c>
      <c r="AP114" s="12">
        <f t="shared" si="58"/>
        <v>0.14753904922159564</v>
      </c>
    </row>
    <row r="115" spans="2:42" x14ac:dyDescent="0.2">
      <c r="B115" s="3">
        <f>DATA!A110</f>
        <v>108</v>
      </c>
      <c r="C115" s="3">
        <f>DATA!R110</f>
        <v>0.52686483200000001</v>
      </c>
      <c r="D115" s="3">
        <f>DATA!Q110</f>
        <v>0</v>
      </c>
      <c r="H115" s="3">
        <v>0.50643570699999996</v>
      </c>
      <c r="I115" s="3">
        <v>0</v>
      </c>
      <c r="J115" s="3">
        <v>1</v>
      </c>
      <c r="O115" s="6">
        <f t="shared" si="59"/>
        <v>892</v>
      </c>
      <c r="P115" s="6">
        <f t="shared" si="60"/>
        <v>891</v>
      </c>
      <c r="Q115" s="6">
        <f t="shared" si="56"/>
        <v>1</v>
      </c>
      <c r="R115" s="10">
        <f>Q115/O115</f>
        <v>1.1210762331838565E-3</v>
      </c>
      <c r="S115" s="8">
        <f>T114</f>
        <v>0.89389502109248131</v>
      </c>
      <c r="T115" s="8">
        <f>S115*(1-R115)</f>
        <v>0.89289289662937321</v>
      </c>
      <c r="AI115" s="13">
        <f t="shared" si="61"/>
        <v>8.9999999999999947</v>
      </c>
      <c r="AJ115" s="13">
        <f t="shared" si="57"/>
        <v>9.0833333333333286</v>
      </c>
      <c r="AK115" s="3" cm="1">
        <f t="array" ref="AK115">SUMPRODUCT(($H$7:$H$758&gt;$AI115)*($J$7:$J$758))</f>
        <v>88</v>
      </c>
      <c r="AL115" s="3" cm="1">
        <f t="array" ref="AL115">SUMPRODUCT(($H$7:$H$758&gt;$AI115)*($H$7:$H$758&lt;=$AJ115)*($I$7:$I$758=1)*($J$7:$J$758))</f>
        <v>0</v>
      </c>
      <c r="AM115" s="3" cm="1">
        <f t="array" ref="AM115">SUMPRODUCT(($H$7:$H$758&gt;$AI115)*($H$7:$H$758&lt;=$AJ115)*($I$7:$I$758=0)*($J$7:$J$758))</f>
        <v>3</v>
      </c>
      <c r="AN115" s="12">
        <f t="shared" si="63"/>
        <v>3.4090909090909088E-2</v>
      </c>
      <c r="AO115" s="12">
        <f t="shared" si="62"/>
        <v>0.14753904922159564</v>
      </c>
      <c r="AP115" s="12">
        <f t="shared" si="58"/>
        <v>0.14250930890722308</v>
      </c>
    </row>
    <row r="116" spans="2:42" x14ac:dyDescent="0.2">
      <c r="B116" s="3">
        <f>DATA!A111</f>
        <v>109</v>
      </c>
      <c r="C116" s="3">
        <f>DATA!R111</f>
        <v>1</v>
      </c>
      <c r="D116" s="3">
        <f>DATA!Q111</f>
        <v>1</v>
      </c>
      <c r="H116" s="3">
        <v>0.51349398899999998</v>
      </c>
      <c r="I116" s="3">
        <v>0</v>
      </c>
      <c r="J116" s="3">
        <v>1</v>
      </c>
      <c r="O116" s="6">
        <f t="shared" si="59"/>
        <v>891</v>
      </c>
      <c r="P116" s="6">
        <f t="shared" si="60"/>
        <v>890</v>
      </c>
      <c r="Q116" s="6">
        <f t="shared" si="56"/>
        <v>1</v>
      </c>
      <c r="R116" s="10">
        <f>Q116/O116</f>
        <v>1.1223344556677891E-3</v>
      </c>
      <c r="S116" s="8">
        <f>T115</f>
        <v>0.89289289662937321</v>
      </c>
      <c r="T116" s="8">
        <f>S116*(1-R116)</f>
        <v>0.891890772166265</v>
      </c>
      <c r="AI116" s="13">
        <f t="shared" si="61"/>
        <v>9.0833333333333286</v>
      </c>
      <c r="AJ116" s="13">
        <f t="shared" si="57"/>
        <v>9.1666666666666625</v>
      </c>
      <c r="AK116" s="3" cm="1">
        <f t="array" ref="AK116">SUMPRODUCT(($H$7:$H$758&gt;$AI116)*($J$7:$J$758))</f>
        <v>85</v>
      </c>
      <c r="AL116" s="3" cm="1">
        <f t="array" ref="AL116">SUMPRODUCT(($H$7:$H$758&gt;$AI116)*($H$7:$H$758&lt;=$AJ116)*($I$7:$I$758=1)*($J$7:$J$758))</f>
        <v>0</v>
      </c>
      <c r="AM116" s="3" cm="1">
        <f t="array" ref="AM116">SUMPRODUCT(($H$7:$H$758&gt;$AI116)*($H$7:$H$758&lt;=$AJ116)*($I$7:$I$758=0)*($J$7:$J$758))</f>
        <v>4</v>
      </c>
      <c r="AN116" s="12">
        <f t="shared" si="63"/>
        <v>4.7058823529411764E-2</v>
      </c>
      <c r="AO116" s="12">
        <f t="shared" si="62"/>
        <v>0.14250930890722308</v>
      </c>
      <c r="AP116" s="12">
        <f t="shared" si="58"/>
        <v>0.13580298848805963</v>
      </c>
    </row>
    <row r="117" spans="2:42" x14ac:dyDescent="0.2">
      <c r="B117" s="3">
        <f>DATA!A112</f>
        <v>110</v>
      </c>
      <c r="C117" s="3">
        <f>DATA!R112</f>
        <v>1</v>
      </c>
      <c r="D117" s="3">
        <f>DATA!Q112</f>
        <v>1</v>
      </c>
      <c r="H117" s="3">
        <v>0.52358115000000005</v>
      </c>
      <c r="I117" s="3">
        <v>0</v>
      </c>
      <c r="J117" s="3">
        <v>1</v>
      </c>
      <c r="O117" s="6">
        <f t="shared" si="59"/>
        <v>890</v>
      </c>
      <c r="P117" s="6">
        <f t="shared" si="60"/>
        <v>889</v>
      </c>
      <c r="Q117" s="6">
        <f t="shared" si="56"/>
        <v>1</v>
      </c>
      <c r="R117" s="10">
        <f>Q117/O117</f>
        <v>1.1235955056179776E-3</v>
      </c>
      <c r="S117" s="8">
        <f>T116</f>
        <v>0.891890772166265</v>
      </c>
      <c r="T117" s="8">
        <f>S117*(1-R117)</f>
        <v>0.89088864770315679</v>
      </c>
      <c r="AI117" s="13">
        <f t="shared" si="61"/>
        <v>9.1666666666666625</v>
      </c>
      <c r="AJ117" s="13">
        <f t="shared" si="57"/>
        <v>9.2499999999999964</v>
      </c>
      <c r="AK117" s="3" cm="1">
        <f t="array" ref="AK117">SUMPRODUCT(($H$7:$H$758&gt;$AI117)*($J$7:$J$758))</f>
        <v>81</v>
      </c>
      <c r="AL117" s="3" cm="1">
        <f t="array" ref="AL117">SUMPRODUCT(($H$7:$H$758&gt;$AI117)*($H$7:$H$758&lt;=$AJ117)*($I$7:$I$758=1)*($J$7:$J$758))</f>
        <v>0</v>
      </c>
      <c r="AM117" s="3" cm="1">
        <f t="array" ref="AM117">SUMPRODUCT(($H$7:$H$758&gt;$AI117)*($H$7:$H$758&lt;=$AJ117)*($I$7:$I$758=0)*($J$7:$J$758))</f>
        <v>1</v>
      </c>
      <c r="AN117" s="12">
        <f t="shared" si="63"/>
        <v>1.2345679012345678E-2</v>
      </c>
      <c r="AO117" s="12">
        <f t="shared" si="62"/>
        <v>0.13580298848805963</v>
      </c>
      <c r="AP117" s="12">
        <f t="shared" si="58"/>
        <v>0.13412640838326878</v>
      </c>
    </row>
    <row r="118" spans="2:42" x14ac:dyDescent="0.2">
      <c r="B118" s="3">
        <f>DATA!A113</f>
        <v>111</v>
      </c>
      <c r="C118" s="3">
        <f>DATA!R113</f>
        <v>2.340339765</v>
      </c>
      <c r="D118" s="3">
        <f>DATA!Q113</f>
        <v>0</v>
      </c>
      <c r="H118" s="3">
        <v>0.52686483200000001</v>
      </c>
      <c r="I118" s="3">
        <v>0</v>
      </c>
      <c r="J118" s="3">
        <v>1</v>
      </c>
      <c r="O118" s="6">
        <f t="shared" si="59"/>
        <v>889</v>
      </c>
      <c r="P118" s="6">
        <f t="shared" si="60"/>
        <v>888</v>
      </c>
      <c r="Q118" s="6">
        <f t="shared" si="56"/>
        <v>1</v>
      </c>
      <c r="R118" s="10">
        <f>Q118/O118</f>
        <v>1.1248593925759281E-3</v>
      </c>
      <c r="S118" s="8">
        <f>T117</f>
        <v>0.89088864770315679</v>
      </c>
      <c r="T118" s="8">
        <f>S118*(1-R118)</f>
        <v>0.88988652324004869</v>
      </c>
      <c r="AI118" s="13">
        <f t="shared" si="61"/>
        <v>9.2499999999999964</v>
      </c>
      <c r="AJ118" s="13">
        <f t="shared" si="57"/>
        <v>9.3333333333333304</v>
      </c>
      <c r="AK118" s="3" cm="1">
        <f t="array" ref="AK118">SUMPRODUCT(($H$7:$H$758&gt;$AI118)*($J$7:$J$758))</f>
        <v>80</v>
      </c>
      <c r="AL118" s="3" cm="1">
        <f t="array" ref="AL118">SUMPRODUCT(($H$7:$H$758&gt;$AI118)*($H$7:$H$758&lt;=$AJ118)*($I$7:$I$758=1)*($J$7:$J$758))</f>
        <v>0</v>
      </c>
      <c r="AM118" s="3" cm="1">
        <f t="array" ref="AM118">SUMPRODUCT(($H$7:$H$758&gt;$AI118)*($H$7:$H$758&lt;=$AJ118)*($I$7:$I$758=0)*($J$7:$J$758))</f>
        <v>1</v>
      </c>
      <c r="AN118" s="12">
        <f t="shared" si="63"/>
        <v>1.2500000000000001E-2</v>
      </c>
      <c r="AO118" s="12">
        <f t="shared" si="62"/>
        <v>0.13412640838326878</v>
      </c>
      <c r="AP118" s="12">
        <f t="shared" si="58"/>
        <v>0.13244982827847793</v>
      </c>
    </row>
    <row r="119" spans="2:42" x14ac:dyDescent="0.2">
      <c r="B119" s="3">
        <f>DATA!A114</f>
        <v>112</v>
      </c>
      <c r="C119" s="3">
        <f>DATA!R114</f>
        <v>4.4479897380000004</v>
      </c>
      <c r="D119" s="3">
        <f>DATA!Q114</f>
        <v>0</v>
      </c>
      <c r="H119" s="3">
        <v>0.53577173300000003</v>
      </c>
      <c r="I119" s="3">
        <v>0</v>
      </c>
      <c r="J119" s="3">
        <v>1</v>
      </c>
      <c r="O119" s="6">
        <f t="shared" si="59"/>
        <v>888</v>
      </c>
      <c r="P119" s="6">
        <f t="shared" si="60"/>
        <v>887</v>
      </c>
      <c r="Q119" s="6">
        <f t="shared" si="56"/>
        <v>1</v>
      </c>
      <c r="R119" s="10">
        <f>Q119/O119</f>
        <v>1.1261261261261261E-3</v>
      </c>
      <c r="S119" s="8">
        <f>T118</f>
        <v>0.88988652324004869</v>
      </c>
      <c r="T119" s="8">
        <f>S119*(1-R119)</f>
        <v>0.88888439877694048</v>
      </c>
      <c r="AI119" s="13">
        <f t="shared" si="61"/>
        <v>9.3333333333333304</v>
      </c>
      <c r="AJ119" s="13">
        <f t="shared" si="57"/>
        <v>9.4166666666666643</v>
      </c>
      <c r="AK119" s="3" cm="1">
        <f t="array" ref="AK119">SUMPRODUCT(($H$7:$H$758&gt;$AI119)*($J$7:$J$758))</f>
        <v>79</v>
      </c>
      <c r="AL119" s="3" cm="1">
        <f t="array" ref="AL119">SUMPRODUCT(($H$7:$H$758&gt;$AI119)*($H$7:$H$758&lt;=$AJ119)*($I$7:$I$758=1)*($J$7:$J$758))</f>
        <v>0</v>
      </c>
      <c r="AM119" s="3" cm="1">
        <f t="array" ref="AM119">SUMPRODUCT(($H$7:$H$758&gt;$AI119)*($H$7:$H$758&lt;=$AJ119)*($I$7:$I$758=0)*($J$7:$J$758))</f>
        <v>1</v>
      </c>
      <c r="AN119" s="12">
        <f t="shared" si="63"/>
        <v>1.2658227848101266E-2</v>
      </c>
      <c r="AO119" s="12">
        <f t="shared" si="62"/>
        <v>0.13244982827847793</v>
      </c>
      <c r="AP119" s="12">
        <f t="shared" si="58"/>
        <v>0.13077324817368707</v>
      </c>
    </row>
    <row r="120" spans="2:42" x14ac:dyDescent="0.2">
      <c r="B120" s="3">
        <f>DATA!A115</f>
        <v>113</v>
      </c>
      <c r="C120" s="3">
        <f>DATA!R115</f>
        <v>2.7818754060000002</v>
      </c>
      <c r="D120" s="3">
        <f>DATA!Q115</f>
        <v>0</v>
      </c>
      <c r="H120" s="3">
        <v>0.53887637499999996</v>
      </c>
      <c r="I120" s="3">
        <v>0</v>
      </c>
      <c r="J120" s="3">
        <v>1</v>
      </c>
      <c r="O120" s="6">
        <f t="shared" si="59"/>
        <v>887</v>
      </c>
      <c r="P120" s="6">
        <f t="shared" si="60"/>
        <v>886</v>
      </c>
      <c r="Q120" s="6">
        <f t="shared" si="56"/>
        <v>1</v>
      </c>
      <c r="R120" s="10">
        <f>Q120/O120</f>
        <v>1.1273957158962795E-3</v>
      </c>
      <c r="S120" s="8">
        <f>T119</f>
        <v>0.88888439877694048</v>
      </c>
      <c r="T120" s="8">
        <f>S120*(1-R120)</f>
        <v>0.88788227431383238</v>
      </c>
      <c r="AI120" s="13">
        <f t="shared" si="61"/>
        <v>9.4166666666666643</v>
      </c>
      <c r="AJ120" s="13">
        <f t="shared" si="57"/>
        <v>9.4999999999999982</v>
      </c>
      <c r="AK120" s="3" cm="1">
        <f t="array" ref="AK120">SUMPRODUCT(($H$7:$H$758&gt;$AI120)*($J$7:$J$758))</f>
        <v>78</v>
      </c>
      <c r="AL120" s="3" cm="1">
        <f t="array" ref="AL120">SUMPRODUCT(($H$7:$H$758&gt;$AI120)*($H$7:$H$758&lt;=$AJ120)*($I$7:$I$758=1)*($J$7:$J$758))</f>
        <v>0</v>
      </c>
      <c r="AM120" s="3" cm="1">
        <f t="array" ref="AM120">SUMPRODUCT(($H$7:$H$758&gt;$AI120)*($H$7:$H$758&lt;=$AJ120)*($I$7:$I$758=0)*($J$7:$J$758))</f>
        <v>3</v>
      </c>
      <c r="AN120" s="12">
        <f t="shared" si="63"/>
        <v>3.8461538461538464E-2</v>
      </c>
      <c r="AO120" s="12">
        <f t="shared" si="62"/>
        <v>0.13077324817368707</v>
      </c>
      <c r="AP120" s="12">
        <f t="shared" si="58"/>
        <v>0.12574350785931449</v>
      </c>
    </row>
    <row r="121" spans="2:42" x14ac:dyDescent="0.2">
      <c r="B121" s="3">
        <f>DATA!A116</f>
        <v>114</v>
      </c>
      <c r="C121" s="3">
        <f>DATA!R116</f>
        <v>2.0592935749999999</v>
      </c>
      <c r="D121" s="3">
        <f>DATA!Q116</f>
        <v>0</v>
      </c>
      <c r="H121" s="3">
        <v>0.54140001100000001</v>
      </c>
      <c r="I121" s="3">
        <v>0</v>
      </c>
      <c r="J121" s="3">
        <v>1</v>
      </c>
      <c r="O121" s="6">
        <f t="shared" si="59"/>
        <v>886</v>
      </c>
      <c r="P121" s="6">
        <f t="shared" si="60"/>
        <v>885</v>
      </c>
      <c r="Q121" s="6">
        <f t="shared" si="56"/>
        <v>1</v>
      </c>
      <c r="R121" s="10">
        <f>Q121/O121</f>
        <v>1.128668171557562E-3</v>
      </c>
      <c r="S121" s="8">
        <f>T120</f>
        <v>0.88788227431383238</v>
      </c>
      <c r="T121" s="8">
        <f>S121*(1-R121)</f>
        <v>0.88688014985072428</v>
      </c>
      <c r="AI121" s="13">
        <f t="shared" si="61"/>
        <v>9.4999999999999982</v>
      </c>
      <c r="AJ121" s="13">
        <f t="shared" si="57"/>
        <v>9.5833333333333321</v>
      </c>
      <c r="AK121" s="3" cm="1">
        <f t="array" ref="AK121">SUMPRODUCT(($H$7:$H$758&gt;$AI121)*($J$7:$J$758))</f>
        <v>75</v>
      </c>
      <c r="AL121" s="3" cm="1">
        <f t="array" ref="AL121">SUMPRODUCT(($H$7:$H$758&gt;$AI121)*($H$7:$H$758&lt;=$AJ121)*($I$7:$I$758=1)*($J$7:$J$758))</f>
        <v>0</v>
      </c>
      <c r="AM121" s="3" cm="1">
        <f t="array" ref="AM121">SUMPRODUCT(($H$7:$H$758&gt;$AI121)*($H$7:$H$758&lt;=$AJ121)*($I$7:$I$758=0)*($J$7:$J$758))</f>
        <v>2</v>
      </c>
      <c r="AN121" s="12">
        <f t="shared" si="63"/>
        <v>2.6666666666666668E-2</v>
      </c>
      <c r="AO121" s="12">
        <f t="shared" si="62"/>
        <v>0.12574350785931449</v>
      </c>
      <c r="AP121" s="12">
        <f t="shared" si="58"/>
        <v>0.12239034764973278</v>
      </c>
    </row>
    <row r="122" spans="2:42" x14ac:dyDescent="0.2">
      <c r="B122" s="3">
        <f>DATA!A117</f>
        <v>115</v>
      </c>
      <c r="C122" s="3">
        <f>DATA!R117</f>
        <v>1</v>
      </c>
      <c r="D122" s="3">
        <f>DATA!Q117</f>
        <v>1</v>
      </c>
      <c r="H122" s="3">
        <v>0.547066469</v>
      </c>
      <c r="I122" s="3">
        <v>0</v>
      </c>
      <c r="J122" s="3">
        <v>1</v>
      </c>
      <c r="O122" s="6">
        <f t="shared" si="59"/>
        <v>885</v>
      </c>
      <c r="P122" s="6">
        <f t="shared" si="60"/>
        <v>884</v>
      </c>
      <c r="Q122" s="6">
        <f t="shared" si="56"/>
        <v>1</v>
      </c>
      <c r="R122" s="10">
        <f>Q122/O122</f>
        <v>1.1299435028248588E-3</v>
      </c>
      <c r="S122" s="8">
        <f>T121</f>
        <v>0.88688014985072428</v>
      </c>
      <c r="T122" s="8">
        <f>S122*(1-R122)</f>
        <v>0.88587802538761617</v>
      </c>
      <c r="AI122" s="13">
        <f t="shared" si="61"/>
        <v>9.5833333333333321</v>
      </c>
      <c r="AJ122" s="13">
        <f t="shared" si="57"/>
        <v>9.6666666666666661</v>
      </c>
      <c r="AK122" s="3" cm="1">
        <f t="array" ref="AK122">SUMPRODUCT(($H$7:$H$758&gt;$AI122)*($J$7:$J$758))</f>
        <v>73</v>
      </c>
      <c r="AL122" s="3" cm="1">
        <f t="array" ref="AL122">SUMPRODUCT(($H$7:$H$758&gt;$AI122)*($H$7:$H$758&lt;=$AJ122)*($I$7:$I$758=1)*($J$7:$J$758))</f>
        <v>0</v>
      </c>
      <c r="AM122" s="3" cm="1">
        <f t="array" ref="AM122">SUMPRODUCT(($H$7:$H$758&gt;$AI122)*($H$7:$H$758&lt;=$AJ122)*($I$7:$I$758=0)*($J$7:$J$758))</f>
        <v>2</v>
      </c>
      <c r="AN122" s="12">
        <f t="shared" si="63"/>
        <v>2.7397260273972601E-2</v>
      </c>
      <c r="AO122" s="12">
        <f t="shared" si="62"/>
        <v>0.12239034764973278</v>
      </c>
      <c r="AP122" s="12">
        <f t="shared" si="58"/>
        <v>0.11903718744015106</v>
      </c>
    </row>
    <row r="123" spans="2:42" x14ac:dyDescent="0.2">
      <c r="B123" s="3">
        <f>DATA!A118</f>
        <v>116</v>
      </c>
      <c r="C123" s="3">
        <f>DATA!R118</f>
        <v>2.7299818199999999</v>
      </c>
      <c r="D123" s="3">
        <f>DATA!Q118</f>
        <v>0</v>
      </c>
      <c r="H123" s="3">
        <v>0.55102913499999995</v>
      </c>
      <c r="I123" s="3">
        <v>0</v>
      </c>
      <c r="J123" s="3">
        <v>1</v>
      </c>
      <c r="O123" s="6">
        <f t="shared" si="59"/>
        <v>884</v>
      </c>
      <c r="P123" s="6">
        <f t="shared" si="60"/>
        <v>883</v>
      </c>
      <c r="Q123" s="6">
        <f t="shared" si="56"/>
        <v>1</v>
      </c>
      <c r="R123" s="10">
        <f>Q123/O123</f>
        <v>1.1312217194570137E-3</v>
      </c>
      <c r="S123" s="8">
        <f>T122</f>
        <v>0.88587802538761617</v>
      </c>
      <c r="T123" s="8">
        <f>S123*(1-R123)</f>
        <v>0.88487590092450796</v>
      </c>
      <c r="AI123" s="13">
        <f t="shared" si="61"/>
        <v>9.6666666666666661</v>
      </c>
      <c r="AJ123" s="13">
        <f t="shared" si="57"/>
        <v>9.75</v>
      </c>
      <c r="AK123" s="3" cm="1">
        <f t="array" ref="AK123">SUMPRODUCT(($H$7:$H$758&gt;$AI123)*($J$7:$J$758))</f>
        <v>71</v>
      </c>
      <c r="AL123" s="3" cm="1">
        <f t="array" ref="AL123">SUMPRODUCT(($H$7:$H$758&gt;$AI123)*($H$7:$H$758&lt;=$AJ123)*($I$7:$I$758=1)*($J$7:$J$758))</f>
        <v>0</v>
      </c>
      <c r="AM123" s="3" cm="1">
        <f t="array" ref="AM123">SUMPRODUCT(($H$7:$H$758&gt;$AI123)*($H$7:$H$758&lt;=$AJ123)*($I$7:$I$758=0)*($J$7:$J$758))</f>
        <v>4</v>
      </c>
      <c r="AN123" s="12">
        <f t="shared" si="63"/>
        <v>5.6338028169014086E-2</v>
      </c>
      <c r="AO123" s="12">
        <f t="shared" si="62"/>
        <v>0.11903718744015106</v>
      </c>
      <c r="AP123" s="12">
        <f t="shared" si="58"/>
        <v>0.11233086702098762</v>
      </c>
    </row>
    <row r="124" spans="2:42" x14ac:dyDescent="0.2">
      <c r="B124" s="3">
        <f>DATA!A119</f>
        <v>117</v>
      </c>
      <c r="C124" s="3">
        <f>DATA!R119</f>
        <v>1.1946595339999999</v>
      </c>
      <c r="D124" s="3">
        <f>DATA!Q119</f>
        <v>0</v>
      </c>
      <c r="H124" s="3">
        <v>0.55104503800000004</v>
      </c>
      <c r="I124" s="3">
        <v>0</v>
      </c>
      <c r="J124" s="3">
        <v>1</v>
      </c>
      <c r="O124" s="6">
        <f t="shared" si="59"/>
        <v>883</v>
      </c>
      <c r="P124" s="6">
        <f t="shared" si="60"/>
        <v>882</v>
      </c>
      <c r="Q124" s="6">
        <f t="shared" si="56"/>
        <v>1</v>
      </c>
      <c r="R124" s="10">
        <f>Q124/O124</f>
        <v>1.1325028312570782E-3</v>
      </c>
      <c r="S124" s="8">
        <f>T123</f>
        <v>0.88487590092450796</v>
      </c>
      <c r="T124" s="8">
        <f>S124*(1-R124)</f>
        <v>0.88387377646139975</v>
      </c>
      <c r="AI124" s="13">
        <f t="shared" si="61"/>
        <v>9.75</v>
      </c>
      <c r="AJ124" s="13">
        <f t="shared" si="57"/>
        <v>9.8333333333333339</v>
      </c>
      <c r="AK124" s="3" cm="1">
        <f t="array" ref="AK124">SUMPRODUCT(($H$7:$H$758&gt;$AI124)*($J$7:$J$758))</f>
        <v>67</v>
      </c>
      <c r="AL124" s="3" cm="1">
        <f t="array" ref="AL124">SUMPRODUCT(($H$7:$H$758&gt;$AI124)*($H$7:$H$758&lt;=$AJ124)*($I$7:$I$758=1)*($J$7:$J$758))</f>
        <v>0</v>
      </c>
      <c r="AM124" s="3" cm="1">
        <f t="array" ref="AM124">SUMPRODUCT(($H$7:$H$758&gt;$AI124)*($H$7:$H$758&lt;=$AJ124)*($I$7:$I$758=0)*($J$7:$J$758))</f>
        <v>1</v>
      </c>
      <c r="AN124" s="12">
        <f t="shared" si="63"/>
        <v>1.4925373134328358E-2</v>
      </c>
      <c r="AO124" s="12">
        <f t="shared" si="62"/>
        <v>0.11233086702098762</v>
      </c>
      <c r="AP124" s="12">
        <f t="shared" si="58"/>
        <v>0.11065428691619675</v>
      </c>
    </row>
    <row r="125" spans="2:42" x14ac:dyDescent="0.2">
      <c r="B125" s="3">
        <f>DATA!A120</f>
        <v>118</v>
      </c>
      <c r="C125" s="3">
        <f>DATA!R120</f>
        <v>1.1879637489999999</v>
      </c>
      <c r="D125" s="3">
        <f>DATA!Q120</f>
        <v>0</v>
      </c>
      <c r="H125" s="3">
        <v>0.57578522700000001</v>
      </c>
      <c r="I125" s="3">
        <v>0</v>
      </c>
      <c r="J125" s="3">
        <v>1</v>
      </c>
      <c r="O125" s="6">
        <f t="shared" si="59"/>
        <v>882</v>
      </c>
      <c r="P125" s="6">
        <f t="shared" si="60"/>
        <v>881</v>
      </c>
      <c r="Q125" s="6">
        <f t="shared" si="56"/>
        <v>1</v>
      </c>
      <c r="R125" s="10">
        <f>Q125/O125</f>
        <v>1.1337868480725624E-3</v>
      </c>
      <c r="S125" s="8">
        <f>T124</f>
        <v>0.88387377646139975</v>
      </c>
      <c r="T125" s="8">
        <f>S125*(1-R125)</f>
        <v>0.88287165199829165</v>
      </c>
      <c r="AI125" s="13">
        <f t="shared" si="61"/>
        <v>9.8333333333333339</v>
      </c>
      <c r="AJ125" s="13">
        <f t="shared" si="57"/>
        <v>9.9166666666666679</v>
      </c>
      <c r="AK125" s="3" cm="1">
        <f t="array" ref="AK125">SUMPRODUCT(($H$7:$H$758&gt;$AI125)*($J$7:$J$758))</f>
        <v>66</v>
      </c>
      <c r="AL125" s="3" cm="1">
        <f t="array" ref="AL125">SUMPRODUCT(($H$7:$H$758&gt;$AI125)*($H$7:$H$758&lt;=$AJ125)*($I$7:$I$758=1)*($J$7:$J$758))</f>
        <v>0</v>
      </c>
      <c r="AM125" s="3" cm="1">
        <f t="array" ref="AM125">SUMPRODUCT(($H$7:$H$758&gt;$AI125)*($H$7:$H$758&lt;=$AJ125)*($I$7:$I$758=0)*($J$7:$J$758))</f>
        <v>1</v>
      </c>
      <c r="AN125" s="12">
        <f t="shared" si="63"/>
        <v>1.5151515151515152E-2</v>
      </c>
      <c r="AO125" s="12">
        <f t="shared" si="62"/>
        <v>0.11065428691619675</v>
      </c>
      <c r="AP125" s="12">
        <f t="shared" si="58"/>
        <v>0.10897770681140589</v>
      </c>
    </row>
    <row r="126" spans="2:42" x14ac:dyDescent="0.2">
      <c r="B126" s="3">
        <f>DATA!A121</f>
        <v>119</v>
      </c>
      <c r="C126" s="3">
        <f>DATA!R121</f>
        <v>1.6663260879999999</v>
      </c>
      <c r="D126" s="3">
        <f>DATA!Q121</f>
        <v>0</v>
      </c>
      <c r="H126" s="3">
        <v>0.58656437100000003</v>
      </c>
      <c r="I126" s="3">
        <v>0</v>
      </c>
      <c r="J126" s="3">
        <v>1</v>
      </c>
      <c r="O126" s="6">
        <f t="shared" si="59"/>
        <v>881</v>
      </c>
      <c r="P126" s="6">
        <f t="shared" si="60"/>
        <v>880</v>
      </c>
      <c r="Q126" s="6">
        <f t="shared" si="56"/>
        <v>1</v>
      </c>
      <c r="R126" s="10">
        <f>Q126/O126</f>
        <v>1.1350737797956867E-3</v>
      </c>
      <c r="S126" s="8">
        <f>T125</f>
        <v>0.88287165199829165</v>
      </c>
      <c r="T126" s="8">
        <f>S126*(1-R126)</f>
        <v>0.88186952753518344</v>
      </c>
      <c r="AI126" s="13">
        <f t="shared" si="61"/>
        <v>9.9166666666666679</v>
      </c>
      <c r="AJ126" s="13">
        <f t="shared" si="57"/>
        <v>10.000000000000002</v>
      </c>
      <c r="AK126" s="3" cm="1">
        <f t="array" ref="AK126">SUMPRODUCT(($H$7:$H$758&gt;$AI126)*($J$7:$J$758))</f>
        <v>65</v>
      </c>
      <c r="AL126" s="3" cm="1">
        <f t="array" ref="AL126">SUMPRODUCT(($H$7:$H$758&gt;$AI126)*($H$7:$H$758&lt;=$AJ126)*($I$7:$I$758=1)*($J$7:$J$758))</f>
        <v>14</v>
      </c>
      <c r="AM126" s="3" cm="1">
        <f t="array" ref="AM126">SUMPRODUCT(($H$7:$H$758&gt;$AI126)*($H$7:$H$758&lt;=$AJ126)*($I$7:$I$758=0)*($J$7:$J$758))</f>
        <v>1</v>
      </c>
      <c r="AN126" s="12">
        <f t="shared" si="63"/>
        <v>1.5384615384615385E-2</v>
      </c>
      <c r="AO126" s="12">
        <f t="shared" si="62"/>
        <v>0.10897770681140589</v>
      </c>
      <c r="AP126" s="12">
        <f t="shared" si="58"/>
        <v>0.10730112670661504</v>
      </c>
    </row>
    <row r="127" spans="2:42" x14ac:dyDescent="0.2">
      <c r="B127" s="3">
        <f>DATA!A122</f>
        <v>120</v>
      </c>
      <c r="C127" s="3">
        <f>DATA!R122</f>
        <v>3.1231111340000002</v>
      </c>
      <c r="D127" s="3">
        <f>DATA!Q122</f>
        <v>0</v>
      </c>
      <c r="H127" s="3">
        <v>0.59258193999999997</v>
      </c>
      <c r="I127" s="3">
        <v>0</v>
      </c>
      <c r="J127" s="3">
        <v>1</v>
      </c>
      <c r="O127" s="6">
        <f t="shared" si="59"/>
        <v>880</v>
      </c>
      <c r="P127" s="6">
        <f t="shared" si="60"/>
        <v>879</v>
      </c>
      <c r="Q127" s="6">
        <f t="shared" si="56"/>
        <v>1</v>
      </c>
      <c r="R127" s="10">
        <f>Q127/O127</f>
        <v>1.1363636363636363E-3</v>
      </c>
      <c r="S127" s="8">
        <f>T126</f>
        <v>0.88186952753518344</v>
      </c>
      <c r="T127" s="8">
        <f>S127*(1-R127)</f>
        <v>0.88086740307207534</v>
      </c>
      <c r="AI127" s="13">
        <f t="shared" ref="AI127:AI190" si="64">AJ126</f>
        <v>10.000000000000002</v>
      </c>
      <c r="AJ127" s="13">
        <f t="shared" ref="AJ127:AJ190" si="65">AI127+1/12</f>
        <v>10.083333333333336</v>
      </c>
      <c r="AK127" s="3" cm="1">
        <f t="array" ref="AK127">SUMPRODUCT(($H$7:$H$758&gt;$AI127)*($J$7:$J$758))</f>
        <v>50</v>
      </c>
      <c r="AL127" s="3" cm="1">
        <f t="array" ref="AL127">SUMPRODUCT(($H$7:$H$758&gt;$AI127)*($H$7:$H$758&lt;=$AJ127)*($I$7:$I$758=1)*($J$7:$J$758))</f>
        <v>0</v>
      </c>
      <c r="AM127" s="3" cm="1">
        <f t="array" ref="AM127">SUMPRODUCT(($H$7:$H$758&gt;$AI127)*($H$7:$H$758&lt;=$AJ127)*($I$7:$I$758=0)*($J$7:$J$758))</f>
        <v>3</v>
      </c>
      <c r="AN127" s="12">
        <f t="shared" ref="AN127:AN190" si="66">AM127/AK127</f>
        <v>0.06</v>
      </c>
      <c r="AO127" s="12">
        <f t="shared" ref="AO127:AO190" si="67">AO126*(1-AN126)</f>
        <v>0.10730112670661504</v>
      </c>
      <c r="AP127" s="12">
        <f t="shared" ref="AP127:AP190" si="68">AO127*(1-AN127)</f>
        <v>0.10086305910421814</v>
      </c>
    </row>
    <row r="128" spans="2:42" x14ac:dyDescent="0.2">
      <c r="B128" s="3">
        <f>DATA!A123</f>
        <v>121</v>
      </c>
      <c r="C128" s="3">
        <f>DATA!R123</f>
        <v>5</v>
      </c>
      <c r="D128" s="3">
        <f>DATA!Q123</f>
        <v>1</v>
      </c>
      <c r="H128" s="3">
        <v>0.60668468099999995</v>
      </c>
      <c r="I128" s="3">
        <v>0</v>
      </c>
      <c r="J128" s="3">
        <v>1</v>
      </c>
      <c r="O128" s="6">
        <f t="shared" si="59"/>
        <v>879</v>
      </c>
      <c r="P128" s="6">
        <f t="shared" si="60"/>
        <v>878</v>
      </c>
      <c r="Q128" s="6">
        <f t="shared" si="56"/>
        <v>1</v>
      </c>
      <c r="R128" s="10">
        <f>Q128/O128</f>
        <v>1.1376564277588168E-3</v>
      </c>
      <c r="S128" s="8">
        <f>T127</f>
        <v>0.88086740307207534</v>
      </c>
      <c r="T128" s="8">
        <f>S128*(1-R128)</f>
        <v>0.87986527860896713</v>
      </c>
      <c r="AI128" s="13">
        <f t="shared" si="64"/>
        <v>10.083333333333336</v>
      </c>
      <c r="AJ128" s="13">
        <f t="shared" si="65"/>
        <v>10.16666666666667</v>
      </c>
      <c r="AK128" s="3" cm="1">
        <f t="array" ref="AK128">SUMPRODUCT(($H$7:$H$758&gt;$AI128)*($J$7:$J$758))</f>
        <v>47</v>
      </c>
      <c r="AL128" s="3" cm="1">
        <f t="array" ref="AL128">SUMPRODUCT(($H$7:$H$758&gt;$AI128)*($H$7:$H$758&lt;=$AJ128)*($I$7:$I$758=1)*($J$7:$J$758))</f>
        <v>0</v>
      </c>
      <c r="AM128" s="3" cm="1">
        <f t="array" ref="AM128">SUMPRODUCT(($H$7:$H$758&gt;$AI128)*($H$7:$H$758&lt;=$AJ128)*($I$7:$I$758=0)*($J$7:$J$758))</f>
        <v>0</v>
      </c>
      <c r="AN128" s="12">
        <f t="shared" si="66"/>
        <v>0</v>
      </c>
      <c r="AO128" s="12">
        <f t="shared" si="67"/>
        <v>0.10086305910421814</v>
      </c>
      <c r="AP128" s="12">
        <f t="shared" si="68"/>
        <v>0.10086305910421814</v>
      </c>
    </row>
    <row r="129" spans="2:42" x14ac:dyDescent="0.2">
      <c r="B129" s="3">
        <f>DATA!A124</f>
        <v>122</v>
      </c>
      <c r="C129" s="3">
        <f>DATA!R124</f>
        <v>0.77021408300000005</v>
      </c>
      <c r="D129" s="3">
        <f>DATA!Q124</f>
        <v>0</v>
      </c>
      <c r="H129" s="3">
        <v>0.61127751299999999</v>
      </c>
      <c r="I129" s="3">
        <v>0</v>
      </c>
      <c r="J129" s="3">
        <v>1</v>
      </c>
      <c r="O129" s="6">
        <f t="shared" si="59"/>
        <v>878</v>
      </c>
      <c r="P129" s="6">
        <f t="shared" si="60"/>
        <v>877</v>
      </c>
      <c r="Q129" s="6">
        <f t="shared" si="56"/>
        <v>1</v>
      </c>
      <c r="R129" s="10">
        <f>Q129/O129</f>
        <v>1.1389521640091116E-3</v>
      </c>
      <c r="S129" s="8">
        <f>T128</f>
        <v>0.87986527860896713</v>
      </c>
      <c r="T129" s="8">
        <f>S129*(1-R129)</f>
        <v>0.87886315414585892</v>
      </c>
      <c r="AI129" s="13">
        <f t="shared" si="64"/>
        <v>10.16666666666667</v>
      </c>
      <c r="AJ129" s="13">
        <f t="shared" si="65"/>
        <v>10.250000000000004</v>
      </c>
      <c r="AK129" s="3" cm="1">
        <f t="array" ref="AK129">SUMPRODUCT(($H$7:$H$758&gt;$AI129)*($J$7:$J$758))</f>
        <v>47</v>
      </c>
      <c r="AL129" s="3" cm="1">
        <f t="array" ref="AL129">SUMPRODUCT(($H$7:$H$758&gt;$AI129)*($H$7:$H$758&lt;=$AJ129)*($I$7:$I$758=1)*($J$7:$J$758))</f>
        <v>0</v>
      </c>
      <c r="AM129" s="3" cm="1">
        <f t="array" ref="AM129">SUMPRODUCT(($H$7:$H$758&gt;$AI129)*($H$7:$H$758&lt;=$AJ129)*($I$7:$I$758=0)*($J$7:$J$758))</f>
        <v>4</v>
      </c>
      <c r="AN129" s="12">
        <f t="shared" si="66"/>
        <v>8.5106382978723402E-2</v>
      </c>
      <c r="AO129" s="12">
        <f t="shared" si="67"/>
        <v>0.10086305910421814</v>
      </c>
      <c r="AP129" s="12">
        <f t="shared" si="68"/>
        <v>9.2278968967688932E-2</v>
      </c>
    </row>
    <row r="130" spans="2:42" x14ac:dyDescent="0.2">
      <c r="B130" s="3">
        <f>DATA!A125</f>
        <v>123</v>
      </c>
      <c r="C130" s="3">
        <f>DATA!R125</f>
        <v>4.075696293</v>
      </c>
      <c r="D130" s="3">
        <f>DATA!Q125</f>
        <v>0</v>
      </c>
      <c r="H130" s="3">
        <v>0.62188451899999997</v>
      </c>
      <c r="I130" s="3">
        <v>0</v>
      </c>
      <c r="J130" s="3">
        <v>1</v>
      </c>
      <c r="O130" s="6">
        <f t="shared" si="59"/>
        <v>877</v>
      </c>
      <c r="P130" s="6">
        <f t="shared" si="60"/>
        <v>876</v>
      </c>
      <c r="Q130" s="6">
        <f t="shared" si="56"/>
        <v>1</v>
      </c>
      <c r="R130" s="10">
        <f>Q130/O130</f>
        <v>1.1402508551881414E-3</v>
      </c>
      <c r="S130" s="8">
        <f>T129</f>
        <v>0.87886315414585892</v>
      </c>
      <c r="T130" s="8">
        <f>S130*(1-R130)</f>
        <v>0.87786102968275082</v>
      </c>
      <c r="AI130" s="13">
        <f t="shared" si="64"/>
        <v>10.250000000000004</v>
      </c>
      <c r="AJ130" s="13">
        <f t="shared" si="65"/>
        <v>10.333333333333337</v>
      </c>
      <c r="AK130" s="3" cm="1">
        <f t="array" ref="AK130">SUMPRODUCT(($H$7:$H$758&gt;$AI130)*($J$7:$J$758))</f>
        <v>43</v>
      </c>
      <c r="AL130" s="3" cm="1">
        <f t="array" ref="AL130">SUMPRODUCT(($H$7:$H$758&gt;$AI130)*($H$7:$H$758&lt;=$AJ130)*($I$7:$I$758=1)*($J$7:$J$758))</f>
        <v>0</v>
      </c>
      <c r="AM130" s="3" cm="1">
        <f t="array" ref="AM130">SUMPRODUCT(($H$7:$H$758&gt;$AI130)*($H$7:$H$758&lt;=$AJ130)*($I$7:$I$758=0)*($J$7:$J$758))</f>
        <v>2</v>
      </c>
      <c r="AN130" s="12">
        <f t="shared" si="66"/>
        <v>4.6511627906976744E-2</v>
      </c>
      <c r="AO130" s="12">
        <f t="shared" si="67"/>
        <v>9.2278968967688932E-2</v>
      </c>
      <c r="AP130" s="12">
        <f t="shared" si="68"/>
        <v>8.7986923899424335E-2</v>
      </c>
    </row>
    <row r="131" spans="2:42" x14ac:dyDescent="0.2">
      <c r="B131" s="3">
        <f>DATA!A126</f>
        <v>124</v>
      </c>
      <c r="C131" s="3">
        <f>DATA!R126</f>
        <v>1</v>
      </c>
      <c r="D131" s="3">
        <f>DATA!Q126</f>
        <v>1</v>
      </c>
      <c r="H131" s="3">
        <v>0.62793011200000004</v>
      </c>
      <c r="I131" s="3">
        <v>0</v>
      </c>
      <c r="J131" s="3">
        <v>1</v>
      </c>
      <c r="O131" s="6">
        <f t="shared" si="59"/>
        <v>876</v>
      </c>
      <c r="P131" s="6">
        <f t="shared" si="60"/>
        <v>875</v>
      </c>
      <c r="Q131" s="6">
        <f t="shared" si="56"/>
        <v>1</v>
      </c>
      <c r="R131" s="10">
        <f>Q131/O131</f>
        <v>1.1415525114155251E-3</v>
      </c>
      <c r="S131" s="8">
        <f>T130</f>
        <v>0.87786102968275082</v>
      </c>
      <c r="T131" s="8">
        <f>S131*(1-R131)</f>
        <v>0.8768589052196426</v>
      </c>
      <c r="AI131" s="13">
        <f t="shared" si="64"/>
        <v>10.333333333333337</v>
      </c>
      <c r="AJ131" s="13">
        <f t="shared" si="65"/>
        <v>10.416666666666671</v>
      </c>
      <c r="AK131" s="3" cm="1">
        <f t="array" ref="AK131">SUMPRODUCT(($H$7:$H$758&gt;$AI131)*($J$7:$J$758))</f>
        <v>41</v>
      </c>
      <c r="AL131" s="3" cm="1">
        <f t="array" ref="AL131">SUMPRODUCT(($H$7:$H$758&gt;$AI131)*($H$7:$H$758&lt;=$AJ131)*($I$7:$I$758=1)*($J$7:$J$758))</f>
        <v>0</v>
      </c>
      <c r="AM131" s="3" cm="1">
        <f t="array" ref="AM131">SUMPRODUCT(($H$7:$H$758&gt;$AI131)*($H$7:$H$758&lt;=$AJ131)*($I$7:$I$758=0)*($J$7:$J$758))</f>
        <v>0</v>
      </c>
      <c r="AN131" s="12">
        <f t="shared" si="66"/>
        <v>0</v>
      </c>
      <c r="AO131" s="12">
        <f t="shared" si="67"/>
        <v>8.7986923899424335E-2</v>
      </c>
      <c r="AP131" s="12">
        <f t="shared" si="68"/>
        <v>8.7986923899424335E-2</v>
      </c>
    </row>
    <row r="132" spans="2:42" x14ac:dyDescent="0.2">
      <c r="B132" s="3">
        <f>DATA!A127</f>
        <v>125</v>
      </c>
      <c r="C132" s="3">
        <f>DATA!R127</f>
        <v>2.1494719440000001</v>
      </c>
      <c r="D132" s="3">
        <f>DATA!Q127</f>
        <v>0</v>
      </c>
      <c r="H132" s="3">
        <v>0.65138470299999995</v>
      </c>
      <c r="I132" s="3">
        <v>0</v>
      </c>
      <c r="J132" s="3">
        <v>1</v>
      </c>
      <c r="O132" s="6">
        <f t="shared" si="59"/>
        <v>875</v>
      </c>
      <c r="P132" s="6">
        <f t="shared" si="60"/>
        <v>874</v>
      </c>
      <c r="Q132" s="6">
        <f t="shared" si="56"/>
        <v>1</v>
      </c>
      <c r="R132" s="10">
        <f>Q132/O132</f>
        <v>1.1428571428571429E-3</v>
      </c>
      <c r="S132" s="8">
        <f>T131</f>
        <v>0.8768589052196426</v>
      </c>
      <c r="T132" s="8">
        <f>S132*(1-R132)</f>
        <v>0.8758567807565345</v>
      </c>
      <c r="AI132" s="13">
        <f t="shared" si="64"/>
        <v>10.416666666666671</v>
      </c>
      <c r="AJ132" s="13">
        <f t="shared" si="65"/>
        <v>10.500000000000005</v>
      </c>
      <c r="AK132" s="3" cm="1">
        <f t="array" ref="AK132">SUMPRODUCT(($H$7:$H$758&gt;$AI132)*($J$7:$J$758))</f>
        <v>41</v>
      </c>
      <c r="AL132" s="3" cm="1">
        <f t="array" ref="AL132">SUMPRODUCT(($H$7:$H$758&gt;$AI132)*($H$7:$H$758&lt;=$AJ132)*($I$7:$I$758=1)*($J$7:$J$758))</f>
        <v>0</v>
      </c>
      <c r="AM132" s="3" cm="1">
        <f t="array" ref="AM132">SUMPRODUCT(($H$7:$H$758&gt;$AI132)*($H$7:$H$758&lt;=$AJ132)*($I$7:$I$758=0)*($J$7:$J$758))</f>
        <v>0</v>
      </c>
      <c r="AN132" s="12">
        <f t="shared" si="66"/>
        <v>0</v>
      </c>
      <c r="AO132" s="12">
        <f t="shared" si="67"/>
        <v>8.7986923899424335E-2</v>
      </c>
      <c r="AP132" s="12">
        <f t="shared" si="68"/>
        <v>8.7986923899424335E-2</v>
      </c>
    </row>
    <row r="133" spans="2:42" x14ac:dyDescent="0.2">
      <c r="B133" s="3">
        <f>DATA!A128</f>
        <v>126</v>
      </c>
      <c r="C133" s="3">
        <f>DATA!R128</f>
        <v>3.0991290789999999</v>
      </c>
      <c r="D133" s="3">
        <f>DATA!Q128</f>
        <v>1</v>
      </c>
      <c r="H133" s="3">
        <v>0.65297791800000005</v>
      </c>
      <c r="I133" s="3">
        <v>0</v>
      </c>
      <c r="J133" s="3">
        <v>1</v>
      </c>
      <c r="O133" s="6">
        <f t="shared" si="59"/>
        <v>874</v>
      </c>
      <c r="P133" s="6">
        <f t="shared" si="60"/>
        <v>873</v>
      </c>
      <c r="Q133" s="6">
        <f t="shared" si="56"/>
        <v>1</v>
      </c>
      <c r="R133" s="10">
        <f>Q133/O133</f>
        <v>1.1441647597254005E-3</v>
      </c>
      <c r="S133" s="8">
        <f>T132</f>
        <v>0.8758567807565345</v>
      </c>
      <c r="T133" s="8">
        <f>S133*(1-R133)</f>
        <v>0.87485465629342629</v>
      </c>
      <c r="AI133" s="13">
        <f t="shared" si="64"/>
        <v>10.500000000000005</v>
      </c>
      <c r="AJ133" s="13">
        <f t="shared" si="65"/>
        <v>10.583333333333339</v>
      </c>
      <c r="AK133" s="3" cm="1">
        <f t="array" ref="AK133">SUMPRODUCT(($H$7:$H$758&gt;$AI133)*($J$7:$J$758))</f>
        <v>41</v>
      </c>
      <c r="AL133" s="3" cm="1">
        <f t="array" ref="AL133">SUMPRODUCT(($H$7:$H$758&gt;$AI133)*($H$7:$H$758&lt;=$AJ133)*($I$7:$I$758=1)*($J$7:$J$758))</f>
        <v>0</v>
      </c>
      <c r="AM133" s="3" cm="1">
        <f t="array" ref="AM133">SUMPRODUCT(($H$7:$H$758&gt;$AI133)*($H$7:$H$758&lt;=$AJ133)*($I$7:$I$758=0)*($J$7:$J$758))</f>
        <v>0</v>
      </c>
      <c r="AN133" s="12">
        <f t="shared" si="66"/>
        <v>0</v>
      </c>
      <c r="AO133" s="12">
        <f t="shared" si="67"/>
        <v>8.7986923899424335E-2</v>
      </c>
      <c r="AP133" s="12">
        <f t="shared" si="68"/>
        <v>8.7986923899424335E-2</v>
      </c>
    </row>
    <row r="134" spans="2:42" x14ac:dyDescent="0.2">
      <c r="B134" s="3">
        <f>DATA!A129</f>
        <v>127</v>
      </c>
      <c r="C134" s="3">
        <f>DATA!R129</f>
        <v>4.8349091789999896</v>
      </c>
      <c r="D134" s="3">
        <f>DATA!Q129</f>
        <v>0</v>
      </c>
      <c r="H134" s="3">
        <v>0.65448016399999998</v>
      </c>
      <c r="I134" s="3">
        <v>0</v>
      </c>
      <c r="J134" s="3">
        <v>1</v>
      </c>
      <c r="O134" s="6">
        <f t="shared" si="59"/>
        <v>873</v>
      </c>
      <c r="P134" s="6">
        <f t="shared" si="60"/>
        <v>872</v>
      </c>
      <c r="Q134" s="6">
        <f t="shared" si="56"/>
        <v>1</v>
      </c>
      <c r="R134" s="10">
        <f>Q134/O134</f>
        <v>1.145475372279496E-3</v>
      </c>
      <c r="S134" s="8">
        <f>T133</f>
        <v>0.87485465629342629</v>
      </c>
      <c r="T134" s="8">
        <f>S134*(1-R134)</f>
        <v>0.87385253183031808</v>
      </c>
      <c r="AI134" s="13">
        <f t="shared" si="64"/>
        <v>10.583333333333339</v>
      </c>
      <c r="AJ134" s="13">
        <f t="shared" si="65"/>
        <v>10.666666666666673</v>
      </c>
      <c r="AK134" s="3" cm="1">
        <f t="array" ref="AK134">SUMPRODUCT(($H$7:$H$758&gt;$AI134)*($J$7:$J$758))</f>
        <v>41</v>
      </c>
      <c r="AL134" s="3" cm="1">
        <f t="array" ref="AL134">SUMPRODUCT(($H$7:$H$758&gt;$AI134)*($H$7:$H$758&lt;=$AJ134)*($I$7:$I$758=1)*($J$7:$J$758))</f>
        <v>0</v>
      </c>
      <c r="AM134" s="3" cm="1">
        <f t="array" ref="AM134">SUMPRODUCT(($H$7:$H$758&gt;$AI134)*($H$7:$H$758&lt;=$AJ134)*($I$7:$I$758=0)*($J$7:$J$758))</f>
        <v>0</v>
      </c>
      <c r="AN134" s="12">
        <f t="shared" si="66"/>
        <v>0</v>
      </c>
      <c r="AO134" s="12">
        <f t="shared" si="67"/>
        <v>8.7986923899424335E-2</v>
      </c>
      <c r="AP134" s="12">
        <f t="shared" si="68"/>
        <v>8.7986923899424335E-2</v>
      </c>
    </row>
    <row r="135" spans="2:42" x14ac:dyDescent="0.2">
      <c r="B135" s="3">
        <f>DATA!A130</f>
        <v>128</v>
      </c>
      <c r="C135" s="3">
        <f>DATA!R130</f>
        <v>16.238457407999999</v>
      </c>
      <c r="D135" s="3">
        <f>DATA!Q130</f>
        <v>0</v>
      </c>
      <c r="H135" s="3">
        <v>0.65967417699999997</v>
      </c>
      <c r="I135" s="3">
        <v>0</v>
      </c>
      <c r="J135" s="3">
        <v>1</v>
      </c>
      <c r="O135" s="6">
        <f t="shared" si="59"/>
        <v>872</v>
      </c>
      <c r="P135" s="6">
        <f t="shared" si="60"/>
        <v>871</v>
      </c>
      <c r="Q135" s="6">
        <f t="shared" si="56"/>
        <v>1</v>
      </c>
      <c r="R135" s="10">
        <f>Q135/O135</f>
        <v>1.1467889908256881E-3</v>
      </c>
      <c r="S135" s="8">
        <f>T134</f>
        <v>0.87385253183031808</v>
      </c>
      <c r="T135" s="8">
        <f>S135*(1-R135)</f>
        <v>0.87285040736720998</v>
      </c>
      <c r="AI135" s="13">
        <f t="shared" si="64"/>
        <v>10.666666666666673</v>
      </c>
      <c r="AJ135" s="13">
        <f t="shared" si="65"/>
        <v>10.750000000000007</v>
      </c>
      <c r="AK135" s="3" cm="1">
        <f t="array" ref="AK135">SUMPRODUCT(($H$7:$H$758&gt;$AI135)*($J$7:$J$758))</f>
        <v>41</v>
      </c>
      <c r="AL135" s="3" cm="1">
        <f t="array" ref="AL135">SUMPRODUCT(($H$7:$H$758&gt;$AI135)*($H$7:$H$758&lt;=$AJ135)*($I$7:$I$758=1)*($J$7:$J$758))</f>
        <v>1</v>
      </c>
      <c r="AM135" s="3" cm="1">
        <f t="array" ref="AM135">SUMPRODUCT(($H$7:$H$758&gt;$AI135)*($H$7:$H$758&lt;=$AJ135)*($I$7:$I$758=0)*($J$7:$J$758))</f>
        <v>0</v>
      </c>
      <c r="AN135" s="12">
        <f t="shared" si="66"/>
        <v>0</v>
      </c>
      <c r="AO135" s="12">
        <f t="shared" si="67"/>
        <v>8.7986923899424335E-2</v>
      </c>
      <c r="AP135" s="12">
        <f t="shared" si="68"/>
        <v>8.7986923899424335E-2</v>
      </c>
    </row>
    <row r="136" spans="2:42" x14ac:dyDescent="0.2">
      <c r="B136" s="3">
        <f>DATA!A131</f>
        <v>129</v>
      </c>
      <c r="C136" s="3">
        <f>DATA!R131</f>
        <v>1</v>
      </c>
      <c r="D136" s="3">
        <f>DATA!Q131</f>
        <v>1</v>
      </c>
      <c r="H136" s="3">
        <v>0.66056506000000004</v>
      </c>
      <c r="I136" s="3">
        <v>0</v>
      </c>
      <c r="J136" s="3">
        <v>1</v>
      </c>
      <c r="O136" s="6">
        <f t="shared" si="59"/>
        <v>871</v>
      </c>
      <c r="P136" s="6">
        <f t="shared" si="60"/>
        <v>870</v>
      </c>
      <c r="Q136" s="6">
        <f t="shared" ref="Q136:Q199" si="69">(1-I136)*J136</f>
        <v>1</v>
      </c>
      <c r="R136" s="10">
        <f>Q136/O136</f>
        <v>1.148105625717566E-3</v>
      </c>
      <c r="S136" s="8">
        <f>T135</f>
        <v>0.87285040736720998</v>
      </c>
      <c r="T136" s="8">
        <f>S136*(1-R136)</f>
        <v>0.87184828290410188</v>
      </c>
      <c r="AI136" s="13">
        <f t="shared" si="64"/>
        <v>10.750000000000007</v>
      </c>
      <c r="AJ136" s="13">
        <f t="shared" si="65"/>
        <v>10.833333333333341</v>
      </c>
      <c r="AK136" s="3" cm="1">
        <f t="array" ref="AK136">SUMPRODUCT(($H$7:$H$758&gt;$AI136)*($J$7:$J$758))</f>
        <v>40</v>
      </c>
      <c r="AL136" s="3" cm="1">
        <f t="array" ref="AL136">SUMPRODUCT(($H$7:$H$758&gt;$AI136)*($H$7:$H$758&lt;=$AJ136)*($I$7:$I$758=1)*($J$7:$J$758))</f>
        <v>0</v>
      </c>
      <c r="AM136" s="3" cm="1">
        <f t="array" ref="AM136">SUMPRODUCT(($H$7:$H$758&gt;$AI136)*($H$7:$H$758&lt;=$AJ136)*($I$7:$I$758=0)*($J$7:$J$758))</f>
        <v>0</v>
      </c>
      <c r="AN136" s="12">
        <f t="shared" si="66"/>
        <v>0</v>
      </c>
      <c r="AO136" s="12">
        <f t="shared" si="67"/>
        <v>8.7986923899424335E-2</v>
      </c>
      <c r="AP136" s="12">
        <f t="shared" si="68"/>
        <v>8.7986923899424335E-2</v>
      </c>
    </row>
    <row r="137" spans="2:42" x14ac:dyDescent="0.2">
      <c r="B137" s="3">
        <f>DATA!A132</f>
        <v>130</v>
      </c>
      <c r="C137" s="3">
        <f>DATA!R132</f>
        <v>2.2884737149999999</v>
      </c>
      <c r="D137" s="3">
        <f>DATA!Q132</f>
        <v>0</v>
      </c>
      <c r="H137" s="3">
        <v>0.66339820900000002</v>
      </c>
      <c r="I137" s="3">
        <v>0</v>
      </c>
      <c r="J137" s="3">
        <v>1</v>
      </c>
      <c r="O137" s="6">
        <f t="shared" ref="O137:O200" si="70">P136</f>
        <v>870</v>
      </c>
      <c r="P137" s="6">
        <f t="shared" ref="P137:P200" si="71">O137-J137</f>
        <v>869</v>
      </c>
      <c r="Q137" s="6">
        <f t="shared" si="69"/>
        <v>1</v>
      </c>
      <c r="R137" s="10">
        <f>Q137/O137</f>
        <v>1.1494252873563218E-3</v>
      </c>
      <c r="S137" s="8">
        <f>T136</f>
        <v>0.87184828290410188</v>
      </c>
      <c r="T137" s="8">
        <f>S137*(1-R137)</f>
        <v>0.87084615844099378</v>
      </c>
      <c r="AI137" s="13">
        <f t="shared" si="64"/>
        <v>10.833333333333341</v>
      </c>
      <c r="AJ137" s="13">
        <f t="shared" si="65"/>
        <v>10.916666666666675</v>
      </c>
      <c r="AK137" s="3" cm="1">
        <f t="array" ref="AK137">SUMPRODUCT(($H$7:$H$758&gt;$AI137)*($J$7:$J$758))</f>
        <v>40</v>
      </c>
      <c r="AL137" s="3" cm="1">
        <f t="array" ref="AL137">SUMPRODUCT(($H$7:$H$758&gt;$AI137)*($H$7:$H$758&lt;=$AJ137)*($I$7:$I$758=1)*($J$7:$J$758))</f>
        <v>0</v>
      </c>
      <c r="AM137" s="3" cm="1">
        <f t="array" ref="AM137">SUMPRODUCT(($H$7:$H$758&gt;$AI137)*($H$7:$H$758&lt;=$AJ137)*($I$7:$I$758=0)*($J$7:$J$758))</f>
        <v>0</v>
      </c>
      <c r="AN137" s="12">
        <f t="shared" si="66"/>
        <v>0</v>
      </c>
      <c r="AO137" s="12">
        <f t="shared" si="67"/>
        <v>8.7986923899424335E-2</v>
      </c>
      <c r="AP137" s="12">
        <f t="shared" si="68"/>
        <v>8.7986923899424335E-2</v>
      </c>
    </row>
    <row r="138" spans="2:42" x14ac:dyDescent="0.2">
      <c r="B138" s="3">
        <f>DATA!A133</f>
        <v>131</v>
      </c>
      <c r="C138" s="3">
        <f>DATA!R133</f>
        <v>0.74880505100000005</v>
      </c>
      <c r="D138" s="3">
        <f>DATA!Q133</f>
        <v>0</v>
      </c>
      <c r="H138" s="3">
        <v>0.67153302800000003</v>
      </c>
      <c r="I138" s="3">
        <v>0</v>
      </c>
      <c r="J138" s="3">
        <v>1</v>
      </c>
      <c r="O138" s="6">
        <f t="shared" si="70"/>
        <v>869</v>
      </c>
      <c r="P138" s="6">
        <f t="shared" si="71"/>
        <v>868</v>
      </c>
      <c r="Q138" s="6">
        <f t="shared" si="69"/>
        <v>1</v>
      </c>
      <c r="R138" s="10">
        <f>Q138/O138</f>
        <v>1.1507479861910242E-3</v>
      </c>
      <c r="S138" s="8">
        <f>T137</f>
        <v>0.87084615844099378</v>
      </c>
      <c r="T138" s="8">
        <f>S138*(1-R138)</f>
        <v>0.86984403397788568</v>
      </c>
      <c r="AI138" s="13">
        <f t="shared" si="64"/>
        <v>10.916666666666675</v>
      </c>
      <c r="AJ138" s="13">
        <f t="shared" si="65"/>
        <v>11.000000000000009</v>
      </c>
      <c r="AK138" s="3" cm="1">
        <f t="array" ref="AK138">SUMPRODUCT(($H$7:$H$758&gt;$AI138)*($J$7:$J$758))</f>
        <v>40</v>
      </c>
      <c r="AL138" s="3" cm="1">
        <f t="array" ref="AL138">SUMPRODUCT(($H$7:$H$758&gt;$AI138)*($H$7:$H$758&lt;=$AJ138)*($I$7:$I$758=1)*($J$7:$J$758))</f>
        <v>0</v>
      </c>
      <c r="AM138" s="3" cm="1">
        <f t="array" ref="AM138">SUMPRODUCT(($H$7:$H$758&gt;$AI138)*($H$7:$H$758&lt;=$AJ138)*($I$7:$I$758=0)*($J$7:$J$758))</f>
        <v>1</v>
      </c>
      <c r="AN138" s="12">
        <f t="shared" si="66"/>
        <v>2.5000000000000001E-2</v>
      </c>
      <c r="AO138" s="12">
        <f t="shared" si="67"/>
        <v>8.7986923899424335E-2</v>
      </c>
      <c r="AP138" s="12">
        <f t="shared" si="68"/>
        <v>8.5787250801938719E-2</v>
      </c>
    </row>
    <row r="139" spans="2:42" x14ac:dyDescent="0.2">
      <c r="B139" s="3">
        <f>DATA!A134</f>
        <v>132</v>
      </c>
      <c r="C139" s="3">
        <f>DATA!R134</f>
        <v>1</v>
      </c>
      <c r="D139" s="3">
        <f>DATA!Q134</f>
        <v>1</v>
      </c>
      <c r="H139" s="3">
        <v>0.68092180800000002</v>
      </c>
      <c r="I139" s="3">
        <v>0</v>
      </c>
      <c r="J139" s="3">
        <v>1</v>
      </c>
      <c r="O139" s="6">
        <f t="shared" si="70"/>
        <v>868</v>
      </c>
      <c r="P139" s="6">
        <f t="shared" si="71"/>
        <v>867</v>
      </c>
      <c r="Q139" s="6">
        <f t="shared" si="69"/>
        <v>1</v>
      </c>
      <c r="R139" s="10">
        <f>Q139/O139</f>
        <v>1.152073732718894E-3</v>
      </c>
      <c r="S139" s="8">
        <f>T138</f>
        <v>0.86984403397788568</v>
      </c>
      <c r="T139" s="8">
        <f>S139*(1-R139)</f>
        <v>0.86884190951477758</v>
      </c>
      <c r="AI139" s="13">
        <f t="shared" si="64"/>
        <v>11.000000000000009</v>
      </c>
      <c r="AJ139" s="13">
        <f t="shared" si="65"/>
        <v>11.083333333333343</v>
      </c>
      <c r="AK139" s="3" cm="1">
        <f t="array" ref="AK139">SUMPRODUCT(($H$7:$H$758&gt;$AI139)*($J$7:$J$758))</f>
        <v>39</v>
      </c>
      <c r="AL139" s="3" cm="1">
        <f t="array" ref="AL139">SUMPRODUCT(($H$7:$H$758&gt;$AI139)*($H$7:$H$758&lt;=$AJ139)*($I$7:$I$758=1)*($J$7:$J$758))</f>
        <v>0</v>
      </c>
      <c r="AM139" s="3" cm="1">
        <f t="array" ref="AM139">SUMPRODUCT(($H$7:$H$758&gt;$AI139)*($H$7:$H$758&lt;=$AJ139)*($I$7:$I$758=0)*($J$7:$J$758))</f>
        <v>0</v>
      </c>
      <c r="AN139" s="12">
        <f t="shared" si="66"/>
        <v>0</v>
      </c>
      <c r="AO139" s="12">
        <f t="shared" si="67"/>
        <v>8.5787250801938719E-2</v>
      </c>
      <c r="AP139" s="12">
        <f t="shared" si="68"/>
        <v>8.5787250801938719E-2</v>
      </c>
    </row>
    <row r="140" spans="2:42" x14ac:dyDescent="0.2">
      <c r="B140" s="3">
        <f>DATA!A135</f>
        <v>133</v>
      </c>
      <c r="C140" s="3">
        <f>DATA!R135</f>
        <v>6.5883785140000004</v>
      </c>
      <c r="D140" s="3">
        <f>DATA!Q135</f>
        <v>0</v>
      </c>
      <c r="H140" s="3">
        <v>0.68774945200000004</v>
      </c>
      <c r="I140" s="3">
        <v>0</v>
      </c>
      <c r="J140" s="3">
        <v>1</v>
      </c>
      <c r="O140" s="6">
        <f t="shared" si="70"/>
        <v>867</v>
      </c>
      <c r="P140" s="6">
        <f t="shared" si="71"/>
        <v>866</v>
      </c>
      <c r="Q140" s="6">
        <f t="shared" si="69"/>
        <v>1</v>
      </c>
      <c r="R140" s="10">
        <f>Q140/O140</f>
        <v>1.1534025374855825E-3</v>
      </c>
      <c r="S140" s="8">
        <f>T139</f>
        <v>0.86884190951477758</v>
      </c>
      <c r="T140" s="8">
        <f>S140*(1-R140)</f>
        <v>0.86783978505166937</v>
      </c>
      <c r="AI140" s="13">
        <f t="shared" si="64"/>
        <v>11.083333333333343</v>
      </c>
      <c r="AJ140" s="13">
        <f t="shared" si="65"/>
        <v>11.166666666666677</v>
      </c>
      <c r="AK140" s="3" cm="1">
        <f t="array" ref="AK140">SUMPRODUCT(($H$7:$H$758&gt;$AI140)*($J$7:$J$758))</f>
        <v>39</v>
      </c>
      <c r="AL140" s="3" cm="1">
        <f t="array" ref="AL140">SUMPRODUCT(($H$7:$H$758&gt;$AI140)*($H$7:$H$758&lt;=$AJ140)*($I$7:$I$758=1)*($J$7:$J$758))</f>
        <v>0</v>
      </c>
      <c r="AM140" s="3" cm="1">
        <f t="array" ref="AM140">SUMPRODUCT(($H$7:$H$758&gt;$AI140)*($H$7:$H$758&lt;=$AJ140)*($I$7:$I$758=0)*($J$7:$J$758))</f>
        <v>0</v>
      </c>
      <c r="AN140" s="12">
        <f t="shared" si="66"/>
        <v>0</v>
      </c>
      <c r="AO140" s="12">
        <f t="shared" si="67"/>
        <v>8.5787250801938719E-2</v>
      </c>
      <c r="AP140" s="12">
        <f t="shared" si="68"/>
        <v>8.5787250801938719E-2</v>
      </c>
    </row>
    <row r="141" spans="2:42" x14ac:dyDescent="0.2">
      <c r="B141" s="3">
        <f>DATA!A136</f>
        <v>134</v>
      </c>
      <c r="C141" s="3">
        <f>DATA!R136</f>
        <v>0.77994788900000001</v>
      </c>
      <c r="D141" s="3">
        <f>DATA!Q136</f>
        <v>0</v>
      </c>
      <c r="H141" s="3">
        <v>0.69264089500000003</v>
      </c>
      <c r="I141" s="3">
        <v>0</v>
      </c>
      <c r="J141" s="3">
        <v>1</v>
      </c>
      <c r="O141" s="6">
        <f t="shared" si="70"/>
        <v>866</v>
      </c>
      <c r="P141" s="6">
        <f t="shared" si="71"/>
        <v>865</v>
      </c>
      <c r="Q141" s="6">
        <f t="shared" si="69"/>
        <v>1</v>
      </c>
      <c r="R141" s="10">
        <f>Q141/O141</f>
        <v>1.1547344110854503E-3</v>
      </c>
      <c r="S141" s="8">
        <f>T140</f>
        <v>0.86783978505166937</v>
      </c>
      <c r="T141" s="8">
        <f>S141*(1-R141)</f>
        <v>0.86683766058856115</v>
      </c>
      <c r="AI141" s="13">
        <f t="shared" si="64"/>
        <v>11.166666666666677</v>
      </c>
      <c r="AJ141" s="13">
        <f t="shared" si="65"/>
        <v>11.250000000000011</v>
      </c>
      <c r="AK141" s="3" cm="1">
        <f t="array" ref="AK141">SUMPRODUCT(($H$7:$H$758&gt;$AI141)*($J$7:$J$758))</f>
        <v>39</v>
      </c>
      <c r="AL141" s="3" cm="1">
        <f t="array" ref="AL141">SUMPRODUCT(($H$7:$H$758&gt;$AI141)*($H$7:$H$758&lt;=$AJ141)*($I$7:$I$758=1)*($J$7:$J$758))</f>
        <v>0</v>
      </c>
      <c r="AM141" s="3" cm="1">
        <f t="array" ref="AM141">SUMPRODUCT(($H$7:$H$758&gt;$AI141)*($H$7:$H$758&lt;=$AJ141)*($I$7:$I$758=0)*($J$7:$J$758))</f>
        <v>1</v>
      </c>
      <c r="AN141" s="12">
        <f t="shared" si="66"/>
        <v>2.564102564102564E-2</v>
      </c>
      <c r="AO141" s="12">
        <f t="shared" si="67"/>
        <v>8.5787250801938719E-2</v>
      </c>
      <c r="AP141" s="12">
        <f t="shared" si="68"/>
        <v>8.3587577704453103E-2</v>
      </c>
    </row>
    <row r="142" spans="2:42" x14ac:dyDescent="0.2">
      <c r="B142" s="3">
        <f>DATA!A137</f>
        <v>135</v>
      </c>
      <c r="C142" s="3">
        <f>DATA!R137</f>
        <v>1</v>
      </c>
      <c r="D142" s="3">
        <f>DATA!Q137</f>
        <v>1</v>
      </c>
      <c r="H142" s="3">
        <v>0.69670070500000003</v>
      </c>
      <c r="I142" s="3">
        <v>0</v>
      </c>
      <c r="J142" s="3">
        <v>1</v>
      </c>
      <c r="O142" s="6">
        <f t="shared" si="70"/>
        <v>865</v>
      </c>
      <c r="P142" s="6">
        <f t="shared" si="71"/>
        <v>864</v>
      </c>
      <c r="Q142" s="6">
        <f t="shared" si="69"/>
        <v>1</v>
      </c>
      <c r="R142" s="10">
        <f>Q142/O142</f>
        <v>1.1560693641618498E-3</v>
      </c>
      <c r="S142" s="8">
        <f>T141</f>
        <v>0.86683766058856115</v>
      </c>
      <c r="T142" s="8">
        <f>S142*(1-R142)</f>
        <v>0.86583553612545294</v>
      </c>
      <c r="AI142" s="13">
        <f t="shared" si="64"/>
        <v>11.250000000000011</v>
      </c>
      <c r="AJ142" s="13">
        <f t="shared" si="65"/>
        <v>11.333333333333345</v>
      </c>
      <c r="AK142" s="3" cm="1">
        <f t="array" ref="AK142">SUMPRODUCT(($H$7:$H$758&gt;$AI142)*($J$7:$J$758))</f>
        <v>38</v>
      </c>
      <c r="AL142" s="3" cm="1">
        <f t="array" ref="AL142">SUMPRODUCT(($H$7:$H$758&gt;$AI142)*($H$7:$H$758&lt;=$AJ142)*($I$7:$I$758=1)*($J$7:$J$758))</f>
        <v>0</v>
      </c>
      <c r="AM142" s="3" cm="1">
        <f t="array" ref="AM142">SUMPRODUCT(($H$7:$H$758&gt;$AI142)*($H$7:$H$758&lt;=$AJ142)*($I$7:$I$758=0)*($J$7:$J$758))</f>
        <v>0</v>
      </c>
      <c r="AN142" s="12">
        <f t="shared" si="66"/>
        <v>0</v>
      </c>
      <c r="AO142" s="12">
        <f t="shared" si="67"/>
        <v>8.3587577704453103E-2</v>
      </c>
      <c r="AP142" s="12">
        <f t="shared" si="68"/>
        <v>8.3587577704453103E-2</v>
      </c>
    </row>
    <row r="143" spans="2:42" x14ac:dyDescent="0.2">
      <c r="B143" s="3">
        <f>DATA!A138</f>
        <v>136</v>
      </c>
      <c r="C143" s="3">
        <f>DATA!R138</f>
        <v>1</v>
      </c>
      <c r="D143" s="3">
        <f>DATA!Q138</f>
        <v>1</v>
      </c>
      <c r="H143" s="3">
        <v>0.70082172700000001</v>
      </c>
      <c r="I143" s="3">
        <v>0</v>
      </c>
      <c r="J143" s="3">
        <v>1</v>
      </c>
      <c r="O143" s="6">
        <f t="shared" si="70"/>
        <v>864</v>
      </c>
      <c r="P143" s="6">
        <f t="shared" si="71"/>
        <v>863</v>
      </c>
      <c r="Q143" s="6">
        <f t="shared" si="69"/>
        <v>1</v>
      </c>
      <c r="R143" s="10">
        <f>Q143/O143</f>
        <v>1.1574074074074073E-3</v>
      </c>
      <c r="S143" s="8">
        <f>T142</f>
        <v>0.86583553612545294</v>
      </c>
      <c r="T143" s="8">
        <f>S143*(1-R143)</f>
        <v>0.86483341166234473</v>
      </c>
      <c r="AI143" s="13">
        <f t="shared" si="64"/>
        <v>11.333333333333345</v>
      </c>
      <c r="AJ143" s="13">
        <f t="shared" si="65"/>
        <v>11.416666666666679</v>
      </c>
      <c r="AK143" s="3" cm="1">
        <f t="array" ref="AK143">SUMPRODUCT(($H$7:$H$758&gt;$AI143)*($J$7:$J$758))</f>
        <v>38</v>
      </c>
      <c r="AL143" s="3" cm="1">
        <f t="array" ref="AL143">SUMPRODUCT(($H$7:$H$758&gt;$AI143)*($H$7:$H$758&lt;=$AJ143)*($I$7:$I$758=1)*($J$7:$J$758))</f>
        <v>0</v>
      </c>
      <c r="AM143" s="3" cm="1">
        <f t="array" ref="AM143">SUMPRODUCT(($H$7:$H$758&gt;$AI143)*($H$7:$H$758&lt;=$AJ143)*($I$7:$I$758=0)*($J$7:$J$758))</f>
        <v>0</v>
      </c>
      <c r="AN143" s="12">
        <f t="shared" si="66"/>
        <v>0</v>
      </c>
      <c r="AO143" s="12">
        <f t="shared" si="67"/>
        <v>8.3587577704453103E-2</v>
      </c>
      <c r="AP143" s="12">
        <f t="shared" si="68"/>
        <v>8.3587577704453103E-2</v>
      </c>
    </row>
    <row r="144" spans="2:42" x14ac:dyDescent="0.2">
      <c r="B144" s="3">
        <f>DATA!A139</f>
        <v>137</v>
      </c>
      <c r="C144" s="3">
        <f>DATA!R139</f>
        <v>1</v>
      </c>
      <c r="D144" s="3">
        <f>DATA!Q139</f>
        <v>1</v>
      </c>
      <c r="H144" s="3">
        <v>0.70445824499999998</v>
      </c>
      <c r="I144" s="3">
        <v>0</v>
      </c>
      <c r="J144" s="3">
        <v>1</v>
      </c>
      <c r="O144" s="6">
        <f t="shared" si="70"/>
        <v>863</v>
      </c>
      <c r="P144" s="6">
        <f t="shared" si="71"/>
        <v>862</v>
      </c>
      <c r="Q144" s="6">
        <f t="shared" si="69"/>
        <v>1</v>
      </c>
      <c r="R144" s="10">
        <f>Q144/O144</f>
        <v>1.1587485515643105E-3</v>
      </c>
      <c r="S144" s="8">
        <f>T143</f>
        <v>0.86483341166234473</v>
      </c>
      <c r="T144" s="8">
        <f>S144*(1-R144)</f>
        <v>0.86383128719923663</v>
      </c>
      <c r="AI144" s="13">
        <f t="shared" si="64"/>
        <v>11.416666666666679</v>
      </c>
      <c r="AJ144" s="13">
        <f t="shared" si="65"/>
        <v>11.500000000000012</v>
      </c>
      <c r="AK144" s="3" cm="1">
        <f t="array" ref="AK144">SUMPRODUCT(($H$7:$H$758&gt;$AI144)*($J$7:$J$758))</f>
        <v>38</v>
      </c>
      <c r="AL144" s="3" cm="1">
        <f t="array" ref="AL144">SUMPRODUCT(($H$7:$H$758&gt;$AI144)*($H$7:$H$758&lt;=$AJ144)*($I$7:$I$758=1)*($J$7:$J$758))</f>
        <v>0</v>
      </c>
      <c r="AM144" s="3" cm="1">
        <f t="array" ref="AM144">SUMPRODUCT(($H$7:$H$758&gt;$AI144)*($H$7:$H$758&lt;=$AJ144)*($I$7:$I$758=0)*($J$7:$J$758))</f>
        <v>2</v>
      </c>
      <c r="AN144" s="12">
        <f t="shared" si="66"/>
        <v>5.2631578947368418E-2</v>
      </c>
      <c r="AO144" s="12">
        <f t="shared" si="67"/>
        <v>8.3587577704453103E-2</v>
      </c>
      <c r="AP144" s="12">
        <f t="shared" si="68"/>
        <v>7.9188231509481899E-2</v>
      </c>
    </row>
    <row r="145" spans="2:42" x14ac:dyDescent="0.2">
      <c r="B145" s="3">
        <f>DATA!A140</f>
        <v>138</v>
      </c>
      <c r="C145" s="3">
        <f>DATA!R140</f>
        <v>3.5113326329999999</v>
      </c>
      <c r="D145" s="3">
        <f>DATA!Q140</f>
        <v>0</v>
      </c>
      <c r="H145" s="3">
        <v>0.70551313599999999</v>
      </c>
      <c r="I145" s="3">
        <v>0</v>
      </c>
      <c r="J145" s="3">
        <v>1</v>
      </c>
      <c r="O145" s="6">
        <f t="shared" si="70"/>
        <v>862</v>
      </c>
      <c r="P145" s="6">
        <f t="shared" si="71"/>
        <v>861</v>
      </c>
      <c r="Q145" s="6">
        <f t="shared" si="69"/>
        <v>1</v>
      </c>
      <c r="R145" s="10">
        <f>Q145/O145</f>
        <v>1.1600928074245939E-3</v>
      </c>
      <c r="S145" s="8">
        <f>T144</f>
        <v>0.86383128719923663</v>
      </c>
      <c r="T145" s="8">
        <f>S145*(1-R145)</f>
        <v>0.86282916273612853</v>
      </c>
      <c r="AI145" s="13">
        <f t="shared" si="64"/>
        <v>11.500000000000012</v>
      </c>
      <c r="AJ145" s="13">
        <f t="shared" si="65"/>
        <v>11.583333333333346</v>
      </c>
      <c r="AK145" s="3" cm="1">
        <f t="array" ref="AK145">SUMPRODUCT(($H$7:$H$758&gt;$AI145)*($J$7:$J$758))</f>
        <v>36</v>
      </c>
      <c r="AL145" s="3" cm="1">
        <f t="array" ref="AL145">SUMPRODUCT(($H$7:$H$758&gt;$AI145)*($H$7:$H$758&lt;=$AJ145)*($I$7:$I$758=1)*($J$7:$J$758))</f>
        <v>0</v>
      </c>
      <c r="AM145" s="3" cm="1">
        <f t="array" ref="AM145">SUMPRODUCT(($H$7:$H$758&gt;$AI145)*($H$7:$H$758&lt;=$AJ145)*($I$7:$I$758=0)*($J$7:$J$758))</f>
        <v>1</v>
      </c>
      <c r="AN145" s="12">
        <f t="shared" si="66"/>
        <v>2.7777777777777776E-2</v>
      </c>
      <c r="AO145" s="12">
        <f t="shared" si="67"/>
        <v>7.9188231509481899E-2</v>
      </c>
      <c r="AP145" s="12">
        <f t="shared" si="68"/>
        <v>7.6988558411996283E-2</v>
      </c>
    </row>
    <row r="146" spans="2:42" x14ac:dyDescent="0.2">
      <c r="B146" s="3">
        <f>DATA!A141</f>
        <v>139</v>
      </c>
      <c r="C146" s="3">
        <f>DATA!R141</f>
        <v>5.3006766750000001</v>
      </c>
      <c r="D146" s="3">
        <f>DATA!Q141</f>
        <v>0</v>
      </c>
      <c r="H146" s="3">
        <v>0.70718528800000002</v>
      </c>
      <c r="I146" s="3">
        <v>0</v>
      </c>
      <c r="J146" s="3">
        <v>1</v>
      </c>
      <c r="O146" s="6">
        <f t="shared" si="70"/>
        <v>861</v>
      </c>
      <c r="P146" s="6">
        <f t="shared" si="71"/>
        <v>860</v>
      </c>
      <c r="Q146" s="6">
        <f t="shared" si="69"/>
        <v>1</v>
      </c>
      <c r="R146" s="10">
        <f>Q146/O146</f>
        <v>1.1614401858304297E-3</v>
      </c>
      <c r="S146" s="8">
        <f>T145</f>
        <v>0.86282916273612853</v>
      </c>
      <c r="T146" s="8">
        <f>S146*(1-R146)</f>
        <v>0.86182703827302043</v>
      </c>
      <c r="AI146" s="13">
        <f t="shared" si="64"/>
        <v>11.583333333333346</v>
      </c>
      <c r="AJ146" s="13">
        <f t="shared" si="65"/>
        <v>11.66666666666668</v>
      </c>
      <c r="AK146" s="3" cm="1">
        <f t="array" ref="AK146">SUMPRODUCT(($H$7:$H$758&gt;$AI146)*($J$7:$J$758))</f>
        <v>35</v>
      </c>
      <c r="AL146" s="3" cm="1">
        <f t="array" ref="AL146">SUMPRODUCT(($H$7:$H$758&gt;$AI146)*($H$7:$H$758&lt;=$AJ146)*($I$7:$I$758=1)*($J$7:$J$758))</f>
        <v>0</v>
      </c>
      <c r="AM146" s="3" cm="1">
        <f t="array" ref="AM146">SUMPRODUCT(($H$7:$H$758&gt;$AI146)*($H$7:$H$758&lt;=$AJ146)*($I$7:$I$758=0)*($J$7:$J$758))</f>
        <v>0</v>
      </c>
      <c r="AN146" s="12">
        <f t="shared" si="66"/>
        <v>0</v>
      </c>
      <c r="AO146" s="12">
        <f t="shared" si="67"/>
        <v>7.6988558411996283E-2</v>
      </c>
      <c r="AP146" s="12">
        <f t="shared" si="68"/>
        <v>7.6988558411996283E-2</v>
      </c>
    </row>
    <row r="147" spans="2:42" x14ac:dyDescent="0.2">
      <c r="B147" s="3">
        <f>DATA!A142</f>
        <v>140</v>
      </c>
      <c r="C147" s="3">
        <f>DATA!R142</f>
        <v>0.66339820900000002</v>
      </c>
      <c r="D147" s="3">
        <f>DATA!Q142</f>
        <v>0</v>
      </c>
      <c r="H147" s="3">
        <v>0.71625438299999999</v>
      </c>
      <c r="I147" s="3">
        <v>0</v>
      </c>
      <c r="J147" s="3">
        <v>1</v>
      </c>
      <c r="O147" s="6">
        <f t="shared" si="70"/>
        <v>860</v>
      </c>
      <c r="P147" s="6">
        <f t="shared" si="71"/>
        <v>859</v>
      </c>
      <c r="Q147" s="6">
        <f t="shared" si="69"/>
        <v>1</v>
      </c>
      <c r="R147" s="10">
        <f>Q147/O147</f>
        <v>1.1627906976744186E-3</v>
      </c>
      <c r="S147" s="8">
        <f>T146</f>
        <v>0.86182703827302043</v>
      </c>
      <c r="T147" s="8">
        <f>S147*(1-R147)</f>
        <v>0.86082491380991222</v>
      </c>
      <c r="AI147" s="13">
        <f t="shared" si="64"/>
        <v>11.66666666666668</v>
      </c>
      <c r="AJ147" s="13">
        <f t="shared" si="65"/>
        <v>11.750000000000014</v>
      </c>
      <c r="AK147" s="3" cm="1">
        <f t="array" ref="AK147">SUMPRODUCT(($H$7:$H$758&gt;$AI147)*($J$7:$J$758))</f>
        <v>35</v>
      </c>
      <c r="AL147" s="3" cm="1">
        <f t="array" ref="AL147">SUMPRODUCT(($H$7:$H$758&gt;$AI147)*($H$7:$H$758&lt;=$AJ147)*($I$7:$I$758=1)*($J$7:$J$758))</f>
        <v>0</v>
      </c>
      <c r="AM147" s="3" cm="1">
        <f t="array" ref="AM147">SUMPRODUCT(($H$7:$H$758&gt;$AI147)*($H$7:$H$758&lt;=$AJ147)*($I$7:$I$758=0)*($J$7:$J$758))</f>
        <v>1</v>
      </c>
      <c r="AN147" s="12">
        <f t="shared" si="66"/>
        <v>2.8571428571428571E-2</v>
      </c>
      <c r="AO147" s="12">
        <f t="shared" si="67"/>
        <v>7.6988558411996283E-2</v>
      </c>
      <c r="AP147" s="12">
        <f t="shared" si="68"/>
        <v>7.4788885314510681E-2</v>
      </c>
    </row>
    <row r="148" spans="2:42" x14ac:dyDescent="0.2">
      <c r="B148" s="3">
        <f>DATA!A143</f>
        <v>141</v>
      </c>
      <c r="C148" s="3">
        <f>DATA!R143</f>
        <v>1.054077631</v>
      </c>
      <c r="D148" s="3">
        <f>DATA!Q143</f>
        <v>0</v>
      </c>
      <c r="H148" s="3">
        <v>0.71870298700000002</v>
      </c>
      <c r="I148" s="3">
        <v>0</v>
      </c>
      <c r="J148" s="3">
        <v>1</v>
      </c>
      <c r="O148" s="6">
        <f t="shared" si="70"/>
        <v>859</v>
      </c>
      <c r="P148" s="6">
        <f t="shared" si="71"/>
        <v>858</v>
      </c>
      <c r="Q148" s="6">
        <f t="shared" si="69"/>
        <v>1</v>
      </c>
      <c r="R148" s="10">
        <f>Q148/O148</f>
        <v>1.1641443538998836E-3</v>
      </c>
      <c r="S148" s="8">
        <f>T147</f>
        <v>0.86082491380991222</v>
      </c>
      <c r="T148" s="8">
        <f>S148*(1-R148)</f>
        <v>0.85982278934680401</v>
      </c>
      <c r="AI148" s="13">
        <f t="shared" si="64"/>
        <v>11.750000000000014</v>
      </c>
      <c r="AJ148" s="13">
        <f t="shared" si="65"/>
        <v>11.833333333333348</v>
      </c>
      <c r="AK148" s="3" cm="1">
        <f t="array" ref="AK148">SUMPRODUCT(($H$7:$H$758&gt;$AI148)*($J$7:$J$758))</f>
        <v>34</v>
      </c>
      <c r="AL148" s="3" cm="1">
        <f t="array" ref="AL148">SUMPRODUCT(($H$7:$H$758&gt;$AI148)*($H$7:$H$758&lt;=$AJ148)*($I$7:$I$758=1)*($J$7:$J$758))</f>
        <v>0</v>
      </c>
      <c r="AM148" s="3" cm="1">
        <f t="array" ref="AM148">SUMPRODUCT(($H$7:$H$758&gt;$AI148)*($H$7:$H$758&lt;=$AJ148)*($I$7:$I$758=0)*($J$7:$J$758))</f>
        <v>0</v>
      </c>
      <c r="AN148" s="12">
        <f t="shared" si="66"/>
        <v>0</v>
      </c>
      <c r="AO148" s="12">
        <f t="shared" si="67"/>
        <v>7.4788885314510681E-2</v>
      </c>
      <c r="AP148" s="12">
        <f t="shared" si="68"/>
        <v>7.4788885314510681E-2</v>
      </c>
    </row>
    <row r="149" spans="2:42" x14ac:dyDescent="0.2">
      <c r="B149" s="3">
        <f>DATA!A144</f>
        <v>142</v>
      </c>
      <c r="C149" s="3">
        <f>DATA!R144</f>
        <v>1.2421826300000001</v>
      </c>
      <c r="D149" s="3">
        <f>DATA!Q144</f>
        <v>0</v>
      </c>
      <c r="H149" s="3">
        <v>0.72261533899999997</v>
      </c>
      <c r="I149" s="3">
        <v>0</v>
      </c>
      <c r="J149" s="3">
        <v>1</v>
      </c>
      <c r="O149" s="6">
        <f t="shared" si="70"/>
        <v>858</v>
      </c>
      <c r="P149" s="6">
        <f t="shared" si="71"/>
        <v>857</v>
      </c>
      <c r="Q149" s="6">
        <f t="shared" si="69"/>
        <v>1</v>
      </c>
      <c r="R149" s="10">
        <f>Q149/O149</f>
        <v>1.1655011655011655E-3</v>
      </c>
      <c r="S149" s="8">
        <f>T148</f>
        <v>0.85982278934680401</v>
      </c>
      <c r="T149" s="8">
        <f>S149*(1-R149)</f>
        <v>0.85882066488369579</v>
      </c>
      <c r="AI149" s="13">
        <f t="shared" si="64"/>
        <v>11.833333333333348</v>
      </c>
      <c r="AJ149" s="13">
        <f t="shared" si="65"/>
        <v>11.916666666666682</v>
      </c>
      <c r="AK149" s="3" cm="1">
        <f t="array" ref="AK149">SUMPRODUCT(($H$7:$H$758&gt;$AI149)*($J$7:$J$758))</f>
        <v>34</v>
      </c>
      <c r="AL149" s="3" cm="1">
        <f t="array" ref="AL149">SUMPRODUCT(($H$7:$H$758&gt;$AI149)*($H$7:$H$758&lt;=$AJ149)*($I$7:$I$758=1)*($J$7:$J$758))</f>
        <v>0</v>
      </c>
      <c r="AM149" s="3" cm="1">
        <f t="array" ref="AM149">SUMPRODUCT(($H$7:$H$758&gt;$AI149)*($H$7:$H$758&lt;=$AJ149)*($I$7:$I$758=0)*($J$7:$J$758))</f>
        <v>0</v>
      </c>
      <c r="AN149" s="12">
        <f t="shared" si="66"/>
        <v>0</v>
      </c>
      <c r="AO149" s="12">
        <f t="shared" si="67"/>
        <v>7.4788885314510681E-2</v>
      </c>
      <c r="AP149" s="12">
        <f t="shared" si="68"/>
        <v>7.4788885314510681E-2</v>
      </c>
    </row>
    <row r="150" spans="2:42" x14ac:dyDescent="0.2">
      <c r="B150" s="3">
        <f>DATA!A145</f>
        <v>143</v>
      </c>
      <c r="C150" s="3">
        <f>DATA!R145</f>
        <v>5</v>
      </c>
      <c r="D150" s="3">
        <f>DATA!Q145</f>
        <v>1</v>
      </c>
      <c r="H150" s="3">
        <v>0.72550795499999998</v>
      </c>
      <c r="I150" s="3">
        <v>1</v>
      </c>
      <c r="J150" s="3">
        <v>1</v>
      </c>
      <c r="O150" s="6">
        <f t="shared" si="70"/>
        <v>857</v>
      </c>
      <c r="P150" s="6">
        <f t="shared" si="71"/>
        <v>856</v>
      </c>
      <c r="Q150" s="6">
        <f t="shared" si="69"/>
        <v>0</v>
      </c>
      <c r="R150" s="10">
        <f>Q150/O150</f>
        <v>0</v>
      </c>
      <c r="S150" s="8">
        <f>T149</f>
        <v>0.85882066488369579</v>
      </c>
      <c r="T150" s="8">
        <f>S150*(1-R150)</f>
        <v>0.85882066488369579</v>
      </c>
      <c r="AI150" s="13">
        <f t="shared" si="64"/>
        <v>11.916666666666682</v>
      </c>
      <c r="AJ150" s="13">
        <f t="shared" si="65"/>
        <v>12.000000000000016</v>
      </c>
      <c r="AK150" s="3" cm="1">
        <f t="array" ref="AK150">SUMPRODUCT(($H$7:$H$758&gt;$AI150)*($J$7:$J$758))</f>
        <v>34</v>
      </c>
      <c r="AL150" s="3" cm="1">
        <f t="array" ref="AL150">SUMPRODUCT(($H$7:$H$758&gt;$AI150)*($H$7:$H$758&lt;=$AJ150)*($I$7:$I$758=1)*($J$7:$J$758))</f>
        <v>0</v>
      </c>
      <c r="AM150" s="3" cm="1">
        <f t="array" ref="AM150">SUMPRODUCT(($H$7:$H$758&gt;$AI150)*($H$7:$H$758&lt;=$AJ150)*($I$7:$I$758=0)*($J$7:$J$758))</f>
        <v>1</v>
      </c>
      <c r="AN150" s="12">
        <f t="shared" si="66"/>
        <v>2.9411764705882353E-2</v>
      </c>
      <c r="AO150" s="12">
        <f t="shared" si="67"/>
        <v>7.4788885314510681E-2</v>
      </c>
      <c r="AP150" s="12">
        <f t="shared" si="68"/>
        <v>7.2589212217025079E-2</v>
      </c>
    </row>
    <row r="151" spans="2:42" x14ac:dyDescent="0.2">
      <c r="B151" s="3">
        <f>DATA!A146</f>
        <v>144</v>
      </c>
      <c r="C151" s="3">
        <f>DATA!R146</f>
        <v>5.1952995609999997</v>
      </c>
      <c r="D151" s="3">
        <f>DATA!Q146</f>
        <v>0</v>
      </c>
      <c r="H151" s="3">
        <v>0.72594158799999997</v>
      </c>
      <c r="I151" s="3">
        <v>0</v>
      </c>
      <c r="J151" s="3">
        <v>1</v>
      </c>
      <c r="O151" s="6">
        <f t="shared" si="70"/>
        <v>856</v>
      </c>
      <c r="P151" s="6">
        <f t="shared" si="71"/>
        <v>855</v>
      </c>
      <c r="Q151" s="6">
        <f t="shared" si="69"/>
        <v>1</v>
      </c>
      <c r="R151" s="10">
        <f>Q151/O151</f>
        <v>1.1682242990654205E-3</v>
      </c>
      <c r="S151" s="8">
        <f>T150</f>
        <v>0.85882066488369579</v>
      </c>
      <c r="T151" s="8">
        <f>S151*(1-R151)</f>
        <v>0.85781736971443923</v>
      </c>
      <c r="AI151" s="13">
        <f t="shared" si="64"/>
        <v>12.000000000000016</v>
      </c>
      <c r="AJ151" s="13">
        <f t="shared" si="65"/>
        <v>12.08333333333335</v>
      </c>
      <c r="AK151" s="3" cm="1">
        <f t="array" ref="AK151">SUMPRODUCT(($H$7:$H$758&gt;$AI151)*($J$7:$J$758))</f>
        <v>33</v>
      </c>
      <c r="AL151" s="3" cm="1">
        <f t="array" ref="AL151">SUMPRODUCT(($H$7:$H$758&gt;$AI151)*($H$7:$H$758&lt;=$AJ151)*($I$7:$I$758=1)*($J$7:$J$758))</f>
        <v>0</v>
      </c>
      <c r="AM151" s="3" cm="1">
        <f t="array" ref="AM151">SUMPRODUCT(($H$7:$H$758&gt;$AI151)*($H$7:$H$758&lt;=$AJ151)*($I$7:$I$758=0)*($J$7:$J$758))</f>
        <v>0</v>
      </c>
      <c r="AN151" s="12">
        <f t="shared" si="66"/>
        <v>0</v>
      </c>
      <c r="AO151" s="12">
        <f t="shared" si="67"/>
        <v>7.2589212217025079E-2</v>
      </c>
      <c r="AP151" s="12">
        <f t="shared" si="68"/>
        <v>7.2589212217025079E-2</v>
      </c>
    </row>
    <row r="152" spans="2:42" x14ac:dyDescent="0.2">
      <c r="B152" s="3">
        <f>DATA!A147</f>
        <v>145</v>
      </c>
      <c r="C152" s="3">
        <f>DATA!R147</f>
        <v>4.854692257</v>
      </c>
      <c r="D152" s="3">
        <f>DATA!Q147</f>
        <v>0</v>
      </c>
      <c r="H152" s="3">
        <v>0.72595459799999995</v>
      </c>
      <c r="I152" s="3">
        <v>0</v>
      </c>
      <c r="J152" s="3">
        <v>1</v>
      </c>
      <c r="O152" s="6">
        <f t="shared" si="70"/>
        <v>855</v>
      </c>
      <c r="P152" s="6">
        <f t="shared" si="71"/>
        <v>854</v>
      </c>
      <c r="Q152" s="6">
        <f t="shared" si="69"/>
        <v>1</v>
      </c>
      <c r="R152" s="10">
        <f>Q152/O152</f>
        <v>1.1695906432748538E-3</v>
      </c>
      <c r="S152" s="8">
        <f>T151</f>
        <v>0.85781736971443923</v>
      </c>
      <c r="T152" s="8">
        <f>S152*(1-R152)</f>
        <v>0.85681407454518255</v>
      </c>
      <c r="AI152" s="13">
        <f t="shared" si="64"/>
        <v>12.08333333333335</v>
      </c>
      <c r="AJ152" s="13">
        <f t="shared" si="65"/>
        <v>12.166666666666684</v>
      </c>
      <c r="AK152" s="3" cm="1">
        <f t="array" ref="AK152">SUMPRODUCT(($H$7:$H$758&gt;$AI152)*($J$7:$J$758))</f>
        <v>33</v>
      </c>
      <c r="AL152" s="3" cm="1">
        <f t="array" ref="AL152">SUMPRODUCT(($H$7:$H$758&gt;$AI152)*($H$7:$H$758&lt;=$AJ152)*($I$7:$I$758=1)*($J$7:$J$758))</f>
        <v>0</v>
      </c>
      <c r="AM152" s="3" cm="1">
        <f t="array" ref="AM152">SUMPRODUCT(($H$7:$H$758&gt;$AI152)*($H$7:$H$758&lt;=$AJ152)*($I$7:$I$758=0)*($J$7:$J$758))</f>
        <v>0</v>
      </c>
      <c r="AN152" s="12">
        <f t="shared" si="66"/>
        <v>0</v>
      </c>
      <c r="AO152" s="12">
        <f t="shared" si="67"/>
        <v>7.2589212217025079E-2</v>
      </c>
      <c r="AP152" s="12">
        <f t="shared" si="68"/>
        <v>7.2589212217025079E-2</v>
      </c>
    </row>
    <row r="153" spans="2:42" x14ac:dyDescent="0.2">
      <c r="B153" s="3">
        <f>DATA!A148</f>
        <v>146</v>
      </c>
      <c r="C153" s="3">
        <f>DATA!R148</f>
        <v>3.7583499229999999</v>
      </c>
      <c r="D153" s="3">
        <f>DATA!Q148</f>
        <v>0</v>
      </c>
      <c r="H153" s="3">
        <v>0.72749631599999998</v>
      </c>
      <c r="I153" s="3">
        <v>0</v>
      </c>
      <c r="J153" s="3">
        <v>1</v>
      </c>
      <c r="O153" s="6">
        <f t="shared" si="70"/>
        <v>854</v>
      </c>
      <c r="P153" s="6">
        <f t="shared" si="71"/>
        <v>853</v>
      </c>
      <c r="Q153" s="6">
        <f t="shared" si="69"/>
        <v>1</v>
      </c>
      <c r="R153" s="10">
        <f>Q153/O153</f>
        <v>1.17096018735363E-3</v>
      </c>
      <c r="S153" s="8">
        <f>T152</f>
        <v>0.85681407454518255</v>
      </c>
      <c r="T153" s="8">
        <f>S153*(1-R153)</f>
        <v>0.85581077937592587</v>
      </c>
      <c r="AI153" s="13">
        <f t="shared" si="64"/>
        <v>12.166666666666684</v>
      </c>
      <c r="AJ153" s="13">
        <f t="shared" si="65"/>
        <v>12.250000000000018</v>
      </c>
      <c r="AK153" s="3" cm="1">
        <f t="array" ref="AK153">SUMPRODUCT(($H$7:$H$758&gt;$AI153)*($J$7:$J$758))</f>
        <v>33</v>
      </c>
      <c r="AL153" s="3" cm="1">
        <f t="array" ref="AL153">SUMPRODUCT(($H$7:$H$758&gt;$AI153)*($H$7:$H$758&lt;=$AJ153)*($I$7:$I$758=1)*($J$7:$J$758))</f>
        <v>0</v>
      </c>
      <c r="AM153" s="3" cm="1">
        <f t="array" ref="AM153">SUMPRODUCT(($H$7:$H$758&gt;$AI153)*($H$7:$H$758&lt;=$AJ153)*($I$7:$I$758=0)*($J$7:$J$758))</f>
        <v>1</v>
      </c>
      <c r="AN153" s="12">
        <f t="shared" si="66"/>
        <v>3.0303030303030304E-2</v>
      </c>
      <c r="AO153" s="12">
        <f t="shared" si="67"/>
        <v>7.2589212217025079E-2</v>
      </c>
      <c r="AP153" s="12">
        <f t="shared" si="68"/>
        <v>7.0389539119539477E-2</v>
      </c>
    </row>
    <row r="154" spans="2:42" x14ac:dyDescent="0.2">
      <c r="B154" s="3">
        <f>DATA!A149</f>
        <v>147</v>
      </c>
      <c r="C154" s="3">
        <f>DATA!R149</f>
        <v>1.9097621819999999</v>
      </c>
      <c r="D154" s="3">
        <f>DATA!Q149</f>
        <v>0</v>
      </c>
      <c r="H154" s="3">
        <v>0.73533225000000002</v>
      </c>
      <c r="I154" s="3">
        <v>0</v>
      </c>
      <c r="J154" s="3">
        <v>1</v>
      </c>
      <c r="O154" s="6">
        <f t="shared" si="70"/>
        <v>853</v>
      </c>
      <c r="P154" s="6">
        <f t="shared" si="71"/>
        <v>852</v>
      </c>
      <c r="Q154" s="6">
        <f t="shared" si="69"/>
        <v>1</v>
      </c>
      <c r="R154" s="10">
        <f>Q154/O154</f>
        <v>1.1723329425556857E-3</v>
      </c>
      <c r="S154" s="8">
        <f>T153</f>
        <v>0.85581077937592587</v>
      </c>
      <c r="T154" s="8">
        <f>S154*(1-R154)</f>
        <v>0.85480748420666919</v>
      </c>
      <c r="AI154" s="13">
        <f t="shared" si="64"/>
        <v>12.250000000000018</v>
      </c>
      <c r="AJ154" s="13">
        <f t="shared" si="65"/>
        <v>12.333333333333352</v>
      </c>
      <c r="AK154" s="3" cm="1">
        <f t="array" ref="AK154">SUMPRODUCT(($H$7:$H$758&gt;$AI154)*($J$7:$J$758))</f>
        <v>32</v>
      </c>
      <c r="AL154" s="3" cm="1">
        <f t="array" ref="AL154">SUMPRODUCT(($H$7:$H$758&gt;$AI154)*($H$7:$H$758&lt;=$AJ154)*($I$7:$I$758=1)*($J$7:$J$758))</f>
        <v>0</v>
      </c>
      <c r="AM154" s="3" cm="1">
        <f t="array" ref="AM154">SUMPRODUCT(($H$7:$H$758&gt;$AI154)*($H$7:$H$758&lt;=$AJ154)*($I$7:$I$758=0)*($J$7:$J$758))</f>
        <v>0</v>
      </c>
      <c r="AN154" s="12">
        <f t="shared" si="66"/>
        <v>0</v>
      </c>
      <c r="AO154" s="12">
        <f t="shared" si="67"/>
        <v>7.0389539119539477E-2</v>
      </c>
      <c r="AP154" s="12">
        <f t="shared" si="68"/>
        <v>7.0389539119539477E-2</v>
      </c>
    </row>
    <row r="155" spans="2:42" x14ac:dyDescent="0.2">
      <c r="B155" s="3">
        <f>DATA!A150</f>
        <v>148</v>
      </c>
      <c r="C155" s="3">
        <f>DATA!R150</f>
        <v>0.94070047999999995</v>
      </c>
      <c r="D155" s="3">
        <f>DATA!Q150</f>
        <v>0</v>
      </c>
      <c r="H155" s="3">
        <v>0.73923255200000004</v>
      </c>
      <c r="I155" s="3">
        <v>0</v>
      </c>
      <c r="J155" s="3">
        <v>1</v>
      </c>
      <c r="O155" s="6">
        <f t="shared" si="70"/>
        <v>852</v>
      </c>
      <c r="P155" s="6">
        <f t="shared" si="71"/>
        <v>851</v>
      </c>
      <c r="Q155" s="6">
        <f t="shared" si="69"/>
        <v>1</v>
      </c>
      <c r="R155" s="10">
        <f>Q155/O155</f>
        <v>1.1737089201877935E-3</v>
      </c>
      <c r="S155" s="8">
        <f>T154</f>
        <v>0.85480748420666919</v>
      </c>
      <c r="T155" s="8">
        <f>S155*(1-R155)</f>
        <v>0.85380418903741262</v>
      </c>
      <c r="AI155" s="13">
        <f t="shared" si="64"/>
        <v>12.333333333333352</v>
      </c>
      <c r="AJ155" s="13">
        <f t="shared" si="65"/>
        <v>12.416666666666686</v>
      </c>
      <c r="AK155" s="3" cm="1">
        <f t="array" ref="AK155">SUMPRODUCT(($H$7:$H$758&gt;$AI155)*($J$7:$J$758))</f>
        <v>32</v>
      </c>
      <c r="AL155" s="3" cm="1">
        <f t="array" ref="AL155">SUMPRODUCT(($H$7:$H$758&gt;$AI155)*($H$7:$H$758&lt;=$AJ155)*($I$7:$I$758=1)*($J$7:$J$758))</f>
        <v>0</v>
      </c>
      <c r="AM155" s="3" cm="1">
        <f t="array" ref="AM155">SUMPRODUCT(($H$7:$H$758&gt;$AI155)*($H$7:$H$758&lt;=$AJ155)*($I$7:$I$758=0)*($J$7:$J$758))</f>
        <v>1</v>
      </c>
      <c r="AN155" s="12">
        <f t="shared" si="66"/>
        <v>3.125E-2</v>
      </c>
      <c r="AO155" s="12">
        <f t="shared" si="67"/>
        <v>7.0389539119539477E-2</v>
      </c>
      <c r="AP155" s="12">
        <f t="shared" si="68"/>
        <v>6.8189866022053874E-2</v>
      </c>
    </row>
    <row r="156" spans="2:42" x14ac:dyDescent="0.2">
      <c r="B156" s="3">
        <f>DATA!A151</f>
        <v>149</v>
      </c>
      <c r="C156" s="3">
        <f>DATA!R151</f>
        <v>8.3018621459999995</v>
      </c>
      <c r="D156" s="3">
        <f>DATA!Q151</f>
        <v>1</v>
      </c>
      <c r="H156" s="3">
        <v>0.74241260200000003</v>
      </c>
      <c r="I156" s="3">
        <v>0</v>
      </c>
      <c r="J156" s="3">
        <v>1</v>
      </c>
      <c r="O156" s="6">
        <f t="shared" si="70"/>
        <v>851</v>
      </c>
      <c r="P156" s="6">
        <f t="shared" si="71"/>
        <v>850</v>
      </c>
      <c r="Q156" s="6">
        <f t="shared" si="69"/>
        <v>1</v>
      </c>
      <c r="R156" s="10">
        <f>Q156/O156</f>
        <v>1.1750881316098707E-3</v>
      </c>
      <c r="S156" s="8">
        <f>T155</f>
        <v>0.85380418903741262</v>
      </c>
      <c r="T156" s="8">
        <f>S156*(1-R156)</f>
        <v>0.85280089386815605</v>
      </c>
      <c r="AI156" s="13">
        <f t="shared" si="64"/>
        <v>12.416666666666686</v>
      </c>
      <c r="AJ156" s="13">
        <f t="shared" si="65"/>
        <v>12.50000000000002</v>
      </c>
      <c r="AK156" s="3" cm="1">
        <f t="array" ref="AK156">SUMPRODUCT(($H$7:$H$758&gt;$AI156)*($J$7:$J$758))</f>
        <v>31</v>
      </c>
      <c r="AL156" s="3" cm="1">
        <f t="array" ref="AL156">SUMPRODUCT(($H$7:$H$758&gt;$AI156)*($H$7:$H$758&lt;=$AJ156)*($I$7:$I$758=1)*($J$7:$J$758))</f>
        <v>0</v>
      </c>
      <c r="AM156" s="3" cm="1">
        <f t="array" ref="AM156">SUMPRODUCT(($H$7:$H$758&gt;$AI156)*($H$7:$H$758&lt;=$AJ156)*($I$7:$I$758=0)*($J$7:$J$758))</f>
        <v>0</v>
      </c>
      <c r="AN156" s="12">
        <f t="shared" si="66"/>
        <v>0</v>
      </c>
      <c r="AO156" s="12">
        <f t="shared" si="67"/>
        <v>6.8189866022053874E-2</v>
      </c>
      <c r="AP156" s="12">
        <f t="shared" si="68"/>
        <v>6.8189866022053874E-2</v>
      </c>
    </row>
    <row r="157" spans="2:42" x14ac:dyDescent="0.2">
      <c r="B157" s="3">
        <f>DATA!A152</f>
        <v>150</v>
      </c>
      <c r="C157" s="3">
        <f>DATA!R152</f>
        <v>0.26421445199999999</v>
      </c>
      <c r="D157" s="3">
        <f>DATA!Q152</f>
        <v>0</v>
      </c>
      <c r="H157" s="3">
        <v>0.74674755500000001</v>
      </c>
      <c r="I157" s="3">
        <v>0</v>
      </c>
      <c r="J157" s="3">
        <v>1</v>
      </c>
      <c r="O157" s="6">
        <f t="shared" si="70"/>
        <v>850</v>
      </c>
      <c r="P157" s="6">
        <f t="shared" si="71"/>
        <v>849</v>
      </c>
      <c r="Q157" s="6">
        <f t="shared" si="69"/>
        <v>1</v>
      </c>
      <c r="R157" s="10">
        <f>Q157/O157</f>
        <v>1.176470588235294E-3</v>
      </c>
      <c r="S157" s="8">
        <f>T156</f>
        <v>0.85280089386815605</v>
      </c>
      <c r="T157" s="8">
        <f>S157*(1-R157)</f>
        <v>0.85179759869889937</v>
      </c>
      <c r="AI157" s="13">
        <f t="shared" si="64"/>
        <v>12.50000000000002</v>
      </c>
      <c r="AJ157" s="13">
        <f t="shared" si="65"/>
        <v>12.583333333333353</v>
      </c>
      <c r="AK157" s="3" cm="1">
        <f t="array" ref="AK157">SUMPRODUCT(($H$7:$H$758&gt;$AI157)*($J$7:$J$758))</f>
        <v>31</v>
      </c>
      <c r="AL157" s="3" cm="1">
        <f t="array" ref="AL157">SUMPRODUCT(($H$7:$H$758&gt;$AI157)*($H$7:$H$758&lt;=$AJ157)*($I$7:$I$758=1)*($J$7:$J$758))</f>
        <v>0</v>
      </c>
      <c r="AM157" s="3" cm="1">
        <f t="array" ref="AM157">SUMPRODUCT(($H$7:$H$758&gt;$AI157)*($H$7:$H$758&lt;=$AJ157)*($I$7:$I$758=0)*($J$7:$J$758))</f>
        <v>0</v>
      </c>
      <c r="AN157" s="12">
        <f t="shared" si="66"/>
        <v>0</v>
      </c>
      <c r="AO157" s="12">
        <f t="shared" si="67"/>
        <v>6.8189866022053874E-2</v>
      </c>
      <c r="AP157" s="12">
        <f t="shared" si="68"/>
        <v>6.8189866022053874E-2</v>
      </c>
    </row>
    <row r="158" spans="2:42" x14ac:dyDescent="0.2">
      <c r="B158" s="3">
        <f>DATA!A153</f>
        <v>151</v>
      </c>
      <c r="C158" s="3">
        <f>DATA!R153</f>
        <v>0.55104503800000004</v>
      </c>
      <c r="D158" s="3">
        <f>DATA!Q153</f>
        <v>0</v>
      </c>
      <c r="H158" s="3">
        <v>0.74704986900000003</v>
      </c>
      <c r="I158" s="3">
        <v>0</v>
      </c>
      <c r="J158" s="3">
        <v>1</v>
      </c>
      <c r="O158" s="6">
        <f t="shared" si="70"/>
        <v>849</v>
      </c>
      <c r="P158" s="6">
        <f t="shared" si="71"/>
        <v>848</v>
      </c>
      <c r="Q158" s="6">
        <f t="shared" si="69"/>
        <v>1</v>
      </c>
      <c r="R158" s="10">
        <f>Q158/O158</f>
        <v>1.1778563015312131E-3</v>
      </c>
      <c r="S158" s="8">
        <f>T157</f>
        <v>0.85179759869889937</v>
      </c>
      <c r="T158" s="8">
        <f>S158*(1-R158)</f>
        <v>0.85079430352964269</v>
      </c>
      <c r="AI158" s="13">
        <f t="shared" si="64"/>
        <v>12.583333333333353</v>
      </c>
      <c r="AJ158" s="13">
        <f t="shared" si="65"/>
        <v>12.666666666666687</v>
      </c>
      <c r="AK158" s="3" cm="1">
        <f t="array" ref="AK158">SUMPRODUCT(($H$7:$H$758&gt;$AI158)*($J$7:$J$758))</f>
        <v>31</v>
      </c>
      <c r="AL158" s="3" cm="1">
        <f t="array" ref="AL158">SUMPRODUCT(($H$7:$H$758&gt;$AI158)*($H$7:$H$758&lt;=$AJ158)*($I$7:$I$758=1)*($J$7:$J$758))</f>
        <v>0</v>
      </c>
      <c r="AM158" s="3" cm="1">
        <f t="array" ref="AM158">SUMPRODUCT(($H$7:$H$758&gt;$AI158)*($H$7:$H$758&lt;=$AJ158)*($I$7:$I$758=0)*($J$7:$J$758))</f>
        <v>0</v>
      </c>
      <c r="AN158" s="12">
        <f t="shared" si="66"/>
        <v>0</v>
      </c>
      <c r="AO158" s="12">
        <f t="shared" si="67"/>
        <v>6.8189866022053874E-2</v>
      </c>
      <c r="AP158" s="12">
        <f t="shared" si="68"/>
        <v>6.8189866022053874E-2</v>
      </c>
    </row>
    <row r="159" spans="2:42" x14ac:dyDescent="0.2">
      <c r="B159" s="3">
        <f>DATA!A154</f>
        <v>152</v>
      </c>
      <c r="C159" s="3">
        <f>DATA!R154</f>
        <v>1</v>
      </c>
      <c r="D159" s="3">
        <f>DATA!Q154</f>
        <v>1</v>
      </c>
      <c r="H159" s="3">
        <v>0.74880505100000005</v>
      </c>
      <c r="I159" s="3">
        <v>0</v>
      </c>
      <c r="J159" s="3">
        <v>1</v>
      </c>
      <c r="O159" s="6">
        <f t="shared" si="70"/>
        <v>848</v>
      </c>
      <c r="P159" s="6">
        <f t="shared" si="71"/>
        <v>847</v>
      </c>
      <c r="Q159" s="6">
        <f t="shared" si="69"/>
        <v>1</v>
      </c>
      <c r="R159" s="10">
        <f>Q159/O159</f>
        <v>1.1792452830188679E-3</v>
      </c>
      <c r="S159" s="8">
        <f>T158</f>
        <v>0.85079430352964269</v>
      </c>
      <c r="T159" s="8">
        <f>S159*(1-R159)</f>
        <v>0.84979100836038612</v>
      </c>
      <c r="AI159" s="13">
        <f t="shared" si="64"/>
        <v>12.666666666666687</v>
      </c>
      <c r="AJ159" s="13">
        <f t="shared" si="65"/>
        <v>12.750000000000021</v>
      </c>
      <c r="AK159" s="3" cm="1">
        <f t="array" ref="AK159">SUMPRODUCT(($H$7:$H$758&gt;$AI159)*($J$7:$J$758))</f>
        <v>31</v>
      </c>
      <c r="AL159" s="3" cm="1">
        <f t="array" ref="AL159">SUMPRODUCT(($H$7:$H$758&gt;$AI159)*($H$7:$H$758&lt;=$AJ159)*($I$7:$I$758=1)*($J$7:$J$758))</f>
        <v>0</v>
      </c>
      <c r="AM159" s="3" cm="1">
        <f t="array" ref="AM159">SUMPRODUCT(($H$7:$H$758&gt;$AI159)*($H$7:$H$758&lt;=$AJ159)*($I$7:$I$758=0)*($J$7:$J$758))</f>
        <v>0</v>
      </c>
      <c r="AN159" s="12">
        <f t="shared" si="66"/>
        <v>0</v>
      </c>
      <c r="AO159" s="12">
        <f t="shared" si="67"/>
        <v>6.8189866022053874E-2</v>
      </c>
      <c r="AP159" s="12">
        <f t="shared" si="68"/>
        <v>6.8189866022053874E-2</v>
      </c>
    </row>
    <row r="160" spans="2:42" x14ac:dyDescent="0.2">
      <c r="B160" s="3">
        <f>DATA!A155</f>
        <v>153</v>
      </c>
      <c r="C160" s="3">
        <f>DATA!R155</f>
        <v>12.38567106</v>
      </c>
      <c r="D160" s="3">
        <f>DATA!Q155</f>
        <v>0</v>
      </c>
      <c r="H160" s="3">
        <v>0.75047277099999998</v>
      </c>
      <c r="I160" s="3">
        <v>0</v>
      </c>
      <c r="J160" s="3">
        <v>1</v>
      </c>
      <c r="O160" s="6">
        <f t="shared" si="70"/>
        <v>847</v>
      </c>
      <c r="P160" s="6">
        <f t="shared" si="71"/>
        <v>846</v>
      </c>
      <c r="Q160" s="6">
        <f t="shared" si="69"/>
        <v>1</v>
      </c>
      <c r="R160" s="10">
        <f>Q160/O160</f>
        <v>1.1806375442739079E-3</v>
      </c>
      <c r="S160" s="8">
        <f>T159</f>
        <v>0.84979100836038612</v>
      </c>
      <c r="T160" s="8">
        <f>S160*(1-R160)</f>
        <v>0.84878771319112944</v>
      </c>
      <c r="AI160" s="13">
        <f t="shared" si="64"/>
        <v>12.750000000000021</v>
      </c>
      <c r="AJ160" s="13">
        <f t="shared" si="65"/>
        <v>12.833333333333355</v>
      </c>
      <c r="AK160" s="3" cm="1">
        <f t="array" ref="AK160">SUMPRODUCT(($H$7:$H$758&gt;$AI160)*($J$7:$J$758))</f>
        <v>31</v>
      </c>
      <c r="AL160" s="3" cm="1">
        <f t="array" ref="AL160">SUMPRODUCT(($H$7:$H$758&gt;$AI160)*($H$7:$H$758&lt;=$AJ160)*($I$7:$I$758=1)*($J$7:$J$758))</f>
        <v>0</v>
      </c>
      <c r="AM160" s="3" cm="1">
        <f t="array" ref="AM160">SUMPRODUCT(($H$7:$H$758&gt;$AI160)*($H$7:$H$758&lt;=$AJ160)*($I$7:$I$758=0)*($J$7:$J$758))</f>
        <v>0</v>
      </c>
      <c r="AN160" s="12">
        <f t="shared" si="66"/>
        <v>0</v>
      </c>
      <c r="AO160" s="12">
        <f t="shared" si="67"/>
        <v>6.8189866022053874E-2</v>
      </c>
      <c r="AP160" s="12">
        <f t="shared" si="68"/>
        <v>6.8189866022053874E-2</v>
      </c>
    </row>
    <row r="161" spans="2:42" x14ac:dyDescent="0.2">
      <c r="B161" s="3">
        <f>DATA!A156</f>
        <v>154</v>
      </c>
      <c r="C161" s="3">
        <f>DATA!R156</f>
        <v>0.413507766</v>
      </c>
      <c r="D161" s="3">
        <f>DATA!Q156</f>
        <v>0</v>
      </c>
      <c r="H161" s="3">
        <v>0.75633388099999999</v>
      </c>
      <c r="I161" s="3">
        <v>0</v>
      </c>
      <c r="J161" s="3">
        <v>1</v>
      </c>
      <c r="O161" s="6">
        <f t="shared" si="70"/>
        <v>846</v>
      </c>
      <c r="P161" s="6">
        <f t="shared" si="71"/>
        <v>845</v>
      </c>
      <c r="Q161" s="6">
        <f t="shared" si="69"/>
        <v>1</v>
      </c>
      <c r="R161" s="10">
        <f>Q161/O161</f>
        <v>1.1820330969267139E-3</v>
      </c>
      <c r="S161" s="8">
        <f>T160</f>
        <v>0.84878771319112944</v>
      </c>
      <c r="T161" s="8">
        <f>S161*(1-R161)</f>
        <v>0.84778441802187288</v>
      </c>
      <c r="AI161" s="13">
        <f t="shared" si="64"/>
        <v>12.833333333333355</v>
      </c>
      <c r="AJ161" s="13">
        <f t="shared" si="65"/>
        <v>12.916666666666689</v>
      </c>
      <c r="AK161" s="3" cm="1">
        <f t="array" ref="AK161">SUMPRODUCT(($H$7:$H$758&gt;$AI161)*($J$7:$J$758))</f>
        <v>31</v>
      </c>
      <c r="AL161" s="3" cm="1">
        <f t="array" ref="AL161">SUMPRODUCT(($H$7:$H$758&gt;$AI161)*($H$7:$H$758&lt;=$AJ161)*($I$7:$I$758=1)*($J$7:$J$758))</f>
        <v>0</v>
      </c>
      <c r="AM161" s="3" cm="1">
        <f t="array" ref="AM161">SUMPRODUCT(($H$7:$H$758&gt;$AI161)*($H$7:$H$758&lt;=$AJ161)*($I$7:$I$758=0)*($J$7:$J$758))</f>
        <v>2</v>
      </c>
      <c r="AN161" s="12">
        <f t="shared" si="66"/>
        <v>6.4516129032258063E-2</v>
      </c>
      <c r="AO161" s="12">
        <f t="shared" si="67"/>
        <v>6.8189866022053874E-2</v>
      </c>
      <c r="AP161" s="12">
        <f t="shared" si="68"/>
        <v>6.3790519827082656E-2</v>
      </c>
    </row>
    <row r="162" spans="2:42" x14ac:dyDescent="0.2">
      <c r="B162" s="3">
        <f>DATA!A157</f>
        <v>155</v>
      </c>
      <c r="C162" s="3">
        <f>DATA!R157</f>
        <v>1.1792279889999999</v>
      </c>
      <c r="D162" s="3">
        <f>DATA!Q157</f>
        <v>0</v>
      </c>
      <c r="H162" s="3">
        <v>0.75648191799999998</v>
      </c>
      <c r="I162" s="3">
        <v>0</v>
      </c>
      <c r="J162" s="3">
        <v>1</v>
      </c>
      <c r="O162" s="6">
        <f t="shared" si="70"/>
        <v>845</v>
      </c>
      <c r="P162" s="6">
        <f t="shared" si="71"/>
        <v>844</v>
      </c>
      <c r="Q162" s="6">
        <f t="shared" si="69"/>
        <v>1</v>
      </c>
      <c r="R162" s="10">
        <f>Q162/O162</f>
        <v>1.1834319526627219E-3</v>
      </c>
      <c r="S162" s="8">
        <f>T161</f>
        <v>0.84778441802187288</v>
      </c>
      <c r="T162" s="8">
        <f>S162*(1-R162)</f>
        <v>0.84678112285261631</v>
      </c>
      <c r="AI162" s="13">
        <f t="shared" si="64"/>
        <v>12.916666666666689</v>
      </c>
      <c r="AJ162" s="13">
        <f t="shared" si="65"/>
        <v>13.000000000000023</v>
      </c>
      <c r="AK162" s="3" cm="1">
        <f t="array" ref="AK162">SUMPRODUCT(($H$7:$H$758&gt;$AI162)*($J$7:$J$758))</f>
        <v>29</v>
      </c>
      <c r="AL162" s="3" cm="1">
        <f t="array" ref="AL162">SUMPRODUCT(($H$7:$H$758&gt;$AI162)*($H$7:$H$758&lt;=$AJ162)*($I$7:$I$758=1)*($J$7:$J$758))</f>
        <v>0</v>
      </c>
      <c r="AM162" s="3" cm="1">
        <f t="array" ref="AM162">SUMPRODUCT(($H$7:$H$758&gt;$AI162)*($H$7:$H$758&lt;=$AJ162)*($I$7:$I$758=0)*($J$7:$J$758))</f>
        <v>0</v>
      </c>
      <c r="AN162" s="12">
        <f t="shared" si="66"/>
        <v>0</v>
      </c>
      <c r="AO162" s="12">
        <f t="shared" si="67"/>
        <v>6.3790519827082656E-2</v>
      </c>
      <c r="AP162" s="12">
        <f t="shared" si="68"/>
        <v>6.3790519827082656E-2</v>
      </c>
    </row>
    <row r="163" spans="2:42" x14ac:dyDescent="0.2">
      <c r="B163" s="3">
        <f>DATA!A158</f>
        <v>156</v>
      </c>
      <c r="C163" s="3">
        <f>DATA!R158</f>
        <v>0.65138470299999995</v>
      </c>
      <c r="D163" s="3">
        <f>DATA!Q158</f>
        <v>0</v>
      </c>
      <c r="H163" s="3">
        <v>0.75956061699999999</v>
      </c>
      <c r="I163" s="3">
        <v>0</v>
      </c>
      <c r="J163" s="3">
        <v>1</v>
      </c>
      <c r="O163" s="6">
        <f t="shared" si="70"/>
        <v>844</v>
      </c>
      <c r="P163" s="6">
        <f t="shared" si="71"/>
        <v>843</v>
      </c>
      <c r="Q163" s="6">
        <f t="shared" si="69"/>
        <v>1</v>
      </c>
      <c r="R163" s="10">
        <f>Q163/O163</f>
        <v>1.1848341232227489E-3</v>
      </c>
      <c r="S163" s="8">
        <f>T162</f>
        <v>0.84678112285261631</v>
      </c>
      <c r="T163" s="8">
        <f>S163*(1-R163)</f>
        <v>0.84577782768335963</v>
      </c>
      <c r="AI163" s="13">
        <f t="shared" si="64"/>
        <v>13.000000000000023</v>
      </c>
      <c r="AJ163" s="13">
        <f t="shared" si="65"/>
        <v>13.083333333333357</v>
      </c>
      <c r="AK163" s="3" cm="1">
        <f t="array" ref="AK163">SUMPRODUCT(($H$7:$H$758&gt;$AI163)*($J$7:$J$758))</f>
        <v>29</v>
      </c>
      <c r="AL163" s="3" cm="1">
        <f t="array" ref="AL163">SUMPRODUCT(($H$7:$H$758&gt;$AI163)*($H$7:$H$758&lt;=$AJ163)*($I$7:$I$758=1)*($J$7:$J$758))</f>
        <v>0</v>
      </c>
      <c r="AM163" s="3" cm="1">
        <f t="array" ref="AM163">SUMPRODUCT(($H$7:$H$758&gt;$AI163)*($H$7:$H$758&lt;=$AJ163)*($I$7:$I$758=0)*($J$7:$J$758))</f>
        <v>0</v>
      </c>
      <c r="AN163" s="12">
        <f t="shared" si="66"/>
        <v>0</v>
      </c>
      <c r="AO163" s="12">
        <f t="shared" si="67"/>
        <v>6.3790519827082656E-2</v>
      </c>
      <c r="AP163" s="12">
        <f t="shared" si="68"/>
        <v>6.3790519827082656E-2</v>
      </c>
    </row>
    <row r="164" spans="2:42" x14ac:dyDescent="0.2">
      <c r="B164" s="3">
        <f>DATA!A159</f>
        <v>157</v>
      </c>
      <c r="C164" s="3">
        <f>DATA!R159</f>
        <v>0.29310007500000002</v>
      </c>
      <c r="D164" s="3">
        <f>DATA!Q159</f>
        <v>0</v>
      </c>
      <c r="H164" s="3">
        <v>0.76905182000000005</v>
      </c>
      <c r="I164" s="3">
        <v>0</v>
      </c>
      <c r="J164" s="3">
        <v>1</v>
      </c>
      <c r="O164" s="6">
        <f t="shared" si="70"/>
        <v>843</v>
      </c>
      <c r="P164" s="6">
        <f t="shared" si="71"/>
        <v>842</v>
      </c>
      <c r="Q164" s="6">
        <f t="shared" si="69"/>
        <v>1</v>
      </c>
      <c r="R164" s="10">
        <f>Q164/O164</f>
        <v>1.1862396204033216E-3</v>
      </c>
      <c r="S164" s="8">
        <f>T163</f>
        <v>0.84577782768335963</v>
      </c>
      <c r="T164" s="8">
        <f>S164*(1-R164)</f>
        <v>0.84477453251410295</v>
      </c>
      <c r="AI164" s="13">
        <f t="shared" si="64"/>
        <v>13.083333333333357</v>
      </c>
      <c r="AJ164" s="13">
        <f t="shared" si="65"/>
        <v>13.166666666666691</v>
      </c>
      <c r="AK164" s="3" cm="1">
        <f t="array" ref="AK164">SUMPRODUCT(($H$7:$H$758&gt;$AI164)*($J$7:$J$758))</f>
        <v>29</v>
      </c>
      <c r="AL164" s="3" cm="1">
        <f t="array" ref="AL164">SUMPRODUCT(($H$7:$H$758&gt;$AI164)*($H$7:$H$758&lt;=$AJ164)*($I$7:$I$758=1)*($J$7:$J$758))</f>
        <v>0</v>
      </c>
      <c r="AM164" s="3" cm="1">
        <f t="array" ref="AM164">SUMPRODUCT(($H$7:$H$758&gt;$AI164)*($H$7:$H$758&lt;=$AJ164)*($I$7:$I$758=0)*($J$7:$J$758))</f>
        <v>1</v>
      </c>
      <c r="AN164" s="12">
        <f t="shared" si="66"/>
        <v>3.4482758620689655E-2</v>
      </c>
      <c r="AO164" s="12">
        <f t="shared" si="67"/>
        <v>6.3790519827082656E-2</v>
      </c>
      <c r="AP164" s="12">
        <f t="shared" si="68"/>
        <v>6.1590846729597047E-2</v>
      </c>
    </row>
    <row r="165" spans="2:42" x14ac:dyDescent="0.2">
      <c r="B165" s="3">
        <f>DATA!A160</f>
        <v>158</v>
      </c>
      <c r="C165" s="3">
        <f>DATA!R160</f>
        <v>1.7389144729999999</v>
      </c>
      <c r="D165" s="3">
        <f>DATA!Q160</f>
        <v>0</v>
      </c>
      <c r="H165" s="3">
        <v>0.77021408300000005</v>
      </c>
      <c r="I165" s="3">
        <v>0</v>
      </c>
      <c r="J165" s="3">
        <v>1</v>
      </c>
      <c r="O165" s="6">
        <f t="shared" si="70"/>
        <v>842</v>
      </c>
      <c r="P165" s="6">
        <f t="shared" si="71"/>
        <v>841</v>
      </c>
      <c r="Q165" s="6">
        <f t="shared" si="69"/>
        <v>1</v>
      </c>
      <c r="R165" s="10">
        <f>Q165/O165</f>
        <v>1.1876484560570072E-3</v>
      </c>
      <c r="S165" s="8">
        <f>T164</f>
        <v>0.84477453251410295</v>
      </c>
      <c r="T165" s="8">
        <f>S165*(1-R165)</f>
        <v>0.84377123734484627</v>
      </c>
      <c r="AI165" s="13">
        <f t="shared" si="64"/>
        <v>13.166666666666691</v>
      </c>
      <c r="AJ165" s="13">
        <f t="shared" si="65"/>
        <v>13.250000000000025</v>
      </c>
      <c r="AK165" s="3" cm="1">
        <f t="array" ref="AK165">SUMPRODUCT(($H$7:$H$758&gt;$AI165)*($J$7:$J$758))</f>
        <v>28</v>
      </c>
      <c r="AL165" s="3" cm="1">
        <f t="array" ref="AL165">SUMPRODUCT(($H$7:$H$758&gt;$AI165)*($H$7:$H$758&lt;=$AJ165)*($I$7:$I$758=1)*($J$7:$J$758))</f>
        <v>0</v>
      </c>
      <c r="AM165" s="3" cm="1">
        <f t="array" ref="AM165">SUMPRODUCT(($H$7:$H$758&gt;$AI165)*($H$7:$H$758&lt;=$AJ165)*($I$7:$I$758=0)*($J$7:$J$758))</f>
        <v>0</v>
      </c>
      <c r="AN165" s="12">
        <f t="shared" si="66"/>
        <v>0</v>
      </c>
      <c r="AO165" s="12">
        <f t="shared" si="67"/>
        <v>6.1590846729597047E-2</v>
      </c>
      <c r="AP165" s="12">
        <f t="shared" si="68"/>
        <v>6.1590846729597047E-2</v>
      </c>
    </row>
    <row r="166" spans="2:42" x14ac:dyDescent="0.2">
      <c r="B166" s="3">
        <f>DATA!A161</f>
        <v>159</v>
      </c>
      <c r="C166" s="3">
        <f>DATA!R161</f>
        <v>3.6007150239999999</v>
      </c>
      <c r="D166" s="3">
        <f>DATA!Q161</f>
        <v>0</v>
      </c>
      <c r="H166" s="3">
        <v>0.77039935400000004</v>
      </c>
      <c r="I166" s="3">
        <v>0</v>
      </c>
      <c r="J166" s="3">
        <v>1</v>
      </c>
      <c r="O166" s="6">
        <f t="shared" si="70"/>
        <v>841</v>
      </c>
      <c r="P166" s="6">
        <f t="shared" si="71"/>
        <v>840</v>
      </c>
      <c r="Q166" s="6">
        <f t="shared" si="69"/>
        <v>1</v>
      </c>
      <c r="R166" s="10">
        <f>Q166/O166</f>
        <v>1.1890606420927466E-3</v>
      </c>
      <c r="S166" s="8">
        <f>T165</f>
        <v>0.84377123734484627</v>
      </c>
      <c r="T166" s="8">
        <f>S166*(1-R166)</f>
        <v>0.84276794217558959</v>
      </c>
      <c r="AI166" s="13">
        <f t="shared" si="64"/>
        <v>13.250000000000025</v>
      </c>
      <c r="AJ166" s="13">
        <f t="shared" si="65"/>
        <v>13.333333333333359</v>
      </c>
      <c r="AK166" s="3" cm="1">
        <f t="array" ref="AK166">SUMPRODUCT(($H$7:$H$758&gt;$AI166)*($J$7:$J$758))</f>
        <v>28</v>
      </c>
      <c r="AL166" s="3" cm="1">
        <f t="array" ref="AL166">SUMPRODUCT(($H$7:$H$758&gt;$AI166)*($H$7:$H$758&lt;=$AJ166)*($I$7:$I$758=1)*($J$7:$J$758))</f>
        <v>0</v>
      </c>
      <c r="AM166" s="3" cm="1">
        <f t="array" ref="AM166">SUMPRODUCT(($H$7:$H$758&gt;$AI166)*($H$7:$H$758&lt;=$AJ166)*($I$7:$I$758=0)*($J$7:$J$758))</f>
        <v>0</v>
      </c>
      <c r="AN166" s="12">
        <f t="shared" si="66"/>
        <v>0</v>
      </c>
      <c r="AO166" s="12">
        <f t="shared" si="67"/>
        <v>6.1590846729597047E-2</v>
      </c>
      <c r="AP166" s="12">
        <f t="shared" si="68"/>
        <v>6.1590846729597047E-2</v>
      </c>
    </row>
    <row r="167" spans="2:42" x14ac:dyDescent="0.2">
      <c r="B167" s="3">
        <f>DATA!A162</f>
        <v>160</v>
      </c>
      <c r="C167" s="3">
        <f>DATA!R162</f>
        <v>1</v>
      </c>
      <c r="D167" s="3">
        <f>DATA!Q162</f>
        <v>1</v>
      </c>
      <c r="H167" s="3">
        <v>0.77204885999999995</v>
      </c>
      <c r="I167" s="3">
        <v>0</v>
      </c>
      <c r="J167" s="3">
        <v>1</v>
      </c>
      <c r="O167" s="6">
        <f t="shared" si="70"/>
        <v>840</v>
      </c>
      <c r="P167" s="6">
        <f t="shared" si="71"/>
        <v>839</v>
      </c>
      <c r="Q167" s="6">
        <f t="shared" si="69"/>
        <v>1</v>
      </c>
      <c r="R167" s="10">
        <f>Q167/O167</f>
        <v>1.1904761904761906E-3</v>
      </c>
      <c r="S167" s="8">
        <f>T166</f>
        <v>0.84276794217558959</v>
      </c>
      <c r="T167" s="8">
        <f>S167*(1-R167)</f>
        <v>0.84176464700633291</v>
      </c>
      <c r="AI167" s="13">
        <f t="shared" si="64"/>
        <v>13.333333333333359</v>
      </c>
      <c r="AJ167" s="13">
        <f t="shared" si="65"/>
        <v>13.416666666666693</v>
      </c>
      <c r="AK167" s="3" cm="1">
        <f t="array" ref="AK167">SUMPRODUCT(($H$7:$H$758&gt;$AI167)*($J$7:$J$758))</f>
        <v>28</v>
      </c>
      <c r="AL167" s="3" cm="1">
        <f t="array" ref="AL167">SUMPRODUCT(($H$7:$H$758&gt;$AI167)*($H$7:$H$758&lt;=$AJ167)*($I$7:$I$758=1)*($J$7:$J$758))</f>
        <v>0</v>
      </c>
      <c r="AM167" s="3" cm="1">
        <f t="array" ref="AM167">SUMPRODUCT(($H$7:$H$758&gt;$AI167)*($H$7:$H$758&lt;=$AJ167)*($I$7:$I$758=0)*($J$7:$J$758))</f>
        <v>1</v>
      </c>
      <c r="AN167" s="12">
        <f t="shared" si="66"/>
        <v>3.5714285714285712E-2</v>
      </c>
      <c r="AO167" s="12">
        <f t="shared" si="67"/>
        <v>6.1590846729597047E-2</v>
      </c>
      <c r="AP167" s="12">
        <f t="shared" si="68"/>
        <v>5.9391173632111438E-2</v>
      </c>
    </row>
    <row r="168" spans="2:42" x14ac:dyDescent="0.2">
      <c r="B168" s="3">
        <f>DATA!A163</f>
        <v>161</v>
      </c>
      <c r="C168" s="3">
        <f>DATA!R163</f>
        <v>2.294939576</v>
      </c>
      <c r="D168" s="3">
        <f>DATA!Q163</f>
        <v>0</v>
      </c>
      <c r="H168" s="3">
        <v>0.77994788900000001</v>
      </c>
      <c r="I168" s="3">
        <v>0</v>
      </c>
      <c r="J168" s="3">
        <v>1</v>
      </c>
      <c r="O168" s="6">
        <f t="shared" si="70"/>
        <v>839</v>
      </c>
      <c r="P168" s="6">
        <f t="shared" si="71"/>
        <v>838</v>
      </c>
      <c r="Q168" s="6">
        <f t="shared" si="69"/>
        <v>1</v>
      </c>
      <c r="R168" s="10">
        <f>Q168/O168</f>
        <v>1.1918951132300357E-3</v>
      </c>
      <c r="S168" s="8">
        <f>T167</f>
        <v>0.84176464700633291</v>
      </c>
      <c r="T168" s="8">
        <f>S168*(1-R168)</f>
        <v>0.84076135183707623</v>
      </c>
      <c r="AI168" s="13">
        <f t="shared" si="64"/>
        <v>13.416666666666693</v>
      </c>
      <c r="AJ168" s="13">
        <f t="shared" si="65"/>
        <v>13.500000000000027</v>
      </c>
      <c r="AK168" s="3" cm="1">
        <f t="array" ref="AK168">SUMPRODUCT(($H$7:$H$758&gt;$AI168)*($J$7:$J$758))</f>
        <v>27</v>
      </c>
      <c r="AL168" s="3" cm="1">
        <f t="array" ref="AL168">SUMPRODUCT(($H$7:$H$758&gt;$AI168)*($H$7:$H$758&lt;=$AJ168)*($I$7:$I$758=1)*($J$7:$J$758))</f>
        <v>0</v>
      </c>
      <c r="AM168" s="3" cm="1">
        <f t="array" ref="AM168">SUMPRODUCT(($H$7:$H$758&gt;$AI168)*($H$7:$H$758&lt;=$AJ168)*($I$7:$I$758=0)*($J$7:$J$758))</f>
        <v>0</v>
      </c>
      <c r="AN168" s="12">
        <f t="shared" si="66"/>
        <v>0</v>
      </c>
      <c r="AO168" s="12">
        <f t="shared" si="67"/>
        <v>5.9391173632111438E-2</v>
      </c>
      <c r="AP168" s="12">
        <f t="shared" si="68"/>
        <v>5.9391173632111438E-2</v>
      </c>
    </row>
    <row r="169" spans="2:42" x14ac:dyDescent="0.2">
      <c r="B169" s="3">
        <f>DATA!A164</f>
        <v>162</v>
      </c>
      <c r="C169" s="3">
        <f>DATA!R164</f>
        <v>0.169187318</v>
      </c>
      <c r="D169" s="3">
        <f>DATA!Q164</f>
        <v>0</v>
      </c>
      <c r="H169" s="3">
        <v>0.786625464</v>
      </c>
      <c r="I169" s="3">
        <v>0</v>
      </c>
      <c r="J169" s="3">
        <v>1</v>
      </c>
      <c r="O169" s="6">
        <f t="shared" si="70"/>
        <v>838</v>
      </c>
      <c r="P169" s="6">
        <f t="shared" si="71"/>
        <v>837</v>
      </c>
      <c r="Q169" s="6">
        <f t="shared" si="69"/>
        <v>1</v>
      </c>
      <c r="R169" s="10">
        <f>Q169/O169</f>
        <v>1.1933174224343676E-3</v>
      </c>
      <c r="S169" s="8">
        <f>T168</f>
        <v>0.84076135183707623</v>
      </c>
      <c r="T169" s="8">
        <f>S169*(1-R169)</f>
        <v>0.83975805666781955</v>
      </c>
      <c r="AI169" s="13">
        <f t="shared" si="64"/>
        <v>13.500000000000027</v>
      </c>
      <c r="AJ169" s="13">
        <f t="shared" si="65"/>
        <v>13.583333333333361</v>
      </c>
      <c r="AK169" s="3" cm="1">
        <f t="array" ref="AK169">SUMPRODUCT(($H$7:$H$758&gt;$AI169)*($J$7:$J$758))</f>
        <v>27</v>
      </c>
      <c r="AL169" s="3" cm="1">
        <f t="array" ref="AL169">SUMPRODUCT(($H$7:$H$758&gt;$AI169)*($H$7:$H$758&lt;=$AJ169)*($I$7:$I$758=1)*($J$7:$J$758))</f>
        <v>0</v>
      </c>
      <c r="AM169" s="3" cm="1">
        <f t="array" ref="AM169">SUMPRODUCT(($H$7:$H$758&gt;$AI169)*($H$7:$H$758&lt;=$AJ169)*($I$7:$I$758=0)*($J$7:$J$758))</f>
        <v>1</v>
      </c>
      <c r="AN169" s="12">
        <f t="shared" si="66"/>
        <v>3.7037037037037035E-2</v>
      </c>
      <c r="AO169" s="12">
        <f t="shared" si="67"/>
        <v>5.9391173632111438E-2</v>
      </c>
      <c r="AP169" s="12">
        <f t="shared" si="68"/>
        <v>5.7191500534625836E-2</v>
      </c>
    </row>
    <row r="170" spans="2:42" x14ac:dyDescent="0.2">
      <c r="B170" s="3">
        <f>DATA!A165</f>
        <v>163</v>
      </c>
      <c r="C170" s="3">
        <f>DATA!R165</f>
        <v>3.6514235570000002</v>
      </c>
      <c r="D170" s="3">
        <f>DATA!Q165</f>
        <v>0</v>
      </c>
      <c r="H170" s="3">
        <v>0.78680053100000003</v>
      </c>
      <c r="I170" s="3">
        <v>0</v>
      </c>
      <c r="J170" s="3">
        <v>1</v>
      </c>
      <c r="O170" s="6">
        <f t="shared" si="70"/>
        <v>837</v>
      </c>
      <c r="P170" s="6">
        <f t="shared" si="71"/>
        <v>836</v>
      </c>
      <c r="Q170" s="6">
        <f t="shared" si="69"/>
        <v>1</v>
      </c>
      <c r="R170" s="10">
        <f>Q170/O170</f>
        <v>1.1947431302270011E-3</v>
      </c>
      <c r="S170" s="8">
        <f>T169</f>
        <v>0.83975805666781955</v>
      </c>
      <c r="T170" s="8">
        <f>S170*(1-R170)</f>
        <v>0.83875476149856287</v>
      </c>
      <c r="AI170" s="13">
        <f t="shared" si="64"/>
        <v>13.583333333333361</v>
      </c>
      <c r="AJ170" s="13">
        <f t="shared" si="65"/>
        <v>13.666666666666694</v>
      </c>
      <c r="AK170" s="3" cm="1">
        <f t="array" ref="AK170">SUMPRODUCT(($H$7:$H$758&gt;$AI170)*($J$7:$J$758))</f>
        <v>26</v>
      </c>
      <c r="AL170" s="3" cm="1">
        <f t="array" ref="AL170">SUMPRODUCT(($H$7:$H$758&gt;$AI170)*($H$7:$H$758&lt;=$AJ170)*($I$7:$I$758=1)*($J$7:$J$758))</f>
        <v>0</v>
      </c>
      <c r="AM170" s="3" cm="1">
        <f t="array" ref="AM170">SUMPRODUCT(($H$7:$H$758&gt;$AI170)*($H$7:$H$758&lt;=$AJ170)*($I$7:$I$758=0)*($J$7:$J$758))</f>
        <v>1</v>
      </c>
      <c r="AN170" s="12">
        <f t="shared" si="66"/>
        <v>3.8461538461538464E-2</v>
      </c>
      <c r="AO170" s="12">
        <f t="shared" si="67"/>
        <v>5.7191500534625836E-2</v>
      </c>
      <c r="AP170" s="12">
        <f t="shared" si="68"/>
        <v>5.4991827437140227E-2</v>
      </c>
    </row>
    <row r="171" spans="2:42" x14ac:dyDescent="0.2">
      <c r="B171" s="3">
        <f>DATA!A166</f>
        <v>164</v>
      </c>
      <c r="C171" s="3">
        <f>DATA!R166</f>
        <v>2.077656787</v>
      </c>
      <c r="D171" s="3">
        <f>DATA!Q166</f>
        <v>0</v>
      </c>
      <c r="H171" s="3">
        <v>0.79428978400000005</v>
      </c>
      <c r="I171" s="3">
        <v>0</v>
      </c>
      <c r="J171" s="3">
        <v>1</v>
      </c>
      <c r="O171" s="6">
        <f t="shared" si="70"/>
        <v>836</v>
      </c>
      <c r="P171" s="6">
        <f t="shared" si="71"/>
        <v>835</v>
      </c>
      <c r="Q171" s="6">
        <f t="shared" si="69"/>
        <v>1</v>
      </c>
      <c r="R171" s="10">
        <f>Q171/O171</f>
        <v>1.1961722488038277E-3</v>
      </c>
      <c r="S171" s="8">
        <f>T170</f>
        <v>0.83875476149856287</v>
      </c>
      <c r="T171" s="8">
        <f>S171*(1-R171)</f>
        <v>0.83775146632930619</v>
      </c>
      <c r="AI171" s="13">
        <f t="shared" si="64"/>
        <v>13.666666666666694</v>
      </c>
      <c r="AJ171" s="13">
        <f t="shared" si="65"/>
        <v>13.750000000000028</v>
      </c>
      <c r="AK171" s="3" cm="1">
        <f t="array" ref="AK171">SUMPRODUCT(($H$7:$H$758&gt;$AI171)*($J$7:$J$758))</f>
        <v>25</v>
      </c>
      <c r="AL171" s="3" cm="1">
        <f t="array" ref="AL171">SUMPRODUCT(($H$7:$H$758&gt;$AI171)*($H$7:$H$758&lt;=$AJ171)*($I$7:$I$758=1)*($J$7:$J$758))</f>
        <v>0</v>
      </c>
      <c r="AM171" s="3" cm="1">
        <f t="array" ref="AM171">SUMPRODUCT(($H$7:$H$758&gt;$AI171)*($H$7:$H$758&lt;=$AJ171)*($I$7:$I$758=0)*($J$7:$J$758))</f>
        <v>0</v>
      </c>
      <c r="AN171" s="12">
        <f t="shared" si="66"/>
        <v>0</v>
      </c>
      <c r="AO171" s="12">
        <f t="shared" si="67"/>
        <v>5.4991827437140227E-2</v>
      </c>
      <c r="AP171" s="12">
        <f t="shared" si="68"/>
        <v>5.4991827437140227E-2</v>
      </c>
    </row>
    <row r="172" spans="2:42" x14ac:dyDescent="0.2">
      <c r="B172" s="3">
        <f>DATA!A167</f>
        <v>165</v>
      </c>
      <c r="C172" s="3">
        <f>DATA!R167</f>
        <v>5.276624065</v>
      </c>
      <c r="D172" s="3">
        <f>DATA!Q167</f>
        <v>0</v>
      </c>
      <c r="H172" s="3">
        <v>0.81019428500000001</v>
      </c>
      <c r="I172" s="3">
        <v>0</v>
      </c>
      <c r="J172" s="3">
        <v>1</v>
      </c>
      <c r="O172" s="6">
        <f t="shared" si="70"/>
        <v>835</v>
      </c>
      <c r="P172" s="6">
        <f t="shared" si="71"/>
        <v>834</v>
      </c>
      <c r="Q172" s="6">
        <f t="shared" si="69"/>
        <v>1</v>
      </c>
      <c r="R172" s="10">
        <f>Q172/O172</f>
        <v>1.1976047904191617E-3</v>
      </c>
      <c r="S172" s="8">
        <f>T171</f>
        <v>0.83775146632930619</v>
      </c>
      <c r="T172" s="8">
        <f>S172*(1-R172)</f>
        <v>0.83674817116004951</v>
      </c>
      <c r="AI172" s="13">
        <f t="shared" si="64"/>
        <v>13.750000000000028</v>
      </c>
      <c r="AJ172" s="13">
        <f t="shared" si="65"/>
        <v>13.833333333333362</v>
      </c>
      <c r="AK172" s="3" cm="1">
        <f t="array" ref="AK172">SUMPRODUCT(($H$7:$H$758&gt;$AI172)*($J$7:$J$758))</f>
        <v>25</v>
      </c>
      <c r="AL172" s="3" cm="1">
        <f t="array" ref="AL172">SUMPRODUCT(($H$7:$H$758&gt;$AI172)*($H$7:$H$758&lt;=$AJ172)*($I$7:$I$758=1)*($J$7:$J$758))</f>
        <v>0</v>
      </c>
      <c r="AM172" s="3" cm="1">
        <f t="array" ref="AM172">SUMPRODUCT(($H$7:$H$758&gt;$AI172)*($H$7:$H$758&lt;=$AJ172)*($I$7:$I$758=0)*($J$7:$J$758))</f>
        <v>0</v>
      </c>
      <c r="AN172" s="12">
        <f t="shared" si="66"/>
        <v>0</v>
      </c>
      <c r="AO172" s="12">
        <f t="shared" si="67"/>
        <v>5.4991827437140227E-2</v>
      </c>
      <c r="AP172" s="12">
        <f t="shared" si="68"/>
        <v>5.4991827437140227E-2</v>
      </c>
    </row>
    <row r="173" spans="2:42" x14ac:dyDescent="0.2">
      <c r="B173" s="3">
        <f>DATA!A168</f>
        <v>166</v>
      </c>
      <c r="C173" s="3">
        <f>DATA!R168</f>
        <v>0.45231805400000002</v>
      </c>
      <c r="D173" s="3">
        <f>DATA!Q168</f>
        <v>0</v>
      </c>
      <c r="H173" s="3">
        <v>0.81334123300000005</v>
      </c>
      <c r="I173" s="3">
        <v>0</v>
      </c>
      <c r="J173" s="3">
        <v>1</v>
      </c>
      <c r="O173" s="6">
        <f t="shared" si="70"/>
        <v>834</v>
      </c>
      <c r="P173" s="6">
        <f t="shared" si="71"/>
        <v>833</v>
      </c>
      <c r="Q173" s="6">
        <f t="shared" si="69"/>
        <v>1</v>
      </c>
      <c r="R173" s="10">
        <f>Q173/O173</f>
        <v>1.199040767386091E-3</v>
      </c>
      <c r="S173" s="8">
        <f>T172</f>
        <v>0.83674817116004951</v>
      </c>
      <c r="T173" s="8">
        <f>S173*(1-R173)</f>
        <v>0.83574487599079283</v>
      </c>
      <c r="AI173" s="13">
        <f t="shared" si="64"/>
        <v>13.833333333333362</v>
      </c>
      <c r="AJ173" s="13">
        <f t="shared" si="65"/>
        <v>13.916666666666696</v>
      </c>
      <c r="AK173" s="3" cm="1">
        <f t="array" ref="AK173">SUMPRODUCT(($H$7:$H$758&gt;$AI173)*($J$7:$J$758))</f>
        <v>25</v>
      </c>
      <c r="AL173" s="3" cm="1">
        <f t="array" ref="AL173">SUMPRODUCT(($H$7:$H$758&gt;$AI173)*($H$7:$H$758&lt;=$AJ173)*($I$7:$I$758=1)*($J$7:$J$758))</f>
        <v>0</v>
      </c>
      <c r="AM173" s="3" cm="1">
        <f t="array" ref="AM173">SUMPRODUCT(($H$7:$H$758&gt;$AI173)*($H$7:$H$758&lt;=$AJ173)*($I$7:$I$758=0)*($J$7:$J$758))</f>
        <v>2</v>
      </c>
      <c r="AN173" s="12">
        <f t="shared" si="66"/>
        <v>0.08</v>
      </c>
      <c r="AO173" s="12">
        <f t="shared" si="67"/>
        <v>5.4991827437140227E-2</v>
      </c>
      <c r="AP173" s="12">
        <f t="shared" si="68"/>
        <v>5.0592481242169009E-2</v>
      </c>
    </row>
    <row r="174" spans="2:42" x14ac:dyDescent="0.2">
      <c r="B174" s="3">
        <f>DATA!A169</f>
        <v>167</v>
      </c>
      <c r="C174" s="3">
        <f>DATA!R169</f>
        <v>11.929165671</v>
      </c>
      <c r="D174" s="3">
        <f>DATA!Q169</f>
        <v>0</v>
      </c>
      <c r="H174" s="3">
        <v>0.81570502499999997</v>
      </c>
      <c r="I174" s="3">
        <v>0</v>
      </c>
      <c r="J174" s="3">
        <v>1</v>
      </c>
      <c r="O174" s="6">
        <f t="shared" si="70"/>
        <v>833</v>
      </c>
      <c r="P174" s="6">
        <f t="shared" si="71"/>
        <v>832</v>
      </c>
      <c r="Q174" s="6">
        <f t="shared" si="69"/>
        <v>1</v>
      </c>
      <c r="R174" s="10">
        <f>Q174/O174</f>
        <v>1.2004801920768306E-3</v>
      </c>
      <c r="S174" s="8">
        <f>T173</f>
        <v>0.83574487599079283</v>
      </c>
      <c r="T174" s="8">
        <f>S174*(1-R174)</f>
        <v>0.83474158082153616</v>
      </c>
      <c r="AI174" s="13">
        <f t="shared" si="64"/>
        <v>13.916666666666696</v>
      </c>
      <c r="AJ174" s="13">
        <f t="shared" si="65"/>
        <v>14.00000000000003</v>
      </c>
      <c r="AK174" s="3" cm="1">
        <f t="array" ref="AK174">SUMPRODUCT(($H$7:$H$758&gt;$AI174)*($J$7:$J$758))</f>
        <v>23</v>
      </c>
      <c r="AL174" s="3" cm="1">
        <f t="array" ref="AL174">SUMPRODUCT(($H$7:$H$758&gt;$AI174)*($H$7:$H$758&lt;=$AJ174)*($I$7:$I$758=1)*($J$7:$J$758))</f>
        <v>0</v>
      </c>
      <c r="AM174" s="3" cm="1">
        <f t="array" ref="AM174">SUMPRODUCT(($H$7:$H$758&gt;$AI174)*($H$7:$H$758&lt;=$AJ174)*($I$7:$I$758=0)*($J$7:$J$758))</f>
        <v>0</v>
      </c>
      <c r="AN174" s="12">
        <f t="shared" si="66"/>
        <v>0</v>
      </c>
      <c r="AO174" s="12">
        <f t="shared" si="67"/>
        <v>5.0592481242169009E-2</v>
      </c>
      <c r="AP174" s="12">
        <f t="shared" si="68"/>
        <v>5.0592481242169009E-2</v>
      </c>
    </row>
    <row r="175" spans="2:42" x14ac:dyDescent="0.2">
      <c r="B175" s="3">
        <f>DATA!A170</f>
        <v>168</v>
      </c>
      <c r="C175" s="3">
        <f>DATA!R170</f>
        <v>3.479964812</v>
      </c>
      <c r="D175" s="3">
        <f>DATA!Q170</f>
        <v>0</v>
      </c>
      <c r="H175" s="3">
        <v>0.82044153500000006</v>
      </c>
      <c r="I175" s="3">
        <v>0</v>
      </c>
      <c r="J175" s="3">
        <v>1</v>
      </c>
      <c r="O175" s="6">
        <f t="shared" si="70"/>
        <v>832</v>
      </c>
      <c r="P175" s="6">
        <f t="shared" si="71"/>
        <v>831</v>
      </c>
      <c r="Q175" s="6">
        <f t="shared" si="69"/>
        <v>1</v>
      </c>
      <c r="R175" s="10">
        <f>Q175/O175</f>
        <v>1.201923076923077E-3</v>
      </c>
      <c r="S175" s="8">
        <f>T174</f>
        <v>0.83474158082153616</v>
      </c>
      <c r="T175" s="8">
        <f>S175*(1-R175)</f>
        <v>0.83373828565227948</v>
      </c>
      <c r="AI175" s="13">
        <f t="shared" si="64"/>
        <v>14.00000000000003</v>
      </c>
      <c r="AJ175" s="13">
        <f t="shared" si="65"/>
        <v>14.083333333333364</v>
      </c>
      <c r="AK175" s="3" cm="1">
        <f t="array" ref="AK175">SUMPRODUCT(($H$7:$H$758&gt;$AI175)*($J$7:$J$758))</f>
        <v>23</v>
      </c>
      <c r="AL175" s="3" cm="1">
        <f t="array" ref="AL175">SUMPRODUCT(($H$7:$H$758&gt;$AI175)*($H$7:$H$758&lt;=$AJ175)*($I$7:$I$758=1)*($J$7:$J$758))</f>
        <v>0</v>
      </c>
      <c r="AM175" s="3" cm="1">
        <f t="array" ref="AM175">SUMPRODUCT(($H$7:$H$758&gt;$AI175)*($H$7:$H$758&lt;=$AJ175)*($I$7:$I$758=0)*($J$7:$J$758))</f>
        <v>1</v>
      </c>
      <c r="AN175" s="12">
        <f t="shared" si="66"/>
        <v>4.3478260869565216E-2</v>
      </c>
      <c r="AO175" s="12">
        <f t="shared" si="67"/>
        <v>5.0592481242169009E-2</v>
      </c>
      <c r="AP175" s="12">
        <f t="shared" si="68"/>
        <v>4.83928081446834E-2</v>
      </c>
    </row>
    <row r="176" spans="2:42" x14ac:dyDescent="0.2">
      <c r="B176" s="3">
        <f>DATA!A171</f>
        <v>169</v>
      </c>
      <c r="C176" s="3">
        <f>DATA!R171</f>
        <v>0.15670152200000001</v>
      </c>
      <c r="D176" s="3">
        <f>DATA!Q171</f>
        <v>0</v>
      </c>
      <c r="H176" s="3">
        <v>0.83165368100000003</v>
      </c>
      <c r="I176" s="3">
        <v>0</v>
      </c>
      <c r="J176" s="3">
        <v>1</v>
      </c>
      <c r="O176" s="6">
        <f t="shared" si="70"/>
        <v>831</v>
      </c>
      <c r="P176" s="6">
        <f t="shared" si="71"/>
        <v>830</v>
      </c>
      <c r="Q176" s="6">
        <f t="shared" si="69"/>
        <v>1</v>
      </c>
      <c r="R176" s="10">
        <f>Q176/O176</f>
        <v>1.2033694344163659E-3</v>
      </c>
      <c r="S176" s="8">
        <f>T175</f>
        <v>0.83373828565227948</v>
      </c>
      <c r="T176" s="8">
        <f>S176*(1-R176)</f>
        <v>0.8327349904830228</v>
      </c>
      <c r="AI176" s="13">
        <f t="shared" si="64"/>
        <v>14.083333333333364</v>
      </c>
      <c r="AJ176" s="13">
        <f t="shared" si="65"/>
        <v>14.166666666666698</v>
      </c>
      <c r="AK176" s="3" cm="1">
        <f t="array" ref="AK176">SUMPRODUCT(($H$7:$H$758&gt;$AI176)*($J$7:$J$758))</f>
        <v>22</v>
      </c>
      <c r="AL176" s="3" cm="1">
        <f t="array" ref="AL176">SUMPRODUCT(($H$7:$H$758&gt;$AI176)*($H$7:$H$758&lt;=$AJ176)*($I$7:$I$758=1)*($J$7:$J$758))</f>
        <v>0</v>
      </c>
      <c r="AM176" s="3" cm="1">
        <f t="array" ref="AM176">SUMPRODUCT(($H$7:$H$758&gt;$AI176)*($H$7:$H$758&lt;=$AJ176)*($I$7:$I$758=0)*($J$7:$J$758))</f>
        <v>1</v>
      </c>
      <c r="AN176" s="12">
        <f t="shared" si="66"/>
        <v>4.5454545454545456E-2</v>
      </c>
      <c r="AO176" s="12">
        <f t="shared" si="67"/>
        <v>4.83928081446834E-2</v>
      </c>
      <c r="AP176" s="12">
        <f t="shared" si="68"/>
        <v>4.6193135047197791E-2</v>
      </c>
    </row>
    <row r="177" spans="2:42" x14ac:dyDescent="0.2">
      <c r="B177" s="3">
        <f>DATA!A172</f>
        <v>170</v>
      </c>
      <c r="C177" s="3">
        <f>DATA!R172</f>
        <v>3.2255616109999998</v>
      </c>
      <c r="D177" s="3">
        <f>DATA!Q172</f>
        <v>0</v>
      </c>
      <c r="H177" s="3">
        <v>0.83209912600000002</v>
      </c>
      <c r="I177" s="3">
        <v>0</v>
      </c>
      <c r="J177" s="3">
        <v>1</v>
      </c>
      <c r="O177" s="6">
        <f t="shared" si="70"/>
        <v>830</v>
      </c>
      <c r="P177" s="6">
        <f t="shared" si="71"/>
        <v>829</v>
      </c>
      <c r="Q177" s="6">
        <f t="shared" si="69"/>
        <v>1</v>
      </c>
      <c r="R177" s="10">
        <f>Q177/O177</f>
        <v>1.2048192771084338E-3</v>
      </c>
      <c r="S177" s="8">
        <f>T176</f>
        <v>0.8327349904830228</v>
      </c>
      <c r="T177" s="8">
        <f>S177*(1-R177)</f>
        <v>0.83173169531376612</v>
      </c>
      <c r="AI177" s="13">
        <f t="shared" si="64"/>
        <v>14.166666666666698</v>
      </c>
      <c r="AJ177" s="13">
        <f t="shared" si="65"/>
        <v>14.250000000000032</v>
      </c>
      <c r="AK177" s="3" cm="1">
        <f t="array" ref="AK177">SUMPRODUCT(($H$7:$H$758&gt;$AI177)*($J$7:$J$758))</f>
        <v>21</v>
      </c>
      <c r="AL177" s="3" cm="1">
        <f t="array" ref="AL177">SUMPRODUCT(($H$7:$H$758&gt;$AI177)*($H$7:$H$758&lt;=$AJ177)*($I$7:$I$758=1)*($J$7:$J$758))</f>
        <v>0</v>
      </c>
      <c r="AM177" s="3" cm="1">
        <f t="array" ref="AM177">SUMPRODUCT(($H$7:$H$758&gt;$AI177)*($H$7:$H$758&lt;=$AJ177)*($I$7:$I$758=0)*($J$7:$J$758))</f>
        <v>0</v>
      </c>
      <c r="AN177" s="12">
        <f t="shared" si="66"/>
        <v>0</v>
      </c>
      <c r="AO177" s="12">
        <f t="shared" si="67"/>
        <v>4.6193135047197791E-2</v>
      </c>
      <c r="AP177" s="12">
        <f t="shared" si="68"/>
        <v>4.6193135047197791E-2</v>
      </c>
    </row>
    <row r="178" spans="2:42" x14ac:dyDescent="0.2">
      <c r="B178" s="3">
        <f>DATA!A173</f>
        <v>171</v>
      </c>
      <c r="C178" s="3">
        <f>DATA!R173</f>
        <v>10</v>
      </c>
      <c r="D178" s="3">
        <f>DATA!Q173</f>
        <v>1</v>
      </c>
      <c r="H178" s="3">
        <v>0.83620599699999998</v>
      </c>
      <c r="I178" s="3">
        <v>0</v>
      </c>
      <c r="J178" s="3">
        <v>1</v>
      </c>
      <c r="O178" s="6">
        <f t="shared" si="70"/>
        <v>829</v>
      </c>
      <c r="P178" s="6">
        <f t="shared" si="71"/>
        <v>828</v>
      </c>
      <c r="Q178" s="6">
        <f t="shared" si="69"/>
        <v>1</v>
      </c>
      <c r="R178" s="10">
        <f>Q178/O178</f>
        <v>1.2062726176115801E-3</v>
      </c>
      <c r="S178" s="8">
        <f>T177</f>
        <v>0.83173169531376612</v>
      </c>
      <c r="T178" s="8">
        <f>S178*(1-R178)</f>
        <v>0.83072840014450955</v>
      </c>
      <c r="AI178" s="13">
        <f t="shared" si="64"/>
        <v>14.250000000000032</v>
      </c>
      <c r="AJ178" s="13">
        <f t="shared" si="65"/>
        <v>14.333333333333366</v>
      </c>
      <c r="AK178" s="3" cm="1">
        <f t="array" ref="AK178">SUMPRODUCT(($H$7:$H$758&gt;$AI178)*($J$7:$J$758))</f>
        <v>21</v>
      </c>
      <c r="AL178" s="3" cm="1">
        <f t="array" ref="AL178">SUMPRODUCT(($H$7:$H$758&gt;$AI178)*($H$7:$H$758&lt;=$AJ178)*($I$7:$I$758=1)*($J$7:$J$758))</f>
        <v>0</v>
      </c>
      <c r="AM178" s="3" cm="1">
        <f t="array" ref="AM178">SUMPRODUCT(($H$7:$H$758&gt;$AI178)*($H$7:$H$758&lt;=$AJ178)*($I$7:$I$758=0)*($J$7:$J$758))</f>
        <v>1</v>
      </c>
      <c r="AN178" s="12">
        <f t="shared" si="66"/>
        <v>4.7619047619047616E-2</v>
      </c>
      <c r="AO178" s="12">
        <f t="shared" si="67"/>
        <v>4.6193135047197791E-2</v>
      </c>
      <c r="AP178" s="12">
        <f t="shared" si="68"/>
        <v>4.3993461949712181E-2</v>
      </c>
    </row>
    <row r="179" spans="2:42" x14ac:dyDescent="0.2">
      <c r="B179" s="3">
        <f>DATA!A174</f>
        <v>172</v>
      </c>
      <c r="C179" s="3">
        <f>DATA!R174</f>
        <v>0.22559680500000001</v>
      </c>
      <c r="D179" s="3">
        <f>DATA!Q174</f>
        <v>0</v>
      </c>
      <c r="H179" s="3">
        <v>0.84377541099999998</v>
      </c>
      <c r="I179" s="3">
        <v>0</v>
      </c>
      <c r="J179" s="3">
        <v>1</v>
      </c>
      <c r="O179" s="6">
        <f t="shared" si="70"/>
        <v>828</v>
      </c>
      <c r="P179" s="6">
        <f t="shared" si="71"/>
        <v>827</v>
      </c>
      <c r="Q179" s="6">
        <f t="shared" si="69"/>
        <v>1</v>
      </c>
      <c r="R179" s="10">
        <f>Q179/O179</f>
        <v>1.2077294685990338E-3</v>
      </c>
      <c r="S179" s="8">
        <f>T178</f>
        <v>0.83072840014450955</v>
      </c>
      <c r="T179" s="8">
        <f>S179*(1-R179)</f>
        <v>0.82972510497525287</v>
      </c>
      <c r="AI179" s="13">
        <f t="shared" si="64"/>
        <v>14.333333333333366</v>
      </c>
      <c r="AJ179" s="13">
        <f t="shared" si="65"/>
        <v>14.4166666666667</v>
      </c>
      <c r="AK179" s="3" cm="1">
        <f t="array" ref="AK179">SUMPRODUCT(($H$7:$H$758&gt;$AI179)*($J$7:$J$758))</f>
        <v>20</v>
      </c>
      <c r="AL179" s="3" cm="1">
        <f t="array" ref="AL179">SUMPRODUCT(($H$7:$H$758&gt;$AI179)*($H$7:$H$758&lt;=$AJ179)*($I$7:$I$758=1)*($J$7:$J$758))</f>
        <v>0</v>
      </c>
      <c r="AM179" s="3" cm="1">
        <f t="array" ref="AM179">SUMPRODUCT(($H$7:$H$758&gt;$AI179)*($H$7:$H$758&lt;=$AJ179)*($I$7:$I$758=0)*($J$7:$J$758))</f>
        <v>2</v>
      </c>
      <c r="AN179" s="12">
        <f t="shared" si="66"/>
        <v>0.1</v>
      </c>
      <c r="AO179" s="12">
        <f t="shared" si="67"/>
        <v>4.3993461949712181E-2</v>
      </c>
      <c r="AP179" s="12">
        <f t="shared" si="68"/>
        <v>3.9594115754740963E-2</v>
      </c>
    </row>
    <row r="180" spans="2:42" x14ac:dyDescent="0.2">
      <c r="B180" s="3">
        <f>DATA!A175</f>
        <v>173</v>
      </c>
      <c r="C180" s="3">
        <f>DATA!R175</f>
        <v>1</v>
      </c>
      <c r="D180" s="3">
        <f>DATA!Q175</f>
        <v>1</v>
      </c>
      <c r="H180" s="3">
        <v>0.84409412299999997</v>
      </c>
      <c r="I180" s="3">
        <v>0</v>
      </c>
      <c r="J180" s="3">
        <v>1</v>
      </c>
      <c r="O180" s="6">
        <f t="shared" si="70"/>
        <v>827</v>
      </c>
      <c r="P180" s="6">
        <f t="shared" si="71"/>
        <v>826</v>
      </c>
      <c r="Q180" s="6">
        <f t="shared" si="69"/>
        <v>1</v>
      </c>
      <c r="R180" s="10">
        <f>Q180/O180</f>
        <v>1.2091898428053204E-3</v>
      </c>
      <c r="S180" s="8">
        <f>T179</f>
        <v>0.82972510497525287</v>
      </c>
      <c r="T180" s="8">
        <f>S180*(1-R180)</f>
        <v>0.8287218098059963</v>
      </c>
      <c r="AI180" s="13">
        <f t="shared" si="64"/>
        <v>14.4166666666667</v>
      </c>
      <c r="AJ180" s="13">
        <f t="shared" si="65"/>
        <v>14.500000000000034</v>
      </c>
      <c r="AK180" s="3" cm="1">
        <f t="array" ref="AK180">SUMPRODUCT(($H$7:$H$758&gt;$AI180)*($J$7:$J$758))</f>
        <v>18</v>
      </c>
      <c r="AL180" s="3" cm="1">
        <f t="array" ref="AL180">SUMPRODUCT(($H$7:$H$758&gt;$AI180)*($H$7:$H$758&lt;=$AJ180)*($I$7:$I$758=1)*($J$7:$J$758))</f>
        <v>0</v>
      </c>
      <c r="AM180" s="3" cm="1">
        <f t="array" ref="AM180">SUMPRODUCT(($H$7:$H$758&gt;$AI180)*($H$7:$H$758&lt;=$AJ180)*($I$7:$I$758=0)*($J$7:$J$758))</f>
        <v>0</v>
      </c>
      <c r="AN180" s="12">
        <f t="shared" si="66"/>
        <v>0</v>
      </c>
      <c r="AO180" s="12">
        <f t="shared" si="67"/>
        <v>3.9594115754740963E-2</v>
      </c>
      <c r="AP180" s="12">
        <f t="shared" si="68"/>
        <v>3.9594115754740963E-2</v>
      </c>
    </row>
    <row r="181" spans="2:42" x14ac:dyDescent="0.2">
      <c r="B181" s="3">
        <f>DATA!A176</f>
        <v>174</v>
      </c>
      <c r="C181" s="3">
        <f>DATA!R176</f>
        <v>2.7550882209999998</v>
      </c>
      <c r="D181" s="3">
        <f>DATA!Q176</f>
        <v>0</v>
      </c>
      <c r="H181" s="3">
        <v>0.84740126199999999</v>
      </c>
      <c r="I181" s="3">
        <v>0</v>
      </c>
      <c r="J181" s="3">
        <v>1</v>
      </c>
      <c r="O181" s="6">
        <f t="shared" si="70"/>
        <v>826</v>
      </c>
      <c r="P181" s="6">
        <f t="shared" si="71"/>
        <v>825</v>
      </c>
      <c r="Q181" s="6">
        <f t="shared" si="69"/>
        <v>1</v>
      </c>
      <c r="R181" s="10">
        <f>Q181/O181</f>
        <v>1.2106537530266344E-3</v>
      </c>
      <c r="S181" s="8">
        <f>T180</f>
        <v>0.8287218098059963</v>
      </c>
      <c r="T181" s="8">
        <f>S181*(1-R181)</f>
        <v>0.82771851463673962</v>
      </c>
      <c r="AI181" s="13">
        <f t="shared" si="64"/>
        <v>14.500000000000034</v>
      </c>
      <c r="AJ181" s="13">
        <f t="shared" si="65"/>
        <v>14.583333333333368</v>
      </c>
      <c r="AK181" s="3" cm="1">
        <f t="array" ref="AK181">SUMPRODUCT(($H$7:$H$758&gt;$AI181)*($J$7:$J$758))</f>
        <v>18</v>
      </c>
      <c r="AL181" s="3" cm="1">
        <f t="array" ref="AL181">SUMPRODUCT(($H$7:$H$758&gt;$AI181)*($H$7:$H$758&lt;=$AJ181)*($I$7:$I$758=1)*($J$7:$J$758))</f>
        <v>1</v>
      </c>
      <c r="AM181" s="3" cm="1">
        <f t="array" ref="AM181">SUMPRODUCT(($H$7:$H$758&gt;$AI181)*($H$7:$H$758&lt;=$AJ181)*($I$7:$I$758=0)*($J$7:$J$758))</f>
        <v>1</v>
      </c>
      <c r="AN181" s="12">
        <f t="shared" si="66"/>
        <v>5.5555555555555552E-2</v>
      </c>
      <c r="AO181" s="12">
        <f t="shared" si="67"/>
        <v>3.9594115754740963E-2</v>
      </c>
      <c r="AP181" s="12">
        <f t="shared" si="68"/>
        <v>3.7394442657255354E-2</v>
      </c>
    </row>
    <row r="182" spans="2:42" x14ac:dyDescent="0.2">
      <c r="B182" s="3">
        <f>DATA!A177</f>
        <v>175</v>
      </c>
      <c r="C182" s="3">
        <f>DATA!R177</f>
        <v>5</v>
      </c>
      <c r="D182" s="3">
        <f>DATA!Q177</f>
        <v>1</v>
      </c>
      <c r="H182" s="3">
        <v>0.851236934</v>
      </c>
      <c r="I182" s="3">
        <v>0</v>
      </c>
      <c r="J182" s="3">
        <v>1</v>
      </c>
      <c r="O182" s="6">
        <f t="shared" si="70"/>
        <v>825</v>
      </c>
      <c r="P182" s="6">
        <f t="shared" si="71"/>
        <v>824</v>
      </c>
      <c r="Q182" s="6">
        <f t="shared" si="69"/>
        <v>1</v>
      </c>
      <c r="R182" s="10">
        <f>Q182/O182</f>
        <v>1.2121212121212121E-3</v>
      </c>
      <c r="S182" s="8">
        <f>T181</f>
        <v>0.82771851463673962</v>
      </c>
      <c r="T182" s="8">
        <f>S182*(1-R182)</f>
        <v>0.82671521946748294</v>
      </c>
      <c r="AI182" s="13">
        <f t="shared" si="64"/>
        <v>14.583333333333368</v>
      </c>
      <c r="AJ182" s="13">
        <f t="shared" si="65"/>
        <v>14.666666666666702</v>
      </c>
      <c r="AK182" s="3" cm="1">
        <f t="array" ref="AK182">SUMPRODUCT(($H$7:$H$758&gt;$AI182)*($J$7:$J$758))</f>
        <v>16</v>
      </c>
      <c r="AL182" s="3" cm="1">
        <f t="array" ref="AL182">SUMPRODUCT(($H$7:$H$758&gt;$AI182)*($H$7:$H$758&lt;=$AJ182)*($I$7:$I$758=1)*($J$7:$J$758))</f>
        <v>0</v>
      </c>
      <c r="AM182" s="3" cm="1">
        <f t="array" ref="AM182">SUMPRODUCT(($H$7:$H$758&gt;$AI182)*($H$7:$H$758&lt;=$AJ182)*($I$7:$I$758=0)*($J$7:$J$758))</f>
        <v>0</v>
      </c>
      <c r="AN182" s="12">
        <f t="shared" si="66"/>
        <v>0</v>
      </c>
      <c r="AO182" s="12">
        <f t="shared" si="67"/>
        <v>3.7394442657255354E-2</v>
      </c>
      <c r="AP182" s="12">
        <f t="shared" si="68"/>
        <v>3.7394442657255354E-2</v>
      </c>
    </row>
    <row r="183" spans="2:42" x14ac:dyDescent="0.2">
      <c r="B183" s="3">
        <f>DATA!A178</f>
        <v>176</v>
      </c>
      <c r="C183" s="3">
        <f>DATA!R178</f>
        <v>0.52358115000000005</v>
      </c>
      <c r="D183" s="3">
        <f>DATA!Q178</f>
        <v>0</v>
      </c>
      <c r="H183" s="3">
        <v>0.85229186700000004</v>
      </c>
      <c r="I183" s="3">
        <v>0</v>
      </c>
      <c r="J183" s="3">
        <v>1</v>
      </c>
      <c r="O183" s="6">
        <f t="shared" si="70"/>
        <v>824</v>
      </c>
      <c r="P183" s="6">
        <f t="shared" si="71"/>
        <v>823</v>
      </c>
      <c r="Q183" s="6">
        <f t="shared" si="69"/>
        <v>1</v>
      </c>
      <c r="R183" s="10">
        <f>Q183/O183</f>
        <v>1.2135922330097086E-3</v>
      </c>
      <c r="S183" s="8">
        <f>T182</f>
        <v>0.82671521946748294</v>
      </c>
      <c r="T183" s="8">
        <f>S183*(1-R183)</f>
        <v>0.82571192429822626</v>
      </c>
      <c r="AI183" s="13">
        <f t="shared" si="64"/>
        <v>14.666666666666702</v>
      </c>
      <c r="AJ183" s="13">
        <f t="shared" si="65"/>
        <v>14.750000000000036</v>
      </c>
      <c r="AK183" s="3" cm="1">
        <f t="array" ref="AK183">SUMPRODUCT(($H$7:$H$758&gt;$AI183)*($J$7:$J$758))</f>
        <v>16</v>
      </c>
      <c r="AL183" s="3" cm="1">
        <f t="array" ref="AL183">SUMPRODUCT(($H$7:$H$758&gt;$AI183)*($H$7:$H$758&lt;=$AJ183)*($I$7:$I$758=1)*($J$7:$J$758))</f>
        <v>0</v>
      </c>
      <c r="AM183" s="3" cm="1">
        <f t="array" ref="AM183">SUMPRODUCT(($H$7:$H$758&gt;$AI183)*($H$7:$H$758&lt;=$AJ183)*($I$7:$I$758=0)*($J$7:$J$758))</f>
        <v>1</v>
      </c>
      <c r="AN183" s="12">
        <f t="shared" si="66"/>
        <v>6.25E-2</v>
      </c>
      <c r="AO183" s="12">
        <f t="shared" si="67"/>
        <v>3.7394442657255354E-2</v>
      </c>
      <c r="AP183" s="12">
        <f t="shared" si="68"/>
        <v>3.5057289991176896E-2</v>
      </c>
    </row>
    <row r="184" spans="2:42" x14ac:dyDescent="0.2">
      <c r="B184" s="3">
        <f>DATA!A179</f>
        <v>177</v>
      </c>
      <c r="C184" s="3">
        <f>DATA!R179</f>
        <v>0.81019428500000001</v>
      </c>
      <c r="D184" s="3">
        <f>DATA!Q179</f>
        <v>0</v>
      </c>
      <c r="H184" s="3">
        <v>0.85994831500000002</v>
      </c>
      <c r="I184" s="3">
        <v>0</v>
      </c>
      <c r="J184" s="3">
        <v>1</v>
      </c>
      <c r="O184" s="6">
        <f t="shared" si="70"/>
        <v>823</v>
      </c>
      <c r="P184" s="6">
        <f t="shared" si="71"/>
        <v>822</v>
      </c>
      <c r="Q184" s="6">
        <f t="shared" si="69"/>
        <v>1</v>
      </c>
      <c r="R184" s="10">
        <f>Q184/O184</f>
        <v>1.215066828675577E-3</v>
      </c>
      <c r="S184" s="8">
        <f>T183</f>
        <v>0.82571192429822626</v>
      </c>
      <c r="T184" s="8">
        <f>S184*(1-R184)</f>
        <v>0.82470862912896958</v>
      </c>
      <c r="AI184" s="13">
        <f t="shared" si="64"/>
        <v>14.750000000000036</v>
      </c>
      <c r="AJ184" s="13">
        <f t="shared" si="65"/>
        <v>14.833333333333369</v>
      </c>
      <c r="AK184" s="3" cm="1">
        <f t="array" ref="AK184">SUMPRODUCT(($H$7:$H$758&gt;$AI184)*($J$7:$J$758))</f>
        <v>15</v>
      </c>
      <c r="AL184" s="3" cm="1">
        <f t="array" ref="AL184">SUMPRODUCT(($H$7:$H$758&gt;$AI184)*($H$7:$H$758&lt;=$AJ184)*($I$7:$I$758=1)*($J$7:$J$758))</f>
        <v>0</v>
      </c>
      <c r="AM184" s="3" cm="1">
        <f t="array" ref="AM184">SUMPRODUCT(($H$7:$H$758&gt;$AI184)*($H$7:$H$758&lt;=$AJ184)*($I$7:$I$758=0)*($J$7:$J$758))</f>
        <v>0</v>
      </c>
      <c r="AN184" s="12">
        <f t="shared" si="66"/>
        <v>0</v>
      </c>
      <c r="AO184" s="12">
        <f t="shared" si="67"/>
        <v>3.5057289991176896E-2</v>
      </c>
      <c r="AP184" s="12">
        <f t="shared" si="68"/>
        <v>3.5057289991176896E-2</v>
      </c>
    </row>
    <row r="185" spans="2:42" x14ac:dyDescent="0.2">
      <c r="B185" s="3">
        <f>DATA!A180</f>
        <v>178</v>
      </c>
      <c r="C185" s="3">
        <f>DATA!R180</f>
        <v>3.4394014290000001</v>
      </c>
      <c r="D185" s="3">
        <f>DATA!Q180</f>
        <v>0</v>
      </c>
      <c r="H185" s="3">
        <v>0.87881118999999996</v>
      </c>
      <c r="I185" s="3">
        <v>0</v>
      </c>
      <c r="J185" s="3">
        <v>1</v>
      </c>
      <c r="O185" s="6">
        <f t="shared" si="70"/>
        <v>822</v>
      </c>
      <c r="P185" s="6">
        <f t="shared" si="71"/>
        <v>821</v>
      </c>
      <c r="Q185" s="6">
        <f t="shared" si="69"/>
        <v>1</v>
      </c>
      <c r="R185" s="10">
        <f>Q185/O185</f>
        <v>1.2165450121654502E-3</v>
      </c>
      <c r="S185" s="8">
        <f>T184</f>
        <v>0.82470862912896958</v>
      </c>
      <c r="T185" s="8">
        <f>S185*(1-R185)</f>
        <v>0.8237053339597129</v>
      </c>
      <c r="AI185" s="13">
        <f t="shared" si="64"/>
        <v>14.833333333333369</v>
      </c>
      <c r="AJ185" s="13">
        <f t="shared" si="65"/>
        <v>14.916666666666703</v>
      </c>
      <c r="AK185" s="3" cm="1">
        <f t="array" ref="AK185">SUMPRODUCT(($H$7:$H$758&gt;$AI185)*($J$7:$J$758))</f>
        <v>15</v>
      </c>
      <c r="AL185" s="3" cm="1">
        <f t="array" ref="AL185">SUMPRODUCT(($H$7:$H$758&gt;$AI185)*($H$7:$H$758&lt;=$AJ185)*($I$7:$I$758=1)*($J$7:$J$758))</f>
        <v>0</v>
      </c>
      <c r="AM185" s="3" cm="1">
        <f t="array" ref="AM185">SUMPRODUCT(($H$7:$H$758&gt;$AI185)*($H$7:$H$758&lt;=$AJ185)*($I$7:$I$758=0)*($J$7:$J$758))</f>
        <v>1</v>
      </c>
      <c r="AN185" s="12">
        <f t="shared" si="66"/>
        <v>6.6666666666666666E-2</v>
      </c>
      <c r="AO185" s="12">
        <f t="shared" si="67"/>
        <v>3.5057289991176896E-2</v>
      </c>
      <c r="AP185" s="12">
        <f t="shared" si="68"/>
        <v>3.2720137325098438E-2</v>
      </c>
    </row>
    <row r="186" spans="2:42" x14ac:dyDescent="0.2">
      <c r="B186" s="3">
        <f>DATA!A181</f>
        <v>179</v>
      </c>
      <c r="C186" s="3">
        <f>DATA!R181</f>
        <v>0.82044153500000006</v>
      </c>
      <c r="D186" s="3">
        <f>DATA!Q181</f>
        <v>0</v>
      </c>
      <c r="H186" s="3">
        <v>0.88298440199999995</v>
      </c>
      <c r="I186" s="3">
        <v>0</v>
      </c>
      <c r="J186" s="3">
        <v>1</v>
      </c>
      <c r="O186" s="6">
        <f t="shared" si="70"/>
        <v>821</v>
      </c>
      <c r="P186" s="6">
        <f t="shared" si="71"/>
        <v>820</v>
      </c>
      <c r="Q186" s="6">
        <f t="shared" si="69"/>
        <v>1</v>
      </c>
      <c r="R186" s="10">
        <f>Q186/O186</f>
        <v>1.2180267965895249E-3</v>
      </c>
      <c r="S186" s="8">
        <f>T185</f>
        <v>0.8237053339597129</v>
      </c>
      <c r="T186" s="8">
        <f>S186*(1-R186)</f>
        <v>0.82270203879045622</v>
      </c>
      <c r="AI186" s="13">
        <f t="shared" si="64"/>
        <v>14.916666666666703</v>
      </c>
      <c r="AJ186" s="13">
        <f t="shared" si="65"/>
        <v>15.000000000000037</v>
      </c>
      <c r="AK186" s="3" cm="1">
        <f t="array" ref="AK186">SUMPRODUCT(($H$7:$H$758&gt;$AI186)*($J$7:$J$758))</f>
        <v>14</v>
      </c>
      <c r="AL186" s="3" cm="1">
        <f t="array" ref="AL186">SUMPRODUCT(($H$7:$H$758&gt;$AI186)*($H$7:$H$758&lt;=$AJ186)*($I$7:$I$758=1)*($J$7:$J$758))</f>
        <v>4</v>
      </c>
      <c r="AM186" s="3" cm="1">
        <f t="array" ref="AM186">SUMPRODUCT(($H$7:$H$758&gt;$AI186)*($H$7:$H$758&lt;=$AJ186)*($I$7:$I$758=0)*($J$7:$J$758))</f>
        <v>1</v>
      </c>
      <c r="AN186" s="12">
        <f t="shared" si="66"/>
        <v>7.1428571428571425E-2</v>
      </c>
      <c r="AO186" s="12">
        <f t="shared" si="67"/>
        <v>3.2720137325098438E-2</v>
      </c>
      <c r="AP186" s="12">
        <f t="shared" si="68"/>
        <v>3.0382984659019979E-2</v>
      </c>
    </row>
    <row r="187" spans="2:42" x14ac:dyDescent="0.2">
      <c r="B187" s="3">
        <f>DATA!A182</f>
        <v>180</v>
      </c>
      <c r="C187" s="3">
        <f>DATA!R182</f>
        <v>1</v>
      </c>
      <c r="D187" s="3">
        <f>DATA!Q182</f>
        <v>1</v>
      </c>
      <c r="H187" s="3">
        <v>0.88594256599999999</v>
      </c>
      <c r="I187" s="3">
        <v>0</v>
      </c>
      <c r="J187" s="3">
        <v>1</v>
      </c>
      <c r="O187" s="6">
        <f t="shared" si="70"/>
        <v>820</v>
      </c>
      <c r="P187" s="6">
        <f t="shared" si="71"/>
        <v>819</v>
      </c>
      <c r="Q187" s="6">
        <f t="shared" si="69"/>
        <v>1</v>
      </c>
      <c r="R187" s="10">
        <f>Q187/O187</f>
        <v>1.2195121951219512E-3</v>
      </c>
      <c r="S187" s="8">
        <f>T186</f>
        <v>0.82270203879045622</v>
      </c>
      <c r="T187" s="8">
        <f>S187*(1-R187)</f>
        <v>0.82169874362119955</v>
      </c>
      <c r="AI187" s="13">
        <f t="shared" si="64"/>
        <v>15.000000000000037</v>
      </c>
      <c r="AJ187" s="13">
        <f t="shared" si="65"/>
        <v>15.083333333333371</v>
      </c>
      <c r="AK187" s="3" cm="1">
        <f t="array" ref="AK187">SUMPRODUCT(($H$7:$H$758&gt;$AI187)*($J$7:$J$758))</f>
        <v>9</v>
      </c>
      <c r="AL187" s="3" cm="1">
        <f t="array" ref="AL187">SUMPRODUCT(($H$7:$H$758&gt;$AI187)*($H$7:$H$758&lt;=$AJ187)*($I$7:$I$758=1)*($J$7:$J$758))</f>
        <v>0</v>
      </c>
      <c r="AM187" s="3" cm="1">
        <f t="array" ref="AM187">SUMPRODUCT(($H$7:$H$758&gt;$AI187)*($H$7:$H$758&lt;=$AJ187)*($I$7:$I$758=0)*($J$7:$J$758))</f>
        <v>0</v>
      </c>
      <c r="AN187" s="12">
        <f t="shared" si="66"/>
        <v>0</v>
      </c>
      <c r="AO187" s="12">
        <f t="shared" si="67"/>
        <v>3.0382984659019979E-2</v>
      </c>
      <c r="AP187" s="12">
        <f t="shared" si="68"/>
        <v>3.0382984659019979E-2</v>
      </c>
    </row>
    <row r="188" spans="2:42" x14ac:dyDescent="0.2">
      <c r="B188" s="3">
        <f>DATA!A183</f>
        <v>181</v>
      </c>
      <c r="C188" s="3">
        <f>DATA!R183</f>
        <v>1</v>
      </c>
      <c r="D188" s="3">
        <f>DATA!Q183</f>
        <v>1</v>
      </c>
      <c r="H188" s="3">
        <v>0.88774063800000003</v>
      </c>
      <c r="I188" s="3">
        <v>0</v>
      </c>
      <c r="J188" s="3">
        <v>1</v>
      </c>
      <c r="O188" s="6">
        <f t="shared" si="70"/>
        <v>819</v>
      </c>
      <c r="P188" s="6">
        <f t="shared" si="71"/>
        <v>818</v>
      </c>
      <c r="Q188" s="6">
        <f t="shared" si="69"/>
        <v>1</v>
      </c>
      <c r="R188" s="10">
        <f>Q188/O188</f>
        <v>1.221001221001221E-3</v>
      </c>
      <c r="S188" s="8">
        <f>T187</f>
        <v>0.82169874362119955</v>
      </c>
      <c r="T188" s="8">
        <f>S188*(1-R188)</f>
        <v>0.82069544845194287</v>
      </c>
      <c r="AI188" s="13">
        <f t="shared" si="64"/>
        <v>15.083333333333371</v>
      </c>
      <c r="AJ188" s="13">
        <f t="shared" si="65"/>
        <v>15.166666666666705</v>
      </c>
      <c r="AK188" s="3" cm="1">
        <f t="array" ref="AK188">SUMPRODUCT(($H$7:$H$758&gt;$AI188)*($J$7:$J$758))</f>
        <v>9</v>
      </c>
      <c r="AL188" s="3" cm="1">
        <f t="array" ref="AL188">SUMPRODUCT(($H$7:$H$758&gt;$AI188)*($H$7:$H$758&lt;=$AJ188)*($I$7:$I$758=1)*($J$7:$J$758))</f>
        <v>0</v>
      </c>
      <c r="AM188" s="3" cm="1">
        <f t="array" ref="AM188">SUMPRODUCT(($H$7:$H$758&gt;$AI188)*($H$7:$H$758&lt;=$AJ188)*($I$7:$I$758=0)*($J$7:$J$758))</f>
        <v>1</v>
      </c>
      <c r="AN188" s="12">
        <f t="shared" si="66"/>
        <v>0.1111111111111111</v>
      </c>
      <c r="AO188" s="12">
        <f t="shared" si="67"/>
        <v>3.0382984659019979E-2</v>
      </c>
      <c r="AP188" s="12">
        <f t="shared" si="68"/>
        <v>2.7007097474684424E-2</v>
      </c>
    </row>
    <row r="189" spans="2:42" x14ac:dyDescent="0.2">
      <c r="B189" s="3">
        <f>DATA!A184</f>
        <v>182</v>
      </c>
      <c r="C189" s="3">
        <f>DATA!R184</f>
        <v>8.6222809890000001</v>
      </c>
      <c r="D189" s="3">
        <f>DATA!Q184</f>
        <v>0</v>
      </c>
      <c r="H189" s="3">
        <v>0.90365755199999998</v>
      </c>
      <c r="I189" s="3">
        <v>0</v>
      </c>
      <c r="J189" s="3">
        <v>1</v>
      </c>
      <c r="O189" s="6">
        <f t="shared" si="70"/>
        <v>818</v>
      </c>
      <c r="P189" s="6">
        <f t="shared" si="71"/>
        <v>817</v>
      </c>
      <c r="Q189" s="6">
        <f t="shared" si="69"/>
        <v>1</v>
      </c>
      <c r="R189" s="10">
        <f>Q189/O189</f>
        <v>1.2224938875305623E-3</v>
      </c>
      <c r="S189" s="8">
        <f>T188</f>
        <v>0.82069544845194287</v>
      </c>
      <c r="T189" s="8">
        <f>S189*(1-R189)</f>
        <v>0.81969215328268619</v>
      </c>
      <c r="AI189" s="13">
        <f t="shared" si="64"/>
        <v>15.166666666666705</v>
      </c>
      <c r="AJ189" s="13">
        <f t="shared" si="65"/>
        <v>15.250000000000039</v>
      </c>
      <c r="AK189" s="3" cm="1">
        <f t="array" ref="AK189">SUMPRODUCT(($H$7:$H$758&gt;$AI189)*($J$7:$J$758))</f>
        <v>8</v>
      </c>
      <c r="AL189" s="3" cm="1">
        <f t="array" ref="AL189">SUMPRODUCT(($H$7:$H$758&gt;$AI189)*($H$7:$H$758&lt;=$AJ189)*($I$7:$I$758=1)*($J$7:$J$758))</f>
        <v>0</v>
      </c>
      <c r="AM189" s="3" cm="1">
        <f t="array" ref="AM189">SUMPRODUCT(($H$7:$H$758&gt;$AI189)*($H$7:$H$758&lt;=$AJ189)*($I$7:$I$758=0)*($J$7:$J$758))</f>
        <v>0</v>
      </c>
      <c r="AN189" s="12">
        <f t="shared" si="66"/>
        <v>0</v>
      </c>
      <c r="AO189" s="12">
        <f t="shared" si="67"/>
        <v>2.7007097474684424E-2</v>
      </c>
      <c r="AP189" s="12">
        <f t="shared" si="68"/>
        <v>2.7007097474684424E-2</v>
      </c>
    </row>
    <row r="190" spans="2:42" x14ac:dyDescent="0.2">
      <c r="B190" s="3">
        <f>DATA!A185</f>
        <v>183</v>
      </c>
      <c r="C190" s="3">
        <f>DATA!R185</f>
        <v>1</v>
      </c>
      <c r="D190" s="3">
        <f>DATA!Q185</f>
        <v>1</v>
      </c>
      <c r="H190" s="3">
        <v>0.90477160300000004</v>
      </c>
      <c r="I190" s="3">
        <v>0</v>
      </c>
      <c r="J190" s="3">
        <v>1</v>
      </c>
      <c r="O190" s="6">
        <f t="shared" si="70"/>
        <v>817</v>
      </c>
      <c r="P190" s="6">
        <f t="shared" si="71"/>
        <v>816</v>
      </c>
      <c r="Q190" s="6">
        <f t="shared" si="69"/>
        <v>1</v>
      </c>
      <c r="R190" s="10">
        <f>Q190/O190</f>
        <v>1.2239902080783353E-3</v>
      </c>
      <c r="S190" s="8">
        <f>T189</f>
        <v>0.81969215328268619</v>
      </c>
      <c r="T190" s="8">
        <f>S190*(1-R190)</f>
        <v>0.81868885811342962</v>
      </c>
      <c r="AI190" s="13">
        <f t="shared" si="64"/>
        <v>15.250000000000039</v>
      </c>
      <c r="AJ190" s="13">
        <f t="shared" si="65"/>
        <v>15.333333333333373</v>
      </c>
      <c r="AK190" s="3" cm="1">
        <f t="array" ref="AK190">SUMPRODUCT(($H$7:$H$758&gt;$AI190)*($J$7:$J$758))</f>
        <v>8</v>
      </c>
      <c r="AL190" s="3" cm="1">
        <f t="array" ref="AL190">SUMPRODUCT(($H$7:$H$758&gt;$AI190)*($H$7:$H$758&lt;=$AJ190)*($I$7:$I$758=1)*($J$7:$J$758))</f>
        <v>0</v>
      </c>
      <c r="AM190" s="3" cm="1">
        <f t="array" ref="AM190">SUMPRODUCT(($H$7:$H$758&gt;$AI190)*($H$7:$H$758&lt;=$AJ190)*($I$7:$I$758=0)*($J$7:$J$758))</f>
        <v>0</v>
      </c>
      <c r="AN190" s="12">
        <f t="shared" si="66"/>
        <v>0</v>
      </c>
      <c r="AO190" s="12">
        <f t="shared" si="67"/>
        <v>2.7007097474684424E-2</v>
      </c>
      <c r="AP190" s="12">
        <f t="shared" si="68"/>
        <v>2.7007097474684424E-2</v>
      </c>
    </row>
    <row r="191" spans="2:42" x14ac:dyDescent="0.2">
      <c r="B191" s="3">
        <f>DATA!A186</f>
        <v>184</v>
      </c>
      <c r="C191" s="3">
        <f>DATA!R186</f>
        <v>4.2299301680000001</v>
      </c>
      <c r="D191" s="3">
        <f>DATA!Q186</f>
        <v>0</v>
      </c>
      <c r="H191" s="3">
        <v>0.91360269800000005</v>
      </c>
      <c r="I191" s="3">
        <v>0</v>
      </c>
      <c r="J191" s="3">
        <v>1</v>
      </c>
      <c r="O191" s="6">
        <f t="shared" si="70"/>
        <v>816</v>
      </c>
      <c r="P191" s="6">
        <f t="shared" si="71"/>
        <v>815</v>
      </c>
      <c r="Q191" s="6">
        <f t="shared" si="69"/>
        <v>1</v>
      </c>
      <c r="R191" s="10">
        <f>Q191/O191</f>
        <v>1.2254901960784314E-3</v>
      </c>
      <c r="S191" s="8">
        <f>T190</f>
        <v>0.81868885811342962</v>
      </c>
      <c r="T191" s="8">
        <f>S191*(1-R191)</f>
        <v>0.81768556294417294</v>
      </c>
      <c r="AI191" s="13">
        <f t="shared" ref="AI191:AI254" si="72">AJ190</f>
        <v>15.333333333333373</v>
      </c>
      <c r="AJ191" s="13">
        <f t="shared" ref="AJ191:AJ254" si="73">AI191+1/12</f>
        <v>15.416666666666707</v>
      </c>
      <c r="AK191" s="3" cm="1">
        <f t="array" ref="AK191">SUMPRODUCT(($H$7:$H$758&gt;$AI191)*($J$7:$J$758))</f>
        <v>8</v>
      </c>
      <c r="AL191" s="3" cm="1">
        <f t="array" ref="AL191">SUMPRODUCT(($H$7:$H$758&gt;$AI191)*($H$7:$H$758&lt;=$AJ191)*($I$7:$I$758=1)*($J$7:$J$758))</f>
        <v>0</v>
      </c>
      <c r="AM191" s="3" cm="1">
        <f t="array" ref="AM191">SUMPRODUCT(($H$7:$H$758&gt;$AI191)*($H$7:$H$758&lt;=$AJ191)*($I$7:$I$758=0)*($J$7:$J$758))</f>
        <v>1</v>
      </c>
      <c r="AN191" s="12">
        <f t="shared" ref="AN191:AN254" si="74">AM191/AK191</f>
        <v>0.125</v>
      </c>
      <c r="AO191" s="12">
        <f t="shared" ref="AO191:AO254" si="75">AO190*(1-AN190)</f>
        <v>2.7007097474684424E-2</v>
      </c>
      <c r="AP191" s="12">
        <f t="shared" ref="AP191:AP254" si="76">AO191*(1-AN191)</f>
        <v>2.363121029034887E-2</v>
      </c>
    </row>
    <row r="192" spans="2:42" x14ac:dyDescent="0.2">
      <c r="B192" s="3">
        <f>DATA!A187</f>
        <v>185</v>
      </c>
      <c r="C192" s="3">
        <f>DATA!R187</f>
        <v>1.889225572</v>
      </c>
      <c r="D192" s="3">
        <f>DATA!Q187</f>
        <v>0</v>
      </c>
      <c r="H192" s="3">
        <v>0.92239595500000005</v>
      </c>
      <c r="I192" s="3">
        <v>0</v>
      </c>
      <c r="J192" s="3">
        <v>1</v>
      </c>
      <c r="O192" s="6">
        <f t="shared" si="70"/>
        <v>815</v>
      </c>
      <c r="P192" s="6">
        <f t="shared" si="71"/>
        <v>814</v>
      </c>
      <c r="Q192" s="6">
        <f t="shared" si="69"/>
        <v>1</v>
      </c>
      <c r="R192" s="10">
        <f>Q192/O192</f>
        <v>1.2269938650306749E-3</v>
      </c>
      <c r="S192" s="8">
        <f>T191</f>
        <v>0.81768556294417294</v>
      </c>
      <c r="T192" s="8">
        <f>S192*(1-R192)</f>
        <v>0.81668226777491626</v>
      </c>
      <c r="AI192" s="13">
        <f t="shared" si="72"/>
        <v>15.416666666666707</v>
      </c>
      <c r="AJ192" s="13">
        <f t="shared" si="73"/>
        <v>15.500000000000041</v>
      </c>
      <c r="AK192" s="3" cm="1">
        <f t="array" ref="AK192">SUMPRODUCT(($H$7:$H$758&gt;$AI192)*($J$7:$J$758))</f>
        <v>7</v>
      </c>
      <c r="AL192" s="3" cm="1">
        <f t="array" ref="AL192">SUMPRODUCT(($H$7:$H$758&gt;$AI192)*($H$7:$H$758&lt;=$AJ192)*($I$7:$I$758=1)*($J$7:$J$758))</f>
        <v>0</v>
      </c>
      <c r="AM192" s="3" cm="1">
        <f t="array" ref="AM192">SUMPRODUCT(($H$7:$H$758&gt;$AI192)*($H$7:$H$758&lt;=$AJ192)*($I$7:$I$758=0)*($J$7:$J$758))</f>
        <v>0</v>
      </c>
      <c r="AN192" s="12">
        <f t="shared" si="74"/>
        <v>0</v>
      </c>
      <c r="AO192" s="12">
        <f t="shared" si="75"/>
        <v>2.363121029034887E-2</v>
      </c>
      <c r="AP192" s="12">
        <f t="shared" si="76"/>
        <v>2.363121029034887E-2</v>
      </c>
    </row>
    <row r="193" spans="2:42" x14ac:dyDescent="0.2">
      <c r="B193" s="3">
        <f>DATA!A188</f>
        <v>186</v>
      </c>
      <c r="C193" s="3">
        <f>DATA!R188</f>
        <v>3.6588477989999899</v>
      </c>
      <c r="D193" s="3">
        <f>DATA!Q188</f>
        <v>0</v>
      </c>
      <c r="H193" s="3">
        <v>0.92832308500000005</v>
      </c>
      <c r="I193" s="3">
        <v>0</v>
      </c>
      <c r="J193" s="3">
        <v>1</v>
      </c>
      <c r="O193" s="6">
        <f t="shared" si="70"/>
        <v>814</v>
      </c>
      <c r="P193" s="6">
        <f t="shared" si="71"/>
        <v>813</v>
      </c>
      <c r="Q193" s="6">
        <f t="shared" si="69"/>
        <v>1</v>
      </c>
      <c r="R193" s="10">
        <f>Q193/O193</f>
        <v>1.2285012285012285E-3</v>
      </c>
      <c r="S193" s="8">
        <f>T192</f>
        <v>0.81668226777491626</v>
      </c>
      <c r="T193" s="8">
        <f>S193*(1-R193)</f>
        <v>0.81567897260565958</v>
      </c>
      <c r="AI193" s="13">
        <f t="shared" si="72"/>
        <v>15.500000000000041</v>
      </c>
      <c r="AJ193" s="13">
        <f t="shared" si="73"/>
        <v>15.583333333333375</v>
      </c>
      <c r="AK193" s="3" cm="1">
        <f t="array" ref="AK193">SUMPRODUCT(($H$7:$H$758&gt;$AI193)*($J$7:$J$758))</f>
        <v>7</v>
      </c>
      <c r="AL193" s="3" cm="1">
        <f t="array" ref="AL193">SUMPRODUCT(($H$7:$H$758&gt;$AI193)*($H$7:$H$758&lt;=$AJ193)*($I$7:$I$758=1)*($J$7:$J$758))</f>
        <v>0</v>
      </c>
      <c r="AM193" s="3" cm="1">
        <f t="array" ref="AM193">SUMPRODUCT(($H$7:$H$758&gt;$AI193)*($H$7:$H$758&lt;=$AJ193)*($I$7:$I$758=0)*($J$7:$J$758))</f>
        <v>3</v>
      </c>
      <c r="AN193" s="12">
        <f t="shared" si="74"/>
        <v>0.42857142857142855</v>
      </c>
      <c r="AO193" s="12">
        <f t="shared" si="75"/>
        <v>2.363121029034887E-2</v>
      </c>
      <c r="AP193" s="12">
        <f t="shared" si="76"/>
        <v>1.350354873734221E-2</v>
      </c>
    </row>
    <row r="194" spans="2:42" x14ac:dyDescent="0.2">
      <c r="B194" s="3">
        <f>DATA!A189</f>
        <v>187</v>
      </c>
      <c r="C194" s="3">
        <f>DATA!R189</f>
        <v>1</v>
      </c>
      <c r="D194" s="3">
        <f>DATA!Q189</f>
        <v>1</v>
      </c>
      <c r="H194" s="3">
        <v>0.93109088299999998</v>
      </c>
      <c r="I194" s="3">
        <v>0</v>
      </c>
      <c r="J194" s="3">
        <v>1</v>
      </c>
      <c r="O194" s="6">
        <f t="shared" si="70"/>
        <v>813</v>
      </c>
      <c r="P194" s="6">
        <f t="shared" si="71"/>
        <v>812</v>
      </c>
      <c r="Q194" s="6">
        <f t="shared" si="69"/>
        <v>1</v>
      </c>
      <c r="R194" s="10">
        <f>Q194/O194</f>
        <v>1.2300123001230013E-3</v>
      </c>
      <c r="S194" s="8">
        <f>T193</f>
        <v>0.81567897260565958</v>
      </c>
      <c r="T194" s="8">
        <f>S194*(1-R194)</f>
        <v>0.8146756774364029</v>
      </c>
      <c r="AI194" s="13">
        <f t="shared" si="72"/>
        <v>15.583333333333375</v>
      </c>
      <c r="AJ194" s="13">
        <f t="shared" si="73"/>
        <v>15.666666666666709</v>
      </c>
      <c r="AK194" s="3" cm="1">
        <f t="array" ref="AK194">SUMPRODUCT(($H$7:$H$758&gt;$AI194)*($J$7:$J$758))</f>
        <v>4</v>
      </c>
      <c r="AL194" s="3" cm="1">
        <f t="array" ref="AL194">SUMPRODUCT(($H$7:$H$758&gt;$AI194)*($H$7:$H$758&lt;=$AJ194)*($I$7:$I$758=1)*($J$7:$J$758))</f>
        <v>0</v>
      </c>
      <c r="AM194" s="3" cm="1">
        <f t="array" ref="AM194">SUMPRODUCT(($H$7:$H$758&gt;$AI194)*($H$7:$H$758&lt;=$AJ194)*($I$7:$I$758=0)*($J$7:$J$758))</f>
        <v>0</v>
      </c>
      <c r="AN194" s="12">
        <f t="shared" si="74"/>
        <v>0</v>
      </c>
      <c r="AO194" s="12">
        <f t="shared" si="75"/>
        <v>1.350354873734221E-2</v>
      </c>
      <c r="AP194" s="12">
        <f t="shared" si="76"/>
        <v>1.350354873734221E-2</v>
      </c>
    </row>
    <row r="195" spans="2:42" x14ac:dyDescent="0.2">
      <c r="B195" s="3">
        <f>DATA!A190</f>
        <v>188</v>
      </c>
      <c r="C195" s="3">
        <f>DATA!R190</f>
        <v>9.7217848599999996</v>
      </c>
      <c r="D195" s="3">
        <f>DATA!Q190</f>
        <v>0</v>
      </c>
      <c r="H195" s="3">
        <v>0.93201302900000005</v>
      </c>
      <c r="I195" s="3">
        <v>1</v>
      </c>
      <c r="J195" s="3">
        <v>1</v>
      </c>
      <c r="O195" s="6">
        <f t="shared" si="70"/>
        <v>812</v>
      </c>
      <c r="P195" s="6">
        <f t="shared" si="71"/>
        <v>811</v>
      </c>
      <c r="Q195" s="6">
        <f t="shared" si="69"/>
        <v>0</v>
      </c>
      <c r="R195" s="10">
        <f>Q195/O195</f>
        <v>0</v>
      </c>
      <c r="S195" s="8">
        <f>T194</f>
        <v>0.8146756774364029</v>
      </c>
      <c r="T195" s="8">
        <f>S195*(1-R195)</f>
        <v>0.8146756774364029</v>
      </c>
      <c r="AI195" s="13">
        <f t="shared" si="72"/>
        <v>15.666666666666709</v>
      </c>
      <c r="AJ195" s="13">
        <f t="shared" si="73"/>
        <v>15.750000000000043</v>
      </c>
      <c r="AK195" s="3" cm="1">
        <f t="array" ref="AK195">SUMPRODUCT(($H$7:$H$758&gt;$AI195)*($J$7:$J$758))</f>
        <v>4</v>
      </c>
      <c r="AL195" s="3" cm="1">
        <f t="array" ref="AL195">SUMPRODUCT(($H$7:$H$758&gt;$AI195)*($H$7:$H$758&lt;=$AJ195)*($I$7:$I$758=1)*($J$7:$J$758))</f>
        <v>0</v>
      </c>
      <c r="AM195" s="3" cm="1">
        <f t="array" ref="AM195">SUMPRODUCT(($H$7:$H$758&gt;$AI195)*($H$7:$H$758&lt;=$AJ195)*($I$7:$I$758=0)*($J$7:$J$758))</f>
        <v>0</v>
      </c>
      <c r="AN195" s="12">
        <f t="shared" si="74"/>
        <v>0</v>
      </c>
      <c r="AO195" s="12">
        <f t="shared" si="75"/>
        <v>1.350354873734221E-2</v>
      </c>
      <c r="AP195" s="12">
        <f t="shared" si="76"/>
        <v>1.350354873734221E-2</v>
      </c>
    </row>
    <row r="196" spans="2:42" x14ac:dyDescent="0.2">
      <c r="B196" s="3">
        <f>DATA!A191</f>
        <v>189</v>
      </c>
      <c r="C196" s="3">
        <f>DATA!R191</f>
        <v>4.2316185040000001</v>
      </c>
      <c r="D196" s="3">
        <f>DATA!Q191</f>
        <v>1</v>
      </c>
      <c r="H196" s="3">
        <v>0.938453706</v>
      </c>
      <c r="I196" s="3">
        <v>0</v>
      </c>
      <c r="J196" s="3">
        <v>1</v>
      </c>
      <c r="O196" s="6">
        <f t="shared" si="70"/>
        <v>811</v>
      </c>
      <c r="P196" s="6">
        <f t="shared" si="71"/>
        <v>810</v>
      </c>
      <c r="Q196" s="6">
        <f t="shared" si="69"/>
        <v>1</v>
      </c>
      <c r="R196" s="10">
        <f>Q196/O196</f>
        <v>1.2330456226880395E-3</v>
      </c>
      <c r="S196" s="8">
        <f>T195</f>
        <v>0.8146756774364029</v>
      </c>
      <c r="T196" s="8">
        <f>S196*(1-R196)</f>
        <v>0.81367114515842953</v>
      </c>
      <c r="AI196" s="13">
        <f t="shared" si="72"/>
        <v>15.750000000000043</v>
      </c>
      <c r="AJ196" s="13">
        <f t="shared" si="73"/>
        <v>15.833333333333377</v>
      </c>
      <c r="AK196" s="3" cm="1">
        <f t="array" ref="AK196">SUMPRODUCT(($H$7:$H$758&gt;$AI196)*($J$7:$J$758))</f>
        <v>4</v>
      </c>
      <c r="AL196" s="3" cm="1">
        <f t="array" ref="AL196">SUMPRODUCT(($H$7:$H$758&gt;$AI196)*($H$7:$H$758&lt;=$AJ196)*($I$7:$I$758=1)*($J$7:$J$758))</f>
        <v>0</v>
      </c>
      <c r="AM196" s="3" cm="1">
        <f t="array" ref="AM196">SUMPRODUCT(($H$7:$H$758&gt;$AI196)*($H$7:$H$758&lt;=$AJ196)*($I$7:$I$758=0)*($J$7:$J$758))</f>
        <v>0</v>
      </c>
      <c r="AN196" s="12">
        <f t="shared" si="74"/>
        <v>0</v>
      </c>
      <c r="AO196" s="12">
        <f t="shared" si="75"/>
        <v>1.350354873734221E-2</v>
      </c>
      <c r="AP196" s="12">
        <f t="shared" si="76"/>
        <v>1.350354873734221E-2</v>
      </c>
    </row>
    <row r="197" spans="2:42" x14ac:dyDescent="0.2">
      <c r="B197" s="3">
        <f>DATA!A192</f>
        <v>190</v>
      </c>
      <c r="C197" s="3">
        <f>DATA!R192</f>
        <v>1</v>
      </c>
      <c r="D197" s="3">
        <f>DATA!Q192</f>
        <v>1</v>
      </c>
      <c r="H197" s="3">
        <v>0.938901922</v>
      </c>
      <c r="I197" s="3">
        <v>0</v>
      </c>
      <c r="J197" s="3">
        <v>1</v>
      </c>
      <c r="O197" s="6">
        <f t="shared" si="70"/>
        <v>810</v>
      </c>
      <c r="P197" s="6">
        <f t="shared" si="71"/>
        <v>809</v>
      </c>
      <c r="Q197" s="6">
        <f t="shared" si="69"/>
        <v>1</v>
      </c>
      <c r="R197" s="10">
        <f>Q197/O197</f>
        <v>1.2345679012345679E-3</v>
      </c>
      <c r="S197" s="8">
        <f>T196</f>
        <v>0.81367114515842953</v>
      </c>
      <c r="T197" s="8">
        <f>S197*(1-R197)</f>
        <v>0.81266661288045616</v>
      </c>
      <c r="AI197" s="13">
        <f t="shared" si="72"/>
        <v>15.833333333333377</v>
      </c>
      <c r="AJ197" s="13">
        <f t="shared" si="73"/>
        <v>15.91666666666671</v>
      </c>
      <c r="AK197" s="3" cm="1">
        <f t="array" ref="AK197">SUMPRODUCT(($H$7:$H$758&gt;$AI197)*($J$7:$J$758))</f>
        <v>4</v>
      </c>
      <c r="AL197" s="3" cm="1">
        <f t="array" ref="AL197">SUMPRODUCT(($H$7:$H$758&gt;$AI197)*($H$7:$H$758&lt;=$AJ197)*($I$7:$I$758=1)*($J$7:$J$758))</f>
        <v>0</v>
      </c>
      <c r="AM197" s="3" cm="1">
        <f t="array" ref="AM197">SUMPRODUCT(($H$7:$H$758&gt;$AI197)*($H$7:$H$758&lt;=$AJ197)*($I$7:$I$758=0)*($J$7:$J$758))</f>
        <v>0</v>
      </c>
      <c r="AN197" s="12">
        <f t="shared" si="74"/>
        <v>0</v>
      </c>
      <c r="AO197" s="12">
        <f t="shared" si="75"/>
        <v>1.350354873734221E-2</v>
      </c>
      <c r="AP197" s="12">
        <f t="shared" si="76"/>
        <v>1.350354873734221E-2</v>
      </c>
    </row>
    <row r="198" spans="2:42" x14ac:dyDescent="0.2">
      <c r="B198" s="3">
        <f>DATA!A193</f>
        <v>191</v>
      </c>
      <c r="C198" s="3">
        <f>DATA!R193</f>
        <v>5</v>
      </c>
      <c r="D198" s="3">
        <f>DATA!Q193</f>
        <v>1</v>
      </c>
      <c r="H198" s="3">
        <v>0.94070047999999995</v>
      </c>
      <c r="I198" s="3">
        <v>0</v>
      </c>
      <c r="J198" s="3">
        <v>1</v>
      </c>
      <c r="O198" s="6">
        <f t="shared" si="70"/>
        <v>809</v>
      </c>
      <c r="P198" s="6">
        <f t="shared" si="71"/>
        <v>808</v>
      </c>
      <c r="Q198" s="6">
        <f t="shared" si="69"/>
        <v>1</v>
      </c>
      <c r="R198" s="10">
        <f>Q198/O198</f>
        <v>1.2360939431396785E-3</v>
      </c>
      <c r="S198" s="8">
        <f>T197</f>
        <v>0.81266661288045616</v>
      </c>
      <c r="T198" s="8">
        <f>S198*(1-R198)</f>
        <v>0.81166208060248279</v>
      </c>
      <c r="AI198" s="13">
        <f t="shared" si="72"/>
        <v>15.91666666666671</v>
      </c>
      <c r="AJ198" s="13">
        <f t="shared" si="73"/>
        <v>16.000000000000043</v>
      </c>
      <c r="AK198" s="3" cm="1">
        <f t="array" ref="AK198">SUMPRODUCT(($H$7:$H$758&gt;$AI198)*($J$7:$J$758))</f>
        <v>4</v>
      </c>
      <c r="AL198" s="3" cm="1">
        <f t="array" ref="AL198">SUMPRODUCT(($H$7:$H$758&gt;$AI198)*($H$7:$H$758&lt;=$AJ198)*($I$7:$I$758=1)*($J$7:$J$758))</f>
        <v>0</v>
      </c>
      <c r="AM198" s="3" cm="1">
        <f t="array" ref="AM198">SUMPRODUCT(($H$7:$H$758&gt;$AI198)*($H$7:$H$758&lt;=$AJ198)*($I$7:$I$758=0)*($J$7:$J$758))</f>
        <v>0</v>
      </c>
      <c r="AN198" s="12">
        <f t="shared" si="74"/>
        <v>0</v>
      </c>
      <c r="AO198" s="12">
        <f t="shared" si="75"/>
        <v>1.350354873734221E-2</v>
      </c>
      <c r="AP198" s="12">
        <f t="shared" si="76"/>
        <v>1.350354873734221E-2</v>
      </c>
    </row>
    <row r="199" spans="2:42" x14ac:dyDescent="0.2">
      <c r="B199" s="3">
        <f>DATA!A194</f>
        <v>192</v>
      </c>
      <c r="C199" s="3">
        <f>DATA!R194</f>
        <v>1</v>
      </c>
      <c r="D199" s="3">
        <f>DATA!Q194</f>
        <v>1</v>
      </c>
      <c r="H199" s="3">
        <v>0.94238972399999998</v>
      </c>
      <c r="I199" s="3">
        <v>0</v>
      </c>
      <c r="J199" s="3">
        <v>1</v>
      </c>
      <c r="O199" s="6">
        <f t="shared" si="70"/>
        <v>808</v>
      </c>
      <c r="P199" s="6">
        <f t="shared" si="71"/>
        <v>807</v>
      </c>
      <c r="Q199" s="6">
        <f t="shared" si="69"/>
        <v>1</v>
      </c>
      <c r="R199" s="10">
        <f>Q199/O199</f>
        <v>1.2376237623762376E-3</v>
      </c>
      <c r="S199" s="8">
        <f>T198</f>
        <v>0.81166208060248279</v>
      </c>
      <c r="T199" s="8">
        <f>S199*(1-R199)</f>
        <v>0.81065754832450942</v>
      </c>
      <c r="AI199" s="13">
        <f t="shared" si="72"/>
        <v>16.000000000000043</v>
      </c>
      <c r="AJ199" s="13">
        <f t="shared" si="73"/>
        <v>16.083333333333375</v>
      </c>
      <c r="AK199" s="3" cm="1">
        <f t="array" ref="AK199">SUMPRODUCT(($H$7:$H$758&gt;$AI199)*($J$7:$J$758))</f>
        <v>4</v>
      </c>
      <c r="AL199" s="3" cm="1">
        <f t="array" ref="AL199">SUMPRODUCT(($H$7:$H$758&gt;$AI199)*($H$7:$H$758&lt;=$AJ199)*($I$7:$I$758=1)*($J$7:$J$758))</f>
        <v>0</v>
      </c>
      <c r="AM199" s="3" cm="1">
        <f t="array" ref="AM199">SUMPRODUCT(($H$7:$H$758&gt;$AI199)*($H$7:$H$758&lt;=$AJ199)*($I$7:$I$758=0)*($J$7:$J$758))</f>
        <v>0</v>
      </c>
      <c r="AN199" s="12">
        <f t="shared" si="74"/>
        <v>0</v>
      </c>
      <c r="AO199" s="12">
        <f t="shared" si="75"/>
        <v>1.350354873734221E-2</v>
      </c>
      <c r="AP199" s="12">
        <f t="shared" si="76"/>
        <v>1.350354873734221E-2</v>
      </c>
    </row>
    <row r="200" spans="2:42" x14ac:dyDescent="0.2">
      <c r="B200" s="3">
        <f>DATA!A195</f>
        <v>193</v>
      </c>
      <c r="C200" s="3">
        <f>DATA!R195</f>
        <v>1.048449475</v>
      </c>
      <c r="D200" s="3">
        <f>DATA!Q195</f>
        <v>0</v>
      </c>
      <c r="H200" s="3">
        <v>0.95681679600000002</v>
      </c>
      <c r="I200" s="3">
        <v>0</v>
      </c>
      <c r="J200" s="3">
        <v>1</v>
      </c>
      <c r="O200" s="6">
        <f t="shared" si="70"/>
        <v>807</v>
      </c>
      <c r="P200" s="6">
        <f t="shared" si="71"/>
        <v>806</v>
      </c>
      <c r="Q200" s="6">
        <f t="shared" ref="Q200:Q263" si="77">(1-I200)*J200</f>
        <v>1</v>
      </c>
      <c r="R200" s="10">
        <f>Q200/O200</f>
        <v>1.2391573729863693E-3</v>
      </c>
      <c r="S200" s="8">
        <f>T199</f>
        <v>0.81065754832450942</v>
      </c>
      <c r="T200" s="8">
        <f>S200*(1-R200)</f>
        <v>0.80965301604653606</v>
      </c>
      <c r="AI200" s="13">
        <f t="shared" si="72"/>
        <v>16.083333333333375</v>
      </c>
      <c r="AJ200" s="13">
        <f t="shared" si="73"/>
        <v>16.166666666666707</v>
      </c>
      <c r="AK200" s="3" cm="1">
        <f t="array" ref="AK200">SUMPRODUCT(($H$7:$H$758&gt;$AI200)*($J$7:$J$758))</f>
        <v>4</v>
      </c>
      <c r="AL200" s="3" cm="1">
        <f t="array" ref="AL200">SUMPRODUCT(($H$7:$H$758&gt;$AI200)*($H$7:$H$758&lt;=$AJ200)*($I$7:$I$758=1)*($J$7:$J$758))</f>
        <v>0</v>
      </c>
      <c r="AM200" s="3" cm="1">
        <f t="array" ref="AM200">SUMPRODUCT(($H$7:$H$758&gt;$AI200)*($H$7:$H$758&lt;=$AJ200)*($I$7:$I$758=0)*($J$7:$J$758))</f>
        <v>0</v>
      </c>
      <c r="AN200" s="12">
        <f t="shared" si="74"/>
        <v>0</v>
      </c>
      <c r="AO200" s="12">
        <f t="shared" si="75"/>
        <v>1.350354873734221E-2</v>
      </c>
      <c r="AP200" s="12">
        <f t="shared" si="76"/>
        <v>1.350354873734221E-2</v>
      </c>
    </row>
    <row r="201" spans="2:42" x14ac:dyDescent="0.2">
      <c r="B201" s="3">
        <f>DATA!A196</f>
        <v>194</v>
      </c>
      <c r="C201" s="3">
        <f>DATA!R196</f>
        <v>8.2423280680000008</v>
      </c>
      <c r="D201" s="3">
        <f>DATA!Q196</f>
        <v>0</v>
      </c>
      <c r="H201" s="3">
        <v>0.961598077</v>
      </c>
      <c r="I201" s="3">
        <v>0</v>
      </c>
      <c r="J201" s="3">
        <v>1</v>
      </c>
      <c r="O201" s="6">
        <f t="shared" ref="O201:O264" si="78">P200</f>
        <v>806</v>
      </c>
      <c r="P201" s="6">
        <f t="shared" ref="P201:P264" si="79">O201-J201</f>
        <v>805</v>
      </c>
      <c r="Q201" s="6">
        <f t="shared" si="77"/>
        <v>1</v>
      </c>
      <c r="R201" s="10">
        <f>Q201/O201</f>
        <v>1.2406947890818859E-3</v>
      </c>
      <c r="S201" s="8">
        <f>T200</f>
        <v>0.80965301604653606</v>
      </c>
      <c r="T201" s="8">
        <f>S201*(1-R201)</f>
        <v>0.80864848376856269</v>
      </c>
      <c r="AI201" s="13">
        <f t="shared" si="72"/>
        <v>16.166666666666707</v>
      </c>
      <c r="AJ201" s="13">
        <f t="shared" si="73"/>
        <v>16.250000000000039</v>
      </c>
      <c r="AK201" s="3" cm="1">
        <f t="array" ref="AK201">SUMPRODUCT(($H$7:$H$758&gt;$AI201)*($J$7:$J$758))</f>
        <v>4</v>
      </c>
      <c r="AL201" s="3" cm="1">
        <f t="array" ref="AL201">SUMPRODUCT(($H$7:$H$758&gt;$AI201)*($H$7:$H$758&lt;=$AJ201)*($I$7:$I$758=1)*($J$7:$J$758))</f>
        <v>0</v>
      </c>
      <c r="AM201" s="3" cm="1">
        <f t="array" ref="AM201">SUMPRODUCT(($H$7:$H$758&gt;$AI201)*($H$7:$H$758&lt;=$AJ201)*($I$7:$I$758=0)*($J$7:$J$758))</f>
        <v>1</v>
      </c>
      <c r="AN201" s="12">
        <f t="shared" si="74"/>
        <v>0.25</v>
      </c>
      <c r="AO201" s="12">
        <f t="shared" si="75"/>
        <v>1.350354873734221E-2</v>
      </c>
      <c r="AP201" s="12">
        <f t="shared" si="76"/>
        <v>1.0127661553006657E-2</v>
      </c>
    </row>
    <row r="202" spans="2:42" x14ac:dyDescent="0.2">
      <c r="B202" s="3">
        <f>DATA!A197</f>
        <v>195</v>
      </c>
      <c r="C202" s="3">
        <f>DATA!R197</f>
        <v>1</v>
      </c>
      <c r="D202" s="3">
        <f>DATA!Q197</f>
        <v>1</v>
      </c>
      <c r="H202" s="3">
        <v>0.96672247899999997</v>
      </c>
      <c r="I202" s="3">
        <v>0</v>
      </c>
      <c r="J202" s="3">
        <v>1</v>
      </c>
      <c r="O202" s="6">
        <f t="shared" si="78"/>
        <v>805</v>
      </c>
      <c r="P202" s="6">
        <f t="shared" si="79"/>
        <v>804</v>
      </c>
      <c r="Q202" s="6">
        <f t="shared" si="77"/>
        <v>1</v>
      </c>
      <c r="R202" s="10">
        <f>Q202/O202</f>
        <v>1.2422360248447205E-3</v>
      </c>
      <c r="S202" s="8">
        <f>T201</f>
        <v>0.80864848376856269</v>
      </c>
      <c r="T202" s="8">
        <f>S202*(1-R202)</f>
        <v>0.80764395149058932</v>
      </c>
      <c r="AI202" s="13">
        <f t="shared" si="72"/>
        <v>16.250000000000039</v>
      </c>
      <c r="AJ202" s="13">
        <f t="shared" si="73"/>
        <v>16.333333333333371</v>
      </c>
      <c r="AK202" s="3" cm="1">
        <f t="array" ref="AK202">SUMPRODUCT(($H$7:$H$758&gt;$AI202)*($J$7:$J$758))</f>
        <v>3</v>
      </c>
      <c r="AL202" s="3" cm="1">
        <f t="array" ref="AL202">SUMPRODUCT(($H$7:$H$758&gt;$AI202)*($H$7:$H$758&lt;=$AJ202)*($I$7:$I$758=1)*($J$7:$J$758))</f>
        <v>0</v>
      </c>
      <c r="AM202" s="3" cm="1">
        <f t="array" ref="AM202">SUMPRODUCT(($H$7:$H$758&gt;$AI202)*($H$7:$H$758&lt;=$AJ202)*($I$7:$I$758=0)*($J$7:$J$758))</f>
        <v>0</v>
      </c>
      <c r="AN202" s="12">
        <f t="shared" si="74"/>
        <v>0</v>
      </c>
      <c r="AO202" s="12">
        <f t="shared" si="75"/>
        <v>1.0127661553006657E-2</v>
      </c>
      <c r="AP202" s="12">
        <f t="shared" si="76"/>
        <v>1.0127661553006657E-2</v>
      </c>
    </row>
    <row r="203" spans="2:42" x14ac:dyDescent="0.2">
      <c r="B203" s="3">
        <f>DATA!A198</f>
        <v>196</v>
      </c>
      <c r="C203" s="3">
        <f>DATA!R198</f>
        <v>8.7823355450000005</v>
      </c>
      <c r="D203" s="3">
        <f>DATA!Q198</f>
        <v>0</v>
      </c>
      <c r="H203" s="3">
        <v>0.96799784</v>
      </c>
      <c r="I203" s="3">
        <v>0</v>
      </c>
      <c r="J203" s="3">
        <v>1</v>
      </c>
      <c r="O203" s="6">
        <f t="shared" si="78"/>
        <v>804</v>
      </c>
      <c r="P203" s="6">
        <f t="shared" si="79"/>
        <v>803</v>
      </c>
      <c r="Q203" s="6">
        <f t="shared" si="77"/>
        <v>1</v>
      </c>
      <c r="R203" s="10">
        <f>Q203/O203</f>
        <v>1.2437810945273632E-3</v>
      </c>
      <c r="S203" s="8">
        <f>T202</f>
        <v>0.80764395149058932</v>
      </c>
      <c r="T203" s="8">
        <f>S203*(1-R203)</f>
        <v>0.80663941921261595</v>
      </c>
      <c r="AI203" s="13">
        <f t="shared" si="72"/>
        <v>16.333333333333371</v>
      </c>
      <c r="AJ203" s="13">
        <f t="shared" si="73"/>
        <v>16.416666666666703</v>
      </c>
      <c r="AK203" s="3" cm="1">
        <f t="array" ref="AK203">SUMPRODUCT(($H$7:$H$758&gt;$AI203)*($J$7:$J$758))</f>
        <v>3</v>
      </c>
      <c r="AL203" s="3" cm="1">
        <f t="array" ref="AL203">SUMPRODUCT(($H$7:$H$758&gt;$AI203)*($H$7:$H$758&lt;=$AJ203)*($I$7:$I$758=1)*($J$7:$J$758))</f>
        <v>0</v>
      </c>
      <c r="AM203" s="3" cm="1">
        <f t="array" ref="AM203">SUMPRODUCT(($H$7:$H$758&gt;$AI203)*($H$7:$H$758&lt;=$AJ203)*($I$7:$I$758=0)*($J$7:$J$758))</f>
        <v>0</v>
      </c>
      <c r="AN203" s="12">
        <f t="shared" si="74"/>
        <v>0</v>
      </c>
      <c r="AO203" s="12">
        <f t="shared" si="75"/>
        <v>1.0127661553006657E-2</v>
      </c>
      <c r="AP203" s="12">
        <f t="shared" si="76"/>
        <v>1.0127661553006657E-2</v>
      </c>
    </row>
    <row r="204" spans="2:42" x14ac:dyDescent="0.2">
      <c r="B204" s="3">
        <f>DATA!A199</f>
        <v>197</v>
      </c>
      <c r="C204" s="3">
        <f>DATA!R199</f>
        <v>1.5512848859999999</v>
      </c>
      <c r="D204" s="3">
        <f>DATA!Q199</f>
        <v>0</v>
      </c>
      <c r="H204" s="3">
        <v>0.97328630900000002</v>
      </c>
      <c r="I204" s="3">
        <v>0</v>
      </c>
      <c r="J204" s="3">
        <v>1</v>
      </c>
      <c r="O204" s="6">
        <f t="shared" si="78"/>
        <v>803</v>
      </c>
      <c r="P204" s="6">
        <f t="shared" si="79"/>
        <v>802</v>
      </c>
      <c r="Q204" s="6">
        <f t="shared" si="77"/>
        <v>1</v>
      </c>
      <c r="R204" s="10">
        <f>Q204/O204</f>
        <v>1.2453300124533001E-3</v>
      </c>
      <c r="S204" s="8">
        <f>T203</f>
        <v>0.80663941921261595</v>
      </c>
      <c r="T204" s="8">
        <f>S204*(1-R204)</f>
        <v>0.80563488693464258</v>
      </c>
      <c r="AI204" s="13">
        <f t="shared" si="72"/>
        <v>16.416666666666703</v>
      </c>
      <c r="AJ204" s="13">
        <f t="shared" si="73"/>
        <v>16.500000000000036</v>
      </c>
      <c r="AK204" s="3" cm="1">
        <f t="array" ref="AK204">SUMPRODUCT(($H$7:$H$758&gt;$AI204)*($J$7:$J$758))</f>
        <v>3</v>
      </c>
      <c r="AL204" s="3" cm="1">
        <f t="array" ref="AL204">SUMPRODUCT(($H$7:$H$758&gt;$AI204)*($H$7:$H$758&lt;=$AJ204)*($I$7:$I$758=1)*($J$7:$J$758))</f>
        <v>0</v>
      </c>
      <c r="AM204" s="3" cm="1">
        <f t="array" ref="AM204">SUMPRODUCT(($H$7:$H$758&gt;$AI204)*($H$7:$H$758&lt;=$AJ204)*($I$7:$I$758=0)*($J$7:$J$758))</f>
        <v>0</v>
      </c>
      <c r="AN204" s="12">
        <f t="shared" si="74"/>
        <v>0</v>
      </c>
      <c r="AO204" s="12">
        <f t="shared" si="75"/>
        <v>1.0127661553006657E-2</v>
      </c>
      <c r="AP204" s="12">
        <f t="shared" si="76"/>
        <v>1.0127661553006657E-2</v>
      </c>
    </row>
    <row r="205" spans="2:42" x14ac:dyDescent="0.2">
      <c r="B205" s="3">
        <f>DATA!A200</f>
        <v>198</v>
      </c>
      <c r="C205" s="3">
        <f>DATA!R200</f>
        <v>0.93109088299999998</v>
      </c>
      <c r="D205" s="3">
        <f>DATA!Q200</f>
        <v>0</v>
      </c>
      <c r="H205" s="3">
        <v>0.97574855500000002</v>
      </c>
      <c r="I205" s="3">
        <v>0</v>
      </c>
      <c r="J205" s="3">
        <v>1</v>
      </c>
      <c r="O205" s="6">
        <f t="shared" si="78"/>
        <v>802</v>
      </c>
      <c r="P205" s="6">
        <f t="shared" si="79"/>
        <v>801</v>
      </c>
      <c r="Q205" s="6">
        <f t="shared" si="77"/>
        <v>1</v>
      </c>
      <c r="R205" s="10">
        <f>Q205/O205</f>
        <v>1.2468827930174563E-3</v>
      </c>
      <c r="S205" s="8">
        <f>T204</f>
        <v>0.80563488693464258</v>
      </c>
      <c r="T205" s="8">
        <f>S205*(1-R205)</f>
        <v>0.80463035465666921</v>
      </c>
      <c r="AI205" s="13">
        <f t="shared" si="72"/>
        <v>16.500000000000036</v>
      </c>
      <c r="AJ205" s="13">
        <f t="shared" si="73"/>
        <v>16.583333333333368</v>
      </c>
      <c r="AK205" s="3" cm="1">
        <f t="array" ref="AK205">SUMPRODUCT(($H$7:$H$758&gt;$AI205)*($J$7:$J$758))</f>
        <v>3</v>
      </c>
      <c r="AL205" s="3" cm="1">
        <f t="array" ref="AL205">SUMPRODUCT(($H$7:$H$758&gt;$AI205)*($H$7:$H$758&lt;=$AJ205)*($I$7:$I$758=1)*($J$7:$J$758))</f>
        <v>0</v>
      </c>
      <c r="AM205" s="3" cm="1">
        <f t="array" ref="AM205">SUMPRODUCT(($H$7:$H$758&gt;$AI205)*($H$7:$H$758&lt;=$AJ205)*($I$7:$I$758=0)*($J$7:$J$758))</f>
        <v>0</v>
      </c>
      <c r="AN205" s="12">
        <f t="shared" si="74"/>
        <v>0</v>
      </c>
      <c r="AO205" s="12">
        <f t="shared" si="75"/>
        <v>1.0127661553006657E-2</v>
      </c>
      <c r="AP205" s="12">
        <f t="shared" si="76"/>
        <v>1.0127661553006657E-2</v>
      </c>
    </row>
    <row r="206" spans="2:42" x14ac:dyDescent="0.2">
      <c r="B206" s="3">
        <f>DATA!A201</f>
        <v>199</v>
      </c>
      <c r="C206" s="3">
        <f>DATA!R201</f>
        <v>1.936031533</v>
      </c>
      <c r="D206" s="3">
        <f>DATA!Q201</f>
        <v>0</v>
      </c>
      <c r="H206" s="3">
        <v>0.98035197200000002</v>
      </c>
      <c r="I206" s="3">
        <v>0</v>
      </c>
      <c r="J206" s="3">
        <v>1</v>
      </c>
      <c r="O206" s="6">
        <f t="shared" si="78"/>
        <v>801</v>
      </c>
      <c r="P206" s="6">
        <f t="shared" si="79"/>
        <v>800</v>
      </c>
      <c r="Q206" s="6">
        <f t="shared" si="77"/>
        <v>1</v>
      </c>
      <c r="R206" s="10">
        <f>Q206/O206</f>
        <v>1.2484394506866417E-3</v>
      </c>
      <c r="S206" s="8">
        <f>T205</f>
        <v>0.80463035465666921</v>
      </c>
      <c r="T206" s="8">
        <f>S206*(1-R206)</f>
        <v>0.80362582237869584</v>
      </c>
      <c r="AI206" s="13">
        <f t="shared" si="72"/>
        <v>16.583333333333368</v>
      </c>
      <c r="AJ206" s="13">
        <f t="shared" si="73"/>
        <v>16.6666666666667</v>
      </c>
      <c r="AK206" s="3" cm="1">
        <f t="array" ref="AK206">SUMPRODUCT(($H$7:$H$758&gt;$AI206)*($J$7:$J$758))</f>
        <v>3</v>
      </c>
      <c r="AL206" s="3" cm="1">
        <f t="array" ref="AL206">SUMPRODUCT(($H$7:$H$758&gt;$AI206)*($H$7:$H$758&lt;=$AJ206)*($I$7:$I$758=1)*($J$7:$J$758))</f>
        <v>0</v>
      </c>
      <c r="AM206" s="3" cm="1">
        <f t="array" ref="AM206">SUMPRODUCT(($H$7:$H$758&gt;$AI206)*($H$7:$H$758&lt;=$AJ206)*($I$7:$I$758=0)*($J$7:$J$758))</f>
        <v>0</v>
      </c>
      <c r="AN206" s="12">
        <f t="shared" si="74"/>
        <v>0</v>
      </c>
      <c r="AO206" s="12">
        <f t="shared" si="75"/>
        <v>1.0127661553006657E-2</v>
      </c>
      <c r="AP206" s="12">
        <f t="shared" si="76"/>
        <v>1.0127661553006657E-2</v>
      </c>
    </row>
    <row r="207" spans="2:42" x14ac:dyDescent="0.2">
      <c r="B207" s="3">
        <f>DATA!A202</f>
        <v>200</v>
      </c>
      <c r="C207" s="3">
        <f>DATA!R202</f>
        <v>1</v>
      </c>
      <c r="D207" s="3">
        <f>DATA!Q202</f>
        <v>1</v>
      </c>
      <c r="H207" s="3">
        <v>0.98528207099999998</v>
      </c>
      <c r="I207" s="3">
        <v>0</v>
      </c>
      <c r="J207" s="3">
        <v>1</v>
      </c>
      <c r="O207" s="6">
        <f t="shared" si="78"/>
        <v>800</v>
      </c>
      <c r="P207" s="6">
        <f t="shared" si="79"/>
        <v>799</v>
      </c>
      <c r="Q207" s="6">
        <f t="shared" si="77"/>
        <v>1</v>
      </c>
      <c r="R207" s="10">
        <f>Q207/O207</f>
        <v>1.25E-3</v>
      </c>
      <c r="S207" s="8">
        <f>T206</f>
        <v>0.80362582237869584</v>
      </c>
      <c r="T207" s="8">
        <f>S207*(1-R207)</f>
        <v>0.80262129010072247</v>
      </c>
      <c r="AI207" s="13">
        <f t="shared" si="72"/>
        <v>16.6666666666667</v>
      </c>
      <c r="AJ207" s="13">
        <f t="shared" si="73"/>
        <v>16.750000000000032</v>
      </c>
      <c r="AK207" s="3" cm="1">
        <f t="array" ref="AK207">SUMPRODUCT(($H$7:$H$758&gt;$AI207)*($J$7:$J$758))</f>
        <v>3</v>
      </c>
      <c r="AL207" s="3" cm="1">
        <f t="array" ref="AL207">SUMPRODUCT(($H$7:$H$758&gt;$AI207)*($H$7:$H$758&lt;=$AJ207)*($I$7:$I$758=1)*($J$7:$J$758))</f>
        <v>0</v>
      </c>
      <c r="AM207" s="3" cm="1">
        <f t="array" ref="AM207">SUMPRODUCT(($H$7:$H$758&gt;$AI207)*($H$7:$H$758&lt;=$AJ207)*($I$7:$I$758=0)*($J$7:$J$758))</f>
        <v>0</v>
      </c>
      <c r="AN207" s="12">
        <f t="shared" si="74"/>
        <v>0</v>
      </c>
      <c r="AO207" s="12">
        <f t="shared" si="75"/>
        <v>1.0127661553006657E-2</v>
      </c>
      <c r="AP207" s="12">
        <f t="shared" si="76"/>
        <v>1.0127661553006657E-2</v>
      </c>
    </row>
    <row r="208" spans="2:42" x14ac:dyDescent="0.2">
      <c r="B208" s="3">
        <f>DATA!A203</f>
        <v>201</v>
      </c>
      <c r="C208" s="3">
        <f>DATA!R203</f>
        <v>5</v>
      </c>
      <c r="D208" s="3">
        <f>DATA!Q203</f>
        <v>1</v>
      </c>
      <c r="H208" s="3">
        <v>0.99435069899999995</v>
      </c>
      <c r="I208" s="3">
        <v>0</v>
      </c>
      <c r="J208" s="3">
        <v>1</v>
      </c>
      <c r="O208" s="6">
        <f t="shared" si="78"/>
        <v>799</v>
      </c>
      <c r="P208" s="6">
        <f t="shared" si="79"/>
        <v>798</v>
      </c>
      <c r="Q208" s="6">
        <f t="shared" si="77"/>
        <v>1</v>
      </c>
      <c r="R208" s="10">
        <f>Q208/O208</f>
        <v>1.2515644555694619E-3</v>
      </c>
      <c r="S208" s="8">
        <f>T207</f>
        <v>0.80262129010072247</v>
      </c>
      <c r="T208" s="8">
        <f>S208*(1-R208)</f>
        <v>0.8016167578227491</v>
      </c>
      <c r="AI208" s="13">
        <f t="shared" si="72"/>
        <v>16.750000000000032</v>
      </c>
      <c r="AJ208" s="13">
        <f t="shared" si="73"/>
        <v>16.833333333333364</v>
      </c>
      <c r="AK208" s="3" cm="1">
        <f t="array" ref="AK208">SUMPRODUCT(($H$7:$H$758&gt;$AI208)*($J$7:$J$758))</f>
        <v>3</v>
      </c>
      <c r="AL208" s="3" cm="1">
        <f t="array" ref="AL208">SUMPRODUCT(($H$7:$H$758&gt;$AI208)*($H$7:$H$758&lt;=$AJ208)*($I$7:$I$758=1)*($J$7:$J$758))</f>
        <v>0</v>
      </c>
      <c r="AM208" s="3" cm="1">
        <f t="array" ref="AM208">SUMPRODUCT(($H$7:$H$758&gt;$AI208)*($H$7:$H$758&lt;=$AJ208)*($I$7:$I$758=0)*($J$7:$J$758))</f>
        <v>0</v>
      </c>
      <c r="AN208" s="12">
        <f t="shared" si="74"/>
        <v>0</v>
      </c>
      <c r="AO208" s="12">
        <f t="shared" si="75"/>
        <v>1.0127661553006657E-2</v>
      </c>
      <c r="AP208" s="12">
        <f t="shared" si="76"/>
        <v>1.0127661553006657E-2</v>
      </c>
    </row>
    <row r="209" spans="2:42" x14ac:dyDescent="0.2">
      <c r="B209" s="3">
        <f>DATA!A204</f>
        <v>202</v>
      </c>
      <c r="C209" s="3">
        <f>DATA!R204</f>
        <v>10</v>
      </c>
      <c r="D209" s="3">
        <f>DATA!Q204</f>
        <v>1</v>
      </c>
      <c r="H209" s="3">
        <v>0.99611812700000002</v>
      </c>
      <c r="I209" s="3">
        <v>0</v>
      </c>
      <c r="J209" s="3">
        <v>1</v>
      </c>
      <c r="O209" s="6">
        <f t="shared" si="78"/>
        <v>798</v>
      </c>
      <c r="P209" s="6">
        <f t="shared" si="79"/>
        <v>797</v>
      </c>
      <c r="Q209" s="6">
        <f t="shared" si="77"/>
        <v>1</v>
      </c>
      <c r="R209" s="10">
        <f>Q209/O209</f>
        <v>1.2531328320802004E-3</v>
      </c>
      <c r="S209" s="8">
        <f>T208</f>
        <v>0.8016167578227491</v>
      </c>
      <c r="T209" s="8">
        <f>S209*(1-R209)</f>
        <v>0.80061222554477574</v>
      </c>
      <c r="AI209" s="13">
        <f t="shared" si="72"/>
        <v>16.833333333333364</v>
      </c>
      <c r="AJ209" s="13">
        <f t="shared" si="73"/>
        <v>16.916666666666696</v>
      </c>
      <c r="AK209" s="3" cm="1">
        <f t="array" ref="AK209">SUMPRODUCT(($H$7:$H$758&gt;$AI209)*($J$7:$J$758))</f>
        <v>3</v>
      </c>
      <c r="AL209" s="3" cm="1">
        <f t="array" ref="AL209">SUMPRODUCT(($H$7:$H$758&gt;$AI209)*($H$7:$H$758&lt;=$AJ209)*($I$7:$I$758=1)*($J$7:$J$758))</f>
        <v>0</v>
      </c>
      <c r="AM209" s="3" cm="1">
        <f t="array" ref="AM209">SUMPRODUCT(($H$7:$H$758&gt;$AI209)*($H$7:$H$758&lt;=$AJ209)*($I$7:$I$758=0)*($J$7:$J$758))</f>
        <v>1</v>
      </c>
      <c r="AN209" s="12">
        <f t="shared" si="74"/>
        <v>0.33333333333333331</v>
      </c>
      <c r="AO209" s="12">
        <f t="shared" si="75"/>
        <v>1.0127661553006657E-2</v>
      </c>
      <c r="AP209" s="12">
        <f t="shared" si="76"/>
        <v>6.7517743686711061E-3</v>
      </c>
    </row>
    <row r="210" spans="2:42" x14ac:dyDescent="0.2">
      <c r="B210" s="3">
        <f>DATA!A205</f>
        <v>203</v>
      </c>
      <c r="C210" s="3">
        <f>DATA!R205</f>
        <v>1</v>
      </c>
      <c r="D210" s="3">
        <f>DATA!Q205</f>
        <v>1</v>
      </c>
      <c r="H210" s="3">
        <v>0.99731013099999999</v>
      </c>
      <c r="I210" s="3">
        <v>0</v>
      </c>
      <c r="J210" s="3">
        <v>1</v>
      </c>
      <c r="O210" s="6">
        <f t="shared" si="78"/>
        <v>797</v>
      </c>
      <c r="P210" s="6">
        <f t="shared" si="79"/>
        <v>796</v>
      </c>
      <c r="Q210" s="6">
        <f t="shared" si="77"/>
        <v>1</v>
      </c>
      <c r="R210" s="10">
        <f>Q210/O210</f>
        <v>1.2547051442910915E-3</v>
      </c>
      <c r="S210" s="8">
        <f>T209</f>
        <v>0.80061222554477574</v>
      </c>
      <c r="T210" s="8">
        <f>S210*(1-R210)</f>
        <v>0.79960769326680237</v>
      </c>
      <c r="AI210" s="13">
        <f t="shared" si="72"/>
        <v>16.916666666666696</v>
      </c>
      <c r="AJ210" s="13">
        <f t="shared" si="73"/>
        <v>17.000000000000028</v>
      </c>
      <c r="AK210" s="3" cm="1">
        <f t="array" ref="AK210">SUMPRODUCT(($H$7:$H$758&gt;$AI210)*($J$7:$J$758))</f>
        <v>2</v>
      </c>
      <c r="AL210" s="3" cm="1">
        <f t="array" ref="AL210">SUMPRODUCT(($H$7:$H$758&gt;$AI210)*($H$7:$H$758&lt;=$AJ210)*($I$7:$I$758=1)*($J$7:$J$758))</f>
        <v>0</v>
      </c>
      <c r="AM210" s="3" cm="1">
        <f t="array" ref="AM210">SUMPRODUCT(($H$7:$H$758&gt;$AI210)*($H$7:$H$758&lt;=$AJ210)*($I$7:$I$758=0)*($J$7:$J$758))</f>
        <v>0</v>
      </c>
      <c r="AN210" s="12">
        <f t="shared" si="74"/>
        <v>0</v>
      </c>
      <c r="AO210" s="12">
        <f t="shared" si="75"/>
        <v>6.7517743686711061E-3</v>
      </c>
      <c r="AP210" s="12">
        <f t="shared" si="76"/>
        <v>6.7517743686711061E-3</v>
      </c>
    </row>
    <row r="211" spans="2:42" x14ac:dyDescent="0.2">
      <c r="B211" s="3">
        <f>DATA!A206</f>
        <v>204</v>
      </c>
      <c r="C211" s="3">
        <f>DATA!R206</f>
        <v>0.97574855500000002</v>
      </c>
      <c r="D211" s="3">
        <f>DATA!Q206</f>
        <v>0</v>
      </c>
      <c r="H211" s="3">
        <v>0.99765090999999995</v>
      </c>
      <c r="I211" s="3">
        <v>0</v>
      </c>
      <c r="J211" s="3">
        <v>1</v>
      </c>
      <c r="O211" s="6">
        <f t="shared" si="78"/>
        <v>796</v>
      </c>
      <c r="P211" s="6">
        <f t="shared" si="79"/>
        <v>795</v>
      </c>
      <c r="Q211" s="6">
        <f t="shared" si="77"/>
        <v>1</v>
      </c>
      <c r="R211" s="10">
        <f>Q211/O211</f>
        <v>1.2562814070351759E-3</v>
      </c>
      <c r="S211" s="8">
        <f>T210</f>
        <v>0.79960769326680237</v>
      </c>
      <c r="T211" s="8">
        <f>S211*(1-R211)</f>
        <v>0.798603160988829</v>
      </c>
      <c r="AI211" s="13">
        <f t="shared" si="72"/>
        <v>17.000000000000028</v>
      </c>
      <c r="AJ211" s="13">
        <f t="shared" si="73"/>
        <v>17.083333333333361</v>
      </c>
      <c r="AK211" s="3" cm="1">
        <f t="array" ref="AK211">SUMPRODUCT(($H$7:$H$758&gt;$AI211)*($J$7:$J$758))</f>
        <v>2</v>
      </c>
      <c r="AL211" s="3" cm="1">
        <f t="array" ref="AL211">SUMPRODUCT(($H$7:$H$758&gt;$AI211)*($H$7:$H$758&lt;=$AJ211)*($I$7:$I$758=1)*($J$7:$J$758))</f>
        <v>0</v>
      </c>
      <c r="AM211" s="3" cm="1">
        <f t="array" ref="AM211">SUMPRODUCT(($H$7:$H$758&gt;$AI211)*($H$7:$H$758&lt;=$AJ211)*($I$7:$I$758=0)*($J$7:$J$758))</f>
        <v>0</v>
      </c>
      <c r="AN211" s="12">
        <f t="shared" si="74"/>
        <v>0</v>
      </c>
      <c r="AO211" s="12">
        <f t="shared" si="75"/>
        <v>6.7517743686711061E-3</v>
      </c>
      <c r="AP211" s="12">
        <f t="shared" si="76"/>
        <v>6.7517743686711061E-3</v>
      </c>
    </row>
    <row r="212" spans="2:42" x14ac:dyDescent="0.2">
      <c r="B212" s="3">
        <f>DATA!A207</f>
        <v>205</v>
      </c>
      <c r="C212" s="3">
        <f>DATA!R207</f>
        <v>5.3277590269999999</v>
      </c>
      <c r="D212" s="3">
        <f>DATA!Q207</f>
        <v>0</v>
      </c>
      <c r="H212" s="3">
        <v>0.99929868099999997</v>
      </c>
      <c r="I212" s="3">
        <v>0</v>
      </c>
      <c r="J212" s="3">
        <v>1</v>
      </c>
      <c r="O212" s="6">
        <f t="shared" si="78"/>
        <v>795</v>
      </c>
      <c r="P212" s="6">
        <f t="shared" si="79"/>
        <v>794</v>
      </c>
      <c r="Q212" s="6">
        <f t="shared" si="77"/>
        <v>1</v>
      </c>
      <c r="R212" s="10">
        <f>Q212/O212</f>
        <v>1.2578616352201257E-3</v>
      </c>
      <c r="S212" s="8">
        <f>T211</f>
        <v>0.798603160988829</v>
      </c>
      <c r="T212" s="8">
        <f>S212*(1-R212)</f>
        <v>0.79759862871085563</v>
      </c>
      <c r="AI212" s="13">
        <f t="shared" si="72"/>
        <v>17.083333333333361</v>
      </c>
      <c r="AJ212" s="13">
        <f t="shared" si="73"/>
        <v>17.166666666666693</v>
      </c>
      <c r="AK212" s="3" cm="1">
        <f t="array" ref="AK212">SUMPRODUCT(($H$7:$H$758&gt;$AI212)*($J$7:$J$758))</f>
        <v>2</v>
      </c>
      <c r="AL212" s="3" cm="1">
        <f t="array" ref="AL212">SUMPRODUCT(($H$7:$H$758&gt;$AI212)*($H$7:$H$758&lt;=$AJ212)*($I$7:$I$758=1)*($J$7:$J$758))</f>
        <v>0</v>
      </c>
      <c r="AM212" s="3" cm="1">
        <f t="array" ref="AM212">SUMPRODUCT(($H$7:$H$758&gt;$AI212)*($H$7:$H$758&lt;=$AJ212)*($I$7:$I$758=0)*($J$7:$J$758))</f>
        <v>0</v>
      </c>
      <c r="AN212" s="12">
        <f t="shared" si="74"/>
        <v>0</v>
      </c>
      <c r="AO212" s="12">
        <f t="shared" si="75"/>
        <v>6.7517743686711061E-3</v>
      </c>
      <c r="AP212" s="12">
        <f t="shared" si="76"/>
        <v>6.7517743686711061E-3</v>
      </c>
    </row>
    <row r="213" spans="2:42" x14ac:dyDescent="0.2">
      <c r="B213" s="3">
        <f>DATA!A208</f>
        <v>206</v>
      </c>
      <c r="C213" s="3">
        <f>DATA!R208</f>
        <v>0.241729526</v>
      </c>
      <c r="D213" s="3">
        <f>DATA!Q208</f>
        <v>0</v>
      </c>
      <c r="H213" s="3">
        <v>1</v>
      </c>
      <c r="I213" s="3">
        <v>1</v>
      </c>
      <c r="J213" s="3">
        <v>201</v>
      </c>
      <c r="O213" s="6">
        <f t="shared" si="78"/>
        <v>794</v>
      </c>
      <c r="P213" s="6">
        <f t="shared" si="79"/>
        <v>593</v>
      </c>
      <c r="Q213" s="6">
        <f t="shared" si="77"/>
        <v>0</v>
      </c>
      <c r="R213" s="10">
        <f>Q213/O213</f>
        <v>0</v>
      </c>
      <c r="S213" s="8">
        <f>T212</f>
        <v>0.79759862871085563</v>
      </c>
      <c r="T213" s="8">
        <f>S213*(1-R213)</f>
        <v>0.79759862871085563</v>
      </c>
      <c r="AI213" s="13">
        <f t="shared" si="72"/>
        <v>17.166666666666693</v>
      </c>
      <c r="AJ213" s="13">
        <f t="shared" si="73"/>
        <v>17.250000000000025</v>
      </c>
      <c r="AK213" s="3" cm="1">
        <f t="array" ref="AK213">SUMPRODUCT(($H$7:$H$758&gt;$AI213)*($J$7:$J$758))</f>
        <v>2</v>
      </c>
      <c r="AL213" s="3" cm="1">
        <f t="array" ref="AL213">SUMPRODUCT(($H$7:$H$758&gt;$AI213)*($H$7:$H$758&lt;=$AJ213)*($I$7:$I$758=1)*($J$7:$J$758))</f>
        <v>0</v>
      </c>
      <c r="AM213" s="3" cm="1">
        <f t="array" ref="AM213">SUMPRODUCT(($H$7:$H$758&gt;$AI213)*($H$7:$H$758&lt;=$AJ213)*($I$7:$I$758=0)*($J$7:$J$758))</f>
        <v>0</v>
      </c>
      <c r="AN213" s="12">
        <f t="shared" si="74"/>
        <v>0</v>
      </c>
      <c r="AO213" s="12">
        <f t="shared" si="75"/>
        <v>6.7517743686711061E-3</v>
      </c>
      <c r="AP213" s="12">
        <f t="shared" si="76"/>
        <v>6.7517743686711061E-3</v>
      </c>
    </row>
    <row r="214" spans="2:42" x14ac:dyDescent="0.2">
      <c r="B214" s="3">
        <f>DATA!A209</f>
        <v>207</v>
      </c>
      <c r="C214" s="3">
        <f>DATA!R209</f>
        <v>1.974014717</v>
      </c>
      <c r="D214" s="3">
        <f>DATA!Q209</f>
        <v>0</v>
      </c>
      <c r="H214" s="3">
        <v>1.0057680870000001</v>
      </c>
      <c r="I214" s="3">
        <v>0</v>
      </c>
      <c r="J214" s="3">
        <v>1</v>
      </c>
      <c r="O214" s="6">
        <f t="shared" si="78"/>
        <v>593</v>
      </c>
      <c r="P214" s="6">
        <f t="shared" si="79"/>
        <v>592</v>
      </c>
      <c r="Q214" s="6">
        <f t="shared" si="77"/>
        <v>1</v>
      </c>
      <c r="R214" s="10">
        <f>Q214/O214</f>
        <v>1.6863406408094434E-3</v>
      </c>
      <c r="S214" s="8">
        <f>T213</f>
        <v>0.79759862871085563</v>
      </c>
      <c r="T214" s="8">
        <f>S214*(1-R214)</f>
        <v>0.79625360572820669</v>
      </c>
      <c r="AI214" s="13">
        <f t="shared" si="72"/>
        <v>17.250000000000025</v>
      </c>
      <c r="AJ214" s="13">
        <f t="shared" si="73"/>
        <v>17.333333333333357</v>
      </c>
      <c r="AK214" s="3" cm="1">
        <f t="array" ref="AK214">SUMPRODUCT(($H$7:$H$758&gt;$AI214)*($J$7:$J$758))</f>
        <v>2</v>
      </c>
      <c r="AL214" s="3" cm="1">
        <f t="array" ref="AL214">SUMPRODUCT(($H$7:$H$758&gt;$AI214)*($H$7:$H$758&lt;=$AJ214)*($I$7:$I$758=1)*($J$7:$J$758))</f>
        <v>0</v>
      </c>
      <c r="AM214" s="3" cm="1">
        <f t="array" ref="AM214">SUMPRODUCT(($H$7:$H$758&gt;$AI214)*($H$7:$H$758&lt;=$AJ214)*($I$7:$I$758=0)*($J$7:$J$758))</f>
        <v>0</v>
      </c>
      <c r="AN214" s="12">
        <f t="shared" si="74"/>
        <v>0</v>
      </c>
      <c r="AO214" s="12">
        <f t="shared" si="75"/>
        <v>6.7517743686711061E-3</v>
      </c>
      <c r="AP214" s="12">
        <f t="shared" si="76"/>
        <v>6.7517743686711061E-3</v>
      </c>
    </row>
    <row r="215" spans="2:42" x14ac:dyDescent="0.2">
      <c r="B215" s="3">
        <f>DATA!A210</f>
        <v>208</v>
      </c>
      <c r="C215" s="3">
        <f>DATA!R210</f>
        <v>0.72261533899999997</v>
      </c>
      <c r="D215" s="3">
        <f>DATA!Q210</f>
        <v>0</v>
      </c>
      <c r="H215" s="3">
        <v>1.009919182</v>
      </c>
      <c r="I215" s="3">
        <v>0</v>
      </c>
      <c r="J215" s="3">
        <v>1</v>
      </c>
      <c r="O215" s="6">
        <f t="shared" si="78"/>
        <v>592</v>
      </c>
      <c r="P215" s="6">
        <f t="shared" si="79"/>
        <v>591</v>
      </c>
      <c r="Q215" s="6">
        <f t="shared" si="77"/>
        <v>1</v>
      </c>
      <c r="R215" s="10">
        <f>Q215/O215</f>
        <v>1.6891891891891893E-3</v>
      </c>
      <c r="S215" s="8">
        <f>T214</f>
        <v>0.79625360572820669</v>
      </c>
      <c r="T215" s="8">
        <f>S215*(1-R215)</f>
        <v>0.79490858274555776</v>
      </c>
      <c r="AI215" s="13">
        <f t="shared" si="72"/>
        <v>17.333333333333357</v>
      </c>
      <c r="AJ215" s="13">
        <f t="shared" si="73"/>
        <v>17.416666666666689</v>
      </c>
      <c r="AK215" s="3" cm="1">
        <f t="array" ref="AK215">SUMPRODUCT(($H$7:$H$758&gt;$AI215)*($J$7:$J$758))</f>
        <v>2</v>
      </c>
      <c r="AL215" s="3" cm="1">
        <f t="array" ref="AL215">SUMPRODUCT(($H$7:$H$758&gt;$AI215)*($H$7:$H$758&lt;=$AJ215)*($I$7:$I$758=1)*($J$7:$J$758))</f>
        <v>0</v>
      </c>
      <c r="AM215" s="3" cm="1">
        <f t="array" ref="AM215">SUMPRODUCT(($H$7:$H$758&gt;$AI215)*($H$7:$H$758&lt;=$AJ215)*($I$7:$I$758=0)*($J$7:$J$758))</f>
        <v>0</v>
      </c>
      <c r="AN215" s="12">
        <f t="shared" si="74"/>
        <v>0</v>
      </c>
      <c r="AO215" s="12">
        <f t="shared" si="75"/>
        <v>6.7517743686711061E-3</v>
      </c>
      <c r="AP215" s="12">
        <f t="shared" si="76"/>
        <v>6.7517743686711061E-3</v>
      </c>
    </row>
    <row r="216" spans="2:42" x14ac:dyDescent="0.2">
      <c r="B216" s="3">
        <f>DATA!A211</f>
        <v>209</v>
      </c>
      <c r="C216" s="3">
        <f>DATA!R211</f>
        <v>6.0859742810000004</v>
      </c>
      <c r="D216" s="3">
        <f>DATA!Q211</f>
        <v>0</v>
      </c>
      <c r="H216" s="3">
        <v>1.032664936</v>
      </c>
      <c r="I216" s="3">
        <v>0</v>
      </c>
      <c r="J216" s="3">
        <v>1</v>
      </c>
      <c r="O216" s="6">
        <f t="shared" si="78"/>
        <v>591</v>
      </c>
      <c r="P216" s="6">
        <f t="shared" si="79"/>
        <v>590</v>
      </c>
      <c r="Q216" s="6">
        <f t="shared" si="77"/>
        <v>1</v>
      </c>
      <c r="R216" s="10">
        <f>Q216/O216</f>
        <v>1.6920473773265651E-3</v>
      </c>
      <c r="S216" s="8">
        <f>T215</f>
        <v>0.79490858274555776</v>
      </c>
      <c r="T216" s="8">
        <f>S216*(1-R216)</f>
        <v>0.79356355976290882</v>
      </c>
      <c r="AI216" s="13">
        <f t="shared" si="72"/>
        <v>17.416666666666689</v>
      </c>
      <c r="AJ216" s="13">
        <f t="shared" si="73"/>
        <v>17.500000000000021</v>
      </c>
      <c r="AK216" s="3" cm="1">
        <f t="array" ref="AK216">SUMPRODUCT(($H$7:$H$758&gt;$AI216)*($J$7:$J$758))</f>
        <v>2</v>
      </c>
      <c r="AL216" s="3" cm="1">
        <f t="array" ref="AL216">SUMPRODUCT(($H$7:$H$758&gt;$AI216)*($H$7:$H$758&lt;=$AJ216)*($I$7:$I$758=1)*($J$7:$J$758))</f>
        <v>0</v>
      </c>
      <c r="AM216" s="3" cm="1">
        <f t="array" ref="AM216">SUMPRODUCT(($H$7:$H$758&gt;$AI216)*($H$7:$H$758&lt;=$AJ216)*($I$7:$I$758=0)*($J$7:$J$758))</f>
        <v>0</v>
      </c>
      <c r="AN216" s="12">
        <f t="shared" si="74"/>
        <v>0</v>
      </c>
      <c r="AO216" s="12">
        <f t="shared" si="75"/>
        <v>6.7517743686711061E-3</v>
      </c>
      <c r="AP216" s="12">
        <f t="shared" si="76"/>
        <v>6.7517743686711061E-3</v>
      </c>
    </row>
    <row r="217" spans="2:42" x14ac:dyDescent="0.2">
      <c r="B217" s="3">
        <f>DATA!A212</f>
        <v>210</v>
      </c>
      <c r="C217" s="3">
        <f>DATA!R212</f>
        <v>4.2584089399999998</v>
      </c>
      <c r="D217" s="3">
        <f>DATA!Q212</f>
        <v>0</v>
      </c>
      <c r="H217" s="3">
        <v>1.048449475</v>
      </c>
      <c r="I217" s="3">
        <v>0</v>
      </c>
      <c r="J217" s="3">
        <v>1</v>
      </c>
      <c r="O217" s="6">
        <f t="shared" si="78"/>
        <v>590</v>
      </c>
      <c r="P217" s="6">
        <f t="shared" si="79"/>
        <v>589</v>
      </c>
      <c r="Q217" s="6">
        <f t="shared" si="77"/>
        <v>1</v>
      </c>
      <c r="R217" s="10">
        <f>Q217/O217</f>
        <v>1.6949152542372881E-3</v>
      </c>
      <c r="S217" s="8">
        <f>T216</f>
        <v>0.79356355976290882</v>
      </c>
      <c r="T217" s="8">
        <f>S217*(1-R217)</f>
        <v>0.79221853678025989</v>
      </c>
      <c r="AI217" s="13">
        <f t="shared" si="72"/>
        <v>17.500000000000021</v>
      </c>
      <c r="AJ217" s="13">
        <f t="shared" si="73"/>
        <v>17.583333333333353</v>
      </c>
      <c r="AK217" s="3" cm="1">
        <f t="array" ref="AK217">SUMPRODUCT(($H$7:$H$758&gt;$AI217)*($J$7:$J$758))</f>
        <v>2</v>
      </c>
      <c r="AL217" s="3" cm="1">
        <f t="array" ref="AL217">SUMPRODUCT(($H$7:$H$758&gt;$AI217)*($H$7:$H$758&lt;=$AJ217)*($I$7:$I$758=1)*($J$7:$J$758))</f>
        <v>0</v>
      </c>
      <c r="AM217" s="3" cm="1">
        <f t="array" ref="AM217">SUMPRODUCT(($H$7:$H$758&gt;$AI217)*($H$7:$H$758&lt;=$AJ217)*($I$7:$I$758=0)*($J$7:$J$758))</f>
        <v>0</v>
      </c>
      <c r="AN217" s="12">
        <f t="shared" si="74"/>
        <v>0</v>
      </c>
      <c r="AO217" s="12">
        <f t="shared" si="75"/>
        <v>6.7517743686711061E-3</v>
      </c>
      <c r="AP217" s="12">
        <f t="shared" si="76"/>
        <v>6.7517743686711061E-3</v>
      </c>
    </row>
    <row r="218" spans="2:42" x14ac:dyDescent="0.2">
      <c r="B218" s="3">
        <f>DATA!A213</f>
        <v>211</v>
      </c>
      <c r="C218" s="3">
        <f>DATA!R213</f>
        <v>1.6251334999999902E-2</v>
      </c>
      <c r="D218" s="3">
        <f>DATA!Q213</f>
        <v>0</v>
      </c>
      <c r="H218" s="3">
        <v>1.0526707529999999</v>
      </c>
      <c r="I218" s="3">
        <v>0</v>
      </c>
      <c r="J218" s="3">
        <v>1</v>
      </c>
      <c r="O218" s="6">
        <f t="shared" si="78"/>
        <v>589</v>
      </c>
      <c r="P218" s="6">
        <f t="shared" si="79"/>
        <v>588</v>
      </c>
      <c r="Q218" s="6">
        <f t="shared" si="77"/>
        <v>1</v>
      </c>
      <c r="R218" s="10">
        <f>Q218/O218</f>
        <v>1.697792869269949E-3</v>
      </c>
      <c r="S218" s="8">
        <f>T217</f>
        <v>0.79221853678025989</v>
      </c>
      <c r="T218" s="8">
        <f>S218*(1-R218)</f>
        <v>0.79087351379761084</v>
      </c>
      <c r="AI218" s="13">
        <f t="shared" si="72"/>
        <v>17.583333333333353</v>
      </c>
      <c r="AJ218" s="13">
        <f t="shared" si="73"/>
        <v>17.666666666666686</v>
      </c>
      <c r="AK218" s="3" cm="1">
        <f t="array" ref="AK218">SUMPRODUCT(($H$7:$H$758&gt;$AI218)*($J$7:$J$758))</f>
        <v>2</v>
      </c>
      <c r="AL218" s="3" cm="1">
        <f t="array" ref="AL218">SUMPRODUCT(($H$7:$H$758&gt;$AI218)*($H$7:$H$758&lt;=$AJ218)*($I$7:$I$758=1)*($J$7:$J$758))</f>
        <v>0</v>
      </c>
      <c r="AM218" s="3" cm="1">
        <f t="array" ref="AM218">SUMPRODUCT(($H$7:$H$758&gt;$AI218)*($H$7:$H$758&lt;=$AJ218)*($I$7:$I$758=0)*($J$7:$J$758))</f>
        <v>0</v>
      </c>
      <c r="AN218" s="12">
        <f t="shared" si="74"/>
        <v>0</v>
      </c>
      <c r="AO218" s="12">
        <f t="shared" si="75"/>
        <v>6.7517743686711061E-3</v>
      </c>
      <c r="AP218" s="12">
        <f t="shared" si="76"/>
        <v>6.7517743686711061E-3</v>
      </c>
    </row>
    <row r="219" spans="2:42" x14ac:dyDescent="0.2">
      <c r="B219" s="3">
        <f>DATA!A214</f>
        <v>212</v>
      </c>
      <c r="C219" s="3">
        <f>DATA!R214</f>
        <v>2.206519685</v>
      </c>
      <c r="D219" s="3">
        <f>DATA!Q214</f>
        <v>0</v>
      </c>
      <c r="H219" s="3">
        <v>1.054077631</v>
      </c>
      <c r="I219" s="3">
        <v>0</v>
      </c>
      <c r="J219" s="3">
        <v>1</v>
      </c>
      <c r="O219" s="6">
        <f t="shared" si="78"/>
        <v>588</v>
      </c>
      <c r="P219" s="6">
        <f t="shared" si="79"/>
        <v>587</v>
      </c>
      <c r="Q219" s="6">
        <f t="shared" si="77"/>
        <v>1</v>
      </c>
      <c r="R219" s="10">
        <f>Q219/O219</f>
        <v>1.7006802721088435E-3</v>
      </c>
      <c r="S219" s="8">
        <f>T218</f>
        <v>0.79087351379761084</v>
      </c>
      <c r="T219" s="8">
        <f>S219*(1-R219)</f>
        <v>0.7895284908149619</v>
      </c>
      <c r="AI219" s="13">
        <f t="shared" si="72"/>
        <v>17.666666666666686</v>
      </c>
      <c r="AJ219" s="13">
        <f t="shared" si="73"/>
        <v>17.750000000000018</v>
      </c>
      <c r="AK219" s="3" cm="1">
        <f t="array" ref="AK219">SUMPRODUCT(($H$7:$H$758&gt;$AI219)*($J$7:$J$758))</f>
        <v>2</v>
      </c>
      <c r="AL219" s="3" cm="1">
        <f t="array" ref="AL219">SUMPRODUCT(($H$7:$H$758&gt;$AI219)*($H$7:$H$758&lt;=$AJ219)*($I$7:$I$758=1)*($J$7:$J$758))</f>
        <v>0</v>
      </c>
      <c r="AM219" s="3" cm="1">
        <f t="array" ref="AM219">SUMPRODUCT(($H$7:$H$758&gt;$AI219)*($H$7:$H$758&lt;=$AJ219)*($I$7:$I$758=0)*($J$7:$J$758))</f>
        <v>0</v>
      </c>
      <c r="AN219" s="12">
        <f t="shared" si="74"/>
        <v>0</v>
      </c>
      <c r="AO219" s="12">
        <f t="shared" si="75"/>
        <v>6.7517743686711061E-3</v>
      </c>
      <c r="AP219" s="12">
        <f t="shared" si="76"/>
        <v>6.7517743686711061E-3</v>
      </c>
    </row>
    <row r="220" spans="2:42" x14ac:dyDescent="0.2">
      <c r="B220" s="3">
        <f>DATA!A215</f>
        <v>213</v>
      </c>
      <c r="C220" s="3">
        <f>DATA!R215</f>
        <v>1</v>
      </c>
      <c r="D220" s="3">
        <f>DATA!Q215</f>
        <v>1</v>
      </c>
      <c r="H220" s="3">
        <v>1.070380305</v>
      </c>
      <c r="I220" s="3">
        <v>0</v>
      </c>
      <c r="J220" s="3">
        <v>1</v>
      </c>
      <c r="O220" s="6">
        <f t="shared" si="78"/>
        <v>587</v>
      </c>
      <c r="P220" s="6">
        <f t="shared" si="79"/>
        <v>586</v>
      </c>
      <c r="Q220" s="6">
        <f t="shared" si="77"/>
        <v>1</v>
      </c>
      <c r="R220" s="10">
        <f>Q220/O220</f>
        <v>1.7035775127768314E-3</v>
      </c>
      <c r="S220" s="8">
        <f>T219</f>
        <v>0.7895284908149619</v>
      </c>
      <c r="T220" s="8">
        <f>S220*(1-R220)</f>
        <v>0.78818346783231286</v>
      </c>
      <c r="AI220" s="13">
        <f t="shared" si="72"/>
        <v>17.750000000000018</v>
      </c>
      <c r="AJ220" s="13">
        <f t="shared" si="73"/>
        <v>17.83333333333335</v>
      </c>
      <c r="AK220" s="3" cm="1">
        <f t="array" ref="AK220">SUMPRODUCT(($H$7:$H$758&gt;$AI220)*($J$7:$J$758))</f>
        <v>2</v>
      </c>
      <c r="AL220" s="3" cm="1">
        <f t="array" ref="AL220">SUMPRODUCT(($H$7:$H$758&gt;$AI220)*($H$7:$H$758&lt;=$AJ220)*($I$7:$I$758=1)*($J$7:$J$758))</f>
        <v>0</v>
      </c>
      <c r="AM220" s="3" cm="1">
        <f t="array" ref="AM220">SUMPRODUCT(($H$7:$H$758&gt;$AI220)*($H$7:$H$758&lt;=$AJ220)*($I$7:$I$758=0)*($J$7:$J$758))</f>
        <v>0</v>
      </c>
      <c r="AN220" s="12">
        <f t="shared" si="74"/>
        <v>0</v>
      </c>
      <c r="AO220" s="12">
        <f t="shared" si="75"/>
        <v>6.7517743686711061E-3</v>
      </c>
      <c r="AP220" s="12">
        <f t="shared" si="76"/>
        <v>6.7517743686711061E-3</v>
      </c>
    </row>
    <row r="221" spans="2:42" x14ac:dyDescent="0.2">
      <c r="B221" s="3">
        <f>DATA!A216</f>
        <v>214</v>
      </c>
      <c r="C221" s="3">
        <f>DATA!R216</f>
        <v>0.27235961199999997</v>
      </c>
      <c r="D221" s="3">
        <f>DATA!Q216</f>
        <v>0</v>
      </c>
      <c r="H221" s="3">
        <v>1.071925561</v>
      </c>
      <c r="I221" s="3">
        <v>0</v>
      </c>
      <c r="J221" s="3">
        <v>1</v>
      </c>
      <c r="O221" s="6">
        <f t="shared" si="78"/>
        <v>586</v>
      </c>
      <c r="P221" s="6">
        <f t="shared" si="79"/>
        <v>585</v>
      </c>
      <c r="Q221" s="6">
        <f t="shared" si="77"/>
        <v>1</v>
      </c>
      <c r="R221" s="10">
        <f>Q221/O221</f>
        <v>1.7064846416382253E-3</v>
      </c>
      <c r="S221" s="8">
        <f>T220</f>
        <v>0.78818346783231286</v>
      </c>
      <c r="T221" s="8">
        <f>S221*(1-R221)</f>
        <v>0.78683844484966381</v>
      </c>
      <c r="AI221" s="13">
        <f t="shared" si="72"/>
        <v>17.83333333333335</v>
      </c>
      <c r="AJ221" s="13">
        <f t="shared" si="73"/>
        <v>17.916666666666682</v>
      </c>
      <c r="AK221" s="3" cm="1">
        <f t="array" ref="AK221">SUMPRODUCT(($H$7:$H$758&gt;$AI221)*($J$7:$J$758))</f>
        <v>2</v>
      </c>
      <c r="AL221" s="3" cm="1">
        <f t="array" ref="AL221">SUMPRODUCT(($H$7:$H$758&gt;$AI221)*($H$7:$H$758&lt;=$AJ221)*($I$7:$I$758=1)*($J$7:$J$758))</f>
        <v>0</v>
      </c>
      <c r="AM221" s="3" cm="1">
        <f t="array" ref="AM221">SUMPRODUCT(($H$7:$H$758&gt;$AI221)*($H$7:$H$758&lt;=$AJ221)*($I$7:$I$758=0)*($J$7:$J$758))</f>
        <v>0</v>
      </c>
      <c r="AN221" s="12">
        <f t="shared" si="74"/>
        <v>0</v>
      </c>
      <c r="AO221" s="12">
        <f t="shared" si="75"/>
        <v>6.7517743686711061E-3</v>
      </c>
      <c r="AP221" s="12">
        <f t="shared" si="76"/>
        <v>6.7517743686711061E-3</v>
      </c>
    </row>
    <row r="222" spans="2:42" x14ac:dyDescent="0.2">
      <c r="B222" s="3">
        <f>DATA!A217</f>
        <v>215</v>
      </c>
      <c r="C222" s="3">
        <f>DATA!R217</f>
        <v>2.36643895</v>
      </c>
      <c r="D222" s="3">
        <f>DATA!Q217</f>
        <v>0</v>
      </c>
      <c r="H222" s="3">
        <v>1.0766696929999999</v>
      </c>
      <c r="I222" s="3">
        <v>1</v>
      </c>
      <c r="J222" s="3">
        <v>1</v>
      </c>
      <c r="O222" s="6">
        <f t="shared" si="78"/>
        <v>585</v>
      </c>
      <c r="P222" s="6">
        <f t="shared" si="79"/>
        <v>584</v>
      </c>
      <c r="Q222" s="6">
        <f t="shared" si="77"/>
        <v>0</v>
      </c>
      <c r="R222" s="10">
        <f>Q222/O222</f>
        <v>0</v>
      </c>
      <c r="S222" s="8">
        <f>T221</f>
        <v>0.78683844484966381</v>
      </c>
      <c r="T222" s="8">
        <f>S222*(1-R222)</f>
        <v>0.78683844484966381</v>
      </c>
      <c r="AI222" s="13">
        <f t="shared" si="72"/>
        <v>17.916666666666682</v>
      </c>
      <c r="AJ222" s="13">
        <f t="shared" si="73"/>
        <v>18.000000000000014</v>
      </c>
      <c r="AK222" s="3" cm="1">
        <f t="array" ref="AK222">SUMPRODUCT(($H$7:$H$758&gt;$AI222)*($J$7:$J$758))</f>
        <v>2</v>
      </c>
      <c r="AL222" s="3" cm="1">
        <f t="array" ref="AL222">SUMPRODUCT(($H$7:$H$758&gt;$AI222)*($H$7:$H$758&lt;=$AJ222)*($I$7:$I$758=1)*($J$7:$J$758))</f>
        <v>0</v>
      </c>
      <c r="AM222" s="3" cm="1">
        <f t="array" ref="AM222">SUMPRODUCT(($H$7:$H$758&gt;$AI222)*($H$7:$H$758&lt;=$AJ222)*($I$7:$I$758=0)*($J$7:$J$758))</f>
        <v>0</v>
      </c>
      <c r="AN222" s="12">
        <f t="shared" si="74"/>
        <v>0</v>
      </c>
      <c r="AO222" s="12">
        <f t="shared" si="75"/>
        <v>6.7517743686711061E-3</v>
      </c>
      <c r="AP222" s="12">
        <f t="shared" si="76"/>
        <v>6.7517743686711061E-3</v>
      </c>
    </row>
    <row r="223" spans="2:42" x14ac:dyDescent="0.2">
      <c r="B223" s="3">
        <f>DATA!A218</f>
        <v>216</v>
      </c>
      <c r="C223" s="3">
        <f>DATA!R218</f>
        <v>1</v>
      </c>
      <c r="D223" s="3">
        <f>DATA!Q218</f>
        <v>1</v>
      </c>
      <c r="H223" s="3">
        <v>1.0873238649999999</v>
      </c>
      <c r="I223" s="3">
        <v>0</v>
      </c>
      <c r="J223" s="3">
        <v>1</v>
      </c>
      <c r="O223" s="6">
        <f t="shared" si="78"/>
        <v>584</v>
      </c>
      <c r="P223" s="6">
        <f t="shared" si="79"/>
        <v>583</v>
      </c>
      <c r="Q223" s="6">
        <f t="shared" si="77"/>
        <v>1</v>
      </c>
      <c r="R223" s="10">
        <f>Q223/O223</f>
        <v>1.7123287671232876E-3</v>
      </c>
      <c r="S223" s="8">
        <f>T222</f>
        <v>0.78683844484966381</v>
      </c>
      <c r="T223" s="8">
        <f>S223*(1-R223)</f>
        <v>0.78549111874546917</v>
      </c>
      <c r="AI223" s="13">
        <f t="shared" si="72"/>
        <v>18.000000000000014</v>
      </c>
      <c r="AJ223" s="13">
        <f t="shared" si="73"/>
        <v>18.083333333333346</v>
      </c>
      <c r="AK223" s="3" cm="1">
        <f t="array" ref="AK223">SUMPRODUCT(($H$7:$H$758&gt;$AI223)*($J$7:$J$758))</f>
        <v>2</v>
      </c>
      <c r="AL223" s="3" cm="1">
        <f t="array" ref="AL223">SUMPRODUCT(($H$7:$H$758&gt;$AI223)*($H$7:$H$758&lt;=$AJ223)*($I$7:$I$758=1)*($J$7:$J$758))</f>
        <v>0</v>
      </c>
      <c r="AM223" s="3" cm="1">
        <f t="array" ref="AM223">SUMPRODUCT(($H$7:$H$758&gt;$AI223)*($H$7:$H$758&lt;=$AJ223)*($I$7:$I$758=0)*($J$7:$J$758))</f>
        <v>0</v>
      </c>
      <c r="AN223" s="12">
        <f t="shared" si="74"/>
        <v>0</v>
      </c>
      <c r="AO223" s="12">
        <f t="shared" si="75"/>
        <v>6.7517743686711061E-3</v>
      </c>
      <c r="AP223" s="12">
        <f t="shared" si="76"/>
        <v>6.7517743686711061E-3</v>
      </c>
    </row>
    <row r="224" spans="2:42" x14ac:dyDescent="0.2">
      <c r="B224" s="3">
        <f>DATA!A219</f>
        <v>217</v>
      </c>
      <c r="C224" s="3">
        <f>DATA!R219</f>
        <v>5.3348595440000004</v>
      </c>
      <c r="D224" s="3">
        <f>DATA!Q219</f>
        <v>0</v>
      </c>
      <c r="H224" s="3">
        <v>1.0895206390000001</v>
      </c>
      <c r="I224" s="3">
        <v>0</v>
      </c>
      <c r="J224" s="3">
        <v>1</v>
      </c>
      <c r="O224" s="6">
        <f t="shared" si="78"/>
        <v>583</v>
      </c>
      <c r="P224" s="6">
        <f t="shared" si="79"/>
        <v>582</v>
      </c>
      <c r="Q224" s="6">
        <f t="shared" si="77"/>
        <v>1</v>
      </c>
      <c r="R224" s="10">
        <f>Q224/O224</f>
        <v>1.7152658662092624E-3</v>
      </c>
      <c r="S224" s="8">
        <f>T223</f>
        <v>0.78549111874546917</v>
      </c>
      <c r="T224" s="8">
        <f>S224*(1-R224)</f>
        <v>0.78414379264127454</v>
      </c>
      <c r="AI224" s="13">
        <f t="shared" si="72"/>
        <v>18.083333333333346</v>
      </c>
      <c r="AJ224" s="13">
        <f t="shared" si="73"/>
        <v>18.166666666666679</v>
      </c>
      <c r="AK224" s="3" cm="1">
        <f t="array" ref="AK224">SUMPRODUCT(($H$7:$H$758&gt;$AI224)*($J$7:$J$758))</f>
        <v>2</v>
      </c>
      <c r="AL224" s="3" cm="1">
        <f t="array" ref="AL224">SUMPRODUCT(($H$7:$H$758&gt;$AI224)*($H$7:$H$758&lt;=$AJ224)*($I$7:$I$758=1)*($J$7:$J$758))</f>
        <v>0</v>
      </c>
      <c r="AM224" s="3" cm="1">
        <f t="array" ref="AM224">SUMPRODUCT(($H$7:$H$758&gt;$AI224)*($H$7:$H$758&lt;=$AJ224)*($I$7:$I$758=0)*($J$7:$J$758))</f>
        <v>0</v>
      </c>
      <c r="AN224" s="12">
        <f t="shared" si="74"/>
        <v>0</v>
      </c>
      <c r="AO224" s="12">
        <f t="shared" si="75"/>
        <v>6.7517743686711061E-3</v>
      </c>
      <c r="AP224" s="12">
        <f t="shared" si="76"/>
        <v>6.7517743686711061E-3</v>
      </c>
    </row>
    <row r="225" spans="2:42" x14ac:dyDescent="0.2">
      <c r="B225" s="3">
        <f>DATA!A220</f>
        <v>218</v>
      </c>
      <c r="C225" s="3">
        <f>DATA!R220</f>
        <v>14.73915373</v>
      </c>
      <c r="D225" s="3">
        <f>DATA!Q220</f>
        <v>0</v>
      </c>
      <c r="H225" s="3">
        <v>1.0900357789999999</v>
      </c>
      <c r="I225" s="3">
        <v>0</v>
      </c>
      <c r="J225" s="3">
        <v>1</v>
      </c>
      <c r="O225" s="6">
        <f t="shared" si="78"/>
        <v>582</v>
      </c>
      <c r="P225" s="6">
        <f t="shared" si="79"/>
        <v>581</v>
      </c>
      <c r="Q225" s="6">
        <f t="shared" si="77"/>
        <v>1</v>
      </c>
      <c r="R225" s="10">
        <f>Q225/O225</f>
        <v>1.718213058419244E-3</v>
      </c>
      <c r="S225" s="8">
        <f>T224</f>
        <v>0.78414379264127454</v>
      </c>
      <c r="T225" s="8">
        <f>S225*(1-R225)</f>
        <v>0.7827964665370799</v>
      </c>
      <c r="AI225" s="13">
        <f t="shared" si="72"/>
        <v>18.166666666666679</v>
      </c>
      <c r="AJ225" s="13">
        <f t="shared" si="73"/>
        <v>18.250000000000011</v>
      </c>
      <c r="AK225" s="3" cm="1">
        <f t="array" ref="AK225">SUMPRODUCT(($H$7:$H$758&gt;$AI225)*($J$7:$J$758))</f>
        <v>2</v>
      </c>
      <c r="AL225" s="3" cm="1">
        <f t="array" ref="AL225">SUMPRODUCT(($H$7:$H$758&gt;$AI225)*($H$7:$H$758&lt;=$AJ225)*($I$7:$I$758=1)*($J$7:$J$758))</f>
        <v>0</v>
      </c>
      <c r="AM225" s="3" cm="1">
        <f t="array" ref="AM225">SUMPRODUCT(($H$7:$H$758&gt;$AI225)*($H$7:$H$758&lt;=$AJ225)*($I$7:$I$758=0)*($J$7:$J$758))</f>
        <v>1</v>
      </c>
      <c r="AN225" s="12">
        <f t="shared" si="74"/>
        <v>0.5</v>
      </c>
      <c r="AO225" s="12">
        <f t="shared" si="75"/>
        <v>6.7517743686711061E-3</v>
      </c>
      <c r="AP225" s="12">
        <f t="shared" si="76"/>
        <v>3.3758871843355531E-3</v>
      </c>
    </row>
    <row r="226" spans="2:42" x14ac:dyDescent="0.2">
      <c r="B226" s="3">
        <f>DATA!A221</f>
        <v>219</v>
      </c>
      <c r="C226" s="3">
        <f>DATA!R221</f>
        <v>7.0772956789999997</v>
      </c>
      <c r="D226" s="3">
        <f>DATA!Q221</f>
        <v>0</v>
      </c>
      <c r="H226" s="3">
        <v>1.0900364</v>
      </c>
      <c r="I226" s="3">
        <v>0</v>
      </c>
      <c r="J226" s="3">
        <v>1</v>
      </c>
      <c r="O226" s="6">
        <f t="shared" si="78"/>
        <v>581</v>
      </c>
      <c r="P226" s="6">
        <f t="shared" si="79"/>
        <v>580</v>
      </c>
      <c r="Q226" s="6">
        <f t="shared" si="77"/>
        <v>1</v>
      </c>
      <c r="R226" s="10">
        <f>Q226/O226</f>
        <v>1.7211703958691911E-3</v>
      </c>
      <c r="S226" s="8">
        <f>T225</f>
        <v>0.7827964665370799</v>
      </c>
      <c r="T226" s="8">
        <f>S226*(1-R226)</f>
        <v>0.78144914043288527</v>
      </c>
      <c r="AI226" s="13">
        <f t="shared" si="72"/>
        <v>18.250000000000011</v>
      </c>
      <c r="AJ226" s="13">
        <f t="shared" si="73"/>
        <v>18.333333333333343</v>
      </c>
      <c r="AK226" s="3" cm="1">
        <f t="array" ref="AK226">SUMPRODUCT(($H$7:$H$758&gt;$AI226)*($J$7:$J$758))</f>
        <v>1</v>
      </c>
      <c r="AL226" s="3" cm="1">
        <f t="array" ref="AL226">SUMPRODUCT(($H$7:$H$758&gt;$AI226)*($H$7:$H$758&lt;=$AJ226)*($I$7:$I$758=1)*($J$7:$J$758))</f>
        <v>0</v>
      </c>
      <c r="AM226" s="3" cm="1">
        <f t="array" ref="AM226">SUMPRODUCT(($H$7:$H$758&gt;$AI226)*($H$7:$H$758&lt;=$AJ226)*($I$7:$I$758=0)*($J$7:$J$758))</f>
        <v>0</v>
      </c>
      <c r="AN226" s="12">
        <f t="shared" si="74"/>
        <v>0</v>
      </c>
      <c r="AO226" s="12">
        <f t="shared" si="75"/>
        <v>3.3758871843355531E-3</v>
      </c>
      <c r="AP226" s="12">
        <f t="shared" si="76"/>
        <v>3.3758871843355531E-3</v>
      </c>
    </row>
    <row r="227" spans="2:42" x14ac:dyDescent="0.2">
      <c r="B227" s="3">
        <f>DATA!A222</f>
        <v>220</v>
      </c>
      <c r="C227" s="3">
        <f>DATA!R222</f>
        <v>1</v>
      </c>
      <c r="D227" s="3">
        <f>DATA!Q222</f>
        <v>1</v>
      </c>
      <c r="H227" s="3">
        <v>1.0978014970000001</v>
      </c>
      <c r="I227" s="3">
        <v>0</v>
      </c>
      <c r="J227" s="3">
        <v>1</v>
      </c>
      <c r="O227" s="6">
        <f t="shared" si="78"/>
        <v>580</v>
      </c>
      <c r="P227" s="6">
        <f t="shared" si="79"/>
        <v>579</v>
      </c>
      <c r="Q227" s="6">
        <f t="shared" si="77"/>
        <v>1</v>
      </c>
      <c r="R227" s="10">
        <f>Q227/O227</f>
        <v>1.7241379310344827E-3</v>
      </c>
      <c r="S227" s="8">
        <f>T226</f>
        <v>0.78144914043288527</v>
      </c>
      <c r="T227" s="8">
        <f>S227*(1-R227)</f>
        <v>0.78010181432869063</v>
      </c>
      <c r="AI227" s="13">
        <f t="shared" si="72"/>
        <v>18.333333333333343</v>
      </c>
      <c r="AJ227" s="13">
        <f t="shared" si="73"/>
        <v>18.416666666666675</v>
      </c>
      <c r="AK227" s="3" cm="1">
        <f t="array" ref="AK227">SUMPRODUCT(($H$7:$H$758&gt;$AI227)*($J$7:$J$758))</f>
        <v>1</v>
      </c>
      <c r="AL227" s="3" cm="1">
        <f t="array" ref="AL227">SUMPRODUCT(($H$7:$H$758&gt;$AI227)*($H$7:$H$758&lt;=$AJ227)*($I$7:$I$758=1)*($J$7:$J$758))</f>
        <v>0</v>
      </c>
      <c r="AM227" s="3" cm="1">
        <f t="array" ref="AM227">SUMPRODUCT(($H$7:$H$758&gt;$AI227)*($H$7:$H$758&lt;=$AJ227)*($I$7:$I$758=0)*($J$7:$J$758))</f>
        <v>0</v>
      </c>
      <c r="AN227" s="12">
        <f t="shared" si="74"/>
        <v>0</v>
      </c>
      <c r="AO227" s="12">
        <f t="shared" si="75"/>
        <v>3.3758871843355531E-3</v>
      </c>
      <c r="AP227" s="12">
        <f t="shared" si="76"/>
        <v>3.3758871843355531E-3</v>
      </c>
    </row>
    <row r="228" spans="2:42" x14ac:dyDescent="0.2">
      <c r="B228" s="3">
        <f>DATA!A223</f>
        <v>221</v>
      </c>
      <c r="C228" s="3">
        <f>DATA!R223</f>
        <v>0.47678946799999999</v>
      </c>
      <c r="D228" s="3">
        <f>DATA!Q223</f>
        <v>0</v>
      </c>
      <c r="H228" s="3">
        <v>1.1025849599999999</v>
      </c>
      <c r="I228" s="3">
        <v>0</v>
      </c>
      <c r="J228" s="3">
        <v>1</v>
      </c>
      <c r="O228" s="6">
        <f t="shared" si="78"/>
        <v>579</v>
      </c>
      <c r="P228" s="6">
        <f t="shared" si="79"/>
        <v>578</v>
      </c>
      <c r="Q228" s="6">
        <f t="shared" si="77"/>
        <v>1</v>
      </c>
      <c r="R228" s="10">
        <f>Q228/O228</f>
        <v>1.7271157167530224E-3</v>
      </c>
      <c r="S228" s="8">
        <f>T227</f>
        <v>0.78010181432869063</v>
      </c>
      <c r="T228" s="8">
        <f>S228*(1-R228)</f>
        <v>0.778754488224496</v>
      </c>
      <c r="AI228" s="13">
        <f t="shared" si="72"/>
        <v>18.416666666666675</v>
      </c>
      <c r="AJ228" s="13">
        <f t="shared" si="73"/>
        <v>18.500000000000007</v>
      </c>
      <c r="AK228" s="3" cm="1">
        <f t="array" ref="AK228">SUMPRODUCT(($H$7:$H$758&gt;$AI228)*($J$7:$J$758))</f>
        <v>1</v>
      </c>
      <c r="AL228" s="3" cm="1">
        <f t="array" ref="AL228">SUMPRODUCT(($H$7:$H$758&gt;$AI228)*($H$7:$H$758&lt;=$AJ228)*($I$7:$I$758=1)*($J$7:$J$758))</f>
        <v>0</v>
      </c>
      <c r="AM228" s="3" cm="1">
        <f t="array" ref="AM228">SUMPRODUCT(($H$7:$H$758&gt;$AI228)*($H$7:$H$758&lt;=$AJ228)*($I$7:$I$758=0)*($J$7:$J$758))</f>
        <v>0</v>
      </c>
      <c r="AN228" s="12">
        <f t="shared" si="74"/>
        <v>0</v>
      </c>
      <c r="AO228" s="12">
        <f t="shared" si="75"/>
        <v>3.3758871843355531E-3</v>
      </c>
      <c r="AP228" s="12">
        <f t="shared" si="76"/>
        <v>3.3758871843355531E-3</v>
      </c>
    </row>
    <row r="229" spans="2:42" x14ac:dyDescent="0.2">
      <c r="B229" s="3">
        <f>DATA!A224</f>
        <v>222</v>
      </c>
      <c r="C229" s="3">
        <f>DATA!R224</f>
        <v>3.8913687659999998</v>
      </c>
      <c r="D229" s="3">
        <f>DATA!Q224</f>
        <v>0</v>
      </c>
      <c r="H229" s="3">
        <v>1.1029369449999999</v>
      </c>
      <c r="I229" s="3">
        <v>0</v>
      </c>
      <c r="J229" s="3">
        <v>1</v>
      </c>
      <c r="O229" s="6">
        <f t="shared" si="78"/>
        <v>578</v>
      </c>
      <c r="P229" s="6">
        <f t="shared" si="79"/>
        <v>577</v>
      </c>
      <c r="Q229" s="6">
        <f t="shared" si="77"/>
        <v>1</v>
      </c>
      <c r="R229" s="10">
        <f>Q229/O229</f>
        <v>1.7301038062283738E-3</v>
      </c>
      <c r="S229" s="8">
        <f>T228</f>
        <v>0.778754488224496</v>
      </c>
      <c r="T229" s="8">
        <f>S229*(1-R229)</f>
        <v>0.77740716212030136</v>
      </c>
      <c r="AI229" s="13">
        <f t="shared" si="72"/>
        <v>18.500000000000007</v>
      </c>
      <c r="AJ229" s="13">
        <f t="shared" si="73"/>
        <v>18.583333333333339</v>
      </c>
      <c r="AK229" s="3" cm="1">
        <f t="array" ref="AK229">SUMPRODUCT(($H$7:$H$758&gt;$AI229)*($J$7:$J$758))</f>
        <v>1</v>
      </c>
      <c r="AL229" s="3" cm="1">
        <f t="array" ref="AL229">SUMPRODUCT(($H$7:$H$758&gt;$AI229)*($H$7:$H$758&lt;=$AJ229)*($I$7:$I$758=1)*($J$7:$J$758))</f>
        <v>0</v>
      </c>
      <c r="AM229" s="3" cm="1">
        <f t="array" ref="AM229">SUMPRODUCT(($H$7:$H$758&gt;$AI229)*($H$7:$H$758&lt;=$AJ229)*($I$7:$I$758=0)*($J$7:$J$758))</f>
        <v>0</v>
      </c>
      <c r="AN229" s="12">
        <f t="shared" si="74"/>
        <v>0</v>
      </c>
      <c r="AO229" s="12">
        <f t="shared" si="75"/>
        <v>3.3758871843355531E-3</v>
      </c>
      <c r="AP229" s="12">
        <f t="shared" si="76"/>
        <v>3.3758871843355531E-3</v>
      </c>
    </row>
    <row r="230" spans="2:42" x14ac:dyDescent="0.2">
      <c r="B230" s="3">
        <f>DATA!A225</f>
        <v>223</v>
      </c>
      <c r="C230" s="3">
        <f>DATA!R225</f>
        <v>2.5947539650000002</v>
      </c>
      <c r="D230" s="3">
        <f>DATA!Q225</f>
        <v>0</v>
      </c>
      <c r="H230" s="3">
        <v>1.1134893969999999</v>
      </c>
      <c r="I230" s="3">
        <v>1</v>
      </c>
      <c r="J230" s="3">
        <v>1</v>
      </c>
      <c r="O230" s="6">
        <f t="shared" si="78"/>
        <v>577</v>
      </c>
      <c r="P230" s="6">
        <f t="shared" si="79"/>
        <v>576</v>
      </c>
      <c r="Q230" s="6">
        <f t="shared" si="77"/>
        <v>0</v>
      </c>
      <c r="R230" s="10">
        <f>Q230/O230</f>
        <v>0</v>
      </c>
      <c r="S230" s="8">
        <f>T229</f>
        <v>0.77740716212030136</v>
      </c>
      <c r="T230" s="8">
        <f>S230*(1-R230)</f>
        <v>0.77740716212030136</v>
      </c>
      <c r="AI230" s="13">
        <f t="shared" si="72"/>
        <v>18.583333333333339</v>
      </c>
      <c r="AJ230" s="13">
        <f t="shared" si="73"/>
        <v>18.666666666666671</v>
      </c>
      <c r="AK230" s="3" cm="1">
        <f t="array" ref="AK230">SUMPRODUCT(($H$7:$H$758&gt;$AI230)*($J$7:$J$758))</f>
        <v>1</v>
      </c>
      <c r="AL230" s="3" cm="1">
        <f t="array" ref="AL230">SUMPRODUCT(($H$7:$H$758&gt;$AI230)*($H$7:$H$758&lt;=$AJ230)*($I$7:$I$758=1)*($J$7:$J$758))</f>
        <v>0</v>
      </c>
      <c r="AM230" s="3" cm="1">
        <f t="array" ref="AM230">SUMPRODUCT(($H$7:$H$758&gt;$AI230)*($H$7:$H$758&lt;=$AJ230)*($I$7:$I$758=0)*($J$7:$J$758))</f>
        <v>0</v>
      </c>
      <c r="AN230" s="12">
        <f t="shared" si="74"/>
        <v>0</v>
      </c>
      <c r="AO230" s="12">
        <f t="shared" si="75"/>
        <v>3.3758871843355531E-3</v>
      </c>
      <c r="AP230" s="12">
        <f t="shared" si="76"/>
        <v>3.3758871843355531E-3</v>
      </c>
    </row>
    <row r="231" spans="2:42" x14ac:dyDescent="0.2">
      <c r="B231" s="3">
        <f>DATA!A226</f>
        <v>224</v>
      </c>
      <c r="C231" s="3">
        <f>DATA!R226</f>
        <v>7.3413396149999999</v>
      </c>
      <c r="D231" s="3">
        <f>DATA!Q226</f>
        <v>0</v>
      </c>
      <c r="H231" s="3">
        <v>1.114949497</v>
      </c>
      <c r="I231" s="3">
        <v>0</v>
      </c>
      <c r="J231" s="3">
        <v>1</v>
      </c>
      <c r="O231" s="6">
        <f t="shared" si="78"/>
        <v>576</v>
      </c>
      <c r="P231" s="6">
        <f t="shared" si="79"/>
        <v>575</v>
      </c>
      <c r="Q231" s="6">
        <f t="shared" si="77"/>
        <v>1</v>
      </c>
      <c r="R231" s="10">
        <f>Q231/O231</f>
        <v>1.736111111111111E-3</v>
      </c>
      <c r="S231" s="8">
        <f>T230</f>
        <v>0.77740716212030136</v>
      </c>
      <c r="T231" s="8">
        <f>S231*(1-R231)</f>
        <v>0.77605749690828696</v>
      </c>
      <c r="AI231" s="13">
        <f t="shared" si="72"/>
        <v>18.666666666666671</v>
      </c>
      <c r="AJ231" s="13">
        <f t="shared" si="73"/>
        <v>18.750000000000004</v>
      </c>
      <c r="AK231" s="3" cm="1">
        <f t="array" ref="AK231">SUMPRODUCT(($H$7:$H$758&gt;$AI231)*($J$7:$J$758))</f>
        <v>1</v>
      </c>
      <c r="AL231" s="3" cm="1">
        <f t="array" ref="AL231">SUMPRODUCT(($H$7:$H$758&gt;$AI231)*($H$7:$H$758&lt;=$AJ231)*($I$7:$I$758=1)*($J$7:$J$758))</f>
        <v>0</v>
      </c>
      <c r="AM231" s="3" cm="1">
        <f t="array" ref="AM231">SUMPRODUCT(($H$7:$H$758&gt;$AI231)*($H$7:$H$758&lt;=$AJ231)*($I$7:$I$758=0)*($J$7:$J$758))</f>
        <v>0</v>
      </c>
      <c r="AN231" s="12">
        <f t="shared" si="74"/>
        <v>0</v>
      </c>
      <c r="AO231" s="12">
        <f t="shared" si="75"/>
        <v>3.3758871843355531E-3</v>
      </c>
      <c r="AP231" s="12">
        <f t="shared" si="76"/>
        <v>3.3758871843355531E-3</v>
      </c>
    </row>
    <row r="232" spans="2:42" x14ac:dyDescent="0.2">
      <c r="B232" s="3">
        <f>DATA!A227</f>
        <v>225</v>
      </c>
      <c r="C232" s="3">
        <f>DATA!R227</f>
        <v>1</v>
      </c>
      <c r="D232" s="3">
        <f>DATA!Q227</f>
        <v>1</v>
      </c>
      <c r="H232" s="3">
        <v>1.1403426910000001</v>
      </c>
      <c r="I232" s="3">
        <v>1</v>
      </c>
      <c r="J232" s="3">
        <v>1</v>
      </c>
      <c r="O232" s="6">
        <f t="shared" si="78"/>
        <v>575</v>
      </c>
      <c r="P232" s="6">
        <f t="shared" si="79"/>
        <v>574</v>
      </c>
      <c r="Q232" s="6">
        <f t="shared" si="77"/>
        <v>0</v>
      </c>
      <c r="R232" s="10">
        <f>Q232/O232</f>
        <v>0</v>
      </c>
      <c r="S232" s="8">
        <f>T231</f>
        <v>0.77605749690828696</v>
      </c>
      <c r="T232" s="8">
        <f>S232*(1-R232)</f>
        <v>0.77605749690828696</v>
      </c>
      <c r="AI232" s="13">
        <f t="shared" si="72"/>
        <v>18.750000000000004</v>
      </c>
      <c r="AJ232" s="13">
        <f t="shared" si="73"/>
        <v>18.833333333333336</v>
      </c>
      <c r="AK232" s="3" cm="1">
        <f t="array" ref="AK232">SUMPRODUCT(($H$7:$H$758&gt;$AI232)*($J$7:$J$758))</f>
        <v>1</v>
      </c>
      <c r="AL232" s="3" cm="1">
        <f t="array" ref="AL232">SUMPRODUCT(($H$7:$H$758&gt;$AI232)*($H$7:$H$758&lt;=$AJ232)*($I$7:$I$758=1)*($J$7:$J$758))</f>
        <v>0</v>
      </c>
      <c r="AM232" s="3" cm="1">
        <f t="array" ref="AM232">SUMPRODUCT(($H$7:$H$758&gt;$AI232)*($H$7:$H$758&lt;=$AJ232)*($I$7:$I$758=0)*($J$7:$J$758))</f>
        <v>0</v>
      </c>
      <c r="AN232" s="12">
        <f t="shared" si="74"/>
        <v>0</v>
      </c>
      <c r="AO232" s="12">
        <f t="shared" si="75"/>
        <v>3.3758871843355531E-3</v>
      </c>
      <c r="AP232" s="12">
        <f t="shared" si="76"/>
        <v>3.3758871843355531E-3</v>
      </c>
    </row>
    <row r="233" spans="2:42" x14ac:dyDescent="0.2">
      <c r="B233" s="3">
        <f>DATA!A228</f>
        <v>226</v>
      </c>
      <c r="C233" s="3">
        <f>DATA!R228</f>
        <v>0.48956546499999998</v>
      </c>
      <c r="D233" s="3">
        <f>DATA!Q228</f>
        <v>0</v>
      </c>
      <c r="H233" s="3">
        <v>1.141067764</v>
      </c>
      <c r="I233" s="3">
        <v>0</v>
      </c>
      <c r="J233" s="3">
        <v>1</v>
      </c>
      <c r="O233" s="6">
        <f t="shared" si="78"/>
        <v>574</v>
      </c>
      <c r="P233" s="6">
        <f t="shared" si="79"/>
        <v>573</v>
      </c>
      <c r="Q233" s="6">
        <f t="shared" si="77"/>
        <v>1</v>
      </c>
      <c r="R233" s="10">
        <f>Q233/O233</f>
        <v>1.7421602787456446E-3</v>
      </c>
      <c r="S233" s="8">
        <f>T232</f>
        <v>0.77605749690828696</v>
      </c>
      <c r="T233" s="8">
        <f>S233*(1-R233)</f>
        <v>0.77470548036315057</v>
      </c>
      <c r="AI233" s="13">
        <f t="shared" si="72"/>
        <v>18.833333333333336</v>
      </c>
      <c r="AJ233" s="13">
        <f t="shared" si="73"/>
        <v>18.916666666666668</v>
      </c>
      <c r="AK233" s="3" cm="1">
        <f t="array" ref="AK233">SUMPRODUCT(($H$7:$H$758&gt;$AI233)*($J$7:$J$758))</f>
        <v>1</v>
      </c>
      <c r="AL233" s="3" cm="1">
        <f t="array" ref="AL233">SUMPRODUCT(($H$7:$H$758&gt;$AI233)*($H$7:$H$758&lt;=$AJ233)*($I$7:$I$758=1)*($J$7:$J$758))</f>
        <v>0</v>
      </c>
      <c r="AM233" s="3" cm="1">
        <f t="array" ref="AM233">SUMPRODUCT(($H$7:$H$758&gt;$AI233)*($H$7:$H$758&lt;=$AJ233)*($I$7:$I$758=0)*($J$7:$J$758))</f>
        <v>0</v>
      </c>
      <c r="AN233" s="12">
        <f t="shared" si="74"/>
        <v>0</v>
      </c>
      <c r="AO233" s="12">
        <f t="shared" si="75"/>
        <v>3.3758871843355531E-3</v>
      </c>
      <c r="AP233" s="12">
        <f t="shared" si="76"/>
        <v>3.3758871843355531E-3</v>
      </c>
    </row>
    <row r="234" spans="2:42" x14ac:dyDescent="0.2">
      <c r="B234" s="3">
        <f>DATA!A229</f>
        <v>227</v>
      </c>
      <c r="C234" s="3">
        <f>DATA!R229</f>
        <v>2.4478294840000001</v>
      </c>
      <c r="D234" s="3">
        <f>DATA!Q229</f>
        <v>0</v>
      </c>
      <c r="H234" s="3">
        <v>1.1418666689999999</v>
      </c>
      <c r="I234" s="3">
        <v>0</v>
      </c>
      <c r="J234" s="3">
        <v>1</v>
      </c>
      <c r="O234" s="6">
        <f t="shared" si="78"/>
        <v>573</v>
      </c>
      <c r="P234" s="6">
        <f t="shared" si="79"/>
        <v>572</v>
      </c>
      <c r="Q234" s="6">
        <f t="shared" si="77"/>
        <v>1</v>
      </c>
      <c r="R234" s="10">
        <f>Q234/O234</f>
        <v>1.7452006980802793E-3</v>
      </c>
      <c r="S234" s="8">
        <f>T233</f>
        <v>0.77470548036315057</v>
      </c>
      <c r="T234" s="8">
        <f>S234*(1-R234)</f>
        <v>0.77335346381801418</v>
      </c>
      <c r="AI234" s="13">
        <f t="shared" si="72"/>
        <v>18.916666666666668</v>
      </c>
      <c r="AJ234" s="13">
        <f t="shared" si="73"/>
        <v>19</v>
      </c>
      <c r="AK234" s="3" cm="1">
        <f t="array" ref="AK234">SUMPRODUCT(($H$7:$H$758&gt;$AI234)*($J$7:$J$758))</f>
        <v>1</v>
      </c>
      <c r="AL234" s="3" cm="1">
        <f t="array" ref="AL234">SUMPRODUCT(($H$7:$H$758&gt;$AI234)*($H$7:$H$758&lt;=$AJ234)*($I$7:$I$758=1)*($J$7:$J$758))</f>
        <v>0</v>
      </c>
      <c r="AM234" s="3" cm="1">
        <f t="array" ref="AM234">SUMPRODUCT(($H$7:$H$758&gt;$AI234)*($H$7:$H$758&lt;=$AJ234)*($I$7:$I$758=0)*($J$7:$J$758))</f>
        <v>0</v>
      </c>
      <c r="AN234" s="12">
        <f t="shared" si="74"/>
        <v>0</v>
      </c>
      <c r="AO234" s="12">
        <f t="shared" si="75"/>
        <v>3.3758871843355531E-3</v>
      </c>
      <c r="AP234" s="12">
        <f t="shared" si="76"/>
        <v>3.3758871843355531E-3</v>
      </c>
    </row>
    <row r="235" spans="2:42" x14ac:dyDescent="0.2">
      <c r="B235" s="3">
        <f>DATA!A230</f>
        <v>228</v>
      </c>
      <c r="C235" s="3">
        <f>DATA!R230</f>
        <v>1</v>
      </c>
      <c r="D235" s="3">
        <f>DATA!Q230</f>
        <v>1</v>
      </c>
      <c r="H235" s="3">
        <v>1.1540213500000001</v>
      </c>
      <c r="I235" s="3">
        <v>0</v>
      </c>
      <c r="J235" s="3">
        <v>1</v>
      </c>
      <c r="O235" s="6">
        <f t="shared" si="78"/>
        <v>572</v>
      </c>
      <c r="P235" s="6">
        <f t="shared" si="79"/>
        <v>571</v>
      </c>
      <c r="Q235" s="6">
        <f t="shared" si="77"/>
        <v>1</v>
      </c>
      <c r="R235" s="10">
        <f>Q235/O235</f>
        <v>1.7482517482517483E-3</v>
      </c>
      <c r="S235" s="8">
        <f>T234</f>
        <v>0.77335346381801418</v>
      </c>
      <c r="T235" s="8">
        <f>S235*(1-R235)</f>
        <v>0.77200144727287778</v>
      </c>
      <c r="AI235" s="13">
        <f t="shared" si="72"/>
        <v>19</v>
      </c>
      <c r="AJ235" s="13">
        <f t="shared" si="73"/>
        <v>19.083333333333332</v>
      </c>
      <c r="AK235" s="3" cm="1">
        <f t="array" ref="AK235">SUMPRODUCT(($H$7:$H$758&gt;$AI235)*($J$7:$J$758))</f>
        <v>1</v>
      </c>
      <c r="AL235" s="3" cm="1">
        <f t="array" ref="AL235">SUMPRODUCT(($H$7:$H$758&gt;$AI235)*($H$7:$H$758&lt;=$AJ235)*($I$7:$I$758=1)*($J$7:$J$758))</f>
        <v>0</v>
      </c>
      <c r="AM235" s="3" cm="1">
        <f t="array" ref="AM235">SUMPRODUCT(($H$7:$H$758&gt;$AI235)*($H$7:$H$758&lt;=$AJ235)*($I$7:$I$758=0)*($J$7:$J$758))</f>
        <v>0</v>
      </c>
      <c r="AN235" s="12">
        <f t="shared" si="74"/>
        <v>0</v>
      </c>
      <c r="AO235" s="12">
        <f t="shared" si="75"/>
        <v>3.3758871843355531E-3</v>
      </c>
      <c r="AP235" s="12">
        <f t="shared" si="76"/>
        <v>3.3758871843355531E-3</v>
      </c>
    </row>
    <row r="236" spans="2:42" x14ac:dyDescent="0.2">
      <c r="B236" s="3">
        <f>DATA!A231</f>
        <v>229</v>
      </c>
      <c r="C236" s="3">
        <f>DATA!R231</f>
        <v>6.3651281839999996</v>
      </c>
      <c r="D236" s="3">
        <f>DATA!Q231</f>
        <v>0</v>
      </c>
      <c r="H236" s="3">
        <v>1.1783965380000001</v>
      </c>
      <c r="I236" s="3">
        <v>0</v>
      </c>
      <c r="J236" s="3">
        <v>1</v>
      </c>
      <c r="O236" s="6">
        <f t="shared" si="78"/>
        <v>571</v>
      </c>
      <c r="P236" s="6">
        <f t="shared" si="79"/>
        <v>570</v>
      </c>
      <c r="Q236" s="6">
        <f t="shared" si="77"/>
        <v>1</v>
      </c>
      <c r="R236" s="10">
        <f>Q236/O236</f>
        <v>1.7513134851138354E-3</v>
      </c>
      <c r="S236" s="8">
        <f>T235</f>
        <v>0.77200144727287778</v>
      </c>
      <c r="T236" s="8">
        <f>S236*(1-R236)</f>
        <v>0.77064943072774139</v>
      </c>
      <c r="AI236" s="13">
        <f t="shared" si="72"/>
        <v>19.083333333333332</v>
      </c>
      <c r="AJ236" s="13">
        <f t="shared" si="73"/>
        <v>19.166666666666664</v>
      </c>
      <c r="AK236" s="3" cm="1">
        <f t="array" ref="AK236">SUMPRODUCT(($H$7:$H$758&gt;$AI236)*($J$7:$J$758))</f>
        <v>1</v>
      </c>
      <c r="AL236" s="3" cm="1">
        <f t="array" ref="AL236">SUMPRODUCT(($H$7:$H$758&gt;$AI236)*($H$7:$H$758&lt;=$AJ236)*($I$7:$I$758=1)*($J$7:$J$758))</f>
        <v>0</v>
      </c>
      <c r="AM236" s="3" cm="1">
        <f t="array" ref="AM236">SUMPRODUCT(($H$7:$H$758&gt;$AI236)*($H$7:$H$758&lt;=$AJ236)*($I$7:$I$758=0)*($J$7:$J$758))</f>
        <v>0</v>
      </c>
      <c r="AN236" s="12">
        <f t="shared" si="74"/>
        <v>0</v>
      </c>
      <c r="AO236" s="12">
        <f t="shared" si="75"/>
        <v>3.3758871843355531E-3</v>
      </c>
      <c r="AP236" s="12">
        <f t="shared" si="76"/>
        <v>3.3758871843355531E-3</v>
      </c>
    </row>
    <row r="237" spans="2:42" x14ac:dyDescent="0.2">
      <c r="B237" s="3">
        <f>DATA!A232</f>
        <v>230</v>
      </c>
      <c r="C237" s="3">
        <f>DATA!R232</f>
        <v>2.2482749430000002</v>
      </c>
      <c r="D237" s="3">
        <f>DATA!Q232</f>
        <v>0</v>
      </c>
      <c r="H237" s="3">
        <v>1.179123672</v>
      </c>
      <c r="I237" s="3">
        <v>0</v>
      </c>
      <c r="J237" s="3">
        <v>1</v>
      </c>
      <c r="O237" s="6">
        <f t="shared" si="78"/>
        <v>570</v>
      </c>
      <c r="P237" s="6">
        <f t="shared" si="79"/>
        <v>569</v>
      </c>
      <c r="Q237" s="6">
        <f t="shared" si="77"/>
        <v>1</v>
      </c>
      <c r="R237" s="10">
        <f>Q237/O237</f>
        <v>1.7543859649122807E-3</v>
      </c>
      <c r="S237" s="8">
        <f>T236</f>
        <v>0.77064943072774139</v>
      </c>
      <c r="T237" s="8">
        <f>S237*(1-R237)</f>
        <v>0.769297414182605</v>
      </c>
      <c r="AI237" s="13">
        <f t="shared" si="72"/>
        <v>19.166666666666664</v>
      </c>
      <c r="AJ237" s="13">
        <f t="shared" si="73"/>
        <v>19.249999999999996</v>
      </c>
      <c r="AK237" s="3" cm="1">
        <f t="array" ref="AK237">SUMPRODUCT(($H$7:$H$758&gt;$AI237)*($J$7:$J$758))</f>
        <v>1</v>
      </c>
      <c r="AL237" s="3" cm="1">
        <f t="array" ref="AL237">SUMPRODUCT(($H$7:$H$758&gt;$AI237)*($H$7:$H$758&lt;=$AJ237)*($I$7:$I$758=1)*($J$7:$J$758))</f>
        <v>0</v>
      </c>
      <c r="AM237" s="3" cm="1">
        <f t="array" ref="AM237">SUMPRODUCT(($H$7:$H$758&gt;$AI237)*($H$7:$H$758&lt;=$AJ237)*($I$7:$I$758=0)*($J$7:$J$758))</f>
        <v>0</v>
      </c>
      <c r="AN237" s="12">
        <f t="shared" si="74"/>
        <v>0</v>
      </c>
      <c r="AO237" s="12">
        <f t="shared" si="75"/>
        <v>3.3758871843355531E-3</v>
      </c>
      <c r="AP237" s="12">
        <f t="shared" si="76"/>
        <v>3.3758871843355531E-3</v>
      </c>
    </row>
    <row r="238" spans="2:42" x14ac:dyDescent="0.2">
      <c r="B238" s="3">
        <f>DATA!A233</f>
        <v>231</v>
      </c>
      <c r="C238" s="3">
        <f>DATA!R233</f>
        <v>7.1748159000000006E-2</v>
      </c>
      <c r="D238" s="3">
        <f>DATA!Q233</f>
        <v>0</v>
      </c>
      <c r="H238" s="3">
        <v>1.1792279889999999</v>
      </c>
      <c r="I238" s="3">
        <v>0</v>
      </c>
      <c r="J238" s="3">
        <v>1</v>
      </c>
      <c r="O238" s="6">
        <f t="shared" si="78"/>
        <v>569</v>
      </c>
      <c r="P238" s="6">
        <f t="shared" si="79"/>
        <v>568</v>
      </c>
      <c r="Q238" s="6">
        <f t="shared" si="77"/>
        <v>1</v>
      </c>
      <c r="R238" s="10">
        <f>Q238/O238</f>
        <v>1.7574692442882249E-3</v>
      </c>
      <c r="S238" s="8">
        <f>T237</f>
        <v>0.769297414182605</v>
      </c>
      <c r="T238" s="8">
        <f>S238*(1-R238)</f>
        <v>0.76794539763746861</v>
      </c>
      <c r="AI238" s="13">
        <f t="shared" si="72"/>
        <v>19.249999999999996</v>
      </c>
      <c r="AJ238" s="13">
        <f t="shared" si="73"/>
        <v>19.333333333333329</v>
      </c>
      <c r="AK238" s="3" cm="1">
        <f t="array" ref="AK238">SUMPRODUCT(($H$7:$H$758&gt;$AI238)*($J$7:$J$758))</f>
        <v>1</v>
      </c>
      <c r="AL238" s="3" cm="1">
        <f t="array" ref="AL238">SUMPRODUCT(($H$7:$H$758&gt;$AI238)*($H$7:$H$758&lt;=$AJ238)*($I$7:$I$758=1)*($J$7:$J$758))</f>
        <v>0</v>
      </c>
      <c r="AM238" s="3" cm="1">
        <f t="array" ref="AM238">SUMPRODUCT(($H$7:$H$758&gt;$AI238)*($H$7:$H$758&lt;=$AJ238)*($I$7:$I$758=0)*($J$7:$J$758))</f>
        <v>0</v>
      </c>
      <c r="AN238" s="12">
        <f t="shared" si="74"/>
        <v>0</v>
      </c>
      <c r="AO238" s="12">
        <f t="shared" si="75"/>
        <v>3.3758871843355531E-3</v>
      </c>
      <c r="AP238" s="12">
        <f t="shared" si="76"/>
        <v>3.3758871843355531E-3</v>
      </c>
    </row>
    <row r="239" spans="2:42" x14ac:dyDescent="0.2">
      <c r="B239" s="3">
        <f>DATA!A234</f>
        <v>232</v>
      </c>
      <c r="C239" s="3">
        <f>DATA!R234</f>
        <v>3.2583788359999999</v>
      </c>
      <c r="D239" s="3">
        <f>DATA!Q234</f>
        <v>0</v>
      </c>
      <c r="H239" s="3">
        <v>1.1879637489999999</v>
      </c>
      <c r="I239" s="3">
        <v>0</v>
      </c>
      <c r="J239" s="3">
        <v>1</v>
      </c>
      <c r="O239" s="6">
        <f t="shared" si="78"/>
        <v>568</v>
      </c>
      <c r="P239" s="6">
        <f t="shared" si="79"/>
        <v>567</v>
      </c>
      <c r="Q239" s="6">
        <f t="shared" si="77"/>
        <v>1</v>
      </c>
      <c r="R239" s="10">
        <f>Q239/O239</f>
        <v>1.7605633802816902E-3</v>
      </c>
      <c r="S239" s="8">
        <f>T238</f>
        <v>0.76794539763746861</v>
      </c>
      <c r="T239" s="8">
        <f>S239*(1-R239)</f>
        <v>0.76659338109233222</v>
      </c>
      <c r="AI239" s="13">
        <f t="shared" si="72"/>
        <v>19.333333333333329</v>
      </c>
      <c r="AJ239" s="13">
        <f t="shared" si="73"/>
        <v>19.416666666666661</v>
      </c>
      <c r="AK239" s="3" cm="1">
        <f t="array" ref="AK239">SUMPRODUCT(($H$7:$H$758&gt;$AI239)*($J$7:$J$758))</f>
        <v>1</v>
      </c>
      <c r="AL239" s="3" cm="1">
        <f t="array" ref="AL239">SUMPRODUCT(($H$7:$H$758&gt;$AI239)*($H$7:$H$758&lt;=$AJ239)*($I$7:$I$758=1)*($J$7:$J$758))</f>
        <v>0</v>
      </c>
      <c r="AM239" s="3" cm="1">
        <f t="array" ref="AM239">SUMPRODUCT(($H$7:$H$758&gt;$AI239)*($H$7:$H$758&lt;=$AJ239)*($I$7:$I$758=0)*($J$7:$J$758))</f>
        <v>0</v>
      </c>
      <c r="AN239" s="12">
        <f t="shared" si="74"/>
        <v>0</v>
      </c>
      <c r="AO239" s="12">
        <f t="shared" si="75"/>
        <v>3.3758871843355531E-3</v>
      </c>
      <c r="AP239" s="12">
        <f t="shared" si="76"/>
        <v>3.3758871843355531E-3</v>
      </c>
    </row>
    <row r="240" spans="2:42" x14ac:dyDescent="0.2">
      <c r="B240" s="3">
        <f>DATA!A235</f>
        <v>233</v>
      </c>
      <c r="C240" s="3">
        <f>DATA!R235</f>
        <v>1.9379988450000001</v>
      </c>
      <c r="D240" s="3">
        <f>DATA!Q235</f>
        <v>0</v>
      </c>
      <c r="H240" s="3">
        <v>1.188911753</v>
      </c>
      <c r="I240" s="3">
        <v>0</v>
      </c>
      <c r="J240" s="3">
        <v>1</v>
      </c>
      <c r="O240" s="6">
        <f t="shared" si="78"/>
        <v>567</v>
      </c>
      <c r="P240" s="6">
        <f t="shared" si="79"/>
        <v>566</v>
      </c>
      <c r="Q240" s="6">
        <f t="shared" si="77"/>
        <v>1</v>
      </c>
      <c r="R240" s="10">
        <f>Q240/O240</f>
        <v>1.7636684303350969E-3</v>
      </c>
      <c r="S240" s="8">
        <f>T239</f>
        <v>0.76659338109233222</v>
      </c>
      <c r="T240" s="8">
        <f>S240*(1-R240)</f>
        <v>0.76524136454719582</v>
      </c>
      <c r="AI240" s="13">
        <f t="shared" si="72"/>
        <v>19.416666666666661</v>
      </c>
      <c r="AJ240" s="13">
        <f t="shared" si="73"/>
        <v>19.499999999999993</v>
      </c>
      <c r="AK240" s="3" cm="1">
        <f t="array" ref="AK240">SUMPRODUCT(($H$7:$H$758&gt;$AI240)*($J$7:$J$758))</f>
        <v>1</v>
      </c>
      <c r="AL240" s="3" cm="1">
        <f t="array" ref="AL240">SUMPRODUCT(($H$7:$H$758&gt;$AI240)*($H$7:$H$758&lt;=$AJ240)*($I$7:$I$758=1)*($J$7:$J$758))</f>
        <v>0</v>
      </c>
      <c r="AM240" s="3" cm="1">
        <f t="array" ref="AM240">SUMPRODUCT(($H$7:$H$758&gt;$AI240)*($H$7:$H$758&lt;=$AJ240)*($I$7:$I$758=0)*($J$7:$J$758))</f>
        <v>0</v>
      </c>
      <c r="AN240" s="12">
        <f t="shared" si="74"/>
        <v>0</v>
      </c>
      <c r="AO240" s="12">
        <f t="shared" si="75"/>
        <v>3.3758871843355531E-3</v>
      </c>
      <c r="AP240" s="12">
        <f t="shared" si="76"/>
        <v>3.3758871843355531E-3</v>
      </c>
    </row>
    <row r="241" spans="2:42" x14ac:dyDescent="0.2">
      <c r="B241" s="3">
        <f>DATA!A236</f>
        <v>234</v>
      </c>
      <c r="C241" s="3">
        <f>DATA!R236</f>
        <v>4.762643744</v>
      </c>
      <c r="D241" s="3">
        <f>DATA!Q236</f>
        <v>0</v>
      </c>
      <c r="H241" s="3">
        <v>1.192284965</v>
      </c>
      <c r="I241" s="3">
        <v>0</v>
      </c>
      <c r="J241" s="3">
        <v>1</v>
      </c>
      <c r="O241" s="6">
        <f t="shared" si="78"/>
        <v>566</v>
      </c>
      <c r="P241" s="6">
        <f t="shared" si="79"/>
        <v>565</v>
      </c>
      <c r="Q241" s="6">
        <f t="shared" si="77"/>
        <v>1</v>
      </c>
      <c r="R241" s="10">
        <f>Q241/O241</f>
        <v>1.7667844522968198E-3</v>
      </c>
      <c r="S241" s="8">
        <f>T240</f>
        <v>0.76524136454719582</v>
      </c>
      <c r="T241" s="8">
        <f>S241*(1-R241)</f>
        <v>0.76388934800205943</v>
      </c>
      <c r="AI241" s="13">
        <f t="shared" si="72"/>
        <v>19.499999999999993</v>
      </c>
      <c r="AJ241" s="13">
        <f t="shared" si="73"/>
        <v>19.583333333333325</v>
      </c>
      <c r="AK241" s="3" cm="1">
        <f t="array" ref="AK241">SUMPRODUCT(($H$7:$H$758&gt;$AI241)*($J$7:$J$758))</f>
        <v>1</v>
      </c>
      <c r="AL241" s="3" cm="1">
        <f t="array" ref="AL241">SUMPRODUCT(($H$7:$H$758&gt;$AI241)*($H$7:$H$758&lt;=$AJ241)*($I$7:$I$758=1)*($J$7:$J$758))</f>
        <v>0</v>
      </c>
      <c r="AM241" s="3" cm="1">
        <f t="array" ref="AM241">SUMPRODUCT(($H$7:$H$758&gt;$AI241)*($H$7:$H$758&lt;=$AJ241)*($I$7:$I$758=0)*($J$7:$J$758))</f>
        <v>0</v>
      </c>
      <c r="AN241" s="12">
        <f t="shared" si="74"/>
        <v>0</v>
      </c>
      <c r="AO241" s="12">
        <f t="shared" si="75"/>
        <v>3.3758871843355531E-3</v>
      </c>
      <c r="AP241" s="12">
        <f t="shared" si="76"/>
        <v>3.3758871843355531E-3</v>
      </c>
    </row>
    <row r="242" spans="2:42" x14ac:dyDescent="0.2">
      <c r="B242" s="3">
        <f>DATA!A237</f>
        <v>235</v>
      </c>
      <c r="C242" s="3">
        <f>DATA!R237</f>
        <v>15</v>
      </c>
      <c r="D242" s="3">
        <f>DATA!Q237</f>
        <v>1</v>
      </c>
      <c r="H242" s="3">
        <v>1.1942854190000001</v>
      </c>
      <c r="I242" s="3">
        <v>0</v>
      </c>
      <c r="J242" s="3">
        <v>1</v>
      </c>
      <c r="O242" s="6">
        <f t="shared" si="78"/>
        <v>565</v>
      </c>
      <c r="P242" s="6">
        <f t="shared" si="79"/>
        <v>564</v>
      </c>
      <c r="Q242" s="6">
        <f t="shared" si="77"/>
        <v>1</v>
      </c>
      <c r="R242" s="10">
        <f>Q242/O242</f>
        <v>1.7699115044247787E-3</v>
      </c>
      <c r="S242" s="8">
        <f>T241</f>
        <v>0.76388934800205943</v>
      </c>
      <c r="T242" s="8">
        <f>S242*(1-R242)</f>
        <v>0.76253733145692304</v>
      </c>
      <c r="AI242" s="13">
        <f t="shared" si="72"/>
        <v>19.583333333333325</v>
      </c>
      <c r="AJ242" s="13">
        <f t="shared" si="73"/>
        <v>19.666666666666657</v>
      </c>
      <c r="AK242" s="3" cm="1">
        <f t="array" ref="AK242">SUMPRODUCT(($H$7:$H$758&gt;$AI242)*($J$7:$J$758))</f>
        <v>1</v>
      </c>
      <c r="AL242" s="3" cm="1">
        <f t="array" ref="AL242">SUMPRODUCT(($H$7:$H$758&gt;$AI242)*($H$7:$H$758&lt;=$AJ242)*($I$7:$I$758=1)*($J$7:$J$758))</f>
        <v>0</v>
      </c>
      <c r="AM242" s="3" cm="1">
        <f t="array" ref="AM242">SUMPRODUCT(($H$7:$H$758&gt;$AI242)*($H$7:$H$758&lt;=$AJ242)*($I$7:$I$758=0)*($J$7:$J$758))</f>
        <v>0</v>
      </c>
      <c r="AN242" s="12">
        <f t="shared" si="74"/>
        <v>0</v>
      </c>
      <c r="AO242" s="12">
        <f t="shared" si="75"/>
        <v>3.3758871843355531E-3</v>
      </c>
      <c r="AP242" s="12">
        <f t="shared" si="76"/>
        <v>3.3758871843355531E-3</v>
      </c>
    </row>
    <row r="243" spans="2:42" x14ac:dyDescent="0.2">
      <c r="B243" s="3">
        <f>DATA!A238</f>
        <v>236</v>
      </c>
      <c r="C243" s="3">
        <f>DATA!R238</f>
        <v>0.29350137599999998</v>
      </c>
      <c r="D243" s="3">
        <f>DATA!Q238</f>
        <v>0</v>
      </c>
      <c r="H243" s="3">
        <v>1.1946595339999999</v>
      </c>
      <c r="I243" s="3">
        <v>0</v>
      </c>
      <c r="J243" s="3">
        <v>1</v>
      </c>
      <c r="O243" s="6">
        <f t="shared" si="78"/>
        <v>564</v>
      </c>
      <c r="P243" s="6">
        <f t="shared" si="79"/>
        <v>563</v>
      </c>
      <c r="Q243" s="6">
        <f t="shared" si="77"/>
        <v>1</v>
      </c>
      <c r="R243" s="10">
        <f>Q243/O243</f>
        <v>1.7730496453900709E-3</v>
      </c>
      <c r="S243" s="8">
        <f>T242</f>
        <v>0.76253733145692304</v>
      </c>
      <c r="T243" s="8">
        <f>S243*(1-R243)</f>
        <v>0.76118531491178665</v>
      </c>
      <c r="AI243" s="13">
        <f t="shared" si="72"/>
        <v>19.666666666666657</v>
      </c>
      <c r="AJ243" s="13">
        <f t="shared" si="73"/>
        <v>19.749999999999989</v>
      </c>
      <c r="AK243" s="3" cm="1">
        <f t="array" ref="AK243">SUMPRODUCT(($H$7:$H$758&gt;$AI243)*($J$7:$J$758))</f>
        <v>1</v>
      </c>
      <c r="AL243" s="3" cm="1">
        <f t="array" ref="AL243">SUMPRODUCT(($H$7:$H$758&gt;$AI243)*($H$7:$H$758&lt;=$AJ243)*($I$7:$I$758=1)*($J$7:$J$758))</f>
        <v>1</v>
      </c>
      <c r="AM243" s="3" cm="1">
        <f t="array" ref="AM243">SUMPRODUCT(($H$7:$H$758&gt;$AI243)*($H$7:$H$758&lt;=$AJ243)*($I$7:$I$758=0)*($J$7:$J$758))</f>
        <v>0</v>
      </c>
      <c r="AN243" s="12">
        <f t="shared" si="74"/>
        <v>0</v>
      </c>
      <c r="AO243" s="12">
        <f t="shared" si="75"/>
        <v>3.3758871843355531E-3</v>
      </c>
      <c r="AP243" s="12">
        <f t="shared" si="76"/>
        <v>3.3758871843355531E-3</v>
      </c>
    </row>
    <row r="244" spans="2:42" x14ac:dyDescent="0.2">
      <c r="B244" s="3">
        <f>DATA!A239</f>
        <v>237</v>
      </c>
      <c r="C244" s="3">
        <f>DATA!R239</f>
        <v>5</v>
      </c>
      <c r="D244" s="3">
        <f>DATA!Q239</f>
        <v>1</v>
      </c>
      <c r="H244" s="3">
        <v>1.1961986490000001</v>
      </c>
      <c r="I244" s="3">
        <v>0</v>
      </c>
      <c r="J244" s="3">
        <v>1</v>
      </c>
      <c r="O244" s="6">
        <f t="shared" si="78"/>
        <v>563</v>
      </c>
      <c r="P244" s="6">
        <f t="shared" si="79"/>
        <v>562</v>
      </c>
      <c r="Q244" s="6">
        <f t="shared" si="77"/>
        <v>1</v>
      </c>
      <c r="R244" s="10">
        <f>Q244/O244</f>
        <v>1.7761989342806395E-3</v>
      </c>
      <c r="S244" s="8">
        <f>T243</f>
        <v>0.76118531491178665</v>
      </c>
      <c r="T244" s="8">
        <f>S244*(1-R244)</f>
        <v>0.75983329836665026</v>
      </c>
      <c r="AN244" s="12"/>
      <c r="AO244" s="12"/>
      <c r="AP244" s="12"/>
    </row>
    <row r="245" spans="2:42" x14ac:dyDescent="0.2">
      <c r="B245" s="3">
        <f>DATA!A240</f>
        <v>238</v>
      </c>
      <c r="C245" s="3">
        <f>DATA!R240</f>
        <v>4.1502409570000003</v>
      </c>
      <c r="D245" s="3">
        <f>DATA!Q240</f>
        <v>0</v>
      </c>
      <c r="H245" s="3">
        <v>1.2030914399999999</v>
      </c>
      <c r="I245" s="3">
        <v>0</v>
      </c>
      <c r="J245" s="3">
        <v>1</v>
      </c>
      <c r="O245" s="6">
        <f t="shared" si="78"/>
        <v>562</v>
      </c>
      <c r="P245" s="6">
        <f t="shared" si="79"/>
        <v>561</v>
      </c>
      <c r="Q245" s="6">
        <f t="shared" si="77"/>
        <v>1</v>
      </c>
      <c r="R245" s="10">
        <f>Q245/O245</f>
        <v>1.7793594306049821E-3</v>
      </c>
      <c r="S245" s="8">
        <f>T244</f>
        <v>0.75983329836665026</v>
      </c>
      <c r="T245" s="8">
        <f>S245*(1-R245)</f>
        <v>0.75848128182151386</v>
      </c>
      <c r="AN245" s="12"/>
      <c r="AO245" s="12"/>
      <c r="AP245" s="12"/>
    </row>
    <row r="246" spans="2:42" x14ac:dyDescent="0.2">
      <c r="B246" s="3">
        <f>DATA!A241</f>
        <v>239</v>
      </c>
      <c r="C246" s="3">
        <f>DATA!R241</f>
        <v>1.8429729669999999</v>
      </c>
      <c r="D246" s="3">
        <f>DATA!Q241</f>
        <v>0</v>
      </c>
      <c r="H246" s="3">
        <v>1.2173730789999999</v>
      </c>
      <c r="I246" s="3">
        <v>0</v>
      </c>
      <c r="J246" s="3">
        <v>1</v>
      </c>
      <c r="O246" s="6">
        <f t="shared" si="78"/>
        <v>561</v>
      </c>
      <c r="P246" s="6">
        <f t="shared" si="79"/>
        <v>560</v>
      </c>
      <c r="Q246" s="6">
        <f t="shared" si="77"/>
        <v>1</v>
      </c>
      <c r="R246" s="10">
        <f>Q246/O246</f>
        <v>1.7825311942959001E-3</v>
      </c>
      <c r="S246" s="8">
        <f>T245</f>
        <v>0.75848128182151386</v>
      </c>
      <c r="T246" s="8">
        <f>S246*(1-R246)</f>
        <v>0.75712926527637747</v>
      </c>
      <c r="AN246" s="12"/>
      <c r="AO246" s="12"/>
      <c r="AP246" s="12"/>
    </row>
    <row r="247" spans="2:42" x14ac:dyDescent="0.2">
      <c r="B247" s="3">
        <f>DATA!A242</f>
        <v>240</v>
      </c>
      <c r="C247" s="3">
        <f>DATA!R242</f>
        <v>15.506395072</v>
      </c>
      <c r="D247" s="3">
        <f>DATA!Q242</f>
        <v>0</v>
      </c>
      <c r="H247" s="3">
        <v>1.221240025</v>
      </c>
      <c r="I247" s="3">
        <v>0</v>
      </c>
      <c r="J247" s="3">
        <v>1</v>
      </c>
      <c r="O247" s="6">
        <f t="shared" si="78"/>
        <v>560</v>
      </c>
      <c r="P247" s="6">
        <f t="shared" si="79"/>
        <v>559</v>
      </c>
      <c r="Q247" s="6">
        <f t="shared" si="77"/>
        <v>1</v>
      </c>
      <c r="R247" s="10">
        <f>Q247/O247</f>
        <v>1.7857142857142857E-3</v>
      </c>
      <c r="S247" s="8">
        <f>T246</f>
        <v>0.75712926527637747</v>
      </c>
      <c r="T247" s="8">
        <f>S247*(1-R247)</f>
        <v>0.75577724873124108</v>
      </c>
      <c r="AN247" s="12"/>
      <c r="AO247" s="12"/>
      <c r="AP247" s="12"/>
    </row>
    <row r="248" spans="2:42" x14ac:dyDescent="0.2">
      <c r="B248" s="3">
        <f>DATA!A243</f>
        <v>241</v>
      </c>
      <c r="C248" s="3">
        <f>DATA!R243</f>
        <v>1</v>
      </c>
      <c r="D248" s="3">
        <f>DATA!Q243</f>
        <v>1</v>
      </c>
      <c r="H248" s="3">
        <v>1.2421826300000001</v>
      </c>
      <c r="I248" s="3">
        <v>0</v>
      </c>
      <c r="J248" s="3">
        <v>1</v>
      </c>
      <c r="O248" s="6">
        <f t="shared" si="78"/>
        <v>559</v>
      </c>
      <c r="P248" s="6">
        <f t="shared" si="79"/>
        <v>558</v>
      </c>
      <c r="Q248" s="6">
        <f t="shared" si="77"/>
        <v>1</v>
      </c>
      <c r="R248" s="10">
        <f>Q248/O248</f>
        <v>1.7889087656529517E-3</v>
      </c>
      <c r="S248" s="8">
        <f>T247</f>
        <v>0.75577724873124108</v>
      </c>
      <c r="T248" s="8">
        <f>S248*(1-R248)</f>
        <v>0.75442523218610469</v>
      </c>
      <c r="AN248" s="12"/>
      <c r="AO248" s="12"/>
      <c r="AP248" s="12"/>
    </row>
    <row r="249" spans="2:42" x14ac:dyDescent="0.2">
      <c r="B249" s="3">
        <f>DATA!A244</f>
        <v>242</v>
      </c>
      <c r="C249" s="3">
        <f>DATA!R244</f>
        <v>3.178292516</v>
      </c>
      <c r="D249" s="3">
        <f>DATA!Q244</f>
        <v>0</v>
      </c>
      <c r="H249" s="3">
        <v>1.243234591</v>
      </c>
      <c r="I249" s="3">
        <v>0</v>
      </c>
      <c r="J249" s="3">
        <v>1</v>
      </c>
      <c r="O249" s="6">
        <f t="shared" si="78"/>
        <v>558</v>
      </c>
      <c r="P249" s="6">
        <f t="shared" si="79"/>
        <v>557</v>
      </c>
      <c r="Q249" s="6">
        <f t="shared" si="77"/>
        <v>1</v>
      </c>
      <c r="R249" s="10">
        <f>Q249/O249</f>
        <v>1.7921146953405018E-3</v>
      </c>
      <c r="S249" s="8">
        <f>T248</f>
        <v>0.75442523218610469</v>
      </c>
      <c r="T249" s="8">
        <f>S249*(1-R249)</f>
        <v>0.7530732156409683</v>
      </c>
      <c r="AN249" s="12"/>
      <c r="AO249" s="12"/>
      <c r="AP249" s="12"/>
    </row>
    <row r="250" spans="2:42" x14ac:dyDescent="0.2">
      <c r="B250" s="3">
        <f>DATA!A245</f>
        <v>243</v>
      </c>
      <c r="C250" s="3">
        <f>DATA!R245</f>
        <v>4.4980386059999997</v>
      </c>
      <c r="D250" s="3">
        <f>DATA!Q245</f>
        <v>0</v>
      </c>
      <c r="H250" s="3">
        <v>1.2606163749999999</v>
      </c>
      <c r="I250" s="3">
        <v>0</v>
      </c>
      <c r="J250" s="3">
        <v>1</v>
      </c>
      <c r="O250" s="6">
        <f t="shared" si="78"/>
        <v>557</v>
      </c>
      <c r="P250" s="6">
        <f t="shared" si="79"/>
        <v>556</v>
      </c>
      <c r="Q250" s="6">
        <f t="shared" si="77"/>
        <v>1</v>
      </c>
      <c r="R250" s="10">
        <f>Q250/O250</f>
        <v>1.7953321364452424E-3</v>
      </c>
      <c r="S250" s="8">
        <f>T249</f>
        <v>0.7530732156409683</v>
      </c>
      <c r="T250" s="8">
        <f>S250*(1-R250)</f>
        <v>0.7517211990958319</v>
      </c>
      <c r="AN250" s="12"/>
      <c r="AO250" s="12"/>
      <c r="AP250" s="12"/>
    </row>
    <row r="251" spans="2:42" x14ac:dyDescent="0.2">
      <c r="B251" s="3">
        <f>DATA!A246</f>
        <v>244</v>
      </c>
      <c r="C251" s="3">
        <f>DATA!R246</f>
        <v>10.059086307999999</v>
      </c>
      <c r="D251" s="3">
        <f>DATA!Q246</f>
        <v>0</v>
      </c>
      <c r="H251" s="3">
        <v>1.306754084</v>
      </c>
      <c r="I251" s="3">
        <v>0</v>
      </c>
      <c r="J251" s="3">
        <v>1</v>
      </c>
      <c r="O251" s="6">
        <f t="shared" si="78"/>
        <v>556</v>
      </c>
      <c r="P251" s="6">
        <f t="shared" si="79"/>
        <v>555</v>
      </c>
      <c r="Q251" s="6">
        <f t="shared" si="77"/>
        <v>1</v>
      </c>
      <c r="R251" s="10">
        <f>Q251/O251</f>
        <v>1.7985611510791368E-3</v>
      </c>
      <c r="S251" s="8">
        <f>T250</f>
        <v>0.7517211990958319</v>
      </c>
      <c r="T251" s="8">
        <f>S251*(1-R251)</f>
        <v>0.75036918255069551</v>
      </c>
      <c r="AN251" s="12"/>
      <c r="AO251" s="12"/>
      <c r="AP251" s="12"/>
    </row>
    <row r="252" spans="2:42" x14ac:dyDescent="0.2">
      <c r="B252" s="3">
        <f>DATA!A247</f>
        <v>245</v>
      </c>
      <c r="C252" s="3">
        <f>DATA!R247</f>
        <v>2.2585314209999998</v>
      </c>
      <c r="D252" s="3">
        <f>DATA!Q247</f>
        <v>0</v>
      </c>
      <c r="H252" s="3">
        <v>1.3087059649999999</v>
      </c>
      <c r="I252" s="3">
        <v>1</v>
      </c>
      <c r="J252" s="3">
        <v>1</v>
      </c>
      <c r="O252" s="6">
        <f t="shared" si="78"/>
        <v>555</v>
      </c>
      <c r="P252" s="6">
        <f t="shared" si="79"/>
        <v>554</v>
      </c>
      <c r="Q252" s="6">
        <f t="shared" si="77"/>
        <v>0</v>
      </c>
      <c r="R252" s="10">
        <f>Q252/O252</f>
        <v>0</v>
      </c>
      <c r="S252" s="8">
        <f>T251</f>
        <v>0.75036918255069551</v>
      </c>
      <c r="T252" s="8">
        <f>S252*(1-R252)</f>
        <v>0.75036918255069551</v>
      </c>
      <c r="AN252" s="12"/>
      <c r="AO252" s="12"/>
      <c r="AP252" s="12"/>
    </row>
    <row r="253" spans="2:42" x14ac:dyDescent="0.2">
      <c r="B253" s="3">
        <f>DATA!A248</f>
        <v>246</v>
      </c>
      <c r="C253" s="3">
        <f>DATA!R248</f>
        <v>4.8080450000000004E-3</v>
      </c>
      <c r="D253" s="3">
        <f>DATA!Q248</f>
        <v>0</v>
      </c>
      <c r="H253" s="3">
        <v>1.3354164909999999</v>
      </c>
      <c r="I253" s="3">
        <v>1</v>
      </c>
      <c r="J253" s="3">
        <v>1</v>
      </c>
      <c r="O253" s="6">
        <f t="shared" si="78"/>
        <v>554</v>
      </c>
      <c r="P253" s="6">
        <f t="shared" si="79"/>
        <v>553</v>
      </c>
      <c r="Q253" s="6">
        <f t="shared" si="77"/>
        <v>0</v>
      </c>
      <c r="R253" s="10">
        <f>Q253/O253</f>
        <v>0</v>
      </c>
      <c r="S253" s="8">
        <f>T252</f>
        <v>0.75036918255069551</v>
      </c>
      <c r="T253" s="8">
        <f>S253*(1-R253)</f>
        <v>0.75036918255069551</v>
      </c>
      <c r="AN253" s="12"/>
      <c r="AO253" s="12"/>
      <c r="AP253" s="12"/>
    </row>
    <row r="254" spans="2:42" x14ac:dyDescent="0.2">
      <c r="B254" s="3">
        <f>DATA!A249</f>
        <v>247</v>
      </c>
      <c r="C254" s="3">
        <f>DATA!R249</f>
        <v>13.834696154</v>
      </c>
      <c r="D254" s="3">
        <f>DATA!Q249</f>
        <v>0</v>
      </c>
      <c r="H254" s="3">
        <v>1.3491170109999999</v>
      </c>
      <c r="I254" s="3">
        <v>0</v>
      </c>
      <c r="J254" s="3">
        <v>1</v>
      </c>
      <c r="O254" s="6">
        <f t="shared" si="78"/>
        <v>553</v>
      </c>
      <c r="P254" s="6">
        <f t="shared" si="79"/>
        <v>552</v>
      </c>
      <c r="Q254" s="6">
        <f t="shared" si="77"/>
        <v>1</v>
      </c>
      <c r="R254" s="10">
        <f>Q254/O254</f>
        <v>1.8083182640144665E-3</v>
      </c>
      <c r="S254" s="8">
        <f>T253</f>
        <v>0.75036918255069551</v>
      </c>
      <c r="T254" s="8">
        <f>S254*(1-R254)</f>
        <v>0.74901227625313549</v>
      </c>
      <c r="AN254" s="12"/>
      <c r="AO254" s="12"/>
      <c r="AP254" s="12"/>
    </row>
    <row r="255" spans="2:42" x14ac:dyDescent="0.2">
      <c r="B255" s="3">
        <f>DATA!A250</f>
        <v>248</v>
      </c>
      <c r="C255" s="3">
        <f>DATA!R250</f>
        <v>1</v>
      </c>
      <c r="D255" s="3">
        <f>DATA!Q250</f>
        <v>1</v>
      </c>
      <c r="H255" s="3">
        <v>1.3539611789999999</v>
      </c>
      <c r="I255" s="3">
        <v>0</v>
      </c>
      <c r="J255" s="3">
        <v>1</v>
      </c>
      <c r="O255" s="6">
        <f t="shared" si="78"/>
        <v>552</v>
      </c>
      <c r="P255" s="6">
        <f t="shared" si="79"/>
        <v>551</v>
      </c>
      <c r="Q255" s="6">
        <f t="shared" si="77"/>
        <v>1</v>
      </c>
      <c r="R255" s="10">
        <f>Q255/O255</f>
        <v>1.8115942028985507E-3</v>
      </c>
      <c r="S255" s="8">
        <f>T254</f>
        <v>0.74901227625313549</v>
      </c>
      <c r="T255" s="8">
        <f>S255*(1-R255)</f>
        <v>0.74765536995557547</v>
      </c>
      <c r="AN255" s="12"/>
      <c r="AO255" s="12"/>
      <c r="AP255" s="12"/>
    </row>
    <row r="256" spans="2:42" x14ac:dyDescent="0.2">
      <c r="B256" s="3">
        <f>DATA!A251</f>
        <v>249</v>
      </c>
      <c r="C256" s="3">
        <f>DATA!R251</f>
        <v>2.3690599069999898</v>
      </c>
      <c r="D256" s="3">
        <f>DATA!Q251</f>
        <v>0</v>
      </c>
      <c r="H256" s="3">
        <v>1.359637132</v>
      </c>
      <c r="I256" s="3">
        <v>1</v>
      </c>
      <c r="J256" s="3">
        <v>1</v>
      </c>
      <c r="O256" s="6">
        <f t="shared" si="78"/>
        <v>551</v>
      </c>
      <c r="P256" s="6">
        <f t="shared" si="79"/>
        <v>550</v>
      </c>
      <c r="Q256" s="6">
        <f t="shared" si="77"/>
        <v>0</v>
      </c>
      <c r="R256" s="10">
        <f>Q256/O256</f>
        <v>0</v>
      </c>
      <c r="S256" s="8">
        <f>T255</f>
        <v>0.74765536995557547</v>
      </c>
      <c r="T256" s="8">
        <f>S256*(1-R256)</f>
        <v>0.74765536995557547</v>
      </c>
      <c r="AN256" s="12"/>
      <c r="AO256" s="12"/>
      <c r="AP256" s="12"/>
    </row>
    <row r="257" spans="2:42" x14ac:dyDescent="0.2">
      <c r="B257" s="3">
        <f>DATA!A252</f>
        <v>250</v>
      </c>
      <c r="C257" s="3">
        <f>DATA!R252</f>
        <v>0.79428978400000005</v>
      </c>
      <c r="D257" s="3">
        <f>DATA!Q252</f>
        <v>0</v>
      </c>
      <c r="H257" s="3">
        <v>1.3652115440000001</v>
      </c>
      <c r="I257" s="3">
        <v>0</v>
      </c>
      <c r="J257" s="3">
        <v>1</v>
      </c>
      <c r="O257" s="6">
        <f t="shared" si="78"/>
        <v>550</v>
      </c>
      <c r="P257" s="6">
        <f t="shared" si="79"/>
        <v>549</v>
      </c>
      <c r="Q257" s="6">
        <f t="shared" si="77"/>
        <v>1</v>
      </c>
      <c r="R257" s="10">
        <f>Q257/O257</f>
        <v>1.8181818181818182E-3</v>
      </c>
      <c r="S257" s="8">
        <f>T256</f>
        <v>0.74765536995557547</v>
      </c>
      <c r="T257" s="8">
        <f>S257*(1-R257)</f>
        <v>0.74629599655565626</v>
      </c>
      <c r="AN257" s="12"/>
      <c r="AO257" s="12"/>
      <c r="AP257" s="12"/>
    </row>
    <row r="258" spans="2:42" x14ac:dyDescent="0.2">
      <c r="B258" s="3">
        <f>DATA!A253</f>
        <v>251</v>
      </c>
      <c r="C258" s="3">
        <f>DATA!R253</f>
        <v>0.42846817799999998</v>
      </c>
      <c r="D258" s="3">
        <f>DATA!Q253</f>
        <v>0</v>
      </c>
      <c r="H258" s="3">
        <v>1.3670396140000001</v>
      </c>
      <c r="I258" s="3">
        <v>0</v>
      </c>
      <c r="J258" s="3">
        <v>1</v>
      </c>
      <c r="O258" s="6">
        <f t="shared" si="78"/>
        <v>549</v>
      </c>
      <c r="P258" s="6">
        <f t="shared" si="79"/>
        <v>548</v>
      </c>
      <c r="Q258" s="6">
        <f t="shared" si="77"/>
        <v>1</v>
      </c>
      <c r="R258" s="10">
        <f>Q258/O258</f>
        <v>1.8214936247723133E-3</v>
      </c>
      <c r="S258" s="8">
        <f>T257</f>
        <v>0.74629599655565626</v>
      </c>
      <c r="T258" s="8">
        <f>S258*(1-R258)</f>
        <v>0.74493662315573705</v>
      </c>
      <c r="AN258" s="12"/>
      <c r="AO258" s="12"/>
      <c r="AP258" s="12"/>
    </row>
    <row r="259" spans="2:42" x14ac:dyDescent="0.2">
      <c r="B259" s="3">
        <f>DATA!A254</f>
        <v>252</v>
      </c>
      <c r="C259" s="3">
        <f>DATA!R254</f>
        <v>1.1134893969999999</v>
      </c>
      <c r="D259" s="3">
        <f>DATA!Q254</f>
        <v>1</v>
      </c>
      <c r="H259" s="3">
        <v>1.3735504970000001</v>
      </c>
      <c r="I259" s="3">
        <v>0</v>
      </c>
      <c r="J259" s="3">
        <v>1</v>
      </c>
      <c r="O259" s="6">
        <f t="shared" si="78"/>
        <v>548</v>
      </c>
      <c r="P259" s="6">
        <f t="shared" si="79"/>
        <v>547</v>
      </c>
      <c r="Q259" s="6">
        <f t="shared" si="77"/>
        <v>1</v>
      </c>
      <c r="R259" s="10">
        <f>Q259/O259</f>
        <v>1.8248175182481751E-3</v>
      </c>
      <c r="S259" s="8">
        <f>T258</f>
        <v>0.74493662315573705</v>
      </c>
      <c r="T259" s="8">
        <f>S259*(1-R259)</f>
        <v>0.74357724975581785</v>
      </c>
      <c r="AN259" s="12"/>
      <c r="AO259" s="12"/>
      <c r="AP259" s="12"/>
    </row>
    <row r="260" spans="2:42" x14ac:dyDescent="0.2">
      <c r="B260" s="3">
        <f>DATA!A255</f>
        <v>253</v>
      </c>
      <c r="C260" s="3">
        <f>DATA!R255</f>
        <v>0.88594256599999999</v>
      </c>
      <c r="D260" s="3">
        <f>DATA!Q255</f>
        <v>0</v>
      </c>
      <c r="H260" s="3">
        <v>1.381771954</v>
      </c>
      <c r="I260" s="3">
        <v>0</v>
      </c>
      <c r="J260" s="3">
        <v>1</v>
      </c>
      <c r="O260" s="6">
        <f t="shared" si="78"/>
        <v>547</v>
      </c>
      <c r="P260" s="6">
        <f t="shared" si="79"/>
        <v>546</v>
      </c>
      <c r="Q260" s="6">
        <f t="shared" si="77"/>
        <v>1</v>
      </c>
      <c r="R260" s="10">
        <f>Q260/O260</f>
        <v>1.8281535648994515E-3</v>
      </c>
      <c r="S260" s="8">
        <f>T259</f>
        <v>0.74357724975581785</v>
      </c>
      <c r="T260" s="8">
        <f>S260*(1-R260)</f>
        <v>0.74221787635589864</v>
      </c>
      <c r="AN260" s="12"/>
      <c r="AO260" s="12"/>
      <c r="AP260" s="12"/>
    </row>
    <row r="261" spans="2:42" x14ac:dyDescent="0.2">
      <c r="B261" s="3">
        <f>DATA!A256</f>
        <v>254</v>
      </c>
      <c r="C261" s="3">
        <f>DATA!R256</f>
        <v>1</v>
      </c>
      <c r="D261" s="3">
        <f>DATA!Q256</f>
        <v>1</v>
      </c>
      <c r="H261" s="3">
        <v>1.3866194570000001</v>
      </c>
      <c r="I261" s="3">
        <v>0</v>
      </c>
      <c r="J261" s="3">
        <v>1</v>
      </c>
      <c r="O261" s="6">
        <f t="shared" si="78"/>
        <v>546</v>
      </c>
      <c r="P261" s="6">
        <f t="shared" si="79"/>
        <v>545</v>
      </c>
      <c r="Q261" s="6">
        <f t="shared" si="77"/>
        <v>1</v>
      </c>
      <c r="R261" s="10">
        <f>Q261/O261</f>
        <v>1.8315018315018315E-3</v>
      </c>
      <c r="S261" s="8">
        <f>T260</f>
        <v>0.74221787635589864</v>
      </c>
      <c r="T261" s="8">
        <f>S261*(1-R261)</f>
        <v>0.74085850295597944</v>
      </c>
      <c r="AN261" s="12"/>
      <c r="AO261" s="12"/>
      <c r="AP261" s="12"/>
    </row>
    <row r="262" spans="2:42" x14ac:dyDescent="0.2">
      <c r="B262" s="3">
        <f>DATA!A257</f>
        <v>255</v>
      </c>
      <c r="C262" s="3">
        <f>DATA!R257</f>
        <v>2.7919127709999998</v>
      </c>
      <c r="D262" s="3">
        <f>DATA!Q257</f>
        <v>0</v>
      </c>
      <c r="H262" s="3">
        <v>1.417702722</v>
      </c>
      <c r="I262" s="3">
        <v>0</v>
      </c>
      <c r="J262" s="3">
        <v>1</v>
      </c>
      <c r="O262" s="6">
        <f t="shared" si="78"/>
        <v>545</v>
      </c>
      <c r="P262" s="6">
        <f t="shared" si="79"/>
        <v>544</v>
      </c>
      <c r="Q262" s="6">
        <f t="shared" si="77"/>
        <v>1</v>
      </c>
      <c r="R262" s="10">
        <f>Q262/O262</f>
        <v>1.834862385321101E-3</v>
      </c>
      <c r="S262" s="8">
        <f>T261</f>
        <v>0.74085850295597944</v>
      </c>
      <c r="T262" s="8">
        <f>S262*(1-R262)</f>
        <v>0.73949912955606023</v>
      </c>
      <c r="AN262" s="12"/>
      <c r="AO262" s="12"/>
      <c r="AP262" s="12"/>
    </row>
    <row r="263" spans="2:42" x14ac:dyDescent="0.2">
      <c r="B263" s="3">
        <f>DATA!A258</f>
        <v>256</v>
      </c>
      <c r="C263" s="3">
        <f>DATA!R258</f>
        <v>12.872191458</v>
      </c>
      <c r="D263" s="3">
        <f>DATA!Q258</f>
        <v>0</v>
      </c>
      <c r="H263" s="3">
        <v>1.422246503</v>
      </c>
      <c r="I263" s="3">
        <v>0</v>
      </c>
      <c r="J263" s="3">
        <v>1</v>
      </c>
      <c r="O263" s="6">
        <f t="shared" si="78"/>
        <v>544</v>
      </c>
      <c r="P263" s="6">
        <f t="shared" si="79"/>
        <v>543</v>
      </c>
      <c r="Q263" s="6">
        <f t="shared" si="77"/>
        <v>1</v>
      </c>
      <c r="R263" s="10">
        <f>Q263/O263</f>
        <v>1.838235294117647E-3</v>
      </c>
      <c r="S263" s="8">
        <f>T262</f>
        <v>0.73949912955606023</v>
      </c>
      <c r="T263" s="8">
        <f>S263*(1-R263)</f>
        <v>0.73813975615614102</v>
      </c>
      <c r="AN263" s="12"/>
      <c r="AO263" s="12"/>
      <c r="AP263" s="12"/>
    </row>
    <row r="264" spans="2:42" x14ac:dyDescent="0.2">
      <c r="B264" s="3">
        <f>DATA!A259</f>
        <v>257</v>
      </c>
      <c r="C264" s="3">
        <f>DATA!R259</f>
        <v>1</v>
      </c>
      <c r="D264" s="3">
        <f>DATA!Q259</f>
        <v>1</v>
      </c>
      <c r="H264" s="3">
        <v>1.4476033559999999</v>
      </c>
      <c r="I264" s="3">
        <v>0</v>
      </c>
      <c r="J264" s="3">
        <v>1</v>
      </c>
      <c r="O264" s="6">
        <f t="shared" si="78"/>
        <v>543</v>
      </c>
      <c r="P264" s="6">
        <f t="shared" si="79"/>
        <v>542</v>
      </c>
      <c r="Q264" s="6">
        <f t="shared" ref="Q264:Q327" si="80">(1-I264)*J264</f>
        <v>1</v>
      </c>
      <c r="R264" s="10">
        <f>Q264/O264</f>
        <v>1.841620626151013E-3</v>
      </c>
      <c r="S264" s="8">
        <f>T263</f>
        <v>0.73813975615614102</v>
      </c>
      <c r="T264" s="8">
        <f>S264*(1-R264)</f>
        <v>0.73678038275622182</v>
      </c>
    </row>
    <row r="265" spans="2:42" x14ac:dyDescent="0.2">
      <c r="B265" s="3">
        <f>DATA!A260</f>
        <v>258</v>
      </c>
      <c r="C265" s="3">
        <f>DATA!R260</f>
        <v>14.547702999</v>
      </c>
      <c r="D265" s="3">
        <f>DATA!Q260</f>
        <v>0</v>
      </c>
      <c r="H265" s="3">
        <v>1.4620969070000001</v>
      </c>
      <c r="I265" s="3">
        <v>0</v>
      </c>
      <c r="J265" s="3">
        <v>1</v>
      </c>
      <c r="O265" s="6">
        <f t="shared" ref="O265:O328" si="81">P264</f>
        <v>542</v>
      </c>
      <c r="P265" s="6">
        <f t="shared" ref="P265:P328" si="82">O265-J265</f>
        <v>541</v>
      </c>
      <c r="Q265" s="6">
        <f t="shared" si="80"/>
        <v>1</v>
      </c>
      <c r="R265" s="10">
        <f>Q265/O265</f>
        <v>1.8450184501845018E-3</v>
      </c>
      <c r="S265" s="8">
        <f>T264</f>
        <v>0.73678038275622182</v>
      </c>
      <c r="T265" s="8">
        <f>S265*(1-R265)</f>
        <v>0.73542100935630261</v>
      </c>
    </row>
    <row r="266" spans="2:42" x14ac:dyDescent="0.2">
      <c r="B266" s="3">
        <f>DATA!A261</f>
        <v>259</v>
      </c>
      <c r="C266" s="3">
        <f>DATA!R261</f>
        <v>1</v>
      </c>
      <c r="D266" s="3">
        <f>DATA!Q261</f>
        <v>1</v>
      </c>
      <c r="H266" s="3">
        <v>1.4775179860000001</v>
      </c>
      <c r="I266" s="3">
        <v>1</v>
      </c>
      <c r="J266" s="3">
        <v>1</v>
      </c>
      <c r="O266" s="6">
        <f t="shared" si="81"/>
        <v>541</v>
      </c>
      <c r="P266" s="6">
        <f t="shared" si="82"/>
        <v>540</v>
      </c>
      <c r="Q266" s="6">
        <f t="shared" si="80"/>
        <v>0</v>
      </c>
      <c r="R266" s="10">
        <f>Q266/O266</f>
        <v>0</v>
      </c>
      <c r="S266" s="8">
        <f>T265</f>
        <v>0.73542100935630261</v>
      </c>
      <c r="T266" s="8">
        <f>S266*(1-R266)</f>
        <v>0.73542100935630261</v>
      </c>
    </row>
    <row r="267" spans="2:42" x14ac:dyDescent="0.2">
      <c r="B267" s="3">
        <f>DATA!A262</f>
        <v>260</v>
      </c>
      <c r="C267" s="3">
        <f>DATA!R262</f>
        <v>1</v>
      </c>
      <c r="D267" s="3">
        <f>DATA!Q262</f>
        <v>1</v>
      </c>
      <c r="H267" s="3">
        <v>1.481003252</v>
      </c>
      <c r="I267" s="3">
        <v>0</v>
      </c>
      <c r="J267" s="3">
        <v>1</v>
      </c>
      <c r="O267" s="6">
        <f t="shared" si="81"/>
        <v>540</v>
      </c>
      <c r="P267" s="6">
        <f t="shared" si="82"/>
        <v>539</v>
      </c>
      <c r="Q267" s="6">
        <f t="shared" si="80"/>
        <v>1</v>
      </c>
      <c r="R267" s="10">
        <f>Q267/O267</f>
        <v>1.8518518518518519E-3</v>
      </c>
      <c r="S267" s="8">
        <f>T266</f>
        <v>0.73542100935630261</v>
      </c>
      <c r="T267" s="8">
        <f>S267*(1-R267)</f>
        <v>0.73405911859823536</v>
      </c>
    </row>
    <row r="268" spans="2:42" x14ac:dyDescent="0.2">
      <c r="B268" s="3">
        <f>DATA!A263</f>
        <v>261</v>
      </c>
      <c r="C268" s="3">
        <f>DATA!R263</f>
        <v>1.2606163749999999</v>
      </c>
      <c r="D268" s="3">
        <f>DATA!Q263</f>
        <v>0</v>
      </c>
      <c r="H268" s="3">
        <v>1.507374647</v>
      </c>
      <c r="I268" s="3">
        <v>0</v>
      </c>
      <c r="J268" s="3">
        <v>1</v>
      </c>
      <c r="O268" s="6">
        <f t="shared" si="81"/>
        <v>539</v>
      </c>
      <c r="P268" s="6">
        <f t="shared" si="82"/>
        <v>538</v>
      </c>
      <c r="Q268" s="6">
        <f t="shared" si="80"/>
        <v>1</v>
      </c>
      <c r="R268" s="10">
        <f>Q268/O268</f>
        <v>1.8552875695732839E-3</v>
      </c>
      <c r="S268" s="8">
        <f>T267</f>
        <v>0.73405911859823536</v>
      </c>
      <c r="T268" s="8">
        <f>S268*(1-R268)</f>
        <v>0.73269722784016811</v>
      </c>
    </row>
    <row r="269" spans="2:42" x14ac:dyDescent="0.2">
      <c r="B269" s="3">
        <f>DATA!A264</f>
        <v>262</v>
      </c>
      <c r="C269" s="3">
        <f>DATA!R264</f>
        <v>1</v>
      </c>
      <c r="D269" s="3">
        <f>DATA!Q264</f>
        <v>1</v>
      </c>
      <c r="H269" s="3">
        <v>1.5376396990000001</v>
      </c>
      <c r="I269" s="3">
        <v>0</v>
      </c>
      <c r="J269" s="3">
        <v>1</v>
      </c>
      <c r="O269" s="6">
        <f t="shared" si="81"/>
        <v>538</v>
      </c>
      <c r="P269" s="6">
        <f t="shared" si="82"/>
        <v>537</v>
      </c>
      <c r="Q269" s="6">
        <f t="shared" si="80"/>
        <v>1</v>
      </c>
      <c r="R269" s="10">
        <f>Q269/O269</f>
        <v>1.8587360594795538E-3</v>
      </c>
      <c r="S269" s="8">
        <f>T268</f>
        <v>0.73269722784016811</v>
      </c>
      <c r="T269" s="8">
        <f>S269*(1-R269)</f>
        <v>0.73133533708210097</v>
      </c>
    </row>
    <row r="270" spans="2:42" x14ac:dyDescent="0.2">
      <c r="B270" s="3">
        <f>DATA!A265</f>
        <v>263</v>
      </c>
      <c r="C270" s="3">
        <f>DATA!R265</f>
        <v>9.1429534239999999</v>
      </c>
      <c r="D270" s="3">
        <f>DATA!Q265</f>
        <v>0</v>
      </c>
      <c r="H270" s="3">
        <v>1.537790795</v>
      </c>
      <c r="I270" s="3">
        <v>0</v>
      </c>
      <c r="J270" s="3">
        <v>1</v>
      </c>
      <c r="O270" s="6">
        <f t="shared" si="81"/>
        <v>537</v>
      </c>
      <c r="P270" s="6">
        <f t="shared" si="82"/>
        <v>536</v>
      </c>
      <c r="Q270" s="6">
        <f t="shared" si="80"/>
        <v>1</v>
      </c>
      <c r="R270" s="10">
        <f>Q270/O270</f>
        <v>1.8621973929236499E-3</v>
      </c>
      <c r="S270" s="8">
        <f>T269</f>
        <v>0.73133533708210097</v>
      </c>
      <c r="T270" s="8">
        <f>S270*(1-R270)</f>
        <v>0.72997344632403371</v>
      </c>
    </row>
    <row r="271" spans="2:42" x14ac:dyDescent="0.2">
      <c r="B271" s="3">
        <f>DATA!A266</f>
        <v>264</v>
      </c>
      <c r="C271" s="3">
        <f>DATA!R266</f>
        <v>0.99765090999999995</v>
      </c>
      <c r="D271" s="3">
        <f>DATA!Q266</f>
        <v>0</v>
      </c>
      <c r="H271" s="3">
        <v>1.538752047</v>
      </c>
      <c r="I271" s="3">
        <v>0</v>
      </c>
      <c r="J271" s="3">
        <v>1</v>
      </c>
      <c r="O271" s="6">
        <f t="shared" si="81"/>
        <v>536</v>
      </c>
      <c r="P271" s="6">
        <f t="shared" si="82"/>
        <v>535</v>
      </c>
      <c r="Q271" s="6">
        <f t="shared" si="80"/>
        <v>1</v>
      </c>
      <c r="R271" s="10">
        <f>Q271/O271</f>
        <v>1.8656716417910447E-3</v>
      </c>
      <c r="S271" s="8">
        <f>T270</f>
        <v>0.72997344632403371</v>
      </c>
      <c r="T271" s="8">
        <f>S271*(1-R271)</f>
        <v>0.72861155556596646</v>
      </c>
    </row>
    <row r="272" spans="2:42" x14ac:dyDescent="0.2">
      <c r="B272" s="3">
        <f>DATA!A267</f>
        <v>265</v>
      </c>
      <c r="C272" s="3">
        <f>DATA!R267</f>
        <v>6.9000270290000003</v>
      </c>
      <c r="D272" s="3">
        <f>DATA!Q267</f>
        <v>0</v>
      </c>
      <c r="H272" s="3">
        <v>1.5512848859999999</v>
      </c>
      <c r="I272" s="3">
        <v>0</v>
      </c>
      <c r="J272" s="3">
        <v>1</v>
      </c>
      <c r="O272" s="6">
        <f t="shared" si="81"/>
        <v>535</v>
      </c>
      <c r="P272" s="6">
        <f t="shared" si="82"/>
        <v>534</v>
      </c>
      <c r="Q272" s="6">
        <f t="shared" si="80"/>
        <v>1</v>
      </c>
      <c r="R272" s="10">
        <f>Q272/O272</f>
        <v>1.869158878504673E-3</v>
      </c>
      <c r="S272" s="8">
        <f>T271</f>
        <v>0.72861155556596646</v>
      </c>
      <c r="T272" s="8">
        <f>S272*(1-R272)</f>
        <v>0.72724966480789921</v>
      </c>
    </row>
    <row r="273" spans="2:20" x14ac:dyDescent="0.2">
      <c r="B273" s="3">
        <f>DATA!A268</f>
        <v>266</v>
      </c>
      <c r="C273" s="3">
        <f>DATA!R268</f>
        <v>1.1418666689999999</v>
      </c>
      <c r="D273" s="3">
        <f>DATA!Q268</f>
        <v>0</v>
      </c>
      <c r="H273" s="3">
        <v>1.5575510969999999</v>
      </c>
      <c r="I273" s="3">
        <v>0</v>
      </c>
      <c r="J273" s="3">
        <v>1</v>
      </c>
      <c r="O273" s="6">
        <f t="shared" si="81"/>
        <v>534</v>
      </c>
      <c r="P273" s="6">
        <f t="shared" si="82"/>
        <v>533</v>
      </c>
      <c r="Q273" s="6">
        <f t="shared" si="80"/>
        <v>1</v>
      </c>
      <c r="R273" s="10">
        <f>Q273/O273</f>
        <v>1.8726591760299626E-3</v>
      </c>
      <c r="S273" s="8">
        <f>T272</f>
        <v>0.72724966480789921</v>
      </c>
      <c r="T273" s="8">
        <f>S273*(1-R273)</f>
        <v>0.72588777404983196</v>
      </c>
    </row>
    <row r="274" spans="2:20" x14ac:dyDescent="0.2">
      <c r="B274" s="3">
        <f>DATA!A269</f>
        <v>267</v>
      </c>
      <c r="C274" s="3">
        <f>DATA!R269</f>
        <v>6.7273094630000001</v>
      </c>
      <c r="D274" s="3">
        <f>DATA!Q269</f>
        <v>0</v>
      </c>
      <c r="H274" s="3">
        <v>1.6245602429999999</v>
      </c>
      <c r="I274" s="3">
        <v>0</v>
      </c>
      <c r="J274" s="3">
        <v>1</v>
      </c>
      <c r="O274" s="6">
        <f t="shared" si="81"/>
        <v>533</v>
      </c>
      <c r="P274" s="6">
        <f t="shared" si="82"/>
        <v>532</v>
      </c>
      <c r="Q274" s="6">
        <f t="shared" si="80"/>
        <v>1</v>
      </c>
      <c r="R274" s="10">
        <f>Q274/O274</f>
        <v>1.876172607879925E-3</v>
      </c>
      <c r="S274" s="8">
        <f>T273</f>
        <v>0.72588777404983196</v>
      </c>
      <c r="T274" s="8">
        <f>S274*(1-R274)</f>
        <v>0.72452588329176471</v>
      </c>
    </row>
    <row r="275" spans="2:20" x14ac:dyDescent="0.2">
      <c r="B275" s="3">
        <f>DATA!A270</f>
        <v>268</v>
      </c>
      <c r="C275" s="3">
        <f>DATA!R270</f>
        <v>3.0322063300000002</v>
      </c>
      <c r="D275" s="3">
        <f>DATA!Q270</f>
        <v>0</v>
      </c>
      <c r="H275" s="3">
        <v>1.624905072</v>
      </c>
      <c r="I275" s="3">
        <v>0</v>
      </c>
      <c r="J275" s="3">
        <v>1</v>
      </c>
      <c r="O275" s="6">
        <f t="shared" si="81"/>
        <v>532</v>
      </c>
      <c r="P275" s="6">
        <f t="shared" si="82"/>
        <v>531</v>
      </c>
      <c r="Q275" s="6">
        <f t="shared" si="80"/>
        <v>1</v>
      </c>
      <c r="R275" s="10">
        <f>Q275/O275</f>
        <v>1.8796992481203006E-3</v>
      </c>
      <c r="S275" s="8">
        <f>T274</f>
        <v>0.72452588329176471</v>
      </c>
      <c r="T275" s="8">
        <f>S275*(1-R275)</f>
        <v>0.72316399253369756</v>
      </c>
    </row>
    <row r="276" spans="2:20" x14ac:dyDescent="0.2">
      <c r="B276" s="3">
        <f>DATA!A271</f>
        <v>269</v>
      </c>
      <c r="C276" s="3">
        <f>DATA!R271</f>
        <v>1.3539611789999999</v>
      </c>
      <c r="D276" s="3">
        <f>DATA!Q271</f>
        <v>0</v>
      </c>
      <c r="H276" s="3">
        <v>1.629284921</v>
      </c>
      <c r="I276" s="3">
        <v>0</v>
      </c>
      <c r="J276" s="3">
        <v>1</v>
      </c>
      <c r="O276" s="6">
        <f t="shared" si="81"/>
        <v>531</v>
      </c>
      <c r="P276" s="6">
        <f t="shared" si="82"/>
        <v>530</v>
      </c>
      <c r="Q276" s="6">
        <f t="shared" si="80"/>
        <v>1</v>
      </c>
      <c r="R276" s="10">
        <f>Q276/O276</f>
        <v>1.8832391713747645E-3</v>
      </c>
      <c r="S276" s="8">
        <f>T275</f>
        <v>0.72316399253369756</v>
      </c>
      <c r="T276" s="8">
        <f>S276*(1-R276)</f>
        <v>0.72180210177563031</v>
      </c>
    </row>
    <row r="277" spans="2:20" x14ac:dyDescent="0.2">
      <c r="B277" s="3">
        <f>DATA!A272</f>
        <v>270</v>
      </c>
      <c r="C277" s="3">
        <f>DATA!R272</f>
        <v>1</v>
      </c>
      <c r="D277" s="3">
        <f>DATA!Q272</f>
        <v>1</v>
      </c>
      <c r="H277" s="3">
        <v>1.637262365</v>
      </c>
      <c r="I277" s="3">
        <v>0</v>
      </c>
      <c r="J277" s="3">
        <v>1</v>
      </c>
      <c r="O277" s="6">
        <f t="shared" si="81"/>
        <v>530</v>
      </c>
      <c r="P277" s="6">
        <f t="shared" si="82"/>
        <v>529</v>
      </c>
      <c r="Q277" s="6">
        <f t="shared" si="80"/>
        <v>1</v>
      </c>
      <c r="R277" s="10">
        <f>Q277/O277</f>
        <v>1.8867924528301887E-3</v>
      </c>
      <c r="S277" s="8">
        <f>T276</f>
        <v>0.72180210177563031</v>
      </c>
      <c r="T277" s="8">
        <f>S277*(1-R277)</f>
        <v>0.72044021101756306</v>
      </c>
    </row>
    <row r="278" spans="2:20" x14ac:dyDescent="0.2">
      <c r="B278" s="3">
        <f>DATA!A273</f>
        <v>271</v>
      </c>
      <c r="C278" s="3">
        <f>DATA!R273</f>
        <v>11.417012971</v>
      </c>
      <c r="D278" s="3">
        <f>DATA!Q273</f>
        <v>0</v>
      </c>
      <c r="H278" s="3">
        <v>1.640056542</v>
      </c>
      <c r="I278" s="3">
        <v>0</v>
      </c>
      <c r="J278" s="3">
        <v>1</v>
      </c>
      <c r="O278" s="6">
        <f t="shared" si="81"/>
        <v>529</v>
      </c>
      <c r="P278" s="6">
        <f t="shared" si="82"/>
        <v>528</v>
      </c>
      <c r="Q278" s="6">
        <f t="shared" si="80"/>
        <v>1</v>
      </c>
      <c r="R278" s="10">
        <f>Q278/O278</f>
        <v>1.890359168241966E-3</v>
      </c>
      <c r="S278" s="8">
        <f>T277</f>
        <v>0.72044021101756306</v>
      </c>
      <c r="T278" s="8">
        <f>S278*(1-R278)</f>
        <v>0.71907832025949581</v>
      </c>
    </row>
    <row r="279" spans="2:20" x14ac:dyDescent="0.2">
      <c r="B279" s="3">
        <f>DATA!A274</f>
        <v>272</v>
      </c>
      <c r="C279" s="3">
        <f>DATA!R274</f>
        <v>1</v>
      </c>
      <c r="D279" s="3">
        <f>DATA!Q274</f>
        <v>1</v>
      </c>
      <c r="H279" s="3">
        <v>1.6408865109999999</v>
      </c>
      <c r="I279" s="3">
        <v>0</v>
      </c>
      <c r="J279" s="3">
        <v>1</v>
      </c>
      <c r="O279" s="6">
        <f t="shared" si="81"/>
        <v>528</v>
      </c>
      <c r="P279" s="6">
        <f t="shared" si="82"/>
        <v>527</v>
      </c>
      <c r="Q279" s="6">
        <f t="shared" si="80"/>
        <v>1</v>
      </c>
      <c r="R279" s="10">
        <f>Q279/O279</f>
        <v>1.893939393939394E-3</v>
      </c>
      <c r="S279" s="8">
        <f>T278</f>
        <v>0.71907832025949581</v>
      </c>
      <c r="T279" s="8">
        <f>S279*(1-R279)</f>
        <v>0.71771642950142855</v>
      </c>
    </row>
    <row r="280" spans="2:20" x14ac:dyDescent="0.2">
      <c r="B280" s="3">
        <f>DATA!A275</f>
        <v>273</v>
      </c>
      <c r="C280" s="3">
        <f>DATA!R275</f>
        <v>1</v>
      </c>
      <c r="D280" s="3">
        <f>DATA!Q275</f>
        <v>1</v>
      </c>
      <c r="H280" s="3">
        <v>1.6528874730000001</v>
      </c>
      <c r="I280" s="3">
        <v>0</v>
      </c>
      <c r="J280" s="3">
        <v>1</v>
      </c>
      <c r="O280" s="6">
        <f t="shared" si="81"/>
        <v>527</v>
      </c>
      <c r="P280" s="6">
        <f t="shared" si="82"/>
        <v>526</v>
      </c>
      <c r="Q280" s="6">
        <f t="shared" si="80"/>
        <v>1</v>
      </c>
      <c r="R280" s="10">
        <f>Q280/O280</f>
        <v>1.8975332068311196E-3</v>
      </c>
      <c r="S280" s="8">
        <f>T279</f>
        <v>0.71771642950142855</v>
      </c>
      <c r="T280" s="8">
        <f>S280*(1-R280)</f>
        <v>0.7163545387433613</v>
      </c>
    </row>
    <row r="281" spans="2:20" x14ac:dyDescent="0.2">
      <c r="B281" s="3">
        <f>DATA!A276</f>
        <v>274</v>
      </c>
      <c r="C281" s="3">
        <f>DATA!R276</f>
        <v>1</v>
      </c>
      <c r="D281" s="3">
        <f>DATA!Q276</f>
        <v>1</v>
      </c>
      <c r="H281" s="3">
        <v>1.6568346460000001</v>
      </c>
      <c r="I281" s="3">
        <v>0</v>
      </c>
      <c r="J281" s="3">
        <v>1</v>
      </c>
      <c r="O281" s="6">
        <f t="shared" si="81"/>
        <v>526</v>
      </c>
      <c r="P281" s="6">
        <f t="shared" si="82"/>
        <v>525</v>
      </c>
      <c r="Q281" s="6">
        <f t="shared" si="80"/>
        <v>1</v>
      </c>
      <c r="R281" s="10">
        <f>Q281/O281</f>
        <v>1.9011406844106464E-3</v>
      </c>
      <c r="S281" s="8">
        <f>T280</f>
        <v>0.7163545387433613</v>
      </c>
      <c r="T281" s="8">
        <f>S281*(1-R281)</f>
        <v>0.71499264798529405</v>
      </c>
    </row>
    <row r="282" spans="2:20" x14ac:dyDescent="0.2">
      <c r="B282" s="3">
        <f>DATA!A277</f>
        <v>275</v>
      </c>
      <c r="C282" s="3">
        <f>DATA!R277</f>
        <v>1</v>
      </c>
      <c r="D282" s="3">
        <f>DATA!Q277</f>
        <v>1</v>
      </c>
      <c r="H282" s="3">
        <v>1.6639186180000001</v>
      </c>
      <c r="I282" s="3">
        <v>1</v>
      </c>
      <c r="J282" s="3">
        <v>1</v>
      </c>
      <c r="O282" s="6">
        <f t="shared" si="81"/>
        <v>525</v>
      </c>
      <c r="P282" s="6">
        <f t="shared" si="82"/>
        <v>524</v>
      </c>
      <c r="Q282" s="6">
        <f t="shared" si="80"/>
        <v>0</v>
      </c>
      <c r="R282" s="10">
        <f>Q282/O282</f>
        <v>0</v>
      </c>
      <c r="S282" s="8">
        <f>T281</f>
        <v>0.71499264798529405</v>
      </c>
      <c r="T282" s="8">
        <f>S282*(1-R282)</f>
        <v>0.71499264798529405</v>
      </c>
    </row>
    <row r="283" spans="2:20" x14ac:dyDescent="0.2">
      <c r="B283" s="3">
        <f>DATA!A278</f>
        <v>276</v>
      </c>
      <c r="C283" s="3">
        <f>DATA!R278</f>
        <v>0.225258548</v>
      </c>
      <c r="D283" s="3">
        <f>DATA!Q278</f>
        <v>0</v>
      </c>
      <c r="H283" s="3">
        <v>1.6663260879999999</v>
      </c>
      <c r="I283" s="3">
        <v>0</v>
      </c>
      <c r="J283" s="3">
        <v>1</v>
      </c>
      <c r="O283" s="6">
        <f t="shared" si="81"/>
        <v>524</v>
      </c>
      <c r="P283" s="6">
        <f t="shared" si="82"/>
        <v>523</v>
      </c>
      <c r="Q283" s="6">
        <f t="shared" si="80"/>
        <v>1</v>
      </c>
      <c r="R283" s="10">
        <f>Q283/O283</f>
        <v>1.9083969465648854E-3</v>
      </c>
      <c r="S283" s="8">
        <f>T282</f>
        <v>0.71499264798529405</v>
      </c>
      <c r="T283" s="8">
        <f>S283*(1-R283)</f>
        <v>0.71362815819906256</v>
      </c>
    </row>
    <row r="284" spans="2:20" x14ac:dyDescent="0.2">
      <c r="B284" s="3">
        <f>DATA!A279</f>
        <v>277</v>
      </c>
      <c r="C284" s="3">
        <f>DATA!R279</f>
        <v>4.7045801530000002</v>
      </c>
      <c r="D284" s="3">
        <f>DATA!Q279</f>
        <v>0</v>
      </c>
      <c r="H284" s="3">
        <v>1.6996998999999999</v>
      </c>
      <c r="I284" s="3">
        <v>0</v>
      </c>
      <c r="J284" s="3">
        <v>1</v>
      </c>
      <c r="O284" s="6">
        <f t="shared" si="81"/>
        <v>523</v>
      </c>
      <c r="P284" s="6">
        <f t="shared" si="82"/>
        <v>522</v>
      </c>
      <c r="Q284" s="6">
        <f t="shared" si="80"/>
        <v>1</v>
      </c>
      <c r="R284" s="10">
        <f>Q284/O284</f>
        <v>1.9120458891013384E-3</v>
      </c>
      <c r="S284" s="8">
        <f>T283</f>
        <v>0.71362815819906256</v>
      </c>
      <c r="T284" s="8">
        <f>S284*(1-R284)</f>
        <v>0.71226366841283106</v>
      </c>
    </row>
    <row r="285" spans="2:20" x14ac:dyDescent="0.2">
      <c r="B285" s="3">
        <f>DATA!A280</f>
        <v>278</v>
      </c>
      <c r="C285" s="3">
        <f>DATA!R280</f>
        <v>5</v>
      </c>
      <c r="D285" s="3">
        <f>DATA!Q280</f>
        <v>1</v>
      </c>
      <c r="H285" s="3">
        <v>1.7035018639999999</v>
      </c>
      <c r="I285" s="3">
        <v>0</v>
      </c>
      <c r="J285" s="3">
        <v>1</v>
      </c>
      <c r="O285" s="6">
        <f t="shared" si="81"/>
        <v>522</v>
      </c>
      <c r="P285" s="6">
        <f t="shared" si="82"/>
        <v>521</v>
      </c>
      <c r="Q285" s="6">
        <f t="shared" si="80"/>
        <v>1</v>
      </c>
      <c r="R285" s="10">
        <f>Q285/O285</f>
        <v>1.9157088122605363E-3</v>
      </c>
      <c r="S285" s="8">
        <f>T284</f>
        <v>0.71226366841283106</v>
      </c>
      <c r="T285" s="8">
        <f>S285*(1-R285)</f>
        <v>0.71089917862659957</v>
      </c>
    </row>
    <row r="286" spans="2:20" x14ac:dyDescent="0.2">
      <c r="B286" s="3">
        <f>DATA!A281</f>
        <v>279</v>
      </c>
      <c r="C286" s="3">
        <f>DATA!R281</f>
        <v>5</v>
      </c>
      <c r="D286" s="3">
        <f>DATA!Q281</f>
        <v>1</v>
      </c>
      <c r="H286" s="3">
        <v>1.70721824</v>
      </c>
      <c r="I286" s="3">
        <v>0</v>
      </c>
      <c r="J286" s="3">
        <v>1</v>
      </c>
      <c r="O286" s="6">
        <f t="shared" si="81"/>
        <v>521</v>
      </c>
      <c r="P286" s="6">
        <f t="shared" si="82"/>
        <v>520</v>
      </c>
      <c r="Q286" s="6">
        <f t="shared" si="80"/>
        <v>1</v>
      </c>
      <c r="R286" s="10">
        <f>Q286/O286</f>
        <v>1.9193857965451055E-3</v>
      </c>
      <c r="S286" s="8">
        <f>T285</f>
        <v>0.71089917862659957</v>
      </c>
      <c r="T286" s="8">
        <f>S286*(1-R286)</f>
        <v>0.70953468884036808</v>
      </c>
    </row>
    <row r="287" spans="2:20" x14ac:dyDescent="0.2">
      <c r="B287" s="3">
        <f>DATA!A282</f>
        <v>280</v>
      </c>
      <c r="C287" s="3">
        <f>DATA!R282</f>
        <v>4.9775051689999996</v>
      </c>
      <c r="D287" s="3">
        <f>DATA!Q282</f>
        <v>0</v>
      </c>
      <c r="H287" s="3">
        <v>1.708845457</v>
      </c>
      <c r="I287" s="3">
        <v>1</v>
      </c>
      <c r="J287" s="3">
        <v>1</v>
      </c>
      <c r="O287" s="6">
        <f t="shared" si="81"/>
        <v>520</v>
      </c>
      <c r="P287" s="6">
        <f t="shared" si="82"/>
        <v>519</v>
      </c>
      <c r="Q287" s="6">
        <f t="shared" si="80"/>
        <v>0</v>
      </c>
      <c r="R287" s="10">
        <f>Q287/O287</f>
        <v>0</v>
      </c>
      <c r="S287" s="8">
        <f>T286</f>
        <v>0.70953468884036808</v>
      </c>
      <c r="T287" s="8">
        <f>S287*(1-R287)</f>
        <v>0.70953468884036808</v>
      </c>
    </row>
    <row r="288" spans="2:20" x14ac:dyDescent="0.2">
      <c r="B288" s="3">
        <f>DATA!A283</f>
        <v>281</v>
      </c>
      <c r="C288" s="3">
        <f>DATA!R283</f>
        <v>1</v>
      </c>
      <c r="D288" s="3">
        <f>DATA!Q283</f>
        <v>1</v>
      </c>
      <c r="H288" s="3">
        <v>1.710409506</v>
      </c>
      <c r="I288" s="3">
        <v>0</v>
      </c>
      <c r="J288" s="3">
        <v>1</v>
      </c>
      <c r="O288" s="6">
        <f t="shared" si="81"/>
        <v>519</v>
      </c>
      <c r="P288" s="6">
        <f t="shared" si="82"/>
        <v>518</v>
      </c>
      <c r="Q288" s="6">
        <f t="shared" si="80"/>
        <v>1</v>
      </c>
      <c r="R288" s="10">
        <f>Q288/O288</f>
        <v>1.9267822736030828E-3</v>
      </c>
      <c r="S288" s="8">
        <f>T287</f>
        <v>0.70953468884036808</v>
      </c>
      <c r="T288" s="8">
        <f>S288*(1-R288)</f>
        <v>0.708167569979404</v>
      </c>
    </row>
    <row r="289" spans="2:20" x14ac:dyDescent="0.2">
      <c r="B289" s="3">
        <f>DATA!A284</f>
        <v>282</v>
      </c>
      <c r="C289" s="3">
        <f>DATA!R284</f>
        <v>0.282088485</v>
      </c>
      <c r="D289" s="3">
        <f>DATA!Q284</f>
        <v>0</v>
      </c>
      <c r="H289" s="3">
        <v>1.7122863770000001</v>
      </c>
      <c r="I289" s="3">
        <v>0</v>
      </c>
      <c r="J289" s="3">
        <v>1</v>
      </c>
      <c r="O289" s="6">
        <f t="shared" si="81"/>
        <v>518</v>
      </c>
      <c r="P289" s="6">
        <f t="shared" si="82"/>
        <v>517</v>
      </c>
      <c r="Q289" s="6">
        <f t="shared" si="80"/>
        <v>1</v>
      </c>
      <c r="R289" s="10">
        <f>Q289/O289</f>
        <v>1.9305019305019305E-3</v>
      </c>
      <c r="S289" s="8">
        <f>T288</f>
        <v>0.708167569979404</v>
      </c>
      <c r="T289" s="8">
        <f>S289*(1-R289)</f>
        <v>0.70680045111843992</v>
      </c>
    </row>
    <row r="290" spans="2:20" x14ac:dyDescent="0.2">
      <c r="B290" s="3">
        <f>DATA!A285</f>
        <v>283</v>
      </c>
      <c r="C290" s="3">
        <f>DATA!R285</f>
        <v>3.2972323779999999</v>
      </c>
      <c r="D290" s="3">
        <f>DATA!Q285</f>
        <v>0</v>
      </c>
      <c r="H290" s="3">
        <v>1.7271726060000001</v>
      </c>
      <c r="I290" s="3">
        <v>0</v>
      </c>
      <c r="J290" s="3">
        <v>1</v>
      </c>
      <c r="O290" s="6">
        <f t="shared" si="81"/>
        <v>517</v>
      </c>
      <c r="P290" s="6">
        <f t="shared" si="82"/>
        <v>516</v>
      </c>
      <c r="Q290" s="6">
        <f t="shared" si="80"/>
        <v>1</v>
      </c>
      <c r="R290" s="10">
        <f>Q290/O290</f>
        <v>1.9342359767891683E-3</v>
      </c>
      <c r="S290" s="8">
        <f>T289</f>
        <v>0.70680045111843992</v>
      </c>
      <c r="T290" s="8">
        <f>S290*(1-R290)</f>
        <v>0.70543333225747584</v>
      </c>
    </row>
    <row r="291" spans="2:20" x14ac:dyDescent="0.2">
      <c r="B291" s="3">
        <f>DATA!A286</f>
        <v>284</v>
      </c>
      <c r="C291" s="3">
        <f>DATA!R286</f>
        <v>1.3354164909999999</v>
      </c>
      <c r="D291" s="3">
        <f>DATA!Q286</f>
        <v>1</v>
      </c>
      <c r="H291" s="3">
        <v>1.733544513</v>
      </c>
      <c r="I291" s="3">
        <v>0</v>
      </c>
      <c r="J291" s="3">
        <v>1</v>
      </c>
      <c r="O291" s="6">
        <f t="shared" si="81"/>
        <v>516</v>
      </c>
      <c r="P291" s="6">
        <f t="shared" si="82"/>
        <v>515</v>
      </c>
      <c r="Q291" s="6">
        <f t="shared" si="80"/>
        <v>1</v>
      </c>
      <c r="R291" s="10">
        <f>Q291/O291</f>
        <v>1.937984496124031E-3</v>
      </c>
      <c r="S291" s="8">
        <f>T290</f>
        <v>0.70543333225747584</v>
      </c>
      <c r="T291" s="8">
        <f>S291*(1-R291)</f>
        <v>0.70406621339651176</v>
      </c>
    </row>
    <row r="292" spans="2:20" x14ac:dyDescent="0.2">
      <c r="B292" s="3">
        <f>DATA!A287</f>
        <v>285</v>
      </c>
      <c r="C292" s="3">
        <f>DATA!R287</f>
        <v>3.2863057219999998</v>
      </c>
      <c r="D292" s="3">
        <f>DATA!Q287</f>
        <v>0</v>
      </c>
      <c r="H292" s="3">
        <v>1.7357456689999999</v>
      </c>
      <c r="I292" s="3">
        <v>0</v>
      </c>
      <c r="J292" s="3">
        <v>1</v>
      </c>
      <c r="O292" s="6">
        <f t="shared" si="81"/>
        <v>515</v>
      </c>
      <c r="P292" s="6">
        <f t="shared" si="82"/>
        <v>514</v>
      </c>
      <c r="Q292" s="6">
        <f t="shared" si="80"/>
        <v>1</v>
      </c>
      <c r="R292" s="10">
        <f>Q292/O292</f>
        <v>1.9417475728155339E-3</v>
      </c>
      <c r="S292" s="8">
        <f>T291</f>
        <v>0.70406621339651176</v>
      </c>
      <c r="T292" s="8">
        <f>S292*(1-R292)</f>
        <v>0.70269909453554769</v>
      </c>
    </row>
    <row r="293" spans="2:20" x14ac:dyDescent="0.2">
      <c r="B293" s="3">
        <f>DATA!A288</f>
        <v>286</v>
      </c>
      <c r="C293" s="3">
        <f>DATA!R288</f>
        <v>2.3688696589999898</v>
      </c>
      <c r="D293" s="3">
        <f>DATA!Q288</f>
        <v>0</v>
      </c>
      <c r="H293" s="3">
        <v>1.7389144729999999</v>
      </c>
      <c r="I293" s="3">
        <v>0</v>
      </c>
      <c r="J293" s="3">
        <v>1</v>
      </c>
      <c r="O293" s="6">
        <f t="shared" si="81"/>
        <v>514</v>
      </c>
      <c r="P293" s="6">
        <f t="shared" si="82"/>
        <v>513</v>
      </c>
      <c r="Q293" s="6">
        <f t="shared" si="80"/>
        <v>1</v>
      </c>
      <c r="R293" s="10">
        <f>Q293/O293</f>
        <v>1.9455252918287938E-3</v>
      </c>
      <c r="S293" s="8">
        <f>T292</f>
        <v>0.70269909453554769</v>
      </c>
      <c r="T293" s="8">
        <f>S293*(1-R293)</f>
        <v>0.70133197567458361</v>
      </c>
    </row>
    <row r="294" spans="2:20" x14ac:dyDescent="0.2">
      <c r="B294" s="3">
        <f>DATA!A289</f>
        <v>287</v>
      </c>
      <c r="C294" s="3">
        <f>DATA!R289</f>
        <v>1</v>
      </c>
      <c r="D294" s="3">
        <f>DATA!Q289</f>
        <v>1</v>
      </c>
      <c r="H294" s="3">
        <v>1.74003701</v>
      </c>
      <c r="I294" s="3">
        <v>0</v>
      </c>
      <c r="J294" s="3">
        <v>1</v>
      </c>
      <c r="O294" s="6">
        <f t="shared" si="81"/>
        <v>513</v>
      </c>
      <c r="P294" s="6">
        <f t="shared" si="82"/>
        <v>512</v>
      </c>
      <c r="Q294" s="6">
        <f t="shared" si="80"/>
        <v>1</v>
      </c>
      <c r="R294" s="10">
        <f>Q294/O294</f>
        <v>1.9493177387914229E-3</v>
      </c>
      <c r="S294" s="8">
        <f>T293</f>
        <v>0.70133197567458361</v>
      </c>
      <c r="T294" s="8">
        <f>S294*(1-R294)</f>
        <v>0.69996485681361942</v>
      </c>
    </row>
    <row r="295" spans="2:20" x14ac:dyDescent="0.2">
      <c r="B295" s="3">
        <f>DATA!A290</f>
        <v>288</v>
      </c>
      <c r="C295" s="3">
        <f>DATA!R290</f>
        <v>1</v>
      </c>
      <c r="D295" s="3">
        <f>DATA!Q290</f>
        <v>1</v>
      </c>
      <c r="H295" s="3">
        <v>1.741568904</v>
      </c>
      <c r="I295" s="3">
        <v>0</v>
      </c>
      <c r="J295" s="3">
        <v>1</v>
      </c>
      <c r="O295" s="6">
        <f t="shared" si="81"/>
        <v>512</v>
      </c>
      <c r="P295" s="6">
        <f t="shared" si="82"/>
        <v>511</v>
      </c>
      <c r="Q295" s="6">
        <f t="shared" si="80"/>
        <v>1</v>
      </c>
      <c r="R295" s="10">
        <f>Q295/O295</f>
        <v>1.953125E-3</v>
      </c>
      <c r="S295" s="8">
        <f>T294</f>
        <v>0.69996485681361942</v>
      </c>
      <c r="T295" s="8">
        <f>S295*(1-R295)</f>
        <v>0.69859773795265534</v>
      </c>
    </row>
    <row r="296" spans="2:20" x14ac:dyDescent="0.2">
      <c r="B296" s="3">
        <f>DATA!A291</f>
        <v>289</v>
      </c>
      <c r="C296" s="3">
        <f>DATA!R291</f>
        <v>1.89762057</v>
      </c>
      <c r="D296" s="3">
        <f>DATA!Q291</f>
        <v>0</v>
      </c>
      <c r="H296" s="3">
        <v>1.742511996</v>
      </c>
      <c r="I296" s="3">
        <v>0</v>
      </c>
      <c r="J296" s="3">
        <v>1</v>
      </c>
      <c r="O296" s="6">
        <f t="shared" si="81"/>
        <v>511</v>
      </c>
      <c r="P296" s="6">
        <f t="shared" si="82"/>
        <v>510</v>
      </c>
      <c r="Q296" s="6">
        <f t="shared" si="80"/>
        <v>1</v>
      </c>
      <c r="R296" s="10">
        <f>Q296/O296</f>
        <v>1.9569471624266144E-3</v>
      </c>
      <c r="S296" s="8">
        <f>T295</f>
        <v>0.69859773795265534</v>
      </c>
      <c r="T296" s="8">
        <f>S296*(1-R296)</f>
        <v>0.69723061909169126</v>
      </c>
    </row>
    <row r="297" spans="2:20" x14ac:dyDescent="0.2">
      <c r="B297" s="3">
        <f>DATA!A292</f>
        <v>290</v>
      </c>
      <c r="C297" s="3">
        <f>DATA!R292</f>
        <v>0.76905182000000005</v>
      </c>
      <c r="D297" s="3">
        <f>DATA!Q292</f>
        <v>0</v>
      </c>
      <c r="H297" s="3">
        <v>1.7542692</v>
      </c>
      <c r="I297" s="3">
        <v>0</v>
      </c>
      <c r="J297" s="3">
        <v>1</v>
      </c>
      <c r="O297" s="6">
        <f t="shared" si="81"/>
        <v>510</v>
      </c>
      <c r="P297" s="6">
        <f t="shared" si="82"/>
        <v>509</v>
      </c>
      <c r="Q297" s="6">
        <f t="shared" si="80"/>
        <v>1</v>
      </c>
      <c r="R297" s="10">
        <f>Q297/O297</f>
        <v>1.9607843137254902E-3</v>
      </c>
      <c r="S297" s="8">
        <f>T296</f>
        <v>0.69723061909169126</v>
      </c>
      <c r="T297" s="8">
        <f>S297*(1-R297)</f>
        <v>0.69586350023072718</v>
      </c>
    </row>
    <row r="298" spans="2:20" x14ac:dyDescent="0.2">
      <c r="B298" s="3">
        <f>DATA!A293</f>
        <v>291</v>
      </c>
      <c r="C298" s="3">
        <f>DATA!R293</f>
        <v>1.009919182</v>
      </c>
      <c r="D298" s="3">
        <f>DATA!Q293</f>
        <v>0</v>
      </c>
      <c r="H298" s="3">
        <v>1.7634074319999999</v>
      </c>
      <c r="I298" s="3">
        <v>0</v>
      </c>
      <c r="J298" s="3">
        <v>1</v>
      </c>
      <c r="O298" s="6">
        <f t="shared" si="81"/>
        <v>509</v>
      </c>
      <c r="P298" s="6">
        <f t="shared" si="82"/>
        <v>508</v>
      </c>
      <c r="Q298" s="6">
        <f t="shared" si="80"/>
        <v>1</v>
      </c>
      <c r="R298" s="10">
        <f>Q298/O298</f>
        <v>1.9646365422396855E-3</v>
      </c>
      <c r="S298" s="8">
        <f>T297</f>
        <v>0.69586350023072718</v>
      </c>
      <c r="T298" s="8">
        <f>S298*(1-R298)</f>
        <v>0.6944963813697631</v>
      </c>
    </row>
    <row r="299" spans="2:20" x14ac:dyDescent="0.2">
      <c r="B299" s="3">
        <f>DATA!A294</f>
        <v>292</v>
      </c>
      <c r="C299" s="3">
        <f>DATA!R294</f>
        <v>2.4664088820000001</v>
      </c>
      <c r="D299" s="3">
        <f>DATA!Q294</f>
        <v>0</v>
      </c>
      <c r="H299" s="3">
        <v>1.798900741</v>
      </c>
      <c r="I299" s="3">
        <v>0</v>
      </c>
      <c r="J299" s="3">
        <v>1</v>
      </c>
      <c r="O299" s="6">
        <f t="shared" si="81"/>
        <v>508</v>
      </c>
      <c r="P299" s="6">
        <f t="shared" si="82"/>
        <v>507</v>
      </c>
      <c r="Q299" s="6">
        <f t="shared" si="80"/>
        <v>1</v>
      </c>
      <c r="R299" s="10">
        <f>Q299/O299</f>
        <v>1.968503937007874E-3</v>
      </c>
      <c r="S299" s="8">
        <f>T298</f>
        <v>0.6944963813697631</v>
      </c>
      <c r="T299" s="8">
        <f>S299*(1-R299)</f>
        <v>0.69312926250879903</v>
      </c>
    </row>
    <row r="300" spans="2:20" x14ac:dyDescent="0.2">
      <c r="B300" s="3">
        <f>DATA!A295</f>
        <v>293</v>
      </c>
      <c r="C300" s="3">
        <f>DATA!R295</f>
        <v>1</v>
      </c>
      <c r="D300" s="3">
        <f>DATA!Q295</f>
        <v>1</v>
      </c>
      <c r="H300" s="3">
        <v>1.8018257799999999</v>
      </c>
      <c r="I300" s="3">
        <v>0</v>
      </c>
      <c r="J300" s="3">
        <v>1</v>
      </c>
      <c r="O300" s="6">
        <f t="shared" si="81"/>
        <v>507</v>
      </c>
      <c r="P300" s="6">
        <f t="shared" si="82"/>
        <v>506</v>
      </c>
      <c r="Q300" s="6">
        <f t="shared" si="80"/>
        <v>1</v>
      </c>
      <c r="R300" s="10">
        <f>Q300/O300</f>
        <v>1.9723865877712033E-3</v>
      </c>
      <c r="S300" s="8">
        <f>T299</f>
        <v>0.69312926250879903</v>
      </c>
      <c r="T300" s="8">
        <f>S300*(1-R300)</f>
        <v>0.69176214364783495</v>
      </c>
    </row>
    <row r="301" spans="2:20" x14ac:dyDescent="0.2">
      <c r="B301" s="3">
        <f>DATA!A296</f>
        <v>294</v>
      </c>
      <c r="C301" s="3">
        <f>DATA!R296</f>
        <v>3.2188230899999999</v>
      </c>
      <c r="D301" s="3">
        <f>DATA!Q296</f>
        <v>0</v>
      </c>
      <c r="H301" s="3">
        <v>1.804651185</v>
      </c>
      <c r="I301" s="3">
        <v>0</v>
      </c>
      <c r="J301" s="3">
        <v>1</v>
      </c>
      <c r="O301" s="6">
        <f t="shared" si="81"/>
        <v>506</v>
      </c>
      <c r="P301" s="6">
        <f t="shared" si="82"/>
        <v>505</v>
      </c>
      <c r="Q301" s="6">
        <f t="shared" si="80"/>
        <v>1</v>
      </c>
      <c r="R301" s="10">
        <f>Q301/O301</f>
        <v>1.976284584980237E-3</v>
      </c>
      <c r="S301" s="8">
        <f>T300</f>
        <v>0.69176214364783495</v>
      </c>
      <c r="T301" s="8">
        <f>S301*(1-R301)</f>
        <v>0.69039502478687087</v>
      </c>
    </row>
    <row r="302" spans="2:20" x14ac:dyDescent="0.2">
      <c r="B302" s="3">
        <f>DATA!A297</f>
        <v>295</v>
      </c>
      <c r="C302" s="3">
        <f>DATA!R297</f>
        <v>3.8745413210000001</v>
      </c>
      <c r="D302" s="3">
        <f>DATA!Q297</f>
        <v>0</v>
      </c>
      <c r="H302" s="3">
        <v>1.8099590729999999</v>
      </c>
      <c r="I302" s="3">
        <v>0</v>
      </c>
      <c r="J302" s="3">
        <v>1</v>
      </c>
      <c r="O302" s="6">
        <f t="shared" si="81"/>
        <v>505</v>
      </c>
      <c r="P302" s="6">
        <f t="shared" si="82"/>
        <v>504</v>
      </c>
      <c r="Q302" s="6">
        <f t="shared" si="80"/>
        <v>1</v>
      </c>
      <c r="R302" s="10">
        <f>Q302/O302</f>
        <v>1.9801980198019802E-3</v>
      </c>
      <c r="S302" s="8">
        <f>T301</f>
        <v>0.69039502478687087</v>
      </c>
      <c r="T302" s="8">
        <f>S302*(1-R302)</f>
        <v>0.68902790592590679</v>
      </c>
    </row>
    <row r="303" spans="2:20" x14ac:dyDescent="0.2">
      <c r="B303" s="3">
        <f>DATA!A298</f>
        <v>296</v>
      </c>
      <c r="C303" s="3">
        <f>DATA!R298</f>
        <v>6.6694099050000002</v>
      </c>
      <c r="D303" s="3">
        <f>DATA!Q298</f>
        <v>0</v>
      </c>
      <c r="H303" s="3">
        <v>1.817641093</v>
      </c>
      <c r="I303" s="3">
        <v>1</v>
      </c>
      <c r="J303" s="3">
        <v>1</v>
      </c>
      <c r="O303" s="6">
        <f t="shared" si="81"/>
        <v>504</v>
      </c>
      <c r="P303" s="6">
        <f t="shared" si="82"/>
        <v>503</v>
      </c>
      <c r="Q303" s="6">
        <f t="shared" si="80"/>
        <v>0</v>
      </c>
      <c r="R303" s="10">
        <f>Q303/O303</f>
        <v>0</v>
      </c>
      <c r="S303" s="8">
        <f>T302</f>
        <v>0.68902790592590679</v>
      </c>
      <c r="T303" s="8">
        <f>S303*(1-R303)</f>
        <v>0.68902790592590679</v>
      </c>
    </row>
    <row r="304" spans="2:20" x14ac:dyDescent="0.2">
      <c r="B304" s="3">
        <f>DATA!A299</f>
        <v>297</v>
      </c>
      <c r="C304" s="3">
        <f>DATA!R299</f>
        <v>4.5870592319999997</v>
      </c>
      <c r="D304" s="3">
        <f>DATA!Q299</f>
        <v>0</v>
      </c>
      <c r="H304" s="3">
        <v>1.8235202100000001</v>
      </c>
      <c r="I304" s="3">
        <v>0</v>
      </c>
      <c r="J304" s="3">
        <v>1</v>
      </c>
      <c r="O304" s="6">
        <f t="shared" si="81"/>
        <v>503</v>
      </c>
      <c r="P304" s="6">
        <f t="shared" si="82"/>
        <v>502</v>
      </c>
      <c r="Q304" s="6">
        <f t="shared" si="80"/>
        <v>1</v>
      </c>
      <c r="R304" s="10">
        <f>Q304/O304</f>
        <v>1.9880715705765406E-3</v>
      </c>
      <c r="S304" s="8">
        <f>T303</f>
        <v>0.68902790592590679</v>
      </c>
      <c r="T304" s="8">
        <f>S304*(1-R304)</f>
        <v>0.68765806913480154</v>
      </c>
    </row>
    <row r="305" spans="2:20" x14ac:dyDescent="0.2">
      <c r="B305" s="3">
        <f>DATA!A300</f>
        <v>298</v>
      </c>
      <c r="C305" s="3">
        <f>DATA!R300</f>
        <v>2.6455568820000002</v>
      </c>
      <c r="D305" s="3">
        <f>DATA!Q300</f>
        <v>0</v>
      </c>
      <c r="H305" s="3">
        <v>1.824989207</v>
      </c>
      <c r="I305" s="3">
        <v>0</v>
      </c>
      <c r="J305" s="3">
        <v>1</v>
      </c>
      <c r="O305" s="6">
        <f t="shared" si="81"/>
        <v>502</v>
      </c>
      <c r="P305" s="6">
        <f t="shared" si="82"/>
        <v>501</v>
      </c>
      <c r="Q305" s="6">
        <f t="shared" si="80"/>
        <v>1</v>
      </c>
      <c r="R305" s="10">
        <f>Q305/O305</f>
        <v>1.9920318725099601E-3</v>
      </c>
      <c r="S305" s="8">
        <f>T304</f>
        <v>0.68765806913480154</v>
      </c>
      <c r="T305" s="8">
        <f>S305*(1-R305)</f>
        <v>0.6862882323436964</v>
      </c>
    </row>
    <row r="306" spans="2:20" x14ac:dyDescent="0.2">
      <c r="B306" s="3">
        <f>DATA!A301</f>
        <v>299</v>
      </c>
      <c r="C306" s="3">
        <f>DATA!R301</f>
        <v>1</v>
      </c>
      <c r="D306" s="3">
        <f>DATA!Q301</f>
        <v>1</v>
      </c>
      <c r="H306" s="3">
        <v>1.8429729669999999</v>
      </c>
      <c r="I306" s="3">
        <v>0</v>
      </c>
      <c r="J306" s="3">
        <v>1</v>
      </c>
      <c r="O306" s="6">
        <f t="shared" si="81"/>
        <v>501</v>
      </c>
      <c r="P306" s="6">
        <f t="shared" si="82"/>
        <v>500</v>
      </c>
      <c r="Q306" s="6">
        <f t="shared" si="80"/>
        <v>1</v>
      </c>
      <c r="R306" s="10">
        <f>Q306/O306</f>
        <v>1.996007984031936E-3</v>
      </c>
      <c r="S306" s="8">
        <f>T305</f>
        <v>0.6862882323436964</v>
      </c>
      <c r="T306" s="8">
        <f>S306*(1-R306)</f>
        <v>0.68491839555259115</v>
      </c>
    </row>
    <row r="307" spans="2:20" x14ac:dyDescent="0.2">
      <c r="B307" s="3">
        <f>DATA!A302</f>
        <v>300</v>
      </c>
      <c r="C307" s="3">
        <f>DATA!R302</f>
        <v>0.65297791800000005</v>
      </c>
      <c r="D307" s="3">
        <f>DATA!Q302</f>
        <v>0</v>
      </c>
      <c r="H307" s="3">
        <v>1.8475254800000001</v>
      </c>
      <c r="I307" s="3">
        <v>0</v>
      </c>
      <c r="J307" s="3">
        <v>1</v>
      </c>
      <c r="O307" s="6">
        <f t="shared" si="81"/>
        <v>500</v>
      </c>
      <c r="P307" s="6">
        <f t="shared" si="82"/>
        <v>499</v>
      </c>
      <c r="Q307" s="6">
        <f t="shared" si="80"/>
        <v>1</v>
      </c>
      <c r="R307" s="10">
        <f>Q307/O307</f>
        <v>2E-3</v>
      </c>
      <c r="S307" s="8">
        <f>T306</f>
        <v>0.68491839555259115</v>
      </c>
      <c r="T307" s="8">
        <f>S307*(1-R307)</f>
        <v>0.68354855876148601</v>
      </c>
    </row>
    <row r="308" spans="2:20" x14ac:dyDescent="0.2">
      <c r="B308" s="3">
        <f>DATA!A303</f>
        <v>301</v>
      </c>
      <c r="C308" s="3">
        <f>DATA!R303</f>
        <v>0.34471584</v>
      </c>
      <c r="D308" s="3">
        <f>DATA!Q303</f>
        <v>0</v>
      </c>
      <c r="H308" s="3">
        <v>1.848614194</v>
      </c>
      <c r="I308" s="3">
        <v>0</v>
      </c>
      <c r="J308" s="3">
        <v>1</v>
      </c>
      <c r="O308" s="6">
        <f t="shared" si="81"/>
        <v>499</v>
      </c>
      <c r="P308" s="6">
        <f t="shared" si="82"/>
        <v>498</v>
      </c>
      <c r="Q308" s="6">
        <f t="shared" si="80"/>
        <v>1</v>
      </c>
      <c r="R308" s="10">
        <f>Q308/O308</f>
        <v>2.004008016032064E-3</v>
      </c>
      <c r="S308" s="8">
        <f>T307</f>
        <v>0.68354855876148601</v>
      </c>
      <c r="T308" s="8">
        <f>S308*(1-R308)</f>
        <v>0.68217872197038087</v>
      </c>
    </row>
    <row r="309" spans="2:20" x14ac:dyDescent="0.2">
      <c r="B309" s="3">
        <f>DATA!A304</f>
        <v>302</v>
      </c>
      <c r="C309" s="3">
        <f>DATA!R304</f>
        <v>8.748385034</v>
      </c>
      <c r="D309" s="3">
        <f>DATA!Q304</f>
        <v>0</v>
      </c>
      <c r="H309" s="3">
        <v>1.8577332390000001</v>
      </c>
      <c r="I309" s="3">
        <v>0</v>
      </c>
      <c r="J309" s="3">
        <v>1</v>
      </c>
      <c r="O309" s="6">
        <f t="shared" si="81"/>
        <v>498</v>
      </c>
      <c r="P309" s="6">
        <f t="shared" si="82"/>
        <v>497</v>
      </c>
      <c r="Q309" s="6">
        <f t="shared" si="80"/>
        <v>1</v>
      </c>
      <c r="R309" s="10">
        <f>Q309/O309</f>
        <v>2.008032128514056E-3</v>
      </c>
      <c r="S309" s="8">
        <f>T308</f>
        <v>0.68217872197038087</v>
      </c>
      <c r="T309" s="8">
        <f>S309*(1-R309)</f>
        <v>0.68080888517927562</v>
      </c>
    </row>
    <row r="310" spans="2:20" x14ac:dyDescent="0.2">
      <c r="B310" s="3">
        <f>DATA!A305</f>
        <v>303</v>
      </c>
      <c r="C310" s="3">
        <f>DATA!R305</f>
        <v>14.880871994</v>
      </c>
      <c r="D310" s="3">
        <f>DATA!Q305</f>
        <v>0</v>
      </c>
      <c r="H310" s="3">
        <v>1.867162738</v>
      </c>
      <c r="I310" s="3">
        <v>0</v>
      </c>
      <c r="J310" s="3">
        <v>1</v>
      </c>
      <c r="O310" s="6">
        <f t="shared" si="81"/>
        <v>497</v>
      </c>
      <c r="P310" s="6">
        <f t="shared" si="82"/>
        <v>496</v>
      </c>
      <c r="Q310" s="6">
        <f t="shared" si="80"/>
        <v>1</v>
      </c>
      <c r="R310" s="10">
        <f>Q310/O310</f>
        <v>2.012072434607646E-3</v>
      </c>
      <c r="S310" s="8">
        <f>T309</f>
        <v>0.68080888517927562</v>
      </c>
      <c r="T310" s="8">
        <f>S310*(1-R310)</f>
        <v>0.67943904838817049</v>
      </c>
    </row>
    <row r="311" spans="2:20" x14ac:dyDescent="0.2">
      <c r="B311" s="3">
        <f>DATA!A306</f>
        <v>304</v>
      </c>
      <c r="C311" s="3">
        <f>DATA!R306</f>
        <v>2.7356273889999998</v>
      </c>
      <c r="D311" s="3">
        <f>DATA!Q306</f>
        <v>0</v>
      </c>
      <c r="H311" s="3">
        <v>1.8717239210000001</v>
      </c>
      <c r="I311" s="3">
        <v>0</v>
      </c>
      <c r="J311" s="3">
        <v>1</v>
      </c>
      <c r="O311" s="6">
        <f t="shared" si="81"/>
        <v>496</v>
      </c>
      <c r="P311" s="6">
        <f t="shared" si="82"/>
        <v>495</v>
      </c>
      <c r="Q311" s="6">
        <f t="shared" si="80"/>
        <v>1</v>
      </c>
      <c r="R311" s="10">
        <f>Q311/O311</f>
        <v>2.0161290322580645E-3</v>
      </c>
      <c r="S311" s="8">
        <f>T310</f>
        <v>0.67943904838817049</v>
      </c>
      <c r="T311" s="8">
        <f>S311*(1-R311)</f>
        <v>0.67806921159706524</v>
      </c>
    </row>
    <row r="312" spans="2:20" x14ac:dyDescent="0.2">
      <c r="B312" s="3">
        <f>DATA!A307</f>
        <v>305</v>
      </c>
      <c r="C312" s="3">
        <f>DATA!R307</f>
        <v>1</v>
      </c>
      <c r="D312" s="3">
        <f>DATA!Q307</f>
        <v>1</v>
      </c>
      <c r="H312" s="3">
        <v>1.8848567089999999</v>
      </c>
      <c r="I312" s="3">
        <v>0</v>
      </c>
      <c r="J312" s="3">
        <v>1</v>
      </c>
      <c r="O312" s="6">
        <f t="shared" si="81"/>
        <v>495</v>
      </c>
      <c r="P312" s="6">
        <f t="shared" si="82"/>
        <v>494</v>
      </c>
      <c r="Q312" s="6">
        <f t="shared" si="80"/>
        <v>1</v>
      </c>
      <c r="R312" s="10">
        <f>Q312/O312</f>
        <v>2.0202020202020202E-3</v>
      </c>
      <c r="S312" s="8">
        <f>T311</f>
        <v>0.67806921159706524</v>
      </c>
      <c r="T312" s="8">
        <f>S312*(1-R312)</f>
        <v>0.6766993748059601</v>
      </c>
    </row>
    <row r="313" spans="2:20" x14ac:dyDescent="0.2">
      <c r="B313" s="3">
        <f>DATA!A308</f>
        <v>306</v>
      </c>
      <c r="C313" s="3">
        <f>DATA!R308</f>
        <v>1.032664936</v>
      </c>
      <c r="D313" s="3">
        <f>DATA!Q308</f>
        <v>0</v>
      </c>
      <c r="H313" s="3">
        <v>1.8882641529999999</v>
      </c>
      <c r="I313" s="3">
        <v>0</v>
      </c>
      <c r="J313" s="3">
        <v>1</v>
      </c>
      <c r="O313" s="6">
        <f t="shared" si="81"/>
        <v>494</v>
      </c>
      <c r="P313" s="6">
        <f t="shared" si="82"/>
        <v>493</v>
      </c>
      <c r="Q313" s="6">
        <f t="shared" si="80"/>
        <v>1</v>
      </c>
      <c r="R313" s="10">
        <f>Q313/O313</f>
        <v>2.0242914979757085E-3</v>
      </c>
      <c r="S313" s="8">
        <f>T312</f>
        <v>0.6766993748059601</v>
      </c>
      <c r="T313" s="8">
        <f>S313*(1-R313)</f>
        <v>0.67532953801485496</v>
      </c>
    </row>
    <row r="314" spans="2:20" x14ac:dyDescent="0.2">
      <c r="B314" s="3">
        <f>DATA!A309</f>
        <v>307</v>
      </c>
      <c r="C314" s="3">
        <f>DATA!R309</f>
        <v>0.172750554</v>
      </c>
      <c r="D314" s="3">
        <f>DATA!Q309</f>
        <v>0</v>
      </c>
      <c r="H314" s="3">
        <v>1.889225572</v>
      </c>
      <c r="I314" s="3">
        <v>0</v>
      </c>
      <c r="J314" s="3">
        <v>1</v>
      </c>
      <c r="O314" s="6">
        <f t="shared" si="81"/>
        <v>493</v>
      </c>
      <c r="P314" s="6">
        <f t="shared" si="82"/>
        <v>492</v>
      </c>
      <c r="Q314" s="6">
        <f t="shared" si="80"/>
        <v>1</v>
      </c>
      <c r="R314" s="10">
        <f>Q314/O314</f>
        <v>2.0283975659229209E-3</v>
      </c>
      <c r="S314" s="8">
        <f>T313</f>
        <v>0.67532953801485496</v>
      </c>
      <c r="T314" s="8">
        <f>S314*(1-R314)</f>
        <v>0.67395970122374982</v>
      </c>
    </row>
    <row r="315" spans="2:20" x14ac:dyDescent="0.2">
      <c r="B315" s="3">
        <f>DATA!A310</f>
        <v>308</v>
      </c>
      <c r="C315" s="3">
        <f>DATA!R310</f>
        <v>1</v>
      </c>
      <c r="D315" s="3">
        <f>DATA!Q310</f>
        <v>1</v>
      </c>
      <c r="H315" s="3">
        <v>1.89762057</v>
      </c>
      <c r="I315" s="3">
        <v>0</v>
      </c>
      <c r="J315" s="3">
        <v>1</v>
      </c>
      <c r="O315" s="6">
        <f t="shared" si="81"/>
        <v>492</v>
      </c>
      <c r="P315" s="6">
        <f t="shared" si="82"/>
        <v>491</v>
      </c>
      <c r="Q315" s="6">
        <f t="shared" si="80"/>
        <v>1</v>
      </c>
      <c r="R315" s="10">
        <f>Q315/O315</f>
        <v>2.0325203252032522E-3</v>
      </c>
      <c r="S315" s="8">
        <f>T314</f>
        <v>0.67395970122374982</v>
      </c>
      <c r="T315" s="8">
        <f>S315*(1-R315)</f>
        <v>0.67258986443264457</v>
      </c>
    </row>
    <row r="316" spans="2:20" x14ac:dyDescent="0.2">
      <c r="B316" s="3">
        <f>DATA!A311</f>
        <v>309</v>
      </c>
      <c r="C316" s="3">
        <f>DATA!R311</f>
        <v>1.637262365</v>
      </c>
      <c r="D316" s="3">
        <f>DATA!Q311</f>
        <v>0</v>
      </c>
      <c r="H316" s="3">
        <v>1.8977010999999999</v>
      </c>
      <c r="I316" s="3">
        <v>0</v>
      </c>
      <c r="J316" s="3">
        <v>1</v>
      </c>
      <c r="O316" s="6">
        <f t="shared" si="81"/>
        <v>491</v>
      </c>
      <c r="P316" s="6">
        <f t="shared" si="82"/>
        <v>490</v>
      </c>
      <c r="Q316" s="6">
        <f t="shared" si="80"/>
        <v>1</v>
      </c>
      <c r="R316" s="10">
        <f>Q316/O316</f>
        <v>2.0366598778004071E-3</v>
      </c>
      <c r="S316" s="8">
        <f>T315</f>
        <v>0.67258986443264457</v>
      </c>
      <c r="T316" s="8">
        <f>S316*(1-R316)</f>
        <v>0.67122002764153932</v>
      </c>
    </row>
    <row r="317" spans="2:20" x14ac:dyDescent="0.2">
      <c r="B317" s="3">
        <f>DATA!A312</f>
        <v>310</v>
      </c>
      <c r="C317" s="3">
        <f>DATA!R312</f>
        <v>0.938901922</v>
      </c>
      <c r="D317" s="3">
        <f>DATA!Q312</f>
        <v>0</v>
      </c>
      <c r="H317" s="3">
        <v>1.8977761479999999</v>
      </c>
      <c r="I317" s="3">
        <v>0</v>
      </c>
      <c r="J317" s="3">
        <v>1</v>
      </c>
      <c r="O317" s="6">
        <f t="shared" si="81"/>
        <v>490</v>
      </c>
      <c r="P317" s="6">
        <f t="shared" si="82"/>
        <v>489</v>
      </c>
      <c r="Q317" s="6">
        <f t="shared" si="80"/>
        <v>1</v>
      </c>
      <c r="R317" s="10">
        <f>Q317/O317</f>
        <v>2.0408163265306124E-3</v>
      </c>
      <c r="S317" s="8">
        <f>T316</f>
        <v>0.67122002764153932</v>
      </c>
      <c r="T317" s="8">
        <f>S317*(1-R317)</f>
        <v>0.66985019085043407</v>
      </c>
    </row>
    <row r="318" spans="2:20" x14ac:dyDescent="0.2">
      <c r="B318" s="3">
        <f>DATA!A313</f>
        <v>311</v>
      </c>
      <c r="C318" s="3">
        <f>DATA!R313</f>
        <v>1.9471076839999999</v>
      </c>
      <c r="D318" s="3">
        <f>DATA!Q313</f>
        <v>0</v>
      </c>
      <c r="H318" s="3">
        <v>1.9074013860000001</v>
      </c>
      <c r="I318" s="3">
        <v>0</v>
      </c>
      <c r="J318" s="3">
        <v>1</v>
      </c>
      <c r="O318" s="6">
        <f t="shared" si="81"/>
        <v>489</v>
      </c>
      <c r="P318" s="6">
        <f t="shared" si="82"/>
        <v>488</v>
      </c>
      <c r="Q318" s="6">
        <f t="shared" si="80"/>
        <v>1</v>
      </c>
      <c r="R318" s="10">
        <f>Q318/O318</f>
        <v>2.0449897750511249E-3</v>
      </c>
      <c r="S318" s="8">
        <f>T317</f>
        <v>0.66985019085043407</v>
      </c>
      <c r="T318" s="8">
        <f>S318*(1-R318)</f>
        <v>0.66848035405932893</v>
      </c>
    </row>
    <row r="319" spans="2:20" x14ac:dyDescent="0.2">
      <c r="B319" s="3">
        <f>DATA!A314</f>
        <v>312</v>
      </c>
      <c r="C319" s="3">
        <f>DATA!R314</f>
        <v>0.40086202599999998</v>
      </c>
      <c r="D319" s="3">
        <f>DATA!Q314</f>
        <v>0</v>
      </c>
      <c r="H319" s="3">
        <v>1.9097621819999999</v>
      </c>
      <c r="I319" s="3">
        <v>0</v>
      </c>
      <c r="J319" s="3">
        <v>1</v>
      </c>
      <c r="O319" s="6">
        <f t="shared" si="81"/>
        <v>488</v>
      </c>
      <c r="P319" s="6">
        <f t="shared" si="82"/>
        <v>487</v>
      </c>
      <c r="Q319" s="6">
        <f t="shared" si="80"/>
        <v>1</v>
      </c>
      <c r="R319" s="10">
        <f>Q319/O319</f>
        <v>2.0491803278688526E-3</v>
      </c>
      <c r="S319" s="8">
        <f>T318</f>
        <v>0.66848035405932893</v>
      </c>
      <c r="T319" s="8">
        <f>S319*(1-R319)</f>
        <v>0.66711051726822379</v>
      </c>
    </row>
    <row r="320" spans="2:20" x14ac:dyDescent="0.2">
      <c r="B320" s="3">
        <f>DATA!A315</f>
        <v>313</v>
      </c>
      <c r="C320" s="3">
        <f>DATA!R315</f>
        <v>5.9341734389999896</v>
      </c>
      <c r="D320" s="3">
        <f>DATA!Q315</f>
        <v>0</v>
      </c>
      <c r="H320" s="3">
        <v>1.911972155</v>
      </c>
      <c r="I320" s="3">
        <v>0</v>
      </c>
      <c r="J320" s="3">
        <v>1</v>
      </c>
      <c r="O320" s="6">
        <f t="shared" si="81"/>
        <v>487</v>
      </c>
      <c r="P320" s="6">
        <f t="shared" si="82"/>
        <v>486</v>
      </c>
      <c r="Q320" s="6">
        <f t="shared" si="80"/>
        <v>1</v>
      </c>
      <c r="R320" s="10">
        <f>Q320/O320</f>
        <v>2.0533880903490761E-3</v>
      </c>
      <c r="S320" s="8">
        <f>T319</f>
        <v>0.66711051726822379</v>
      </c>
      <c r="T320" s="8">
        <f>S320*(1-R320)</f>
        <v>0.66574068047711865</v>
      </c>
    </row>
    <row r="321" spans="2:20" x14ac:dyDescent="0.2">
      <c r="B321" s="3">
        <f>DATA!A316</f>
        <v>314</v>
      </c>
      <c r="C321" s="3">
        <f>DATA!R316</f>
        <v>1</v>
      </c>
      <c r="D321" s="3">
        <f>DATA!Q316</f>
        <v>1</v>
      </c>
      <c r="H321" s="3">
        <v>1.926691132</v>
      </c>
      <c r="I321" s="3">
        <v>0</v>
      </c>
      <c r="J321" s="3">
        <v>1</v>
      </c>
      <c r="O321" s="6">
        <f t="shared" si="81"/>
        <v>486</v>
      </c>
      <c r="P321" s="6">
        <f t="shared" si="82"/>
        <v>485</v>
      </c>
      <c r="Q321" s="6">
        <f t="shared" si="80"/>
        <v>1</v>
      </c>
      <c r="R321" s="10">
        <f>Q321/O321</f>
        <v>2.05761316872428E-3</v>
      </c>
      <c r="S321" s="8">
        <f>T320</f>
        <v>0.66574068047711865</v>
      </c>
      <c r="T321" s="8">
        <f>S321*(1-R321)</f>
        <v>0.6643708436860134</v>
      </c>
    </row>
    <row r="322" spans="2:20" x14ac:dyDescent="0.2">
      <c r="B322" s="3">
        <f>DATA!A317</f>
        <v>315</v>
      </c>
      <c r="C322" s="3">
        <f>DATA!R317</f>
        <v>4.6662925899999896</v>
      </c>
      <c r="D322" s="3">
        <f>DATA!Q317</f>
        <v>0</v>
      </c>
      <c r="H322" s="3">
        <v>1.936031533</v>
      </c>
      <c r="I322" s="3">
        <v>0</v>
      </c>
      <c r="J322" s="3">
        <v>1</v>
      </c>
      <c r="O322" s="6">
        <f t="shared" si="81"/>
        <v>485</v>
      </c>
      <c r="P322" s="6">
        <f t="shared" si="82"/>
        <v>484</v>
      </c>
      <c r="Q322" s="6">
        <f t="shared" si="80"/>
        <v>1</v>
      </c>
      <c r="R322" s="10">
        <f>Q322/O322</f>
        <v>2.0618556701030928E-3</v>
      </c>
      <c r="S322" s="8">
        <f>T321</f>
        <v>0.6643708436860134</v>
      </c>
      <c r="T322" s="8">
        <f>S322*(1-R322)</f>
        <v>0.66300100689490826</v>
      </c>
    </row>
    <row r="323" spans="2:20" x14ac:dyDescent="0.2">
      <c r="B323" s="3">
        <f>DATA!A318</f>
        <v>316</v>
      </c>
      <c r="C323" s="3">
        <f>DATA!R318</f>
        <v>2.2458344170000002</v>
      </c>
      <c r="D323" s="3">
        <f>DATA!Q318</f>
        <v>0</v>
      </c>
      <c r="H323" s="3">
        <v>1.9379988450000001</v>
      </c>
      <c r="I323" s="3">
        <v>0</v>
      </c>
      <c r="J323" s="3">
        <v>1</v>
      </c>
      <c r="O323" s="6">
        <f t="shared" si="81"/>
        <v>484</v>
      </c>
      <c r="P323" s="6">
        <f t="shared" si="82"/>
        <v>483</v>
      </c>
      <c r="Q323" s="6">
        <f t="shared" si="80"/>
        <v>1</v>
      </c>
      <c r="R323" s="10">
        <f>Q323/O323</f>
        <v>2.0661157024793389E-3</v>
      </c>
      <c r="S323" s="8">
        <f>T322</f>
        <v>0.66300100689490826</v>
      </c>
      <c r="T323" s="8">
        <f>S323*(1-R323)</f>
        <v>0.66163117010380301</v>
      </c>
    </row>
    <row r="324" spans="2:20" x14ac:dyDescent="0.2">
      <c r="B324" s="3">
        <f>DATA!A319</f>
        <v>317</v>
      </c>
      <c r="C324" s="3">
        <f>DATA!R319</f>
        <v>0.53887637499999996</v>
      </c>
      <c r="D324" s="3">
        <f>DATA!Q319</f>
        <v>0</v>
      </c>
      <c r="H324" s="3">
        <v>1.9471076839999999</v>
      </c>
      <c r="I324" s="3">
        <v>0</v>
      </c>
      <c r="J324" s="3">
        <v>1</v>
      </c>
      <c r="O324" s="6">
        <f t="shared" si="81"/>
        <v>483</v>
      </c>
      <c r="P324" s="6">
        <f t="shared" si="82"/>
        <v>482</v>
      </c>
      <c r="Q324" s="6">
        <f t="shared" si="80"/>
        <v>1</v>
      </c>
      <c r="R324" s="10">
        <f>Q324/O324</f>
        <v>2.070393374741201E-3</v>
      </c>
      <c r="S324" s="8">
        <f>T323</f>
        <v>0.66163117010380301</v>
      </c>
      <c r="T324" s="8">
        <f>S324*(1-R324)</f>
        <v>0.66026133331269776</v>
      </c>
    </row>
    <row r="325" spans="2:20" x14ac:dyDescent="0.2">
      <c r="B325" s="3">
        <f>DATA!A320</f>
        <v>318</v>
      </c>
      <c r="C325" s="3">
        <f>DATA!R320</f>
        <v>0.70718528800000002</v>
      </c>
      <c r="D325" s="3">
        <f>DATA!Q320</f>
        <v>0</v>
      </c>
      <c r="H325" s="3">
        <v>1.961659917</v>
      </c>
      <c r="I325" s="3">
        <v>0</v>
      </c>
      <c r="J325" s="3">
        <v>1</v>
      </c>
      <c r="O325" s="6">
        <f t="shared" si="81"/>
        <v>482</v>
      </c>
      <c r="P325" s="6">
        <f t="shared" si="82"/>
        <v>481</v>
      </c>
      <c r="Q325" s="6">
        <f t="shared" si="80"/>
        <v>1</v>
      </c>
      <c r="R325" s="10">
        <f>Q325/O325</f>
        <v>2.0746887966804979E-3</v>
      </c>
      <c r="S325" s="8">
        <f>T324</f>
        <v>0.66026133331269776</v>
      </c>
      <c r="T325" s="8">
        <f>S325*(1-R325)</f>
        <v>0.65889149652159262</v>
      </c>
    </row>
    <row r="326" spans="2:20" x14ac:dyDescent="0.2">
      <c r="B326" s="3">
        <f>DATA!A321</f>
        <v>319</v>
      </c>
      <c r="C326" s="3">
        <f>DATA!R321</f>
        <v>1.4620969070000001</v>
      </c>
      <c r="D326" s="3">
        <f>DATA!Q321</f>
        <v>0</v>
      </c>
      <c r="H326" s="3">
        <v>1.968827726</v>
      </c>
      <c r="I326" s="3">
        <v>0</v>
      </c>
      <c r="J326" s="3">
        <v>1</v>
      </c>
      <c r="O326" s="6">
        <f t="shared" si="81"/>
        <v>481</v>
      </c>
      <c r="P326" s="6">
        <f t="shared" si="82"/>
        <v>480</v>
      </c>
      <c r="Q326" s="6">
        <f t="shared" si="80"/>
        <v>1</v>
      </c>
      <c r="R326" s="10">
        <f>Q326/O326</f>
        <v>2.0790020790020791E-3</v>
      </c>
      <c r="S326" s="8">
        <f>T325</f>
        <v>0.65889149652159262</v>
      </c>
      <c r="T326" s="8">
        <f>S326*(1-R326)</f>
        <v>0.65752165973048748</v>
      </c>
    </row>
    <row r="327" spans="2:20" x14ac:dyDescent="0.2">
      <c r="B327" s="3">
        <f>DATA!A322</f>
        <v>320</v>
      </c>
      <c r="C327" s="3">
        <f>DATA!R322</f>
        <v>10.302525229</v>
      </c>
      <c r="D327" s="3">
        <f>DATA!Q322</f>
        <v>0</v>
      </c>
      <c r="H327" s="3">
        <v>1.9700173480000001</v>
      </c>
      <c r="I327" s="3">
        <v>0</v>
      </c>
      <c r="J327" s="3">
        <v>1</v>
      </c>
      <c r="O327" s="6">
        <f t="shared" si="81"/>
        <v>480</v>
      </c>
      <c r="P327" s="6">
        <f t="shared" si="82"/>
        <v>479</v>
      </c>
      <c r="Q327" s="6">
        <f t="shared" si="80"/>
        <v>1</v>
      </c>
      <c r="R327" s="10">
        <f>Q327/O327</f>
        <v>2.0833333333333333E-3</v>
      </c>
      <c r="S327" s="8">
        <f>T326</f>
        <v>0.65752165973048748</v>
      </c>
      <c r="T327" s="8">
        <f>S327*(1-R327)</f>
        <v>0.65615182293938235</v>
      </c>
    </row>
    <row r="328" spans="2:20" x14ac:dyDescent="0.2">
      <c r="B328" s="3">
        <f>DATA!A323</f>
        <v>321</v>
      </c>
      <c r="C328" s="3">
        <f>DATA!R323</f>
        <v>1</v>
      </c>
      <c r="D328" s="3">
        <f>DATA!Q323</f>
        <v>1</v>
      </c>
      <c r="H328" s="3">
        <v>1.974014717</v>
      </c>
      <c r="I328" s="3">
        <v>0</v>
      </c>
      <c r="J328" s="3">
        <v>1</v>
      </c>
      <c r="O328" s="6">
        <f t="shared" si="81"/>
        <v>479</v>
      </c>
      <c r="P328" s="6">
        <f t="shared" si="82"/>
        <v>478</v>
      </c>
      <c r="Q328" s="6">
        <f t="shared" ref="Q328:Q391" si="83">(1-I328)*J328</f>
        <v>1</v>
      </c>
      <c r="R328" s="10">
        <f>Q328/O328</f>
        <v>2.0876826722338203E-3</v>
      </c>
      <c r="S328" s="8">
        <f>T327</f>
        <v>0.65615182293938235</v>
      </c>
      <c r="T328" s="8">
        <f>S328*(1-R328)</f>
        <v>0.65478198614827721</v>
      </c>
    </row>
    <row r="329" spans="2:20" x14ac:dyDescent="0.2">
      <c r="B329" s="3">
        <f>DATA!A324</f>
        <v>322</v>
      </c>
      <c r="C329" s="3">
        <f>DATA!R324</f>
        <v>7.8934488779999903</v>
      </c>
      <c r="D329" s="3">
        <f>DATA!Q324</f>
        <v>0</v>
      </c>
      <c r="H329" s="3">
        <v>1.985462523</v>
      </c>
      <c r="I329" s="3">
        <v>0</v>
      </c>
      <c r="J329" s="3">
        <v>1</v>
      </c>
      <c r="O329" s="6">
        <f t="shared" ref="O329:O392" si="84">P328</f>
        <v>478</v>
      </c>
      <c r="P329" s="6">
        <f t="shared" ref="P329:P392" si="85">O329-J329</f>
        <v>477</v>
      </c>
      <c r="Q329" s="6">
        <f t="shared" si="83"/>
        <v>1</v>
      </c>
      <c r="R329" s="10">
        <f>Q329/O329</f>
        <v>2.0920502092050207E-3</v>
      </c>
      <c r="S329" s="8">
        <f>T328</f>
        <v>0.65478198614827721</v>
      </c>
      <c r="T329" s="8">
        <f>S329*(1-R329)</f>
        <v>0.65341214935717207</v>
      </c>
    </row>
    <row r="330" spans="2:20" x14ac:dyDescent="0.2">
      <c r="B330" s="3">
        <f>DATA!A325</f>
        <v>323</v>
      </c>
      <c r="C330" s="3">
        <f>DATA!R325</f>
        <v>1</v>
      </c>
      <c r="D330" s="3">
        <f>DATA!Q325</f>
        <v>1</v>
      </c>
      <c r="H330" s="3">
        <v>1.9969791560000001</v>
      </c>
      <c r="I330" s="3">
        <v>0</v>
      </c>
      <c r="J330" s="3">
        <v>1</v>
      </c>
      <c r="O330" s="6">
        <f t="shared" si="84"/>
        <v>477</v>
      </c>
      <c r="P330" s="6">
        <f t="shared" si="85"/>
        <v>476</v>
      </c>
      <c r="Q330" s="6">
        <f t="shared" si="83"/>
        <v>1</v>
      </c>
      <c r="R330" s="10">
        <f>Q330/O330</f>
        <v>2.0964360587002098E-3</v>
      </c>
      <c r="S330" s="8">
        <f>T329</f>
        <v>0.65341214935717207</v>
      </c>
      <c r="T330" s="8">
        <f>S330*(1-R330)</f>
        <v>0.65204231256606682</v>
      </c>
    </row>
    <row r="331" spans="2:20" x14ac:dyDescent="0.2">
      <c r="B331" s="3">
        <f>DATA!A326</f>
        <v>324</v>
      </c>
      <c r="C331" s="3">
        <f>DATA!R326</f>
        <v>1</v>
      </c>
      <c r="D331" s="3">
        <f>DATA!Q326</f>
        <v>1</v>
      </c>
      <c r="H331" s="3">
        <v>2.0563587769999998</v>
      </c>
      <c r="I331" s="3">
        <v>0</v>
      </c>
      <c r="J331" s="3">
        <v>1</v>
      </c>
      <c r="O331" s="6">
        <f t="shared" si="84"/>
        <v>476</v>
      </c>
      <c r="P331" s="6">
        <f t="shared" si="85"/>
        <v>475</v>
      </c>
      <c r="Q331" s="6">
        <f t="shared" si="83"/>
        <v>1</v>
      </c>
      <c r="R331" s="10">
        <f>Q331/O331</f>
        <v>2.1008403361344537E-3</v>
      </c>
      <c r="S331" s="8">
        <f>T330</f>
        <v>0.65204231256606682</v>
      </c>
      <c r="T331" s="8">
        <f>S331*(1-R331)</f>
        <v>0.65067247577496168</v>
      </c>
    </row>
    <row r="332" spans="2:20" x14ac:dyDescent="0.2">
      <c r="B332" s="3">
        <f>DATA!A327</f>
        <v>325</v>
      </c>
      <c r="C332" s="3">
        <f>DATA!R327</f>
        <v>5.6291120539999904</v>
      </c>
      <c r="D332" s="3">
        <f>DATA!Q327</f>
        <v>0</v>
      </c>
      <c r="H332" s="3">
        <v>2.0592935749999999</v>
      </c>
      <c r="I332" s="3">
        <v>0</v>
      </c>
      <c r="J332" s="3">
        <v>1</v>
      </c>
      <c r="O332" s="6">
        <f t="shared" si="84"/>
        <v>475</v>
      </c>
      <c r="P332" s="6">
        <f t="shared" si="85"/>
        <v>474</v>
      </c>
      <c r="Q332" s="6">
        <f t="shared" si="83"/>
        <v>1</v>
      </c>
      <c r="R332" s="10">
        <f>Q332/O332</f>
        <v>2.1052631578947368E-3</v>
      </c>
      <c r="S332" s="8">
        <f>T331</f>
        <v>0.65067247577496168</v>
      </c>
      <c r="T332" s="8">
        <f>S332*(1-R332)</f>
        <v>0.64930263898385654</v>
      </c>
    </row>
    <row r="333" spans="2:20" x14ac:dyDescent="0.2">
      <c r="B333" s="3">
        <f>DATA!A328</f>
        <v>326</v>
      </c>
      <c r="C333" s="3">
        <f>DATA!R328</f>
        <v>14.162644918</v>
      </c>
      <c r="D333" s="3">
        <f>DATA!Q328</f>
        <v>0</v>
      </c>
      <c r="H333" s="3">
        <v>2.0655592280000001</v>
      </c>
      <c r="I333" s="3">
        <v>0</v>
      </c>
      <c r="J333" s="3">
        <v>1</v>
      </c>
      <c r="O333" s="6">
        <f t="shared" si="84"/>
        <v>474</v>
      </c>
      <c r="P333" s="6">
        <f t="shared" si="85"/>
        <v>473</v>
      </c>
      <c r="Q333" s="6">
        <f t="shared" si="83"/>
        <v>1</v>
      </c>
      <c r="R333" s="10">
        <f>Q333/O333</f>
        <v>2.1097046413502108E-3</v>
      </c>
      <c r="S333" s="8">
        <f>T332</f>
        <v>0.64930263898385654</v>
      </c>
      <c r="T333" s="8">
        <f>S333*(1-R333)</f>
        <v>0.6479328021927514</v>
      </c>
    </row>
    <row r="334" spans="2:20" x14ac:dyDescent="0.2">
      <c r="B334" s="3">
        <f>DATA!A329</f>
        <v>327</v>
      </c>
      <c r="C334" s="3">
        <f>DATA!R329</f>
        <v>1.8882641529999999</v>
      </c>
      <c r="D334" s="3">
        <f>DATA!Q329</f>
        <v>0</v>
      </c>
      <c r="H334" s="3">
        <v>2.077656787</v>
      </c>
      <c r="I334" s="3">
        <v>0</v>
      </c>
      <c r="J334" s="3">
        <v>1</v>
      </c>
      <c r="O334" s="6">
        <f t="shared" si="84"/>
        <v>473</v>
      </c>
      <c r="P334" s="6">
        <f t="shared" si="85"/>
        <v>472</v>
      </c>
      <c r="Q334" s="6">
        <f t="shared" si="83"/>
        <v>1</v>
      </c>
      <c r="R334" s="10">
        <f>Q334/O334</f>
        <v>2.1141649048625794E-3</v>
      </c>
      <c r="S334" s="8">
        <f>T333</f>
        <v>0.6479328021927514</v>
      </c>
      <c r="T334" s="8">
        <f>S334*(1-R334)</f>
        <v>0.64656296540164615</v>
      </c>
    </row>
    <row r="335" spans="2:20" x14ac:dyDescent="0.2">
      <c r="B335" s="3">
        <f>DATA!A330</f>
        <v>328</v>
      </c>
      <c r="C335" s="3">
        <f>DATA!R330</f>
        <v>10.6848777369999</v>
      </c>
      <c r="D335" s="3">
        <f>DATA!Q330</f>
        <v>1</v>
      </c>
      <c r="H335" s="3">
        <v>2.0867684629999999</v>
      </c>
      <c r="I335" s="3">
        <v>0</v>
      </c>
      <c r="J335" s="3">
        <v>1</v>
      </c>
      <c r="O335" s="6">
        <f t="shared" si="84"/>
        <v>472</v>
      </c>
      <c r="P335" s="6">
        <f t="shared" si="85"/>
        <v>471</v>
      </c>
      <c r="Q335" s="6">
        <f t="shared" si="83"/>
        <v>1</v>
      </c>
      <c r="R335" s="10">
        <f>Q335/O335</f>
        <v>2.1186440677966102E-3</v>
      </c>
      <c r="S335" s="8">
        <f>T334</f>
        <v>0.64656296540164615</v>
      </c>
      <c r="T335" s="8">
        <f>S335*(1-R335)</f>
        <v>0.64519312861054101</v>
      </c>
    </row>
    <row r="336" spans="2:20" x14ac:dyDescent="0.2">
      <c r="B336" s="3">
        <f>DATA!A331</f>
        <v>329</v>
      </c>
      <c r="C336" s="3">
        <f>DATA!R331</f>
        <v>0.85994831500000002</v>
      </c>
      <c r="D336" s="3">
        <f>DATA!Q331</f>
        <v>0</v>
      </c>
      <c r="H336" s="3">
        <v>2.0996387919999999</v>
      </c>
      <c r="I336" s="3">
        <v>0</v>
      </c>
      <c r="J336" s="3">
        <v>1</v>
      </c>
      <c r="O336" s="6">
        <f t="shared" si="84"/>
        <v>471</v>
      </c>
      <c r="P336" s="6">
        <f t="shared" si="85"/>
        <v>470</v>
      </c>
      <c r="Q336" s="6">
        <f t="shared" si="83"/>
        <v>1</v>
      </c>
      <c r="R336" s="10">
        <f>Q336/O336</f>
        <v>2.1231422505307855E-3</v>
      </c>
      <c r="S336" s="8">
        <f>T335</f>
        <v>0.64519312861054101</v>
      </c>
      <c r="T336" s="8">
        <f>S336*(1-R336)</f>
        <v>0.64382329181943587</v>
      </c>
    </row>
    <row r="337" spans="2:20" x14ac:dyDescent="0.2">
      <c r="B337" s="3">
        <f>DATA!A332</f>
        <v>330</v>
      </c>
      <c r="C337" s="3">
        <f>DATA!R332</f>
        <v>5.6301618920000003</v>
      </c>
      <c r="D337" s="3">
        <f>DATA!Q332</f>
        <v>0</v>
      </c>
      <c r="H337" s="3">
        <v>2.1070712060000001</v>
      </c>
      <c r="I337" s="3">
        <v>0</v>
      </c>
      <c r="J337" s="3">
        <v>1</v>
      </c>
      <c r="O337" s="6">
        <f t="shared" si="84"/>
        <v>470</v>
      </c>
      <c r="P337" s="6">
        <f t="shared" si="85"/>
        <v>469</v>
      </c>
      <c r="Q337" s="6">
        <f t="shared" si="83"/>
        <v>1</v>
      </c>
      <c r="R337" s="10">
        <f>Q337/O337</f>
        <v>2.1276595744680851E-3</v>
      </c>
      <c r="S337" s="8">
        <f>T336</f>
        <v>0.64382329181943587</v>
      </c>
      <c r="T337" s="8">
        <f>S337*(1-R337)</f>
        <v>0.64245345502833073</v>
      </c>
    </row>
    <row r="338" spans="2:20" x14ac:dyDescent="0.2">
      <c r="B338" s="3">
        <f>DATA!A333</f>
        <v>331</v>
      </c>
      <c r="C338" s="3">
        <f>DATA!R333</f>
        <v>11.571999041</v>
      </c>
      <c r="D338" s="3">
        <f>DATA!Q333</f>
        <v>0</v>
      </c>
      <c r="H338" s="3">
        <v>2.1209278829999998</v>
      </c>
      <c r="I338" s="3">
        <v>0</v>
      </c>
      <c r="J338" s="3">
        <v>1</v>
      </c>
      <c r="O338" s="6">
        <f t="shared" si="84"/>
        <v>469</v>
      </c>
      <c r="P338" s="6">
        <f t="shared" si="85"/>
        <v>468</v>
      </c>
      <c r="Q338" s="6">
        <f t="shared" si="83"/>
        <v>1</v>
      </c>
      <c r="R338" s="10">
        <f>Q338/O338</f>
        <v>2.1321961620469083E-3</v>
      </c>
      <c r="S338" s="8">
        <f>T337</f>
        <v>0.64245345502833073</v>
      </c>
      <c r="T338" s="8">
        <f>S338*(1-R338)</f>
        <v>0.64108361823722548</v>
      </c>
    </row>
    <row r="339" spans="2:20" x14ac:dyDescent="0.2">
      <c r="B339" s="3">
        <f>DATA!A334</f>
        <v>332</v>
      </c>
      <c r="C339" s="3">
        <f>DATA!R334</f>
        <v>4.1895549770000002</v>
      </c>
      <c r="D339" s="3">
        <f>DATA!Q334</f>
        <v>0</v>
      </c>
      <c r="H339" s="3">
        <v>2.1494719440000001</v>
      </c>
      <c r="I339" s="3">
        <v>0</v>
      </c>
      <c r="J339" s="3">
        <v>1</v>
      </c>
      <c r="O339" s="6">
        <f t="shared" si="84"/>
        <v>468</v>
      </c>
      <c r="P339" s="6">
        <f t="shared" si="85"/>
        <v>467</v>
      </c>
      <c r="Q339" s="6">
        <f t="shared" si="83"/>
        <v>1</v>
      </c>
      <c r="R339" s="10">
        <f>Q339/O339</f>
        <v>2.136752136752137E-3</v>
      </c>
      <c r="S339" s="8">
        <f>T338</f>
        <v>0.64108361823722548</v>
      </c>
      <c r="T339" s="8">
        <f>S339*(1-R339)</f>
        <v>0.63971378144612034</v>
      </c>
    </row>
    <row r="340" spans="2:20" x14ac:dyDescent="0.2">
      <c r="B340" s="3">
        <f>DATA!A335</f>
        <v>333</v>
      </c>
      <c r="C340" s="3">
        <f>DATA!R335</f>
        <v>3.4088190509999898</v>
      </c>
      <c r="D340" s="3">
        <f>DATA!Q335</f>
        <v>0</v>
      </c>
      <c r="H340" s="3">
        <v>2.154955851</v>
      </c>
      <c r="I340" s="3">
        <v>0</v>
      </c>
      <c r="J340" s="3">
        <v>1</v>
      </c>
      <c r="O340" s="6">
        <f t="shared" si="84"/>
        <v>467</v>
      </c>
      <c r="P340" s="6">
        <f t="shared" si="85"/>
        <v>466</v>
      </c>
      <c r="Q340" s="6">
        <f t="shared" si="83"/>
        <v>1</v>
      </c>
      <c r="R340" s="10">
        <f>Q340/O340</f>
        <v>2.1413276231263384E-3</v>
      </c>
      <c r="S340" s="8">
        <f>T339</f>
        <v>0.63971378144612034</v>
      </c>
      <c r="T340" s="8">
        <f>S340*(1-R340)</f>
        <v>0.63834394465501521</v>
      </c>
    </row>
    <row r="341" spans="2:20" x14ac:dyDescent="0.2">
      <c r="B341" s="3">
        <f>DATA!A336</f>
        <v>334</v>
      </c>
      <c r="C341" s="3">
        <f>DATA!R336</f>
        <v>0.162934409</v>
      </c>
      <c r="D341" s="3">
        <f>DATA!Q336</f>
        <v>0</v>
      </c>
      <c r="H341" s="3">
        <v>2.1682525990000001</v>
      </c>
      <c r="I341" s="3">
        <v>1</v>
      </c>
      <c r="J341" s="3">
        <v>1</v>
      </c>
      <c r="O341" s="6">
        <f t="shared" si="84"/>
        <v>466</v>
      </c>
      <c r="P341" s="6">
        <f t="shared" si="85"/>
        <v>465</v>
      </c>
      <c r="Q341" s="6">
        <f t="shared" si="83"/>
        <v>0</v>
      </c>
      <c r="R341" s="10">
        <f>Q341/O341</f>
        <v>0</v>
      </c>
      <c r="S341" s="8">
        <f>T340</f>
        <v>0.63834394465501521</v>
      </c>
      <c r="T341" s="8">
        <f>S341*(1-R341)</f>
        <v>0.63834394465501521</v>
      </c>
    </row>
    <row r="342" spans="2:20" x14ac:dyDescent="0.2">
      <c r="B342" s="3">
        <f>DATA!A337</f>
        <v>335</v>
      </c>
      <c r="C342" s="3">
        <f>DATA!R337</f>
        <v>9.0757296099999998</v>
      </c>
      <c r="D342" s="3">
        <f>DATA!Q337</f>
        <v>0</v>
      </c>
      <c r="H342" s="3">
        <v>2.1819728399999998</v>
      </c>
      <c r="I342" s="3">
        <v>0</v>
      </c>
      <c r="J342" s="3">
        <v>1</v>
      </c>
      <c r="O342" s="6">
        <f t="shared" si="84"/>
        <v>465</v>
      </c>
      <c r="P342" s="6">
        <f t="shared" si="85"/>
        <v>464</v>
      </c>
      <c r="Q342" s="6">
        <f t="shared" si="83"/>
        <v>1</v>
      </c>
      <c r="R342" s="10">
        <f>Q342/O342</f>
        <v>2.1505376344086021E-3</v>
      </c>
      <c r="S342" s="8">
        <f>T341</f>
        <v>0.63834394465501521</v>
      </c>
      <c r="T342" s="8">
        <f>S342*(1-R342)</f>
        <v>0.6369711619783377</v>
      </c>
    </row>
    <row r="343" spans="2:20" x14ac:dyDescent="0.2">
      <c r="B343" s="3">
        <f>DATA!A338</f>
        <v>336</v>
      </c>
      <c r="C343" s="3">
        <f>DATA!R338</f>
        <v>0.961598077</v>
      </c>
      <c r="D343" s="3">
        <f>DATA!Q338</f>
        <v>0</v>
      </c>
      <c r="H343" s="3">
        <v>2.184990677</v>
      </c>
      <c r="I343" s="3">
        <v>0</v>
      </c>
      <c r="J343" s="3">
        <v>1</v>
      </c>
      <c r="O343" s="6">
        <f t="shared" si="84"/>
        <v>464</v>
      </c>
      <c r="P343" s="6">
        <f t="shared" si="85"/>
        <v>463</v>
      </c>
      <c r="Q343" s="6">
        <f t="shared" si="83"/>
        <v>1</v>
      </c>
      <c r="R343" s="10">
        <f>Q343/O343</f>
        <v>2.1551724137931034E-3</v>
      </c>
      <c r="S343" s="8">
        <f>T342</f>
        <v>0.6369711619783377</v>
      </c>
      <c r="T343" s="8">
        <f>S343*(1-R343)</f>
        <v>0.63559837930166019</v>
      </c>
    </row>
    <row r="344" spans="2:20" x14ac:dyDescent="0.2">
      <c r="B344" s="3">
        <f>DATA!A339</f>
        <v>337</v>
      </c>
      <c r="C344" s="3">
        <f>DATA!R339</f>
        <v>1.538752047</v>
      </c>
      <c r="D344" s="3">
        <f>DATA!Q339</f>
        <v>0</v>
      </c>
      <c r="H344" s="3">
        <v>2.189232804</v>
      </c>
      <c r="I344" s="3">
        <v>0</v>
      </c>
      <c r="J344" s="3">
        <v>1</v>
      </c>
      <c r="O344" s="6">
        <f t="shared" si="84"/>
        <v>463</v>
      </c>
      <c r="P344" s="6">
        <f t="shared" si="85"/>
        <v>462</v>
      </c>
      <c r="Q344" s="6">
        <f t="shared" si="83"/>
        <v>1</v>
      </c>
      <c r="R344" s="10">
        <f>Q344/O344</f>
        <v>2.1598272138228943E-3</v>
      </c>
      <c r="S344" s="8">
        <f>T343</f>
        <v>0.63559837930166019</v>
      </c>
      <c r="T344" s="8">
        <f>S344*(1-R344)</f>
        <v>0.63422559662498268</v>
      </c>
    </row>
    <row r="345" spans="2:20" x14ac:dyDescent="0.2">
      <c r="B345" s="3">
        <f>DATA!A340</f>
        <v>338</v>
      </c>
      <c r="C345" s="3">
        <f>DATA!R340</f>
        <v>9.5726849000000005</v>
      </c>
      <c r="D345" s="3">
        <f>DATA!Q340</f>
        <v>0</v>
      </c>
      <c r="H345" s="3">
        <v>2.206519685</v>
      </c>
      <c r="I345" s="3">
        <v>0</v>
      </c>
      <c r="J345" s="3">
        <v>1</v>
      </c>
      <c r="O345" s="6">
        <f t="shared" si="84"/>
        <v>462</v>
      </c>
      <c r="P345" s="6">
        <f t="shared" si="85"/>
        <v>461</v>
      </c>
      <c r="Q345" s="6">
        <f t="shared" si="83"/>
        <v>1</v>
      </c>
      <c r="R345" s="10">
        <f>Q345/O345</f>
        <v>2.1645021645021645E-3</v>
      </c>
      <c r="S345" s="8">
        <f>T344</f>
        <v>0.63422559662498268</v>
      </c>
      <c r="T345" s="8">
        <f>S345*(1-R345)</f>
        <v>0.63285281394830528</v>
      </c>
    </row>
    <row r="346" spans="2:20" x14ac:dyDescent="0.2">
      <c r="B346" s="3">
        <f>DATA!A341</f>
        <v>339</v>
      </c>
      <c r="C346" s="3">
        <f>DATA!R341</f>
        <v>2.5236772599999999</v>
      </c>
      <c r="D346" s="3">
        <f>DATA!Q341</f>
        <v>1</v>
      </c>
      <c r="H346" s="3">
        <v>2.2082702840000001</v>
      </c>
      <c r="I346" s="3">
        <v>0</v>
      </c>
      <c r="J346" s="3">
        <v>1</v>
      </c>
      <c r="O346" s="6">
        <f t="shared" si="84"/>
        <v>461</v>
      </c>
      <c r="P346" s="6">
        <f t="shared" si="85"/>
        <v>460</v>
      </c>
      <c r="Q346" s="6">
        <f t="shared" si="83"/>
        <v>1</v>
      </c>
      <c r="R346" s="10">
        <f>Q346/O346</f>
        <v>2.1691973969631237E-3</v>
      </c>
      <c r="S346" s="8">
        <f>T345</f>
        <v>0.63285281394830528</v>
      </c>
      <c r="T346" s="8">
        <f>S346*(1-R346)</f>
        <v>0.63148003127162788</v>
      </c>
    </row>
    <row r="347" spans="2:20" x14ac:dyDescent="0.2">
      <c r="B347" s="3">
        <f>DATA!A342</f>
        <v>340</v>
      </c>
      <c r="C347" s="3">
        <f>DATA!R342</f>
        <v>2.7039499869999899</v>
      </c>
      <c r="D347" s="3">
        <f>DATA!Q342</f>
        <v>1</v>
      </c>
      <c r="H347" s="3">
        <v>2.2146476609999999</v>
      </c>
      <c r="I347" s="3">
        <v>0</v>
      </c>
      <c r="J347" s="3">
        <v>1</v>
      </c>
      <c r="O347" s="6">
        <f t="shared" si="84"/>
        <v>460</v>
      </c>
      <c r="P347" s="6">
        <f t="shared" si="85"/>
        <v>459</v>
      </c>
      <c r="Q347" s="6">
        <f t="shared" si="83"/>
        <v>1</v>
      </c>
      <c r="R347" s="10">
        <f>Q347/O347</f>
        <v>2.1739130434782609E-3</v>
      </c>
      <c r="S347" s="8">
        <f>T346</f>
        <v>0.63148003127162788</v>
      </c>
      <c r="T347" s="8">
        <f>S347*(1-R347)</f>
        <v>0.63010724859495049</v>
      </c>
    </row>
    <row r="348" spans="2:20" x14ac:dyDescent="0.2">
      <c r="B348" s="3">
        <f>DATA!A343</f>
        <v>341</v>
      </c>
      <c r="C348" s="3">
        <f>DATA!R343</f>
        <v>10</v>
      </c>
      <c r="D348" s="3">
        <f>DATA!Q343</f>
        <v>1</v>
      </c>
      <c r="H348" s="3">
        <v>2.227093123</v>
      </c>
      <c r="I348" s="3">
        <v>0</v>
      </c>
      <c r="J348" s="3">
        <v>1</v>
      </c>
      <c r="O348" s="6">
        <f t="shared" si="84"/>
        <v>459</v>
      </c>
      <c r="P348" s="6">
        <f t="shared" si="85"/>
        <v>458</v>
      </c>
      <c r="Q348" s="6">
        <f t="shared" si="83"/>
        <v>1</v>
      </c>
      <c r="R348" s="10">
        <f>Q348/O348</f>
        <v>2.1786492374727671E-3</v>
      </c>
      <c r="S348" s="8">
        <f>T347</f>
        <v>0.63010724859495049</v>
      </c>
      <c r="T348" s="8">
        <f>S348*(1-R348)</f>
        <v>0.62873446591827298</v>
      </c>
    </row>
    <row r="349" spans="2:20" x14ac:dyDescent="0.2">
      <c r="B349" s="3">
        <f>DATA!A344</f>
        <v>342</v>
      </c>
      <c r="C349" s="3">
        <f>DATA!R344</f>
        <v>1.7271726060000001</v>
      </c>
      <c r="D349" s="3">
        <f>DATA!Q344</f>
        <v>0</v>
      </c>
      <c r="H349" s="3">
        <v>2.2360177409999999</v>
      </c>
      <c r="I349" s="3">
        <v>0</v>
      </c>
      <c r="J349" s="3">
        <v>1</v>
      </c>
      <c r="O349" s="6">
        <f t="shared" si="84"/>
        <v>458</v>
      </c>
      <c r="P349" s="6">
        <f t="shared" si="85"/>
        <v>457</v>
      </c>
      <c r="Q349" s="6">
        <f t="shared" si="83"/>
        <v>1</v>
      </c>
      <c r="R349" s="10">
        <f>Q349/O349</f>
        <v>2.1834061135371178E-3</v>
      </c>
      <c r="S349" s="8">
        <f>T348</f>
        <v>0.62873446591827298</v>
      </c>
      <c r="T349" s="8">
        <f>S349*(1-R349)</f>
        <v>0.62736168324159558</v>
      </c>
    </row>
    <row r="350" spans="2:20" x14ac:dyDescent="0.2">
      <c r="B350" s="3">
        <f>DATA!A345</f>
        <v>343</v>
      </c>
      <c r="C350" s="3">
        <f>DATA!R345</f>
        <v>2.6455063320000001</v>
      </c>
      <c r="D350" s="3">
        <f>DATA!Q345</f>
        <v>0</v>
      </c>
      <c r="H350" s="3">
        <v>2.2458344170000002</v>
      </c>
      <c r="I350" s="3">
        <v>0</v>
      </c>
      <c r="J350" s="3">
        <v>1</v>
      </c>
      <c r="O350" s="6">
        <f t="shared" si="84"/>
        <v>457</v>
      </c>
      <c r="P350" s="6">
        <f t="shared" si="85"/>
        <v>456</v>
      </c>
      <c r="Q350" s="6">
        <f t="shared" si="83"/>
        <v>1</v>
      </c>
      <c r="R350" s="10">
        <f>Q350/O350</f>
        <v>2.1881838074398249E-3</v>
      </c>
      <c r="S350" s="8">
        <f>T349</f>
        <v>0.62736168324159558</v>
      </c>
      <c r="T350" s="8">
        <f>S350*(1-R350)</f>
        <v>0.62598890056491818</v>
      </c>
    </row>
    <row r="351" spans="2:20" x14ac:dyDescent="0.2">
      <c r="B351" s="3">
        <f>DATA!A346</f>
        <v>344</v>
      </c>
      <c r="C351" s="3">
        <f>DATA!R346</f>
        <v>1.1783965380000001</v>
      </c>
      <c r="D351" s="3">
        <f>DATA!Q346</f>
        <v>0</v>
      </c>
      <c r="H351" s="3">
        <v>2.2482749430000002</v>
      </c>
      <c r="I351" s="3">
        <v>0</v>
      </c>
      <c r="J351" s="3">
        <v>1</v>
      </c>
      <c r="O351" s="6">
        <f t="shared" si="84"/>
        <v>456</v>
      </c>
      <c r="P351" s="6">
        <f t="shared" si="85"/>
        <v>455</v>
      </c>
      <c r="Q351" s="6">
        <f t="shared" si="83"/>
        <v>1</v>
      </c>
      <c r="R351" s="10">
        <f>Q351/O351</f>
        <v>2.1929824561403508E-3</v>
      </c>
      <c r="S351" s="8">
        <f>T350</f>
        <v>0.62598890056491818</v>
      </c>
      <c r="T351" s="8">
        <f>S351*(1-R351)</f>
        <v>0.62461611788824078</v>
      </c>
    </row>
    <row r="352" spans="2:20" x14ac:dyDescent="0.2">
      <c r="B352" s="3">
        <f>DATA!A347</f>
        <v>345</v>
      </c>
      <c r="C352" s="3">
        <f>DATA!R347</f>
        <v>10</v>
      </c>
      <c r="D352" s="3">
        <f>DATA!Q347</f>
        <v>1</v>
      </c>
      <c r="H352" s="3">
        <v>2.2585314209999998</v>
      </c>
      <c r="I352" s="3">
        <v>0</v>
      </c>
      <c r="J352" s="3">
        <v>1</v>
      </c>
      <c r="O352" s="6">
        <f t="shared" si="84"/>
        <v>455</v>
      </c>
      <c r="P352" s="6">
        <f t="shared" si="85"/>
        <v>454</v>
      </c>
      <c r="Q352" s="6">
        <f t="shared" si="83"/>
        <v>1</v>
      </c>
      <c r="R352" s="10">
        <f>Q352/O352</f>
        <v>2.1978021978021978E-3</v>
      </c>
      <c r="S352" s="8">
        <f>T351</f>
        <v>0.62461611788824078</v>
      </c>
      <c r="T352" s="8">
        <f>S352*(1-R352)</f>
        <v>0.62324333521156339</v>
      </c>
    </row>
    <row r="353" spans="2:20" x14ac:dyDescent="0.2">
      <c r="B353" s="3">
        <f>DATA!A348</f>
        <v>346</v>
      </c>
      <c r="C353" s="3">
        <f>DATA!R348</f>
        <v>8.5026674179999997</v>
      </c>
      <c r="D353" s="3">
        <f>DATA!Q348</f>
        <v>0</v>
      </c>
      <c r="H353" s="3">
        <v>2.2600432029999999</v>
      </c>
      <c r="I353" s="3">
        <v>0</v>
      </c>
      <c r="J353" s="3">
        <v>1</v>
      </c>
      <c r="O353" s="6">
        <f t="shared" si="84"/>
        <v>454</v>
      </c>
      <c r="P353" s="6">
        <f t="shared" si="85"/>
        <v>453</v>
      </c>
      <c r="Q353" s="6">
        <f t="shared" si="83"/>
        <v>1</v>
      </c>
      <c r="R353" s="10">
        <f>Q353/O353</f>
        <v>2.2026431718061676E-3</v>
      </c>
      <c r="S353" s="8">
        <f>T352</f>
        <v>0.62324333521156339</v>
      </c>
      <c r="T353" s="8">
        <f>S353*(1-R353)</f>
        <v>0.62187055253488588</v>
      </c>
    </row>
    <row r="354" spans="2:20" x14ac:dyDescent="0.2">
      <c r="B354" s="3">
        <f>DATA!A349</f>
        <v>347</v>
      </c>
      <c r="C354" s="3">
        <f>DATA!R349</f>
        <v>0.74704986900000003</v>
      </c>
      <c r="D354" s="3">
        <f>DATA!Q349</f>
        <v>0</v>
      </c>
      <c r="H354" s="3">
        <v>2.2718712289999998</v>
      </c>
      <c r="I354" s="3">
        <v>0</v>
      </c>
      <c r="J354" s="3">
        <v>1</v>
      </c>
      <c r="O354" s="6">
        <f t="shared" si="84"/>
        <v>453</v>
      </c>
      <c r="P354" s="6">
        <f t="shared" si="85"/>
        <v>452</v>
      </c>
      <c r="Q354" s="6">
        <f t="shared" si="83"/>
        <v>1</v>
      </c>
      <c r="R354" s="10">
        <f>Q354/O354</f>
        <v>2.2075055187637969E-3</v>
      </c>
      <c r="S354" s="8">
        <f>T353</f>
        <v>0.62187055253488588</v>
      </c>
      <c r="T354" s="8">
        <f>S354*(1-R354)</f>
        <v>0.62049776985820837</v>
      </c>
    </row>
    <row r="355" spans="2:20" x14ac:dyDescent="0.2">
      <c r="B355" s="3">
        <f>DATA!A350</f>
        <v>348</v>
      </c>
      <c r="C355" s="3">
        <f>DATA!R350</f>
        <v>3.398361934</v>
      </c>
      <c r="D355" s="3">
        <f>DATA!Q350</f>
        <v>0</v>
      </c>
      <c r="H355" s="3">
        <v>2.2884737149999999</v>
      </c>
      <c r="I355" s="3">
        <v>0</v>
      </c>
      <c r="J355" s="3">
        <v>1</v>
      </c>
      <c r="O355" s="6">
        <f t="shared" si="84"/>
        <v>452</v>
      </c>
      <c r="P355" s="6">
        <f t="shared" si="85"/>
        <v>451</v>
      </c>
      <c r="Q355" s="6">
        <f t="shared" si="83"/>
        <v>1</v>
      </c>
      <c r="R355" s="10">
        <f>Q355/O355</f>
        <v>2.2123893805309734E-3</v>
      </c>
      <c r="S355" s="8">
        <f>T354</f>
        <v>0.62049776985820837</v>
      </c>
      <c r="T355" s="8">
        <f>S355*(1-R355)</f>
        <v>0.61912498718153097</v>
      </c>
    </row>
    <row r="356" spans="2:20" x14ac:dyDescent="0.2">
      <c r="B356" s="3">
        <f>DATA!A351</f>
        <v>349</v>
      </c>
      <c r="C356" s="3">
        <f>DATA!R351</f>
        <v>1</v>
      </c>
      <c r="D356" s="3">
        <f>DATA!Q351</f>
        <v>1</v>
      </c>
      <c r="H356" s="3">
        <v>2.294939576</v>
      </c>
      <c r="I356" s="3">
        <v>0</v>
      </c>
      <c r="J356" s="3">
        <v>1</v>
      </c>
      <c r="O356" s="6">
        <f t="shared" si="84"/>
        <v>451</v>
      </c>
      <c r="P356" s="6">
        <f t="shared" si="85"/>
        <v>450</v>
      </c>
      <c r="Q356" s="6">
        <f t="shared" si="83"/>
        <v>1</v>
      </c>
      <c r="R356" s="10">
        <f>Q356/O356</f>
        <v>2.2172949002217295E-3</v>
      </c>
      <c r="S356" s="8">
        <f>T355</f>
        <v>0.61912498718153097</v>
      </c>
      <c r="T356" s="8">
        <f>S356*(1-R356)</f>
        <v>0.61775220450485357</v>
      </c>
    </row>
    <row r="357" spans="2:20" x14ac:dyDescent="0.2">
      <c r="B357" s="3">
        <f>DATA!A352</f>
        <v>350</v>
      </c>
      <c r="C357" s="3">
        <f>DATA!R352</f>
        <v>1</v>
      </c>
      <c r="D357" s="3">
        <f>DATA!Q352</f>
        <v>1</v>
      </c>
      <c r="H357" s="3">
        <v>2.3013558380000001</v>
      </c>
      <c r="I357" s="3">
        <v>0</v>
      </c>
      <c r="J357" s="3">
        <v>1</v>
      </c>
      <c r="O357" s="6">
        <f t="shared" si="84"/>
        <v>450</v>
      </c>
      <c r="P357" s="6">
        <f t="shared" si="85"/>
        <v>449</v>
      </c>
      <c r="Q357" s="6">
        <f t="shared" si="83"/>
        <v>1</v>
      </c>
      <c r="R357" s="10">
        <f>Q357/O357</f>
        <v>2.2222222222222222E-3</v>
      </c>
      <c r="S357" s="8">
        <f>T356</f>
        <v>0.61775220450485357</v>
      </c>
      <c r="T357" s="8">
        <f>S357*(1-R357)</f>
        <v>0.61637942182817607</v>
      </c>
    </row>
    <row r="358" spans="2:20" x14ac:dyDescent="0.2">
      <c r="B358" s="3">
        <f>DATA!A353</f>
        <v>351</v>
      </c>
      <c r="C358" s="3">
        <f>DATA!R353</f>
        <v>4.2707896060000001</v>
      </c>
      <c r="D358" s="3">
        <f>DATA!Q353</f>
        <v>0</v>
      </c>
      <c r="H358" s="3">
        <v>2.3072090090000001</v>
      </c>
      <c r="I358" s="3">
        <v>0</v>
      </c>
      <c r="J358" s="3">
        <v>1</v>
      </c>
      <c r="O358" s="6">
        <f t="shared" si="84"/>
        <v>449</v>
      </c>
      <c r="P358" s="6">
        <f t="shared" si="85"/>
        <v>448</v>
      </c>
      <c r="Q358" s="6">
        <f t="shared" si="83"/>
        <v>1</v>
      </c>
      <c r="R358" s="10">
        <f>Q358/O358</f>
        <v>2.2271714922048997E-3</v>
      </c>
      <c r="S358" s="8">
        <f>T357</f>
        <v>0.61637942182817607</v>
      </c>
      <c r="T358" s="8">
        <f>S358*(1-R358)</f>
        <v>0.61500663915149867</v>
      </c>
    </row>
    <row r="359" spans="2:20" x14ac:dyDescent="0.2">
      <c r="B359" s="3">
        <f>DATA!A354</f>
        <v>352</v>
      </c>
      <c r="C359" s="3">
        <f>DATA!R354</f>
        <v>3.9996306050000001</v>
      </c>
      <c r="D359" s="3">
        <f>DATA!Q354</f>
        <v>0</v>
      </c>
      <c r="H359" s="3">
        <v>2.3132299449999998</v>
      </c>
      <c r="I359" s="3">
        <v>0</v>
      </c>
      <c r="J359" s="3">
        <v>1</v>
      </c>
      <c r="O359" s="6">
        <f t="shared" si="84"/>
        <v>448</v>
      </c>
      <c r="P359" s="6">
        <f t="shared" si="85"/>
        <v>447</v>
      </c>
      <c r="Q359" s="6">
        <f t="shared" si="83"/>
        <v>1</v>
      </c>
      <c r="R359" s="10">
        <f>Q359/O359</f>
        <v>2.232142857142857E-3</v>
      </c>
      <c r="S359" s="8">
        <f>T358</f>
        <v>0.61500663915149867</v>
      </c>
      <c r="T359" s="8">
        <f>S359*(1-R359)</f>
        <v>0.61363385647482116</v>
      </c>
    </row>
    <row r="360" spans="2:20" x14ac:dyDescent="0.2">
      <c r="B360" s="3">
        <f>DATA!A355</f>
        <v>353</v>
      </c>
      <c r="C360" s="3">
        <f>DATA!R355</f>
        <v>4.8423698609999999</v>
      </c>
      <c r="D360" s="3">
        <f>DATA!Q355</f>
        <v>0</v>
      </c>
      <c r="H360" s="3">
        <v>2.325245561</v>
      </c>
      <c r="I360" s="3">
        <v>0</v>
      </c>
      <c r="J360" s="3">
        <v>1</v>
      </c>
      <c r="O360" s="6">
        <f t="shared" si="84"/>
        <v>447</v>
      </c>
      <c r="P360" s="6">
        <f t="shared" si="85"/>
        <v>446</v>
      </c>
      <c r="Q360" s="6">
        <f t="shared" si="83"/>
        <v>1</v>
      </c>
      <c r="R360" s="10">
        <f>Q360/O360</f>
        <v>2.2371364653243847E-3</v>
      </c>
      <c r="S360" s="8">
        <f>T359</f>
        <v>0.61363385647482116</v>
      </c>
      <c r="T360" s="8">
        <f>S360*(1-R360)</f>
        <v>0.61226107379814365</v>
      </c>
    </row>
    <row r="361" spans="2:20" x14ac:dyDescent="0.2">
      <c r="B361" s="3">
        <f>DATA!A356</f>
        <v>354</v>
      </c>
      <c r="C361" s="3">
        <f>DATA!R356</f>
        <v>1</v>
      </c>
      <c r="D361" s="3">
        <f>DATA!Q356</f>
        <v>1</v>
      </c>
      <c r="H361" s="3">
        <v>2.3331252820000001</v>
      </c>
      <c r="I361" s="3">
        <v>0</v>
      </c>
      <c r="J361" s="3">
        <v>1</v>
      </c>
      <c r="O361" s="6">
        <f t="shared" si="84"/>
        <v>446</v>
      </c>
      <c r="P361" s="6">
        <f t="shared" si="85"/>
        <v>445</v>
      </c>
      <c r="Q361" s="6">
        <f t="shared" si="83"/>
        <v>1</v>
      </c>
      <c r="R361" s="10">
        <f>Q361/O361</f>
        <v>2.242152466367713E-3</v>
      </c>
      <c r="S361" s="8">
        <f>T360</f>
        <v>0.61226107379814365</v>
      </c>
      <c r="T361" s="8">
        <f>S361*(1-R361)</f>
        <v>0.61088829112146614</v>
      </c>
    </row>
    <row r="362" spans="2:20" x14ac:dyDescent="0.2">
      <c r="B362" s="3">
        <f>DATA!A357</f>
        <v>355</v>
      </c>
      <c r="C362" s="3">
        <f>DATA!R357</f>
        <v>4.0569033279999998</v>
      </c>
      <c r="D362" s="3">
        <f>DATA!Q357</f>
        <v>0</v>
      </c>
      <c r="H362" s="3">
        <v>2.338514998</v>
      </c>
      <c r="I362" s="3">
        <v>0</v>
      </c>
      <c r="J362" s="3">
        <v>1</v>
      </c>
      <c r="O362" s="6">
        <f t="shared" si="84"/>
        <v>445</v>
      </c>
      <c r="P362" s="6">
        <f t="shared" si="85"/>
        <v>444</v>
      </c>
      <c r="Q362" s="6">
        <f t="shared" si="83"/>
        <v>1</v>
      </c>
      <c r="R362" s="10">
        <f>Q362/O362</f>
        <v>2.2471910112359553E-3</v>
      </c>
      <c r="S362" s="8">
        <f>T361</f>
        <v>0.61088829112146614</v>
      </c>
      <c r="T362" s="8">
        <f>S362*(1-R362)</f>
        <v>0.60951550844478875</v>
      </c>
    </row>
    <row r="363" spans="2:20" x14ac:dyDescent="0.2">
      <c r="B363" s="3">
        <f>DATA!A358</f>
        <v>356</v>
      </c>
      <c r="C363" s="3">
        <f>DATA!R358</f>
        <v>1</v>
      </c>
      <c r="D363" s="3">
        <f>DATA!Q358</f>
        <v>1</v>
      </c>
      <c r="H363" s="3">
        <v>2.3393461090000001</v>
      </c>
      <c r="I363" s="3">
        <v>0</v>
      </c>
      <c r="J363" s="3">
        <v>1</v>
      </c>
      <c r="O363" s="6">
        <f t="shared" si="84"/>
        <v>444</v>
      </c>
      <c r="P363" s="6">
        <f t="shared" si="85"/>
        <v>443</v>
      </c>
      <c r="Q363" s="6">
        <f t="shared" si="83"/>
        <v>1</v>
      </c>
      <c r="R363" s="10">
        <f>Q363/O363</f>
        <v>2.2522522522522522E-3</v>
      </c>
      <c r="S363" s="8">
        <f>T362</f>
        <v>0.60951550844478875</v>
      </c>
      <c r="T363" s="8">
        <f>S363*(1-R363)</f>
        <v>0.60814272576811135</v>
      </c>
    </row>
    <row r="364" spans="2:20" x14ac:dyDescent="0.2">
      <c r="B364" s="3">
        <f>DATA!A359</f>
        <v>357</v>
      </c>
      <c r="C364" s="3">
        <f>DATA!R359</f>
        <v>1</v>
      </c>
      <c r="D364" s="3">
        <f>DATA!Q359</f>
        <v>1</v>
      </c>
      <c r="H364" s="3">
        <v>2.340339765</v>
      </c>
      <c r="I364" s="3">
        <v>0</v>
      </c>
      <c r="J364" s="3">
        <v>1</v>
      </c>
      <c r="O364" s="6">
        <f t="shared" si="84"/>
        <v>443</v>
      </c>
      <c r="P364" s="6">
        <f t="shared" si="85"/>
        <v>442</v>
      </c>
      <c r="Q364" s="6">
        <f t="shared" si="83"/>
        <v>1</v>
      </c>
      <c r="R364" s="10">
        <f>Q364/O364</f>
        <v>2.257336343115124E-3</v>
      </c>
      <c r="S364" s="8">
        <f>T363</f>
        <v>0.60814272576811135</v>
      </c>
      <c r="T364" s="8">
        <f>S364*(1-R364)</f>
        <v>0.60676994309143395</v>
      </c>
    </row>
    <row r="365" spans="2:20" x14ac:dyDescent="0.2">
      <c r="B365" s="3">
        <f>DATA!A360</f>
        <v>358</v>
      </c>
      <c r="C365" s="3">
        <f>DATA!R360</f>
        <v>0.372967461</v>
      </c>
      <c r="D365" s="3">
        <f>DATA!Q360</f>
        <v>0</v>
      </c>
      <c r="H365" s="3">
        <v>2.36643895</v>
      </c>
      <c r="I365" s="3">
        <v>0</v>
      </c>
      <c r="J365" s="3">
        <v>1</v>
      </c>
      <c r="O365" s="6">
        <f t="shared" si="84"/>
        <v>442</v>
      </c>
      <c r="P365" s="6">
        <f t="shared" si="85"/>
        <v>441</v>
      </c>
      <c r="Q365" s="6">
        <f t="shared" si="83"/>
        <v>1</v>
      </c>
      <c r="R365" s="10">
        <f>Q365/O365</f>
        <v>2.2624434389140274E-3</v>
      </c>
      <c r="S365" s="8">
        <f>T364</f>
        <v>0.60676994309143395</v>
      </c>
      <c r="T365" s="8">
        <f>S365*(1-R365)</f>
        <v>0.60539716041475655</v>
      </c>
    </row>
    <row r="366" spans="2:20" x14ac:dyDescent="0.2">
      <c r="B366" s="3">
        <f>DATA!A361</f>
        <v>359</v>
      </c>
      <c r="C366" s="3">
        <f>DATA!R361</f>
        <v>0.21714797</v>
      </c>
      <c r="D366" s="3">
        <f>DATA!Q361</f>
        <v>0</v>
      </c>
      <c r="H366" s="3">
        <v>2.3688696589999898</v>
      </c>
      <c r="I366" s="3">
        <v>0</v>
      </c>
      <c r="J366" s="3">
        <v>1</v>
      </c>
      <c r="O366" s="6">
        <f t="shared" si="84"/>
        <v>441</v>
      </c>
      <c r="P366" s="6">
        <f t="shared" si="85"/>
        <v>440</v>
      </c>
      <c r="Q366" s="6">
        <f t="shared" si="83"/>
        <v>1</v>
      </c>
      <c r="R366" s="10">
        <f>Q366/O366</f>
        <v>2.2675736961451248E-3</v>
      </c>
      <c r="S366" s="8">
        <f>T365</f>
        <v>0.60539716041475655</v>
      </c>
      <c r="T366" s="8">
        <f>S366*(1-R366)</f>
        <v>0.60402437773807904</v>
      </c>
    </row>
    <row r="367" spans="2:20" x14ac:dyDescent="0.2">
      <c r="B367" s="3">
        <f>DATA!A362</f>
        <v>360</v>
      </c>
      <c r="C367" s="3">
        <f>DATA!R362</f>
        <v>5</v>
      </c>
      <c r="D367" s="3">
        <f>DATA!Q362</f>
        <v>1</v>
      </c>
      <c r="H367" s="3">
        <v>2.3690599069999898</v>
      </c>
      <c r="I367" s="3">
        <v>0</v>
      </c>
      <c r="J367" s="3">
        <v>1</v>
      </c>
      <c r="O367" s="6">
        <f t="shared" si="84"/>
        <v>440</v>
      </c>
      <c r="P367" s="6">
        <f t="shared" si="85"/>
        <v>439</v>
      </c>
      <c r="Q367" s="6">
        <f t="shared" si="83"/>
        <v>1</v>
      </c>
      <c r="R367" s="10">
        <f>Q367/O367</f>
        <v>2.2727272727272726E-3</v>
      </c>
      <c r="S367" s="8">
        <f>T366</f>
        <v>0.60402437773807904</v>
      </c>
      <c r="T367" s="8">
        <f>S367*(1-R367)</f>
        <v>0.60265159506140153</v>
      </c>
    </row>
    <row r="368" spans="2:20" x14ac:dyDescent="0.2">
      <c r="B368" s="3">
        <f>DATA!A363</f>
        <v>361</v>
      </c>
      <c r="C368" s="3">
        <f>DATA!R363</f>
        <v>0.88298440199999995</v>
      </c>
      <c r="D368" s="3">
        <f>DATA!Q363</f>
        <v>0</v>
      </c>
      <c r="H368" s="3">
        <v>2.3944585869999999</v>
      </c>
      <c r="I368" s="3">
        <v>0</v>
      </c>
      <c r="J368" s="3">
        <v>1</v>
      </c>
      <c r="O368" s="6">
        <f t="shared" si="84"/>
        <v>439</v>
      </c>
      <c r="P368" s="6">
        <f t="shared" si="85"/>
        <v>438</v>
      </c>
      <c r="Q368" s="6">
        <f t="shared" si="83"/>
        <v>1</v>
      </c>
      <c r="R368" s="10">
        <f>Q368/O368</f>
        <v>2.2779043280182231E-3</v>
      </c>
      <c r="S368" s="8">
        <f>T367</f>
        <v>0.60265159506140153</v>
      </c>
      <c r="T368" s="8">
        <f>S368*(1-R368)</f>
        <v>0.60127881238472414</v>
      </c>
    </row>
    <row r="369" spans="2:20" x14ac:dyDescent="0.2">
      <c r="B369" s="3">
        <f>DATA!A364</f>
        <v>362</v>
      </c>
      <c r="C369" s="3">
        <f>DATA!R364</f>
        <v>9.6595409929999896</v>
      </c>
      <c r="D369" s="3">
        <f>DATA!Q364</f>
        <v>0</v>
      </c>
      <c r="H369" s="3">
        <v>2.4135621340000002</v>
      </c>
      <c r="I369" s="3">
        <v>0</v>
      </c>
      <c r="J369" s="3">
        <v>1</v>
      </c>
      <c r="O369" s="6">
        <f t="shared" si="84"/>
        <v>438</v>
      </c>
      <c r="P369" s="6">
        <f t="shared" si="85"/>
        <v>437</v>
      </c>
      <c r="Q369" s="6">
        <f t="shared" si="83"/>
        <v>1</v>
      </c>
      <c r="R369" s="10">
        <f>Q369/O369</f>
        <v>2.2831050228310501E-3</v>
      </c>
      <c r="S369" s="8">
        <f>T368</f>
        <v>0.60127881238472414</v>
      </c>
      <c r="T369" s="8">
        <f>S369*(1-R369)</f>
        <v>0.59990602970804674</v>
      </c>
    </row>
    <row r="370" spans="2:20" x14ac:dyDescent="0.2">
      <c r="B370" s="3">
        <f>DATA!A365</f>
        <v>363</v>
      </c>
      <c r="C370" s="3">
        <f>DATA!R365</f>
        <v>7.2350602459999998</v>
      </c>
      <c r="D370" s="3">
        <f>DATA!Q365</f>
        <v>0</v>
      </c>
      <c r="H370" s="3">
        <v>2.420375028</v>
      </c>
      <c r="I370" s="3">
        <v>0</v>
      </c>
      <c r="J370" s="3">
        <v>1</v>
      </c>
      <c r="O370" s="6">
        <f t="shared" si="84"/>
        <v>437</v>
      </c>
      <c r="P370" s="6">
        <f t="shared" si="85"/>
        <v>436</v>
      </c>
      <c r="Q370" s="6">
        <f t="shared" si="83"/>
        <v>1</v>
      </c>
      <c r="R370" s="10">
        <f>Q370/O370</f>
        <v>2.2883295194508009E-3</v>
      </c>
      <c r="S370" s="8">
        <f>T369</f>
        <v>0.59990602970804674</v>
      </c>
      <c r="T370" s="8">
        <f>S370*(1-R370)</f>
        <v>0.59853324703136934</v>
      </c>
    </row>
    <row r="371" spans="2:20" x14ac:dyDescent="0.2">
      <c r="B371" s="3">
        <f>DATA!A366</f>
        <v>364</v>
      </c>
      <c r="C371" s="3">
        <f>DATA!R366</f>
        <v>4.5971751999999997</v>
      </c>
      <c r="D371" s="3">
        <f>DATA!Q366</f>
        <v>0</v>
      </c>
      <c r="H371" s="3">
        <v>2.4292359609999998</v>
      </c>
      <c r="I371" s="3">
        <v>0</v>
      </c>
      <c r="J371" s="3">
        <v>1</v>
      </c>
      <c r="O371" s="6">
        <f t="shared" si="84"/>
        <v>436</v>
      </c>
      <c r="P371" s="6">
        <f t="shared" si="85"/>
        <v>435</v>
      </c>
      <c r="Q371" s="6">
        <f t="shared" si="83"/>
        <v>1</v>
      </c>
      <c r="R371" s="10">
        <f>Q371/O371</f>
        <v>2.2935779816513763E-3</v>
      </c>
      <c r="S371" s="8">
        <f>T370</f>
        <v>0.59853324703136934</v>
      </c>
      <c r="T371" s="8">
        <f>S371*(1-R371)</f>
        <v>0.59716046435469183</v>
      </c>
    </row>
    <row r="372" spans="2:20" x14ac:dyDescent="0.2">
      <c r="B372" s="3">
        <f>DATA!A367</f>
        <v>365</v>
      </c>
      <c r="C372" s="3">
        <f>DATA!R367</f>
        <v>2.1819728399999998</v>
      </c>
      <c r="D372" s="3">
        <f>DATA!Q367</f>
        <v>0</v>
      </c>
      <c r="H372" s="3">
        <v>2.4316944020000002</v>
      </c>
      <c r="I372" s="3">
        <v>0</v>
      </c>
      <c r="J372" s="3">
        <v>1</v>
      </c>
      <c r="O372" s="6">
        <f t="shared" si="84"/>
        <v>435</v>
      </c>
      <c r="P372" s="6">
        <f t="shared" si="85"/>
        <v>434</v>
      </c>
      <c r="Q372" s="6">
        <f t="shared" si="83"/>
        <v>1</v>
      </c>
      <c r="R372" s="10">
        <f>Q372/O372</f>
        <v>2.2988505747126436E-3</v>
      </c>
      <c r="S372" s="8">
        <f>T371</f>
        <v>0.59716046435469183</v>
      </c>
      <c r="T372" s="8">
        <f>S372*(1-R372)</f>
        <v>0.59578768167801432</v>
      </c>
    </row>
    <row r="373" spans="2:20" x14ac:dyDescent="0.2">
      <c r="B373" s="3">
        <f>DATA!A368</f>
        <v>366</v>
      </c>
      <c r="C373" s="3">
        <f>DATA!R368</f>
        <v>5.4321580960000002</v>
      </c>
      <c r="D373" s="3">
        <f>DATA!Q368</f>
        <v>0</v>
      </c>
      <c r="H373" s="3">
        <v>2.4478294840000001</v>
      </c>
      <c r="I373" s="3">
        <v>0</v>
      </c>
      <c r="J373" s="3">
        <v>1</v>
      </c>
      <c r="O373" s="6">
        <f t="shared" si="84"/>
        <v>434</v>
      </c>
      <c r="P373" s="6">
        <f t="shared" si="85"/>
        <v>433</v>
      </c>
      <c r="Q373" s="6">
        <f t="shared" si="83"/>
        <v>1</v>
      </c>
      <c r="R373" s="10">
        <f>Q373/O373</f>
        <v>2.304147465437788E-3</v>
      </c>
      <c r="S373" s="8">
        <f>T372</f>
        <v>0.59578768167801432</v>
      </c>
      <c r="T373" s="8">
        <f>S373*(1-R373)</f>
        <v>0.59441489900133682</v>
      </c>
    </row>
    <row r="374" spans="2:20" x14ac:dyDescent="0.2">
      <c r="B374" s="3">
        <f>DATA!A369</f>
        <v>367</v>
      </c>
      <c r="C374" s="3">
        <f>DATA!R369</f>
        <v>1.9969791560000001</v>
      </c>
      <c r="D374" s="3">
        <f>DATA!Q369</f>
        <v>0</v>
      </c>
      <c r="H374" s="3">
        <v>2.4590793340000001</v>
      </c>
      <c r="I374" s="3">
        <v>0</v>
      </c>
      <c r="J374" s="3">
        <v>1</v>
      </c>
      <c r="O374" s="6">
        <f t="shared" si="84"/>
        <v>433</v>
      </c>
      <c r="P374" s="6">
        <f t="shared" si="85"/>
        <v>432</v>
      </c>
      <c r="Q374" s="6">
        <f t="shared" si="83"/>
        <v>1</v>
      </c>
      <c r="R374" s="10">
        <f>Q374/O374</f>
        <v>2.3094688221709007E-3</v>
      </c>
      <c r="S374" s="8">
        <f>T373</f>
        <v>0.59441489900133682</v>
      </c>
      <c r="T374" s="8">
        <f>S374*(1-R374)</f>
        <v>0.59304211632465942</v>
      </c>
    </row>
    <row r="375" spans="2:20" x14ac:dyDescent="0.2">
      <c r="B375" s="3">
        <f>DATA!A370</f>
        <v>368</v>
      </c>
      <c r="C375" s="3">
        <f>DATA!R370</f>
        <v>1</v>
      </c>
      <c r="D375" s="3">
        <f>DATA!Q370</f>
        <v>1</v>
      </c>
      <c r="H375" s="3">
        <v>2.461223977</v>
      </c>
      <c r="I375" s="3">
        <v>0</v>
      </c>
      <c r="J375" s="3">
        <v>1</v>
      </c>
      <c r="O375" s="6">
        <f t="shared" si="84"/>
        <v>432</v>
      </c>
      <c r="P375" s="6">
        <f t="shared" si="85"/>
        <v>431</v>
      </c>
      <c r="Q375" s="6">
        <f t="shared" si="83"/>
        <v>1</v>
      </c>
      <c r="R375" s="10">
        <f>Q375/O375</f>
        <v>2.3148148148148147E-3</v>
      </c>
      <c r="S375" s="8">
        <f>T374</f>
        <v>0.59304211632465942</v>
      </c>
      <c r="T375" s="8">
        <f>S375*(1-R375)</f>
        <v>0.59166933364798202</v>
      </c>
    </row>
    <row r="376" spans="2:20" x14ac:dyDescent="0.2">
      <c r="B376" s="3">
        <f>DATA!A371</f>
        <v>369</v>
      </c>
      <c r="C376" s="3">
        <f>DATA!R371</f>
        <v>3.7302715360000001</v>
      </c>
      <c r="D376" s="3">
        <f>DATA!Q371</f>
        <v>0</v>
      </c>
      <c r="H376" s="3">
        <v>2.4664088820000001</v>
      </c>
      <c r="I376" s="3">
        <v>0</v>
      </c>
      <c r="J376" s="3">
        <v>1</v>
      </c>
      <c r="O376" s="6">
        <f t="shared" si="84"/>
        <v>431</v>
      </c>
      <c r="P376" s="6">
        <f t="shared" si="85"/>
        <v>430</v>
      </c>
      <c r="Q376" s="6">
        <f t="shared" si="83"/>
        <v>1</v>
      </c>
      <c r="R376" s="10">
        <f>Q376/O376</f>
        <v>2.3201856148491878E-3</v>
      </c>
      <c r="S376" s="8">
        <f>T375</f>
        <v>0.59166933364798202</v>
      </c>
      <c r="T376" s="8">
        <f>S376*(1-R376)</f>
        <v>0.59029655097130462</v>
      </c>
    </row>
    <row r="377" spans="2:20" x14ac:dyDescent="0.2">
      <c r="B377" s="3">
        <f>DATA!A372</f>
        <v>370</v>
      </c>
      <c r="C377" s="3">
        <f>DATA!R372</f>
        <v>10.20451379</v>
      </c>
      <c r="D377" s="3">
        <f>DATA!Q372</f>
        <v>0</v>
      </c>
      <c r="H377" s="3">
        <v>2.513882503</v>
      </c>
      <c r="I377" s="3">
        <v>0</v>
      </c>
      <c r="J377" s="3">
        <v>1</v>
      </c>
      <c r="O377" s="6">
        <f t="shared" si="84"/>
        <v>430</v>
      </c>
      <c r="P377" s="6">
        <f t="shared" si="85"/>
        <v>429</v>
      </c>
      <c r="Q377" s="6">
        <f t="shared" si="83"/>
        <v>1</v>
      </c>
      <c r="R377" s="10">
        <f>Q377/O377</f>
        <v>2.3255813953488372E-3</v>
      </c>
      <c r="S377" s="8">
        <f>T376</f>
        <v>0.59029655097130462</v>
      </c>
      <c r="T377" s="8">
        <f>S377*(1-R377)</f>
        <v>0.58892376829462711</v>
      </c>
    </row>
    <row r="378" spans="2:20" x14ac:dyDescent="0.2">
      <c r="B378" s="3">
        <f>DATA!A373</f>
        <v>371</v>
      </c>
      <c r="C378" s="3">
        <f>DATA!R373</f>
        <v>1</v>
      </c>
      <c r="D378" s="3">
        <f>DATA!Q373</f>
        <v>1</v>
      </c>
      <c r="H378" s="3">
        <v>2.5236772599999999</v>
      </c>
      <c r="I378" s="3">
        <v>1</v>
      </c>
      <c r="J378" s="3">
        <v>1</v>
      </c>
      <c r="O378" s="6">
        <f t="shared" si="84"/>
        <v>429</v>
      </c>
      <c r="P378" s="6">
        <f t="shared" si="85"/>
        <v>428</v>
      </c>
      <c r="Q378" s="6">
        <f t="shared" si="83"/>
        <v>0</v>
      </c>
      <c r="R378" s="10">
        <f>Q378/O378</f>
        <v>0</v>
      </c>
      <c r="S378" s="8">
        <f>T377</f>
        <v>0.58892376829462711</v>
      </c>
      <c r="T378" s="8">
        <f>S378*(1-R378)</f>
        <v>0.58892376829462711</v>
      </c>
    </row>
    <row r="379" spans="2:20" x14ac:dyDescent="0.2">
      <c r="B379" s="3">
        <f>DATA!A374</f>
        <v>372</v>
      </c>
      <c r="C379" s="3">
        <f>DATA!R374</f>
        <v>2.7290763689999999</v>
      </c>
      <c r="D379" s="3">
        <f>DATA!Q374</f>
        <v>0</v>
      </c>
      <c r="H379" s="3">
        <v>2.552039921</v>
      </c>
      <c r="I379" s="3">
        <v>0</v>
      </c>
      <c r="J379" s="3">
        <v>1</v>
      </c>
      <c r="O379" s="6">
        <f t="shared" si="84"/>
        <v>428</v>
      </c>
      <c r="P379" s="6">
        <f t="shared" si="85"/>
        <v>427</v>
      </c>
      <c r="Q379" s="6">
        <f t="shared" si="83"/>
        <v>1</v>
      </c>
      <c r="R379" s="10">
        <f>Q379/O379</f>
        <v>2.3364485981308409E-3</v>
      </c>
      <c r="S379" s="8">
        <f>T378</f>
        <v>0.58892376829462711</v>
      </c>
      <c r="T379" s="8">
        <f>S379*(1-R379)</f>
        <v>0.58754777818178916</v>
      </c>
    </row>
    <row r="380" spans="2:20" x14ac:dyDescent="0.2">
      <c r="B380" s="3">
        <f>DATA!A375</f>
        <v>373</v>
      </c>
      <c r="C380" s="3">
        <f>DATA!R375</f>
        <v>0.65967417699999997</v>
      </c>
      <c r="D380" s="3">
        <f>DATA!Q375</f>
        <v>0</v>
      </c>
      <c r="H380" s="3">
        <v>2.565777771</v>
      </c>
      <c r="I380" s="3">
        <v>0</v>
      </c>
      <c r="J380" s="3">
        <v>1</v>
      </c>
      <c r="O380" s="6">
        <f t="shared" si="84"/>
        <v>427</v>
      </c>
      <c r="P380" s="6">
        <f t="shared" si="85"/>
        <v>426</v>
      </c>
      <c r="Q380" s="6">
        <f t="shared" si="83"/>
        <v>1</v>
      </c>
      <c r="R380" s="10">
        <f>Q380/O380</f>
        <v>2.34192037470726E-3</v>
      </c>
      <c r="S380" s="8">
        <f>T379</f>
        <v>0.58754777818178916</v>
      </c>
      <c r="T380" s="8">
        <f>S380*(1-R380)</f>
        <v>0.58617178806895121</v>
      </c>
    </row>
    <row r="381" spans="2:20" x14ac:dyDescent="0.2">
      <c r="B381" s="3">
        <f>DATA!A376</f>
        <v>374</v>
      </c>
      <c r="C381" s="3">
        <f>DATA!R376</f>
        <v>0.62188451899999997</v>
      </c>
      <c r="D381" s="3">
        <f>DATA!Q376</f>
        <v>0</v>
      </c>
      <c r="H381" s="3">
        <v>2.5796733459999999</v>
      </c>
      <c r="I381" s="3">
        <v>0</v>
      </c>
      <c r="J381" s="3">
        <v>1</v>
      </c>
      <c r="O381" s="6">
        <f t="shared" si="84"/>
        <v>426</v>
      </c>
      <c r="P381" s="6">
        <f t="shared" si="85"/>
        <v>425</v>
      </c>
      <c r="Q381" s="6">
        <f t="shared" si="83"/>
        <v>1</v>
      </c>
      <c r="R381" s="10">
        <f>Q381/O381</f>
        <v>2.3474178403755869E-3</v>
      </c>
      <c r="S381" s="8">
        <f>T380</f>
        <v>0.58617178806895121</v>
      </c>
      <c r="T381" s="8">
        <f>S381*(1-R381)</f>
        <v>0.58479579795611325</v>
      </c>
    </row>
    <row r="382" spans="2:20" x14ac:dyDescent="0.2">
      <c r="B382" s="3">
        <f>DATA!A377</f>
        <v>375</v>
      </c>
      <c r="C382" s="3">
        <f>DATA!R377</f>
        <v>2.7485741250000002</v>
      </c>
      <c r="D382" s="3">
        <f>DATA!Q377</f>
        <v>0</v>
      </c>
      <c r="H382" s="3">
        <v>2.5820824280000001</v>
      </c>
      <c r="I382" s="3">
        <v>0</v>
      </c>
      <c r="J382" s="3">
        <v>1</v>
      </c>
      <c r="O382" s="6">
        <f t="shared" si="84"/>
        <v>425</v>
      </c>
      <c r="P382" s="6">
        <f t="shared" si="85"/>
        <v>424</v>
      </c>
      <c r="Q382" s="6">
        <f t="shared" si="83"/>
        <v>1</v>
      </c>
      <c r="R382" s="10">
        <f>Q382/O382</f>
        <v>2.352941176470588E-3</v>
      </c>
      <c r="S382" s="8">
        <f>T381</f>
        <v>0.58479579795611325</v>
      </c>
      <c r="T382" s="8">
        <f>S382*(1-R382)</f>
        <v>0.58341980784327541</v>
      </c>
    </row>
    <row r="383" spans="2:20" x14ac:dyDescent="0.2">
      <c r="B383" s="3">
        <f>DATA!A378</f>
        <v>376</v>
      </c>
      <c r="C383" s="3">
        <f>DATA!R378</f>
        <v>4.2725369899999999</v>
      </c>
      <c r="D383" s="3">
        <f>DATA!Q378</f>
        <v>0</v>
      </c>
      <c r="H383" s="3">
        <v>2.5872669529999999</v>
      </c>
      <c r="I383" s="3">
        <v>0</v>
      </c>
      <c r="J383" s="3">
        <v>1</v>
      </c>
      <c r="O383" s="6">
        <f t="shared" si="84"/>
        <v>424</v>
      </c>
      <c r="P383" s="6">
        <f t="shared" si="85"/>
        <v>423</v>
      </c>
      <c r="Q383" s="6">
        <f t="shared" si="83"/>
        <v>1</v>
      </c>
      <c r="R383" s="10">
        <f>Q383/O383</f>
        <v>2.3584905660377358E-3</v>
      </c>
      <c r="S383" s="8">
        <f>T382</f>
        <v>0.58341980784327541</v>
      </c>
      <c r="T383" s="8">
        <f>S383*(1-R383)</f>
        <v>0.58204381773043745</v>
      </c>
    </row>
    <row r="384" spans="2:20" x14ac:dyDescent="0.2">
      <c r="B384" s="3">
        <f>DATA!A379</f>
        <v>377</v>
      </c>
      <c r="C384" s="3">
        <f>DATA!R379</f>
        <v>1</v>
      </c>
      <c r="D384" s="3">
        <f>DATA!Q379</f>
        <v>1</v>
      </c>
      <c r="H384" s="3">
        <v>2.5947539650000002</v>
      </c>
      <c r="I384" s="3">
        <v>0</v>
      </c>
      <c r="J384" s="3">
        <v>1</v>
      </c>
      <c r="O384" s="6">
        <f t="shared" si="84"/>
        <v>423</v>
      </c>
      <c r="P384" s="6">
        <f t="shared" si="85"/>
        <v>422</v>
      </c>
      <c r="Q384" s="6">
        <f t="shared" si="83"/>
        <v>1</v>
      </c>
      <c r="R384" s="10">
        <f>Q384/O384</f>
        <v>2.3640661938534278E-3</v>
      </c>
      <c r="S384" s="8">
        <f>T383</f>
        <v>0.58204381773043745</v>
      </c>
      <c r="T384" s="8">
        <f>S384*(1-R384)</f>
        <v>0.5806678276175995</v>
      </c>
    </row>
    <row r="385" spans="2:20" x14ac:dyDescent="0.2">
      <c r="B385" s="3">
        <f>DATA!A380</f>
        <v>378</v>
      </c>
      <c r="C385" s="3">
        <f>DATA!R380</f>
        <v>1</v>
      </c>
      <c r="D385" s="3">
        <f>DATA!Q380</f>
        <v>1</v>
      </c>
      <c r="H385" s="3">
        <v>2.597261145</v>
      </c>
      <c r="I385" s="3">
        <v>0</v>
      </c>
      <c r="J385" s="3">
        <v>1</v>
      </c>
      <c r="O385" s="6">
        <f t="shared" si="84"/>
        <v>422</v>
      </c>
      <c r="P385" s="6">
        <f t="shared" si="85"/>
        <v>421</v>
      </c>
      <c r="Q385" s="6">
        <f t="shared" si="83"/>
        <v>1</v>
      </c>
      <c r="R385" s="10">
        <f>Q385/O385</f>
        <v>2.3696682464454978E-3</v>
      </c>
      <c r="S385" s="8">
        <f>T384</f>
        <v>0.5806678276175995</v>
      </c>
      <c r="T385" s="8">
        <f>S385*(1-R385)</f>
        <v>0.57929183750476165</v>
      </c>
    </row>
    <row r="386" spans="2:20" x14ac:dyDescent="0.2">
      <c r="B386" s="3">
        <f>DATA!A381</f>
        <v>379</v>
      </c>
      <c r="C386" s="3">
        <f>DATA!R381</f>
        <v>3.5134725900000001</v>
      </c>
      <c r="D386" s="3">
        <f>DATA!Q381</f>
        <v>0</v>
      </c>
      <c r="H386" s="3">
        <v>2.6092091100000001</v>
      </c>
      <c r="I386" s="3">
        <v>0</v>
      </c>
      <c r="J386" s="3">
        <v>1</v>
      </c>
      <c r="O386" s="6">
        <f t="shared" si="84"/>
        <v>421</v>
      </c>
      <c r="P386" s="6">
        <f t="shared" si="85"/>
        <v>420</v>
      </c>
      <c r="Q386" s="6">
        <f t="shared" si="83"/>
        <v>1</v>
      </c>
      <c r="R386" s="10">
        <f>Q386/O386</f>
        <v>2.3752969121140144E-3</v>
      </c>
      <c r="S386" s="8">
        <f>T385</f>
        <v>0.57929183750476165</v>
      </c>
      <c r="T386" s="8">
        <f>S386*(1-R386)</f>
        <v>0.5779158473919237</v>
      </c>
    </row>
    <row r="387" spans="2:20" x14ac:dyDescent="0.2">
      <c r="B387" s="3">
        <f>DATA!A382</f>
        <v>380</v>
      </c>
      <c r="C387" s="3">
        <f>DATA!R382</f>
        <v>18.199860600999902</v>
      </c>
      <c r="D387" s="3">
        <f>DATA!Q382</f>
        <v>0</v>
      </c>
      <c r="H387" s="3">
        <v>2.6101649720000002</v>
      </c>
      <c r="I387" s="3">
        <v>1</v>
      </c>
      <c r="J387" s="3">
        <v>1</v>
      </c>
      <c r="O387" s="6">
        <f t="shared" si="84"/>
        <v>420</v>
      </c>
      <c r="P387" s="6">
        <f t="shared" si="85"/>
        <v>419</v>
      </c>
      <c r="Q387" s="6">
        <f t="shared" si="83"/>
        <v>0</v>
      </c>
      <c r="R387" s="10">
        <f>Q387/O387</f>
        <v>0</v>
      </c>
      <c r="S387" s="8">
        <f>T386</f>
        <v>0.5779158473919237</v>
      </c>
      <c r="T387" s="8">
        <f>S387*(1-R387)</f>
        <v>0.5779158473919237</v>
      </c>
    </row>
    <row r="388" spans="2:20" x14ac:dyDescent="0.2">
      <c r="B388" s="3">
        <f>DATA!A383</f>
        <v>381</v>
      </c>
      <c r="C388" s="3">
        <f>DATA!R383</f>
        <v>3.4709862500000002</v>
      </c>
      <c r="D388" s="3">
        <f>DATA!Q383</f>
        <v>0</v>
      </c>
      <c r="H388" s="3">
        <v>2.6236359109999898</v>
      </c>
      <c r="I388" s="3">
        <v>0</v>
      </c>
      <c r="J388" s="3">
        <v>1</v>
      </c>
      <c r="O388" s="6">
        <f t="shared" si="84"/>
        <v>419</v>
      </c>
      <c r="P388" s="6">
        <f t="shared" si="85"/>
        <v>418</v>
      </c>
      <c r="Q388" s="6">
        <f t="shared" si="83"/>
        <v>1</v>
      </c>
      <c r="R388" s="10">
        <f>Q388/O388</f>
        <v>2.3866348448687352E-3</v>
      </c>
      <c r="S388" s="8">
        <f>T387</f>
        <v>0.5779158473919237</v>
      </c>
      <c r="T388" s="8">
        <f>S388*(1-R388)</f>
        <v>0.57653657329313623</v>
      </c>
    </row>
    <row r="389" spans="2:20" x14ac:dyDescent="0.2">
      <c r="B389" s="3">
        <f>DATA!A384</f>
        <v>382</v>
      </c>
      <c r="C389" s="3">
        <f>DATA!R384</f>
        <v>1.7542692</v>
      </c>
      <c r="D389" s="3">
        <f>DATA!Q384</f>
        <v>0</v>
      </c>
      <c r="H389" s="3">
        <v>2.6309750410000001</v>
      </c>
      <c r="I389" s="3">
        <v>0</v>
      </c>
      <c r="J389" s="3">
        <v>1</v>
      </c>
      <c r="O389" s="6">
        <f t="shared" si="84"/>
        <v>418</v>
      </c>
      <c r="P389" s="6">
        <f t="shared" si="85"/>
        <v>417</v>
      </c>
      <c r="Q389" s="6">
        <f t="shared" si="83"/>
        <v>1</v>
      </c>
      <c r="R389" s="10">
        <f>Q389/O389</f>
        <v>2.3923444976076554E-3</v>
      </c>
      <c r="S389" s="8">
        <f>T388</f>
        <v>0.57653657329313623</v>
      </c>
      <c r="T389" s="8">
        <f>S389*(1-R389)</f>
        <v>0.57515729919434888</v>
      </c>
    </row>
    <row r="390" spans="2:20" x14ac:dyDescent="0.2">
      <c r="B390" s="3">
        <f>DATA!A385</f>
        <v>383</v>
      </c>
      <c r="C390" s="3">
        <f>DATA!R385</f>
        <v>1</v>
      </c>
      <c r="D390" s="3">
        <f>DATA!Q385</f>
        <v>1</v>
      </c>
      <c r="H390" s="3">
        <v>2.6313781589999898</v>
      </c>
      <c r="I390" s="3">
        <v>0</v>
      </c>
      <c r="J390" s="3">
        <v>1</v>
      </c>
      <c r="O390" s="6">
        <f t="shared" si="84"/>
        <v>417</v>
      </c>
      <c r="P390" s="6">
        <f t="shared" si="85"/>
        <v>416</v>
      </c>
      <c r="Q390" s="6">
        <f t="shared" si="83"/>
        <v>1</v>
      </c>
      <c r="R390" s="10">
        <f>Q390/O390</f>
        <v>2.3980815347721821E-3</v>
      </c>
      <c r="S390" s="8">
        <f>T389</f>
        <v>0.57515729919434888</v>
      </c>
      <c r="T390" s="8">
        <f>S390*(1-R390)</f>
        <v>0.57377802509556153</v>
      </c>
    </row>
    <row r="391" spans="2:20" x14ac:dyDescent="0.2">
      <c r="B391" s="3">
        <f>DATA!A386</f>
        <v>384</v>
      </c>
      <c r="C391" s="3">
        <f>DATA!R386</f>
        <v>2.9080118469999898</v>
      </c>
      <c r="D391" s="3">
        <f>DATA!Q386</f>
        <v>0</v>
      </c>
      <c r="H391" s="3">
        <v>2.6455063320000001</v>
      </c>
      <c r="I391" s="3">
        <v>0</v>
      </c>
      <c r="J391" s="3">
        <v>1</v>
      </c>
      <c r="O391" s="6">
        <f t="shared" si="84"/>
        <v>416</v>
      </c>
      <c r="P391" s="6">
        <f t="shared" si="85"/>
        <v>415</v>
      </c>
      <c r="Q391" s="6">
        <f t="shared" si="83"/>
        <v>1</v>
      </c>
      <c r="R391" s="10">
        <f>Q391/O391</f>
        <v>2.403846153846154E-3</v>
      </c>
      <c r="S391" s="8">
        <f>T390</f>
        <v>0.57377802509556153</v>
      </c>
      <c r="T391" s="8">
        <f>S391*(1-R391)</f>
        <v>0.57239875099677417</v>
      </c>
    </row>
    <row r="392" spans="2:20" x14ac:dyDescent="0.2">
      <c r="B392" s="3">
        <f>DATA!A387</f>
        <v>385</v>
      </c>
      <c r="C392" s="3">
        <f>DATA!R387</f>
        <v>1.804651185</v>
      </c>
      <c r="D392" s="3">
        <f>DATA!Q387</f>
        <v>0</v>
      </c>
      <c r="H392" s="3">
        <v>2.6455568820000002</v>
      </c>
      <c r="I392" s="3">
        <v>0</v>
      </c>
      <c r="J392" s="3">
        <v>1</v>
      </c>
      <c r="O392" s="6">
        <f t="shared" si="84"/>
        <v>415</v>
      </c>
      <c r="P392" s="6">
        <f t="shared" si="85"/>
        <v>414</v>
      </c>
      <c r="Q392" s="6">
        <f t="shared" ref="Q392:Q455" si="86">(1-I392)*J392</f>
        <v>1</v>
      </c>
      <c r="R392" s="10">
        <f>Q392/O392</f>
        <v>2.4096385542168677E-3</v>
      </c>
      <c r="S392" s="8">
        <f>T391</f>
        <v>0.57239875099677417</v>
      </c>
      <c r="T392" s="8">
        <f>S392*(1-R392)</f>
        <v>0.57101947689798682</v>
      </c>
    </row>
    <row r="393" spans="2:20" x14ac:dyDescent="0.2">
      <c r="B393" s="3">
        <f>DATA!A388</f>
        <v>386</v>
      </c>
      <c r="C393" s="3">
        <f>DATA!R388</f>
        <v>3.6386384269999898</v>
      </c>
      <c r="D393" s="3">
        <f>DATA!Q388</f>
        <v>0</v>
      </c>
      <c r="H393" s="3">
        <v>2.6706347689999999</v>
      </c>
      <c r="I393" s="3">
        <v>0</v>
      </c>
      <c r="J393" s="3">
        <v>1</v>
      </c>
      <c r="O393" s="6">
        <f t="shared" ref="O393:O456" si="87">P392</f>
        <v>414</v>
      </c>
      <c r="P393" s="6">
        <f t="shared" ref="P393:P456" si="88">O393-J393</f>
        <v>413</v>
      </c>
      <c r="Q393" s="6">
        <f t="shared" si="86"/>
        <v>1</v>
      </c>
      <c r="R393" s="10">
        <f>Q393/O393</f>
        <v>2.4154589371980675E-3</v>
      </c>
      <c r="S393" s="8">
        <f>T392</f>
        <v>0.57101947689798682</v>
      </c>
      <c r="T393" s="8">
        <f>S393*(1-R393)</f>
        <v>0.56964020279919936</v>
      </c>
    </row>
    <row r="394" spans="2:20" x14ac:dyDescent="0.2">
      <c r="B394" s="3">
        <f>DATA!A389</f>
        <v>387</v>
      </c>
      <c r="C394" s="3">
        <f>DATA!R389</f>
        <v>0.38629217900000001</v>
      </c>
      <c r="D394" s="3">
        <f>DATA!Q389</f>
        <v>0</v>
      </c>
      <c r="H394" s="3">
        <v>2.6747098249999999</v>
      </c>
      <c r="I394" s="3">
        <v>0</v>
      </c>
      <c r="J394" s="3">
        <v>1</v>
      </c>
      <c r="O394" s="6">
        <f t="shared" si="87"/>
        <v>413</v>
      </c>
      <c r="P394" s="6">
        <f t="shared" si="88"/>
        <v>412</v>
      </c>
      <c r="Q394" s="6">
        <f t="shared" si="86"/>
        <v>1</v>
      </c>
      <c r="R394" s="10">
        <f>Q394/O394</f>
        <v>2.4213075060532689E-3</v>
      </c>
      <c r="S394" s="8">
        <f>T393</f>
        <v>0.56964020279919936</v>
      </c>
      <c r="T394" s="8">
        <f>S394*(1-R394)</f>
        <v>0.56826092870041189</v>
      </c>
    </row>
    <row r="395" spans="2:20" x14ac:dyDescent="0.2">
      <c r="B395" s="3">
        <f>DATA!A390</f>
        <v>388</v>
      </c>
      <c r="C395" s="3">
        <f>DATA!R390</f>
        <v>1</v>
      </c>
      <c r="D395" s="3">
        <f>DATA!Q390</f>
        <v>1</v>
      </c>
      <c r="H395" s="3">
        <v>2.679336003</v>
      </c>
      <c r="I395" s="3">
        <v>0</v>
      </c>
      <c r="J395" s="3">
        <v>1</v>
      </c>
      <c r="O395" s="6">
        <f t="shared" si="87"/>
        <v>412</v>
      </c>
      <c r="P395" s="6">
        <f t="shared" si="88"/>
        <v>411</v>
      </c>
      <c r="Q395" s="6">
        <f t="shared" si="86"/>
        <v>1</v>
      </c>
      <c r="R395" s="10">
        <f>Q395/O395</f>
        <v>2.4271844660194173E-3</v>
      </c>
      <c r="S395" s="8">
        <f>T394</f>
        <v>0.56826092870041189</v>
      </c>
      <c r="T395" s="8">
        <f>S395*(1-R395)</f>
        <v>0.56688165460162454</v>
      </c>
    </row>
    <row r="396" spans="2:20" x14ac:dyDescent="0.2">
      <c r="B396" s="3">
        <f>DATA!A391</f>
        <v>389</v>
      </c>
      <c r="C396" s="3">
        <f>DATA!R391</f>
        <v>0.49030380400000001</v>
      </c>
      <c r="D396" s="3">
        <f>DATA!Q391</f>
        <v>0</v>
      </c>
      <c r="H396" s="3">
        <v>2.6989003429999898</v>
      </c>
      <c r="I396" s="3">
        <v>0</v>
      </c>
      <c r="J396" s="3">
        <v>1</v>
      </c>
      <c r="O396" s="6">
        <f t="shared" si="87"/>
        <v>411</v>
      </c>
      <c r="P396" s="6">
        <f t="shared" si="88"/>
        <v>410</v>
      </c>
      <c r="Q396" s="6">
        <f t="shared" si="86"/>
        <v>1</v>
      </c>
      <c r="R396" s="10">
        <f>Q396/O396</f>
        <v>2.4330900243309003E-3</v>
      </c>
      <c r="S396" s="8">
        <f>T395</f>
        <v>0.56688165460162454</v>
      </c>
      <c r="T396" s="8">
        <f>S396*(1-R396)</f>
        <v>0.56550238050283719</v>
      </c>
    </row>
    <row r="397" spans="2:20" x14ac:dyDescent="0.2">
      <c r="B397" s="3">
        <f>DATA!A392</f>
        <v>390</v>
      </c>
      <c r="C397" s="3">
        <f>DATA!R392</f>
        <v>14.403596090000001</v>
      </c>
      <c r="D397" s="3">
        <f>DATA!Q392</f>
        <v>0</v>
      </c>
      <c r="H397" s="3">
        <v>2.699505126</v>
      </c>
      <c r="I397" s="3">
        <v>0</v>
      </c>
      <c r="J397" s="3">
        <v>1</v>
      </c>
      <c r="O397" s="6">
        <f t="shared" si="87"/>
        <v>410</v>
      </c>
      <c r="P397" s="6">
        <f t="shared" si="88"/>
        <v>409</v>
      </c>
      <c r="Q397" s="6">
        <f t="shared" si="86"/>
        <v>1</v>
      </c>
      <c r="R397" s="10">
        <f>Q397/O397</f>
        <v>2.4390243902439024E-3</v>
      </c>
      <c r="S397" s="8">
        <f>T396</f>
        <v>0.56550238050283719</v>
      </c>
      <c r="T397" s="8">
        <f>S397*(1-R397)</f>
        <v>0.56412310640404972</v>
      </c>
    </row>
    <row r="398" spans="2:20" x14ac:dyDescent="0.2">
      <c r="B398" s="3">
        <f>DATA!A393</f>
        <v>391</v>
      </c>
      <c r="C398" s="3">
        <f>DATA!R393</f>
        <v>1</v>
      </c>
      <c r="D398" s="3">
        <f>DATA!Q393</f>
        <v>1</v>
      </c>
      <c r="H398" s="3">
        <v>2.7039499869999899</v>
      </c>
      <c r="I398" s="3">
        <v>1</v>
      </c>
      <c r="J398" s="3">
        <v>1</v>
      </c>
      <c r="O398" s="6">
        <f t="shared" si="87"/>
        <v>409</v>
      </c>
      <c r="P398" s="6">
        <f t="shared" si="88"/>
        <v>408</v>
      </c>
      <c r="Q398" s="6">
        <f t="shared" si="86"/>
        <v>0</v>
      </c>
      <c r="R398" s="10">
        <f>Q398/O398</f>
        <v>0</v>
      </c>
      <c r="S398" s="8">
        <f>T397</f>
        <v>0.56412310640404972</v>
      </c>
      <c r="T398" s="8">
        <f>S398*(1-R398)</f>
        <v>0.56412310640404972</v>
      </c>
    </row>
    <row r="399" spans="2:20" x14ac:dyDescent="0.2">
      <c r="B399" s="3">
        <f>DATA!A394</f>
        <v>392</v>
      </c>
      <c r="C399" s="3">
        <f>DATA!R394</f>
        <v>1</v>
      </c>
      <c r="D399" s="3">
        <f>DATA!Q394</f>
        <v>1</v>
      </c>
      <c r="H399" s="3">
        <v>2.71252423099999</v>
      </c>
      <c r="I399" s="3">
        <v>0</v>
      </c>
      <c r="J399" s="3">
        <v>1</v>
      </c>
      <c r="O399" s="6">
        <f t="shared" si="87"/>
        <v>408</v>
      </c>
      <c r="P399" s="6">
        <f t="shared" si="88"/>
        <v>407</v>
      </c>
      <c r="Q399" s="6">
        <f t="shared" si="86"/>
        <v>1</v>
      </c>
      <c r="R399" s="10">
        <f>Q399/O399</f>
        <v>2.4509803921568627E-3</v>
      </c>
      <c r="S399" s="8">
        <f>T398</f>
        <v>0.56412310640404972</v>
      </c>
      <c r="T399" s="8">
        <f>S399*(1-R399)</f>
        <v>0.56274045173149079</v>
      </c>
    </row>
    <row r="400" spans="2:20" x14ac:dyDescent="0.2">
      <c r="B400" s="3">
        <f>DATA!A395</f>
        <v>393</v>
      </c>
      <c r="C400" s="3">
        <f>DATA!R395</f>
        <v>2.3132299449999998</v>
      </c>
      <c r="D400" s="3">
        <f>DATA!Q395</f>
        <v>0</v>
      </c>
      <c r="H400" s="3">
        <v>2.7290763689999999</v>
      </c>
      <c r="I400" s="3">
        <v>0</v>
      </c>
      <c r="J400" s="3">
        <v>1</v>
      </c>
      <c r="O400" s="6">
        <f t="shared" si="87"/>
        <v>407</v>
      </c>
      <c r="P400" s="6">
        <f t="shared" si="88"/>
        <v>406</v>
      </c>
      <c r="Q400" s="6">
        <f t="shared" si="86"/>
        <v>1</v>
      </c>
      <c r="R400" s="10">
        <f>Q400/O400</f>
        <v>2.4570024570024569E-3</v>
      </c>
      <c r="S400" s="8">
        <f>T399</f>
        <v>0.56274045173149079</v>
      </c>
      <c r="T400" s="8">
        <f>S400*(1-R400)</f>
        <v>0.56135779705893185</v>
      </c>
    </row>
    <row r="401" spans="2:20" x14ac:dyDescent="0.2">
      <c r="B401" s="3">
        <f>DATA!A396</f>
        <v>394</v>
      </c>
      <c r="C401" s="3">
        <f>DATA!R396</f>
        <v>8.0379507629999996</v>
      </c>
      <c r="D401" s="3">
        <f>DATA!Q396</f>
        <v>0</v>
      </c>
      <c r="H401" s="3">
        <v>2.7299818199999999</v>
      </c>
      <c r="I401" s="3">
        <v>0</v>
      </c>
      <c r="J401" s="3">
        <v>1</v>
      </c>
      <c r="O401" s="6">
        <f t="shared" si="87"/>
        <v>406</v>
      </c>
      <c r="P401" s="6">
        <f t="shared" si="88"/>
        <v>405</v>
      </c>
      <c r="Q401" s="6">
        <f t="shared" si="86"/>
        <v>1</v>
      </c>
      <c r="R401" s="10">
        <f>Q401/O401</f>
        <v>2.4630541871921183E-3</v>
      </c>
      <c r="S401" s="8">
        <f>T400</f>
        <v>0.56135779705893185</v>
      </c>
      <c r="T401" s="8">
        <f>S401*(1-R401)</f>
        <v>0.55997514238637291</v>
      </c>
    </row>
    <row r="402" spans="2:20" x14ac:dyDescent="0.2">
      <c r="B402" s="3">
        <f>DATA!A397</f>
        <v>395</v>
      </c>
      <c r="C402" s="3">
        <f>DATA!R397</f>
        <v>1.70721824</v>
      </c>
      <c r="D402" s="3">
        <f>DATA!Q397</f>
        <v>0</v>
      </c>
      <c r="H402" s="3">
        <v>2.732358826</v>
      </c>
      <c r="I402" s="3">
        <v>0</v>
      </c>
      <c r="J402" s="3">
        <v>1</v>
      </c>
      <c r="O402" s="6">
        <f t="shared" si="87"/>
        <v>405</v>
      </c>
      <c r="P402" s="6">
        <f t="shared" si="88"/>
        <v>404</v>
      </c>
      <c r="Q402" s="6">
        <f t="shared" si="86"/>
        <v>1</v>
      </c>
      <c r="R402" s="10">
        <f>Q402/O402</f>
        <v>2.4691358024691358E-3</v>
      </c>
      <c r="S402" s="8">
        <f>T401</f>
        <v>0.55997514238637291</v>
      </c>
      <c r="T402" s="8">
        <f>S402*(1-R402)</f>
        <v>0.55859248771381398</v>
      </c>
    </row>
    <row r="403" spans="2:20" x14ac:dyDescent="0.2">
      <c r="B403" s="3">
        <f>DATA!A398</f>
        <v>396</v>
      </c>
      <c r="C403" s="3">
        <f>DATA!R398</f>
        <v>5</v>
      </c>
      <c r="D403" s="3">
        <f>DATA!Q398</f>
        <v>1</v>
      </c>
      <c r="H403" s="3">
        <v>2.7356273889999998</v>
      </c>
      <c r="I403" s="3">
        <v>0</v>
      </c>
      <c r="J403" s="3">
        <v>1</v>
      </c>
      <c r="O403" s="6">
        <f t="shared" si="87"/>
        <v>404</v>
      </c>
      <c r="P403" s="6">
        <f t="shared" si="88"/>
        <v>403</v>
      </c>
      <c r="Q403" s="6">
        <f t="shared" si="86"/>
        <v>1</v>
      </c>
      <c r="R403" s="10">
        <f>Q403/O403</f>
        <v>2.4752475247524753E-3</v>
      </c>
      <c r="S403" s="8">
        <f>T402</f>
        <v>0.55859248771381398</v>
      </c>
      <c r="T403" s="8">
        <f>S403*(1-R403)</f>
        <v>0.55720983304125504</v>
      </c>
    </row>
    <row r="404" spans="2:20" x14ac:dyDescent="0.2">
      <c r="B404" s="3">
        <f>DATA!A399</f>
        <v>397</v>
      </c>
      <c r="C404" s="3">
        <f>DATA!R399</f>
        <v>3.3991425469999998</v>
      </c>
      <c r="D404" s="3">
        <f>DATA!Q399</f>
        <v>0</v>
      </c>
      <c r="H404" s="3">
        <v>2.7470316440000002</v>
      </c>
      <c r="I404" s="3">
        <v>0</v>
      </c>
      <c r="J404" s="3">
        <v>1</v>
      </c>
      <c r="O404" s="6">
        <f t="shared" si="87"/>
        <v>403</v>
      </c>
      <c r="P404" s="6">
        <f t="shared" si="88"/>
        <v>402</v>
      </c>
      <c r="Q404" s="6">
        <f t="shared" si="86"/>
        <v>1</v>
      </c>
      <c r="R404" s="10">
        <f>Q404/O404</f>
        <v>2.4813895781637717E-3</v>
      </c>
      <c r="S404" s="8">
        <f>T403</f>
        <v>0.55720983304125504</v>
      </c>
      <c r="T404" s="8">
        <f>S404*(1-R404)</f>
        <v>0.55582717836869611</v>
      </c>
    </row>
    <row r="405" spans="2:20" x14ac:dyDescent="0.2">
      <c r="B405" s="3">
        <f>DATA!A400</f>
        <v>398</v>
      </c>
      <c r="C405" s="3">
        <f>DATA!R400</f>
        <v>9.5010150959999997</v>
      </c>
      <c r="D405" s="3">
        <f>DATA!Q400</f>
        <v>0</v>
      </c>
      <c r="H405" s="3">
        <v>2.7485741250000002</v>
      </c>
      <c r="I405" s="3">
        <v>0</v>
      </c>
      <c r="J405" s="3">
        <v>1</v>
      </c>
      <c r="O405" s="6">
        <f t="shared" si="87"/>
        <v>402</v>
      </c>
      <c r="P405" s="6">
        <f t="shared" si="88"/>
        <v>401</v>
      </c>
      <c r="Q405" s="6">
        <f t="shared" si="86"/>
        <v>1</v>
      </c>
      <c r="R405" s="10">
        <f>Q405/O405</f>
        <v>2.4875621890547263E-3</v>
      </c>
      <c r="S405" s="8">
        <f>T404</f>
        <v>0.55582717836869611</v>
      </c>
      <c r="T405" s="8">
        <f>S405*(1-R405)</f>
        <v>0.55444452369613717</v>
      </c>
    </row>
    <row r="406" spans="2:20" x14ac:dyDescent="0.2">
      <c r="B406" s="3">
        <f>DATA!A401</f>
        <v>399</v>
      </c>
      <c r="C406" s="3">
        <f>DATA!R401</f>
        <v>3.4864954799999999</v>
      </c>
      <c r="D406" s="3">
        <f>DATA!Q401</f>
        <v>0</v>
      </c>
      <c r="H406" s="3">
        <v>2.7550882209999998</v>
      </c>
      <c r="I406" s="3">
        <v>0</v>
      </c>
      <c r="J406" s="3">
        <v>1</v>
      </c>
      <c r="O406" s="6">
        <f t="shared" si="87"/>
        <v>401</v>
      </c>
      <c r="P406" s="6">
        <f t="shared" si="88"/>
        <v>400</v>
      </c>
      <c r="Q406" s="6">
        <f t="shared" si="86"/>
        <v>1</v>
      </c>
      <c r="R406" s="10">
        <f>Q406/O406</f>
        <v>2.4937655860349127E-3</v>
      </c>
      <c r="S406" s="8">
        <f>T405</f>
        <v>0.55444452369613717</v>
      </c>
      <c r="T406" s="8">
        <f>S406*(1-R406)</f>
        <v>0.55306186902357823</v>
      </c>
    </row>
    <row r="407" spans="2:20" x14ac:dyDescent="0.2">
      <c r="B407" s="3">
        <f>DATA!A402</f>
        <v>400</v>
      </c>
      <c r="C407" s="3">
        <f>DATA!R402</f>
        <v>1.9074013860000001</v>
      </c>
      <c r="D407" s="3">
        <f>DATA!Q402</f>
        <v>0</v>
      </c>
      <c r="H407" s="3">
        <v>2.7615654639999998</v>
      </c>
      <c r="I407" s="3">
        <v>0</v>
      </c>
      <c r="J407" s="3">
        <v>1</v>
      </c>
      <c r="O407" s="6">
        <f t="shared" si="87"/>
        <v>400</v>
      </c>
      <c r="P407" s="6">
        <f t="shared" si="88"/>
        <v>399</v>
      </c>
      <c r="Q407" s="6">
        <f t="shared" si="86"/>
        <v>1</v>
      </c>
      <c r="R407" s="10">
        <f>Q407/O407</f>
        <v>2.5000000000000001E-3</v>
      </c>
      <c r="S407" s="8">
        <f>T406</f>
        <v>0.55306186902357823</v>
      </c>
      <c r="T407" s="8">
        <f>S407*(1-R407)</f>
        <v>0.5516792143510193</v>
      </c>
    </row>
    <row r="408" spans="2:20" x14ac:dyDescent="0.2">
      <c r="B408" s="3">
        <f>DATA!A403</f>
        <v>401</v>
      </c>
      <c r="C408" s="3">
        <f>DATA!R403</f>
        <v>1</v>
      </c>
      <c r="D408" s="3">
        <f>DATA!Q403</f>
        <v>1</v>
      </c>
      <c r="H408" s="3">
        <v>2.7664451069999898</v>
      </c>
      <c r="I408" s="3">
        <v>0</v>
      </c>
      <c r="J408" s="3">
        <v>1</v>
      </c>
      <c r="O408" s="6">
        <f t="shared" si="87"/>
        <v>399</v>
      </c>
      <c r="P408" s="6">
        <f t="shared" si="88"/>
        <v>398</v>
      </c>
      <c r="Q408" s="6">
        <f t="shared" si="86"/>
        <v>1</v>
      </c>
      <c r="R408" s="10">
        <f>Q408/O408</f>
        <v>2.5062656641604009E-3</v>
      </c>
      <c r="S408" s="8">
        <f>T407</f>
        <v>0.5516792143510193</v>
      </c>
      <c r="T408" s="8">
        <f>S408*(1-R408)</f>
        <v>0.55029655967846036</v>
      </c>
    </row>
    <row r="409" spans="2:20" x14ac:dyDescent="0.2">
      <c r="B409" s="3">
        <f>DATA!A404</f>
        <v>402</v>
      </c>
      <c r="C409" s="3">
        <f>DATA!R404</f>
        <v>5.3403461800000001</v>
      </c>
      <c r="D409" s="3">
        <f>DATA!Q404</f>
        <v>0</v>
      </c>
      <c r="H409" s="3">
        <v>2.7717078960000001</v>
      </c>
      <c r="I409" s="3">
        <v>0</v>
      </c>
      <c r="J409" s="3">
        <v>1</v>
      </c>
      <c r="O409" s="6">
        <f t="shared" si="87"/>
        <v>398</v>
      </c>
      <c r="P409" s="6">
        <f t="shared" si="88"/>
        <v>397</v>
      </c>
      <c r="Q409" s="6">
        <f t="shared" si="86"/>
        <v>1</v>
      </c>
      <c r="R409" s="10">
        <f>Q409/O409</f>
        <v>2.5125628140703518E-3</v>
      </c>
      <c r="S409" s="8">
        <f>T408</f>
        <v>0.55029655967846036</v>
      </c>
      <c r="T409" s="8">
        <f>S409*(1-R409)</f>
        <v>0.54891390500590143</v>
      </c>
    </row>
    <row r="410" spans="2:20" x14ac:dyDescent="0.2">
      <c r="B410" s="3">
        <f>DATA!A405</f>
        <v>403</v>
      </c>
      <c r="C410" s="3">
        <f>DATA!R405</f>
        <v>1.039703E-2</v>
      </c>
      <c r="D410" s="3">
        <f>DATA!Q405</f>
        <v>0</v>
      </c>
      <c r="H410" s="3">
        <v>2.7818754060000002</v>
      </c>
      <c r="I410" s="3">
        <v>0</v>
      </c>
      <c r="J410" s="3">
        <v>1</v>
      </c>
      <c r="O410" s="6">
        <f t="shared" si="87"/>
        <v>397</v>
      </c>
      <c r="P410" s="6">
        <f t="shared" si="88"/>
        <v>396</v>
      </c>
      <c r="Q410" s="6">
        <f t="shared" si="86"/>
        <v>1</v>
      </c>
      <c r="R410" s="10">
        <f>Q410/O410</f>
        <v>2.5188916876574307E-3</v>
      </c>
      <c r="S410" s="8">
        <f>T409</f>
        <v>0.54891390500590143</v>
      </c>
      <c r="T410" s="8">
        <f>S410*(1-R410)</f>
        <v>0.54753125033334249</v>
      </c>
    </row>
    <row r="411" spans="2:20" x14ac:dyDescent="0.2">
      <c r="B411" s="3">
        <f>DATA!A406</f>
        <v>404</v>
      </c>
      <c r="C411" s="3">
        <f>DATA!R406</f>
        <v>1.422246503</v>
      </c>
      <c r="D411" s="3">
        <f>DATA!Q406</f>
        <v>0</v>
      </c>
      <c r="H411" s="3">
        <v>2.7919127709999998</v>
      </c>
      <c r="I411" s="3">
        <v>0</v>
      </c>
      <c r="J411" s="3">
        <v>1</v>
      </c>
      <c r="O411" s="6">
        <f t="shared" si="87"/>
        <v>396</v>
      </c>
      <c r="P411" s="6">
        <f t="shared" si="88"/>
        <v>395</v>
      </c>
      <c r="Q411" s="6">
        <f t="shared" si="86"/>
        <v>1</v>
      </c>
      <c r="R411" s="10">
        <f>Q411/O411</f>
        <v>2.5252525252525255E-3</v>
      </c>
      <c r="S411" s="8">
        <f>T410</f>
        <v>0.54753125033334249</v>
      </c>
      <c r="T411" s="8">
        <f>S411*(1-R411)</f>
        <v>0.54614859566078355</v>
      </c>
    </row>
    <row r="412" spans="2:20" x14ac:dyDescent="0.2">
      <c r="B412" s="3">
        <f>DATA!A407</f>
        <v>405</v>
      </c>
      <c r="C412" s="3">
        <f>DATA!R407</f>
        <v>5.4633694229999996</v>
      </c>
      <c r="D412" s="3">
        <f>DATA!Q407</f>
        <v>0</v>
      </c>
      <c r="H412" s="3">
        <v>2.7990941180000002</v>
      </c>
      <c r="I412" s="3">
        <v>0</v>
      </c>
      <c r="J412" s="3">
        <v>1</v>
      </c>
      <c r="O412" s="6">
        <f t="shared" si="87"/>
        <v>395</v>
      </c>
      <c r="P412" s="6">
        <f t="shared" si="88"/>
        <v>394</v>
      </c>
      <c r="Q412" s="6">
        <f t="shared" si="86"/>
        <v>1</v>
      </c>
      <c r="R412" s="10">
        <f>Q412/O412</f>
        <v>2.5316455696202532E-3</v>
      </c>
      <c r="S412" s="8">
        <f>T411</f>
        <v>0.54614859566078355</v>
      </c>
      <c r="T412" s="8">
        <f>S412*(1-R412)</f>
        <v>0.54476594098822462</v>
      </c>
    </row>
    <row r="413" spans="2:20" x14ac:dyDescent="0.2">
      <c r="B413" s="3">
        <f>DATA!A408</f>
        <v>406</v>
      </c>
      <c r="C413" s="3">
        <f>DATA!R408</f>
        <v>2.0996387919999999</v>
      </c>
      <c r="D413" s="3">
        <f>DATA!Q408</f>
        <v>0</v>
      </c>
      <c r="H413" s="3">
        <v>2.8137741690000002</v>
      </c>
      <c r="I413" s="3">
        <v>0</v>
      </c>
      <c r="J413" s="3">
        <v>1</v>
      </c>
      <c r="O413" s="6">
        <f t="shared" si="87"/>
        <v>394</v>
      </c>
      <c r="P413" s="6">
        <f t="shared" si="88"/>
        <v>393</v>
      </c>
      <c r="Q413" s="6">
        <f t="shared" si="86"/>
        <v>1</v>
      </c>
      <c r="R413" s="10">
        <f>Q413/O413</f>
        <v>2.5380710659898475E-3</v>
      </c>
      <c r="S413" s="8">
        <f>T412</f>
        <v>0.54476594098822462</v>
      </c>
      <c r="T413" s="8">
        <f>S413*(1-R413)</f>
        <v>0.54338328631566568</v>
      </c>
    </row>
    <row r="414" spans="2:20" x14ac:dyDescent="0.2">
      <c r="B414" s="3">
        <f>DATA!A409</f>
        <v>407</v>
      </c>
      <c r="C414" s="3">
        <f>DATA!R409</f>
        <v>1.141067764</v>
      </c>
      <c r="D414" s="3">
        <f>DATA!Q409</f>
        <v>0</v>
      </c>
      <c r="H414" s="3">
        <v>2.8152209749999999</v>
      </c>
      <c r="I414" s="3">
        <v>0</v>
      </c>
      <c r="J414" s="3">
        <v>1</v>
      </c>
      <c r="O414" s="6">
        <f t="shared" si="87"/>
        <v>393</v>
      </c>
      <c r="P414" s="6">
        <f t="shared" si="88"/>
        <v>392</v>
      </c>
      <c r="Q414" s="6">
        <f t="shared" si="86"/>
        <v>1</v>
      </c>
      <c r="R414" s="10">
        <f>Q414/O414</f>
        <v>2.5445292620865142E-3</v>
      </c>
      <c r="S414" s="8">
        <f>T413</f>
        <v>0.54338328631566568</v>
      </c>
      <c r="T414" s="8">
        <f>S414*(1-R414)</f>
        <v>0.54200063164310675</v>
      </c>
    </row>
    <row r="415" spans="2:20" x14ac:dyDescent="0.2">
      <c r="B415" s="3">
        <f>DATA!A410</f>
        <v>408</v>
      </c>
      <c r="C415" s="3">
        <f>DATA!R410</f>
        <v>4.71292898</v>
      </c>
      <c r="D415" s="3">
        <f>DATA!Q410</f>
        <v>0</v>
      </c>
      <c r="H415" s="3">
        <v>2.8185917730000001</v>
      </c>
      <c r="I415" s="3">
        <v>0</v>
      </c>
      <c r="J415" s="3">
        <v>1</v>
      </c>
      <c r="O415" s="6">
        <f t="shared" si="87"/>
        <v>392</v>
      </c>
      <c r="P415" s="6">
        <f t="shared" si="88"/>
        <v>391</v>
      </c>
      <c r="Q415" s="6">
        <f t="shared" si="86"/>
        <v>1</v>
      </c>
      <c r="R415" s="10">
        <f>Q415/O415</f>
        <v>2.5510204081632651E-3</v>
      </c>
      <c r="S415" s="8">
        <f>T414</f>
        <v>0.54200063164310675</v>
      </c>
      <c r="T415" s="8">
        <f>S415*(1-R415)</f>
        <v>0.54061797697054781</v>
      </c>
    </row>
    <row r="416" spans="2:20" x14ac:dyDescent="0.2">
      <c r="B416" s="3">
        <f>DATA!A411</f>
        <v>409</v>
      </c>
      <c r="C416" s="3">
        <f>DATA!R411</f>
        <v>0.99731013099999999</v>
      </c>
      <c r="D416" s="3">
        <f>DATA!Q411</f>
        <v>0</v>
      </c>
      <c r="H416" s="3">
        <v>2.8422719029999999</v>
      </c>
      <c r="I416" s="3">
        <v>0</v>
      </c>
      <c r="J416" s="3">
        <v>1</v>
      </c>
      <c r="O416" s="6">
        <f t="shared" si="87"/>
        <v>391</v>
      </c>
      <c r="P416" s="6">
        <f t="shared" si="88"/>
        <v>390</v>
      </c>
      <c r="Q416" s="6">
        <f t="shared" si="86"/>
        <v>1</v>
      </c>
      <c r="R416" s="10">
        <f>Q416/O416</f>
        <v>2.5575447570332483E-3</v>
      </c>
      <c r="S416" s="8">
        <f>T415</f>
        <v>0.54061797697054781</v>
      </c>
      <c r="T416" s="8">
        <f>S416*(1-R416)</f>
        <v>0.53923532229798887</v>
      </c>
    </row>
    <row r="417" spans="2:20" x14ac:dyDescent="0.2">
      <c r="B417" s="3">
        <f>DATA!A412</f>
        <v>410</v>
      </c>
      <c r="C417" s="3">
        <f>DATA!R412</f>
        <v>0.433327348</v>
      </c>
      <c r="D417" s="3">
        <f>DATA!Q412</f>
        <v>0</v>
      </c>
      <c r="H417" s="3">
        <v>2.8502498080000001</v>
      </c>
      <c r="I417" s="3">
        <v>0</v>
      </c>
      <c r="J417" s="3">
        <v>1</v>
      </c>
      <c r="O417" s="6">
        <f t="shared" si="87"/>
        <v>390</v>
      </c>
      <c r="P417" s="6">
        <f t="shared" si="88"/>
        <v>389</v>
      </c>
      <c r="Q417" s="6">
        <f t="shared" si="86"/>
        <v>1</v>
      </c>
      <c r="R417" s="10">
        <f>Q417/O417</f>
        <v>2.5641025641025641E-3</v>
      </c>
      <c r="S417" s="8">
        <f>T416</f>
        <v>0.53923532229798887</v>
      </c>
      <c r="T417" s="8">
        <f>S417*(1-R417)</f>
        <v>0.53785266762542994</v>
      </c>
    </row>
    <row r="418" spans="2:20" x14ac:dyDescent="0.2">
      <c r="B418" s="3">
        <f>DATA!A413</f>
        <v>411</v>
      </c>
      <c r="C418" s="3">
        <f>DATA!R413</f>
        <v>1</v>
      </c>
      <c r="D418" s="3">
        <f>DATA!Q413</f>
        <v>1</v>
      </c>
      <c r="H418" s="3">
        <v>2.8814348700000001</v>
      </c>
      <c r="I418" s="3">
        <v>0</v>
      </c>
      <c r="J418" s="3">
        <v>1</v>
      </c>
      <c r="O418" s="6">
        <f t="shared" si="87"/>
        <v>389</v>
      </c>
      <c r="P418" s="6">
        <f t="shared" si="88"/>
        <v>388</v>
      </c>
      <c r="Q418" s="6">
        <f t="shared" si="86"/>
        <v>1</v>
      </c>
      <c r="R418" s="10">
        <f>Q418/O418</f>
        <v>2.5706940874035988E-3</v>
      </c>
      <c r="S418" s="8">
        <f>T417</f>
        <v>0.53785266762542994</v>
      </c>
      <c r="T418" s="8">
        <f>S418*(1-R418)</f>
        <v>0.536470012952871</v>
      </c>
    </row>
    <row r="419" spans="2:20" x14ac:dyDescent="0.2">
      <c r="B419" s="3">
        <f>DATA!A414</f>
        <v>412</v>
      </c>
      <c r="C419" s="3">
        <f>DATA!R414</f>
        <v>13.884741824000001</v>
      </c>
      <c r="D419" s="3">
        <f>DATA!Q414</f>
        <v>0</v>
      </c>
      <c r="H419" s="3">
        <v>2.8877918600000001</v>
      </c>
      <c r="I419" s="3">
        <v>0</v>
      </c>
      <c r="J419" s="3">
        <v>1</v>
      </c>
      <c r="O419" s="6">
        <f t="shared" si="87"/>
        <v>388</v>
      </c>
      <c r="P419" s="6">
        <f t="shared" si="88"/>
        <v>387</v>
      </c>
      <c r="Q419" s="6">
        <f t="shared" si="86"/>
        <v>1</v>
      </c>
      <c r="R419" s="10">
        <f>Q419/O419</f>
        <v>2.5773195876288659E-3</v>
      </c>
      <c r="S419" s="8">
        <f>T418</f>
        <v>0.536470012952871</v>
      </c>
      <c r="T419" s="8">
        <f>S419*(1-R419)</f>
        <v>0.53508735828031206</v>
      </c>
    </row>
    <row r="420" spans="2:20" x14ac:dyDescent="0.2">
      <c r="B420" s="3">
        <f>DATA!A415</f>
        <v>413</v>
      </c>
      <c r="C420" s="3">
        <f>DATA!R415</f>
        <v>1</v>
      </c>
      <c r="D420" s="3">
        <f>DATA!Q415</f>
        <v>1</v>
      </c>
      <c r="H420" s="3">
        <v>2.9048785100000001</v>
      </c>
      <c r="I420" s="3">
        <v>0</v>
      </c>
      <c r="J420" s="3">
        <v>1</v>
      </c>
      <c r="O420" s="6">
        <f t="shared" si="87"/>
        <v>387</v>
      </c>
      <c r="P420" s="6">
        <f t="shared" si="88"/>
        <v>386</v>
      </c>
      <c r="Q420" s="6">
        <f t="shared" si="86"/>
        <v>1</v>
      </c>
      <c r="R420" s="10">
        <f>Q420/O420</f>
        <v>2.5839793281653748E-3</v>
      </c>
      <c r="S420" s="8">
        <f>T419</f>
        <v>0.53508735828031206</v>
      </c>
      <c r="T420" s="8">
        <f>S420*(1-R420)</f>
        <v>0.53370470360775313</v>
      </c>
    </row>
    <row r="421" spans="2:20" x14ac:dyDescent="0.2">
      <c r="B421" s="3">
        <f>DATA!A416</f>
        <v>414</v>
      </c>
      <c r="C421" s="3">
        <f>DATA!R416</f>
        <v>1.0766696929999999</v>
      </c>
      <c r="D421" s="3">
        <f>DATA!Q416</f>
        <v>1</v>
      </c>
      <c r="H421" s="3">
        <v>2.9054975980000002</v>
      </c>
      <c r="I421" s="3">
        <v>0</v>
      </c>
      <c r="J421" s="3">
        <v>1</v>
      </c>
      <c r="O421" s="6">
        <f t="shared" si="87"/>
        <v>386</v>
      </c>
      <c r="P421" s="6">
        <f t="shared" si="88"/>
        <v>385</v>
      </c>
      <c r="Q421" s="6">
        <f t="shared" si="86"/>
        <v>1</v>
      </c>
      <c r="R421" s="10">
        <f>Q421/O421</f>
        <v>2.5906735751295338E-3</v>
      </c>
      <c r="S421" s="8">
        <f>T420</f>
        <v>0.53370470360775313</v>
      </c>
      <c r="T421" s="8">
        <f>S421*(1-R421)</f>
        <v>0.53232204893519419</v>
      </c>
    </row>
    <row r="422" spans="2:20" x14ac:dyDescent="0.2">
      <c r="B422" s="3">
        <f>DATA!A417</f>
        <v>415</v>
      </c>
      <c r="C422" s="3">
        <f>DATA!R417</f>
        <v>3.9410635169999999</v>
      </c>
      <c r="D422" s="3">
        <f>DATA!Q417</f>
        <v>0</v>
      </c>
      <c r="H422" s="3">
        <v>2.9080118469999898</v>
      </c>
      <c r="I422" s="3">
        <v>0</v>
      </c>
      <c r="J422" s="3">
        <v>1</v>
      </c>
      <c r="O422" s="6">
        <f t="shared" si="87"/>
        <v>385</v>
      </c>
      <c r="P422" s="6">
        <f t="shared" si="88"/>
        <v>384</v>
      </c>
      <c r="Q422" s="6">
        <f t="shared" si="86"/>
        <v>1</v>
      </c>
      <c r="R422" s="10">
        <f>Q422/O422</f>
        <v>2.5974025974025974E-3</v>
      </c>
      <c r="S422" s="8">
        <f>T421</f>
        <v>0.53232204893519419</v>
      </c>
      <c r="T422" s="8">
        <f>S422*(1-R422)</f>
        <v>0.53093939426263526</v>
      </c>
    </row>
    <row r="423" spans="2:20" x14ac:dyDescent="0.2">
      <c r="B423" s="3">
        <f>DATA!A418</f>
        <v>416</v>
      </c>
      <c r="C423" s="3">
        <f>DATA!R418</f>
        <v>1.8977761479999999</v>
      </c>
      <c r="D423" s="3">
        <f>DATA!Q418</f>
        <v>0</v>
      </c>
      <c r="H423" s="3">
        <v>2.9107270820000002</v>
      </c>
      <c r="I423" s="3">
        <v>0</v>
      </c>
      <c r="J423" s="3">
        <v>1</v>
      </c>
      <c r="O423" s="6">
        <f t="shared" si="87"/>
        <v>384</v>
      </c>
      <c r="P423" s="6">
        <f t="shared" si="88"/>
        <v>383</v>
      </c>
      <c r="Q423" s="6">
        <f t="shared" si="86"/>
        <v>1</v>
      </c>
      <c r="R423" s="10">
        <f>Q423/O423</f>
        <v>2.6041666666666665E-3</v>
      </c>
      <c r="S423" s="8">
        <f>T422</f>
        <v>0.53093939426263526</v>
      </c>
      <c r="T423" s="8">
        <f>S423*(1-R423)</f>
        <v>0.52955673959007632</v>
      </c>
    </row>
    <row r="424" spans="2:20" x14ac:dyDescent="0.2">
      <c r="B424" s="3">
        <f>DATA!A419</f>
        <v>417</v>
      </c>
      <c r="C424" s="3">
        <f>DATA!R419</f>
        <v>1.961659917</v>
      </c>
      <c r="D424" s="3">
        <f>DATA!Q419</f>
        <v>0</v>
      </c>
      <c r="H424" s="3">
        <v>2.9149827020000001</v>
      </c>
      <c r="I424" s="3">
        <v>0</v>
      </c>
      <c r="J424" s="3">
        <v>1</v>
      </c>
      <c r="O424" s="6">
        <f t="shared" si="87"/>
        <v>383</v>
      </c>
      <c r="P424" s="6">
        <f t="shared" si="88"/>
        <v>382</v>
      </c>
      <c r="Q424" s="6">
        <f t="shared" si="86"/>
        <v>1</v>
      </c>
      <c r="R424" s="10">
        <f>Q424/O424</f>
        <v>2.6109660574412533E-3</v>
      </c>
      <c r="S424" s="8">
        <f>T423</f>
        <v>0.52955673959007632</v>
      </c>
      <c r="T424" s="8">
        <f>S424*(1-R424)</f>
        <v>0.52817408491751738</v>
      </c>
    </row>
    <row r="425" spans="2:20" x14ac:dyDescent="0.2">
      <c r="B425" s="3">
        <f>DATA!A420</f>
        <v>418</v>
      </c>
      <c r="C425" s="3">
        <f>DATA!R420</f>
        <v>1</v>
      </c>
      <c r="D425" s="3">
        <f>DATA!Q420</f>
        <v>1</v>
      </c>
      <c r="H425" s="3">
        <v>2.9170905189999998</v>
      </c>
      <c r="I425" s="3">
        <v>0</v>
      </c>
      <c r="J425" s="3">
        <v>1</v>
      </c>
      <c r="O425" s="6">
        <f t="shared" si="87"/>
        <v>382</v>
      </c>
      <c r="P425" s="6">
        <f t="shared" si="88"/>
        <v>381</v>
      </c>
      <c r="Q425" s="6">
        <f t="shared" si="86"/>
        <v>1</v>
      </c>
      <c r="R425" s="10">
        <f>Q425/O425</f>
        <v>2.617801047120419E-3</v>
      </c>
      <c r="S425" s="8">
        <f>T424</f>
        <v>0.52817408491751738</v>
      </c>
      <c r="T425" s="8">
        <f>S425*(1-R425)</f>
        <v>0.52679143024495845</v>
      </c>
    </row>
    <row r="426" spans="2:20" x14ac:dyDescent="0.2">
      <c r="B426" s="3">
        <f>DATA!A421</f>
        <v>419</v>
      </c>
      <c r="C426" s="3">
        <f>DATA!R421</f>
        <v>11.474823098</v>
      </c>
      <c r="D426" s="3">
        <f>DATA!Q421</f>
        <v>0</v>
      </c>
      <c r="H426" s="3">
        <v>2.9198535989999899</v>
      </c>
      <c r="I426" s="3">
        <v>0</v>
      </c>
      <c r="J426" s="3">
        <v>1</v>
      </c>
      <c r="O426" s="6">
        <f t="shared" si="87"/>
        <v>381</v>
      </c>
      <c r="P426" s="6">
        <f t="shared" si="88"/>
        <v>380</v>
      </c>
      <c r="Q426" s="6">
        <f t="shared" si="86"/>
        <v>1</v>
      </c>
      <c r="R426" s="10">
        <f>Q426/O426</f>
        <v>2.6246719160104987E-3</v>
      </c>
      <c r="S426" s="8">
        <f>T425</f>
        <v>0.52679143024495845</v>
      </c>
      <c r="T426" s="8">
        <f>S426*(1-R426)</f>
        <v>0.52540877557239951</v>
      </c>
    </row>
    <row r="427" spans="2:20" x14ac:dyDescent="0.2">
      <c r="B427" s="3">
        <f>DATA!A422</f>
        <v>420</v>
      </c>
      <c r="C427" s="3">
        <f>DATA!R422</f>
        <v>1</v>
      </c>
      <c r="D427" s="3">
        <f>DATA!Q422</f>
        <v>1</v>
      </c>
      <c r="H427" s="3">
        <v>2.9300287159999998</v>
      </c>
      <c r="I427" s="3">
        <v>0</v>
      </c>
      <c r="J427" s="3">
        <v>1</v>
      </c>
      <c r="O427" s="6">
        <f t="shared" si="87"/>
        <v>380</v>
      </c>
      <c r="P427" s="6">
        <f t="shared" si="88"/>
        <v>379</v>
      </c>
      <c r="Q427" s="6">
        <f t="shared" si="86"/>
        <v>1</v>
      </c>
      <c r="R427" s="10">
        <f>Q427/O427</f>
        <v>2.631578947368421E-3</v>
      </c>
      <c r="S427" s="8">
        <f>T426</f>
        <v>0.52540877557239951</v>
      </c>
      <c r="T427" s="8">
        <f>S427*(1-R427)</f>
        <v>0.52402612089984058</v>
      </c>
    </row>
    <row r="428" spans="2:20" x14ac:dyDescent="0.2">
      <c r="B428" s="3">
        <f>DATA!A423</f>
        <v>421</v>
      </c>
      <c r="C428" s="3">
        <f>DATA!R423</f>
        <v>1.7035018639999999</v>
      </c>
      <c r="D428" s="3">
        <f>DATA!Q423</f>
        <v>0</v>
      </c>
      <c r="H428" s="3">
        <v>2.9304657239999998</v>
      </c>
      <c r="I428" s="3">
        <v>0</v>
      </c>
      <c r="J428" s="3">
        <v>1</v>
      </c>
      <c r="O428" s="6">
        <f t="shared" si="87"/>
        <v>379</v>
      </c>
      <c r="P428" s="6">
        <f t="shared" si="88"/>
        <v>378</v>
      </c>
      <c r="Q428" s="6">
        <f t="shared" si="86"/>
        <v>1</v>
      </c>
      <c r="R428" s="10">
        <f>Q428/O428</f>
        <v>2.6385224274406332E-3</v>
      </c>
      <c r="S428" s="8">
        <f>T427</f>
        <v>0.52402612089984058</v>
      </c>
      <c r="T428" s="8">
        <f>S428*(1-R428)</f>
        <v>0.52264346622728164</v>
      </c>
    </row>
    <row r="429" spans="2:20" x14ac:dyDescent="0.2">
      <c r="B429" s="3">
        <f>DATA!A424</f>
        <v>422</v>
      </c>
      <c r="C429" s="3">
        <f>DATA!R424</f>
        <v>1</v>
      </c>
      <c r="D429" s="3">
        <f>DATA!Q424</f>
        <v>1</v>
      </c>
      <c r="H429" s="3">
        <v>2.9384882330000002</v>
      </c>
      <c r="I429" s="3">
        <v>0</v>
      </c>
      <c r="J429" s="3">
        <v>1</v>
      </c>
      <c r="O429" s="6">
        <f t="shared" si="87"/>
        <v>378</v>
      </c>
      <c r="P429" s="6">
        <f t="shared" si="88"/>
        <v>377</v>
      </c>
      <c r="Q429" s="6">
        <f t="shared" si="86"/>
        <v>1</v>
      </c>
      <c r="R429" s="10">
        <f>Q429/O429</f>
        <v>2.6455026455026454E-3</v>
      </c>
      <c r="S429" s="8">
        <f>T428</f>
        <v>0.52264346622728164</v>
      </c>
      <c r="T429" s="8">
        <f>S429*(1-R429)</f>
        <v>0.5212608115547227</v>
      </c>
    </row>
    <row r="430" spans="2:20" x14ac:dyDescent="0.2">
      <c r="B430" s="3">
        <f>DATA!A425</f>
        <v>423</v>
      </c>
      <c r="C430" s="3">
        <f>DATA!R425</f>
        <v>1.1942854190000001</v>
      </c>
      <c r="D430" s="3">
        <f>DATA!Q425</f>
        <v>0</v>
      </c>
      <c r="H430" s="3">
        <v>2.9542604149999998</v>
      </c>
      <c r="I430" s="3">
        <v>0</v>
      </c>
      <c r="J430" s="3">
        <v>1</v>
      </c>
      <c r="O430" s="6">
        <f t="shared" si="87"/>
        <v>377</v>
      </c>
      <c r="P430" s="6">
        <f t="shared" si="88"/>
        <v>376</v>
      </c>
      <c r="Q430" s="6">
        <f t="shared" si="86"/>
        <v>1</v>
      </c>
      <c r="R430" s="10">
        <f>Q430/O430</f>
        <v>2.6525198938992041E-3</v>
      </c>
      <c r="S430" s="8">
        <f>T429</f>
        <v>0.5212608115547227</v>
      </c>
      <c r="T430" s="8">
        <f>S430*(1-R430)</f>
        <v>0.51987815688216377</v>
      </c>
    </row>
    <row r="431" spans="2:20" x14ac:dyDescent="0.2">
      <c r="B431" s="3">
        <f>DATA!A426</f>
        <v>424</v>
      </c>
      <c r="C431" s="3">
        <f>DATA!R426</f>
        <v>6.2584352179999998</v>
      </c>
      <c r="D431" s="3">
        <f>DATA!Q426</f>
        <v>0</v>
      </c>
      <c r="H431" s="3">
        <v>2.9586522959999999</v>
      </c>
      <c r="I431" s="3">
        <v>0</v>
      </c>
      <c r="J431" s="3">
        <v>1</v>
      </c>
      <c r="O431" s="6">
        <f t="shared" si="87"/>
        <v>376</v>
      </c>
      <c r="P431" s="6">
        <f t="shared" si="88"/>
        <v>375</v>
      </c>
      <c r="Q431" s="6">
        <f t="shared" si="86"/>
        <v>1</v>
      </c>
      <c r="R431" s="10">
        <f>Q431/O431</f>
        <v>2.6595744680851063E-3</v>
      </c>
      <c r="S431" s="8">
        <f>T430</f>
        <v>0.51987815688216377</v>
      </c>
      <c r="T431" s="8">
        <f>S431*(1-R431)</f>
        <v>0.51849550220960483</v>
      </c>
    </row>
    <row r="432" spans="2:20" x14ac:dyDescent="0.2">
      <c r="B432" s="3">
        <f>DATA!A427</f>
        <v>425</v>
      </c>
      <c r="C432" s="3">
        <f>DATA!R427</f>
        <v>0.98035197200000002</v>
      </c>
      <c r="D432" s="3">
        <f>DATA!Q427</f>
        <v>0</v>
      </c>
      <c r="H432" s="3">
        <v>2.9618731469999999</v>
      </c>
      <c r="I432" s="3">
        <v>0</v>
      </c>
      <c r="J432" s="3">
        <v>1</v>
      </c>
      <c r="O432" s="6">
        <f t="shared" si="87"/>
        <v>375</v>
      </c>
      <c r="P432" s="6">
        <f t="shared" si="88"/>
        <v>374</v>
      </c>
      <c r="Q432" s="6">
        <f t="shared" si="86"/>
        <v>1</v>
      </c>
      <c r="R432" s="10">
        <f>Q432/O432</f>
        <v>2.6666666666666666E-3</v>
      </c>
      <c r="S432" s="8">
        <f>T431</f>
        <v>0.51849550220960483</v>
      </c>
      <c r="T432" s="8">
        <f>S432*(1-R432)</f>
        <v>0.51711284753704589</v>
      </c>
    </row>
    <row r="433" spans="2:20" x14ac:dyDescent="0.2">
      <c r="B433" s="3">
        <f>DATA!A428</f>
        <v>426</v>
      </c>
      <c r="C433" s="3">
        <f>DATA!R428</f>
        <v>0.41738109699999998</v>
      </c>
      <c r="D433" s="3">
        <f>DATA!Q428</f>
        <v>0</v>
      </c>
      <c r="H433" s="3">
        <v>2.9712017259999999</v>
      </c>
      <c r="I433" s="3">
        <v>0</v>
      </c>
      <c r="J433" s="3">
        <v>1</v>
      </c>
      <c r="O433" s="6">
        <f t="shared" si="87"/>
        <v>374</v>
      </c>
      <c r="P433" s="6">
        <f t="shared" si="88"/>
        <v>373</v>
      </c>
      <c r="Q433" s="6">
        <f t="shared" si="86"/>
        <v>1</v>
      </c>
      <c r="R433" s="10">
        <f>Q433/O433</f>
        <v>2.6737967914438501E-3</v>
      </c>
      <c r="S433" s="8">
        <f>T432</f>
        <v>0.51711284753704589</v>
      </c>
      <c r="T433" s="8">
        <f>S433*(1-R433)</f>
        <v>0.51573019286448696</v>
      </c>
    </row>
    <row r="434" spans="2:20" x14ac:dyDescent="0.2">
      <c r="B434" s="3">
        <f>DATA!A429</f>
        <v>427</v>
      </c>
      <c r="C434" s="3">
        <f>DATA!R429</f>
        <v>8.4738431290000005</v>
      </c>
      <c r="D434" s="3">
        <f>DATA!Q429</f>
        <v>0</v>
      </c>
      <c r="H434" s="3">
        <v>2.9873500970000002</v>
      </c>
      <c r="I434" s="3">
        <v>0</v>
      </c>
      <c r="J434" s="3">
        <v>1</v>
      </c>
      <c r="O434" s="6">
        <f t="shared" si="87"/>
        <v>373</v>
      </c>
      <c r="P434" s="6">
        <f t="shared" si="88"/>
        <v>372</v>
      </c>
      <c r="Q434" s="6">
        <f t="shared" si="86"/>
        <v>1</v>
      </c>
      <c r="R434" s="10">
        <f>Q434/O434</f>
        <v>2.6809651474530832E-3</v>
      </c>
      <c r="S434" s="8">
        <f>T433</f>
        <v>0.51573019286448696</v>
      </c>
      <c r="T434" s="8">
        <f>S434*(1-R434)</f>
        <v>0.51434753819192802</v>
      </c>
    </row>
    <row r="435" spans="2:20" x14ac:dyDescent="0.2">
      <c r="B435" s="3">
        <f>DATA!A430</f>
        <v>428</v>
      </c>
      <c r="C435" s="3">
        <f>DATA!R430</f>
        <v>4.5586646870000003</v>
      </c>
      <c r="D435" s="3">
        <f>DATA!Q430</f>
        <v>0</v>
      </c>
      <c r="H435" s="3">
        <v>3.0151893940000001</v>
      </c>
      <c r="I435" s="3">
        <v>0</v>
      </c>
      <c r="J435" s="3">
        <v>1</v>
      </c>
      <c r="O435" s="6">
        <f t="shared" si="87"/>
        <v>372</v>
      </c>
      <c r="P435" s="6">
        <f t="shared" si="88"/>
        <v>371</v>
      </c>
      <c r="Q435" s="6">
        <f t="shared" si="86"/>
        <v>1</v>
      </c>
      <c r="R435" s="10">
        <f>Q435/O435</f>
        <v>2.6881720430107529E-3</v>
      </c>
      <c r="S435" s="8">
        <f>T434</f>
        <v>0.51434753819192802</v>
      </c>
      <c r="T435" s="8">
        <f>S435*(1-R435)</f>
        <v>0.51296488351936909</v>
      </c>
    </row>
    <row r="436" spans="2:20" x14ac:dyDescent="0.2">
      <c r="B436" s="3">
        <f>DATA!A431</f>
        <v>429</v>
      </c>
      <c r="C436" s="3">
        <f>DATA!R431</f>
        <v>15.397986976</v>
      </c>
      <c r="D436" s="3">
        <f>DATA!Q431</f>
        <v>0</v>
      </c>
      <c r="H436" s="3">
        <v>3.0322063300000002</v>
      </c>
      <c r="I436" s="3">
        <v>0</v>
      </c>
      <c r="J436" s="3">
        <v>1</v>
      </c>
      <c r="O436" s="6">
        <f t="shared" si="87"/>
        <v>371</v>
      </c>
      <c r="P436" s="6">
        <f t="shared" si="88"/>
        <v>370</v>
      </c>
      <c r="Q436" s="6">
        <f t="shared" si="86"/>
        <v>1</v>
      </c>
      <c r="R436" s="10">
        <f>Q436/O436</f>
        <v>2.6954177897574125E-3</v>
      </c>
      <c r="S436" s="8">
        <f>T435</f>
        <v>0.51296488351936909</v>
      </c>
      <c r="T436" s="8">
        <f>S436*(1-R436)</f>
        <v>0.51158222884681015</v>
      </c>
    </row>
    <row r="437" spans="2:20" x14ac:dyDescent="0.2">
      <c r="B437" s="3">
        <f>DATA!A432</f>
        <v>430</v>
      </c>
      <c r="C437" s="3">
        <f>DATA!R432</f>
        <v>1</v>
      </c>
      <c r="D437" s="3">
        <f>DATA!Q432</f>
        <v>1</v>
      </c>
      <c r="H437" s="3">
        <v>3.0347360559999998</v>
      </c>
      <c r="I437" s="3">
        <v>0</v>
      </c>
      <c r="J437" s="3">
        <v>1</v>
      </c>
      <c r="O437" s="6">
        <f t="shared" si="87"/>
        <v>370</v>
      </c>
      <c r="P437" s="6">
        <f t="shared" si="88"/>
        <v>369</v>
      </c>
      <c r="Q437" s="6">
        <f t="shared" si="86"/>
        <v>1</v>
      </c>
      <c r="R437" s="10">
        <f>Q437/O437</f>
        <v>2.7027027027027029E-3</v>
      </c>
      <c r="S437" s="8">
        <f>T436</f>
        <v>0.51158222884681015</v>
      </c>
      <c r="T437" s="8">
        <f>S437*(1-R437)</f>
        <v>0.51019957417425121</v>
      </c>
    </row>
    <row r="438" spans="2:20" x14ac:dyDescent="0.2">
      <c r="B438" s="3">
        <f>DATA!A433</f>
        <v>431</v>
      </c>
      <c r="C438" s="3">
        <f>DATA!R433</f>
        <v>0.39895092999999998</v>
      </c>
      <c r="D438" s="3">
        <f>DATA!Q433</f>
        <v>0</v>
      </c>
      <c r="H438" s="3">
        <v>3.041054462</v>
      </c>
      <c r="I438" s="3">
        <v>0</v>
      </c>
      <c r="J438" s="3">
        <v>1</v>
      </c>
      <c r="O438" s="6">
        <f t="shared" si="87"/>
        <v>369</v>
      </c>
      <c r="P438" s="6">
        <f t="shared" si="88"/>
        <v>368</v>
      </c>
      <c r="Q438" s="6">
        <f t="shared" si="86"/>
        <v>1</v>
      </c>
      <c r="R438" s="10">
        <f>Q438/O438</f>
        <v>2.7100271002710027E-3</v>
      </c>
      <c r="S438" s="8">
        <f>T437</f>
        <v>0.51019957417425121</v>
      </c>
      <c r="T438" s="8">
        <f>S438*(1-R438)</f>
        <v>0.50881691950169228</v>
      </c>
    </row>
    <row r="439" spans="2:20" x14ac:dyDescent="0.2">
      <c r="B439" s="3">
        <f>DATA!A434</f>
        <v>432</v>
      </c>
      <c r="C439" s="3">
        <f>DATA!R434</f>
        <v>1.968827726</v>
      </c>
      <c r="D439" s="3">
        <f>DATA!Q434</f>
        <v>0</v>
      </c>
      <c r="H439" s="3">
        <v>3.0430870159999999</v>
      </c>
      <c r="I439" s="3">
        <v>0</v>
      </c>
      <c r="J439" s="3">
        <v>1</v>
      </c>
      <c r="O439" s="6">
        <f t="shared" si="87"/>
        <v>368</v>
      </c>
      <c r="P439" s="6">
        <f t="shared" si="88"/>
        <v>367</v>
      </c>
      <c r="Q439" s="6">
        <f t="shared" si="86"/>
        <v>1</v>
      </c>
      <c r="R439" s="10">
        <f>Q439/O439</f>
        <v>2.717391304347826E-3</v>
      </c>
      <c r="S439" s="8">
        <f>T438</f>
        <v>0.50881691950169228</v>
      </c>
      <c r="T439" s="8">
        <f>S439*(1-R439)</f>
        <v>0.50743426482913334</v>
      </c>
    </row>
    <row r="440" spans="2:20" x14ac:dyDescent="0.2">
      <c r="B440" s="3">
        <f>DATA!A435</f>
        <v>433</v>
      </c>
      <c r="C440" s="3">
        <f>DATA!R435</f>
        <v>3.4154758410000001</v>
      </c>
      <c r="D440" s="3">
        <f>DATA!Q435</f>
        <v>0</v>
      </c>
      <c r="H440" s="3">
        <v>3.0630681540000002</v>
      </c>
      <c r="I440" s="3">
        <v>0</v>
      </c>
      <c r="J440" s="3">
        <v>1</v>
      </c>
      <c r="O440" s="6">
        <f t="shared" si="87"/>
        <v>367</v>
      </c>
      <c r="P440" s="6">
        <f t="shared" si="88"/>
        <v>366</v>
      </c>
      <c r="Q440" s="6">
        <f t="shared" si="86"/>
        <v>1</v>
      </c>
      <c r="R440" s="10">
        <f>Q440/O440</f>
        <v>2.7247956403269754E-3</v>
      </c>
      <c r="S440" s="8">
        <f>T439</f>
        <v>0.50743426482913334</v>
      </c>
      <c r="T440" s="8">
        <f>S440*(1-R440)</f>
        <v>0.50605161015657441</v>
      </c>
    </row>
    <row r="441" spans="2:20" x14ac:dyDescent="0.2">
      <c r="B441" s="3">
        <f>DATA!A436</f>
        <v>434</v>
      </c>
      <c r="C441" s="3">
        <f>DATA!R436</f>
        <v>0.75648191799999998</v>
      </c>
      <c r="D441" s="3">
        <f>DATA!Q436</f>
        <v>0</v>
      </c>
      <c r="H441" s="3">
        <v>3.0991290789999999</v>
      </c>
      <c r="I441" s="3">
        <v>1</v>
      </c>
      <c r="J441" s="3">
        <v>1</v>
      </c>
      <c r="O441" s="6">
        <f t="shared" si="87"/>
        <v>366</v>
      </c>
      <c r="P441" s="6">
        <f t="shared" si="88"/>
        <v>365</v>
      </c>
      <c r="Q441" s="6">
        <f t="shared" si="86"/>
        <v>0</v>
      </c>
      <c r="R441" s="10">
        <f>Q441/O441</f>
        <v>0</v>
      </c>
      <c r="S441" s="8">
        <f>T440</f>
        <v>0.50605161015657441</v>
      </c>
      <c r="T441" s="8">
        <f>S441*(1-R441)</f>
        <v>0.50605161015657441</v>
      </c>
    </row>
    <row r="442" spans="2:20" x14ac:dyDescent="0.2">
      <c r="B442" s="3">
        <f>DATA!A437</f>
        <v>435</v>
      </c>
      <c r="C442" s="3">
        <f>DATA!R437</f>
        <v>0.428773187</v>
      </c>
      <c r="D442" s="3">
        <f>DATA!Q437</f>
        <v>0</v>
      </c>
      <c r="H442" s="3">
        <v>3.0998879719999999</v>
      </c>
      <c r="I442" s="3">
        <v>0</v>
      </c>
      <c r="J442" s="3">
        <v>1</v>
      </c>
      <c r="O442" s="6">
        <f t="shared" si="87"/>
        <v>365</v>
      </c>
      <c r="P442" s="6">
        <f t="shared" si="88"/>
        <v>364</v>
      </c>
      <c r="Q442" s="6">
        <f t="shared" si="86"/>
        <v>1</v>
      </c>
      <c r="R442" s="10">
        <f>Q442/O442</f>
        <v>2.7397260273972603E-3</v>
      </c>
      <c r="S442" s="8">
        <f>T441</f>
        <v>0.50605161015657441</v>
      </c>
      <c r="T442" s="8">
        <f>S442*(1-R442)</f>
        <v>0.50466516738902212</v>
      </c>
    </row>
    <row r="443" spans="2:20" x14ac:dyDescent="0.2">
      <c r="B443" s="3">
        <f>DATA!A438</f>
        <v>436</v>
      </c>
      <c r="C443" s="3">
        <f>DATA!R438</f>
        <v>1.911972155</v>
      </c>
      <c r="D443" s="3">
        <f>DATA!Q438</f>
        <v>0</v>
      </c>
      <c r="H443" s="3">
        <v>3.1178514800000001</v>
      </c>
      <c r="I443" s="3">
        <v>0</v>
      </c>
      <c r="J443" s="3">
        <v>1</v>
      </c>
      <c r="O443" s="6">
        <f t="shared" si="87"/>
        <v>364</v>
      </c>
      <c r="P443" s="6">
        <f t="shared" si="88"/>
        <v>363</v>
      </c>
      <c r="Q443" s="6">
        <f t="shared" si="86"/>
        <v>1</v>
      </c>
      <c r="R443" s="10">
        <f>Q443/O443</f>
        <v>2.7472527472527475E-3</v>
      </c>
      <c r="S443" s="8">
        <f>T442</f>
        <v>0.50466516738902212</v>
      </c>
      <c r="T443" s="8">
        <f>S443*(1-R443)</f>
        <v>0.50327872462146983</v>
      </c>
    </row>
    <row r="444" spans="2:20" x14ac:dyDescent="0.2">
      <c r="B444" s="3">
        <f>DATA!A439</f>
        <v>437</v>
      </c>
      <c r="C444" s="3">
        <f>DATA!R439</f>
        <v>1</v>
      </c>
      <c r="D444" s="3">
        <f>DATA!Q439</f>
        <v>1</v>
      </c>
      <c r="H444" s="3">
        <v>3.1222680469999999</v>
      </c>
      <c r="I444" s="3">
        <v>0</v>
      </c>
      <c r="J444" s="3">
        <v>1</v>
      </c>
      <c r="O444" s="6">
        <f t="shared" si="87"/>
        <v>363</v>
      </c>
      <c r="P444" s="6">
        <f t="shared" si="88"/>
        <v>362</v>
      </c>
      <c r="Q444" s="6">
        <f t="shared" si="86"/>
        <v>1</v>
      </c>
      <c r="R444" s="10">
        <f>Q444/O444</f>
        <v>2.7548209366391185E-3</v>
      </c>
      <c r="S444" s="8">
        <f>T443</f>
        <v>0.50327872462146983</v>
      </c>
      <c r="T444" s="8">
        <f>S444*(1-R444)</f>
        <v>0.50189228185391754</v>
      </c>
    </row>
    <row r="445" spans="2:20" x14ac:dyDescent="0.2">
      <c r="B445" s="3">
        <f>DATA!A440</f>
        <v>438</v>
      </c>
      <c r="C445" s="3">
        <f>DATA!R440</f>
        <v>15.132088397</v>
      </c>
      <c r="D445" s="3">
        <f>DATA!Q440</f>
        <v>0</v>
      </c>
      <c r="H445" s="3">
        <v>3.1231111340000002</v>
      </c>
      <c r="I445" s="3">
        <v>0</v>
      </c>
      <c r="J445" s="3">
        <v>1</v>
      </c>
      <c r="O445" s="6">
        <f t="shared" si="87"/>
        <v>362</v>
      </c>
      <c r="P445" s="6">
        <f t="shared" si="88"/>
        <v>361</v>
      </c>
      <c r="Q445" s="6">
        <f t="shared" si="86"/>
        <v>1</v>
      </c>
      <c r="R445" s="10">
        <f>Q445/O445</f>
        <v>2.7624309392265192E-3</v>
      </c>
      <c r="S445" s="8">
        <f>T444</f>
        <v>0.50189228185391754</v>
      </c>
      <c r="T445" s="8">
        <f>S445*(1-R445)</f>
        <v>0.50050583908636526</v>
      </c>
    </row>
    <row r="446" spans="2:20" x14ac:dyDescent="0.2">
      <c r="B446" s="3">
        <f>DATA!A441</f>
        <v>439</v>
      </c>
      <c r="C446" s="3">
        <f>DATA!R441</f>
        <v>1.3087059649999999</v>
      </c>
      <c r="D446" s="3">
        <f>DATA!Q441</f>
        <v>1</v>
      </c>
      <c r="H446" s="3">
        <v>3.1314672039999998</v>
      </c>
      <c r="I446" s="3">
        <v>0</v>
      </c>
      <c r="J446" s="3">
        <v>1</v>
      </c>
      <c r="O446" s="6">
        <f t="shared" si="87"/>
        <v>361</v>
      </c>
      <c r="P446" s="6">
        <f t="shared" si="88"/>
        <v>360</v>
      </c>
      <c r="Q446" s="6">
        <f t="shared" si="86"/>
        <v>1</v>
      </c>
      <c r="R446" s="10">
        <f>Q446/O446</f>
        <v>2.7700831024930748E-3</v>
      </c>
      <c r="S446" s="8">
        <f>T445</f>
        <v>0.50050583908636526</v>
      </c>
      <c r="T446" s="8">
        <f>S446*(1-R446)</f>
        <v>0.49911939631881302</v>
      </c>
    </row>
    <row r="447" spans="2:20" x14ac:dyDescent="0.2">
      <c r="B447" s="3">
        <f>DATA!A442</f>
        <v>440</v>
      </c>
      <c r="C447" s="3">
        <f>DATA!R442</f>
        <v>10</v>
      </c>
      <c r="D447" s="3">
        <f>DATA!Q442</f>
        <v>1</v>
      </c>
      <c r="H447" s="3">
        <v>3.178292516</v>
      </c>
      <c r="I447" s="3">
        <v>0</v>
      </c>
      <c r="J447" s="3">
        <v>1</v>
      </c>
      <c r="O447" s="6">
        <f t="shared" si="87"/>
        <v>360</v>
      </c>
      <c r="P447" s="6">
        <f t="shared" si="88"/>
        <v>359</v>
      </c>
      <c r="Q447" s="6">
        <f t="shared" si="86"/>
        <v>1</v>
      </c>
      <c r="R447" s="10">
        <f>Q447/O447</f>
        <v>2.7777777777777779E-3</v>
      </c>
      <c r="S447" s="8">
        <f>T446</f>
        <v>0.49911939631881302</v>
      </c>
      <c r="T447" s="8">
        <f>S447*(1-R447)</f>
        <v>0.49773295355126079</v>
      </c>
    </row>
    <row r="448" spans="2:20" x14ac:dyDescent="0.2">
      <c r="B448" s="3">
        <f>DATA!A443</f>
        <v>441</v>
      </c>
      <c r="C448" s="3">
        <f>DATA!R443</f>
        <v>0.65448016399999998</v>
      </c>
      <c r="D448" s="3">
        <f>DATA!Q443</f>
        <v>0</v>
      </c>
      <c r="H448" s="3">
        <v>3.180994541</v>
      </c>
      <c r="I448" s="3">
        <v>0</v>
      </c>
      <c r="J448" s="3">
        <v>1</v>
      </c>
      <c r="O448" s="6">
        <f t="shared" si="87"/>
        <v>359</v>
      </c>
      <c r="P448" s="6">
        <f t="shared" si="88"/>
        <v>358</v>
      </c>
      <c r="Q448" s="6">
        <f t="shared" si="86"/>
        <v>1</v>
      </c>
      <c r="R448" s="10">
        <f>Q448/O448</f>
        <v>2.7855153203342618E-3</v>
      </c>
      <c r="S448" s="8">
        <f>T447</f>
        <v>0.49773295355126079</v>
      </c>
      <c r="T448" s="8">
        <f>S448*(1-R448)</f>
        <v>0.49634651078370856</v>
      </c>
    </row>
    <row r="449" spans="2:20" x14ac:dyDescent="0.2">
      <c r="B449" s="3">
        <f>DATA!A444</f>
        <v>442</v>
      </c>
      <c r="C449" s="3">
        <f>DATA!R444</f>
        <v>5</v>
      </c>
      <c r="D449" s="3">
        <f>DATA!Q444</f>
        <v>1</v>
      </c>
      <c r="H449" s="3">
        <v>3.181241472</v>
      </c>
      <c r="I449" s="3">
        <v>0</v>
      </c>
      <c r="J449" s="3">
        <v>1</v>
      </c>
      <c r="O449" s="6">
        <f t="shared" si="87"/>
        <v>358</v>
      </c>
      <c r="P449" s="6">
        <f t="shared" si="88"/>
        <v>357</v>
      </c>
      <c r="Q449" s="6">
        <f t="shared" si="86"/>
        <v>1</v>
      </c>
      <c r="R449" s="10">
        <f>Q449/O449</f>
        <v>2.7932960893854749E-3</v>
      </c>
      <c r="S449" s="8">
        <f>T448</f>
        <v>0.49634651078370856</v>
      </c>
      <c r="T449" s="8">
        <f>S449*(1-R449)</f>
        <v>0.49496006801615627</v>
      </c>
    </row>
    <row r="450" spans="2:20" x14ac:dyDescent="0.2">
      <c r="B450" s="3">
        <f>DATA!A445</f>
        <v>443</v>
      </c>
      <c r="C450" s="3">
        <f>DATA!R445</f>
        <v>8.7989370359999999</v>
      </c>
      <c r="D450" s="3">
        <f>DATA!Q445</f>
        <v>0</v>
      </c>
      <c r="H450" s="3">
        <v>3.2188230899999999</v>
      </c>
      <c r="I450" s="3">
        <v>0</v>
      </c>
      <c r="J450" s="3">
        <v>1</v>
      </c>
      <c r="O450" s="6">
        <f t="shared" si="87"/>
        <v>357</v>
      </c>
      <c r="P450" s="6">
        <f t="shared" si="88"/>
        <v>356</v>
      </c>
      <c r="Q450" s="6">
        <f t="shared" si="86"/>
        <v>1</v>
      </c>
      <c r="R450" s="10">
        <f>Q450/O450</f>
        <v>2.8011204481792717E-3</v>
      </c>
      <c r="S450" s="8">
        <f>T449</f>
        <v>0.49496006801615627</v>
      </c>
      <c r="T450" s="8">
        <f>S450*(1-R450)</f>
        <v>0.49357362524860404</v>
      </c>
    </row>
    <row r="451" spans="2:20" x14ac:dyDescent="0.2">
      <c r="B451" s="3">
        <f>DATA!A446</f>
        <v>444</v>
      </c>
      <c r="C451" s="3">
        <f>DATA!R446</f>
        <v>6.2334280909999897</v>
      </c>
      <c r="D451" s="3">
        <f>DATA!Q446</f>
        <v>0</v>
      </c>
      <c r="H451" s="3">
        <v>3.2255616109999998</v>
      </c>
      <c r="I451" s="3">
        <v>0</v>
      </c>
      <c r="J451" s="3">
        <v>1</v>
      </c>
      <c r="O451" s="6">
        <f t="shared" si="87"/>
        <v>356</v>
      </c>
      <c r="P451" s="6">
        <f t="shared" si="88"/>
        <v>355</v>
      </c>
      <c r="Q451" s="6">
        <f t="shared" si="86"/>
        <v>1</v>
      </c>
      <c r="R451" s="10">
        <f>Q451/O451</f>
        <v>2.8089887640449437E-3</v>
      </c>
      <c r="S451" s="8">
        <f>T450</f>
        <v>0.49357362524860404</v>
      </c>
      <c r="T451" s="8">
        <f>S451*(1-R451)</f>
        <v>0.49218718248105181</v>
      </c>
    </row>
    <row r="452" spans="2:20" x14ac:dyDescent="0.2">
      <c r="B452" s="3">
        <f>DATA!A447</f>
        <v>445</v>
      </c>
      <c r="C452" s="3">
        <f>DATA!R447</f>
        <v>10</v>
      </c>
      <c r="D452" s="3">
        <f>DATA!Q447</f>
        <v>1</v>
      </c>
      <c r="H452" s="3">
        <v>3.2299706129999999</v>
      </c>
      <c r="I452" s="3">
        <v>1</v>
      </c>
      <c r="J452" s="3">
        <v>1</v>
      </c>
      <c r="O452" s="6">
        <f t="shared" si="87"/>
        <v>355</v>
      </c>
      <c r="P452" s="6">
        <f t="shared" si="88"/>
        <v>354</v>
      </c>
      <c r="Q452" s="6">
        <f t="shared" si="86"/>
        <v>0</v>
      </c>
      <c r="R452" s="10">
        <f>Q452/O452</f>
        <v>0</v>
      </c>
      <c r="S452" s="8">
        <f>T451</f>
        <v>0.49218718248105181</v>
      </c>
      <c r="T452" s="8">
        <f>S452*(1-R452)</f>
        <v>0.49218718248105181</v>
      </c>
    </row>
    <row r="453" spans="2:20" x14ac:dyDescent="0.2">
      <c r="B453" s="3">
        <f>DATA!A448</f>
        <v>446</v>
      </c>
      <c r="C453" s="3">
        <f>DATA!R448</f>
        <v>0.44439835500000002</v>
      </c>
      <c r="D453" s="3">
        <f>DATA!Q448</f>
        <v>0</v>
      </c>
      <c r="H453" s="3">
        <v>3.2390088469999898</v>
      </c>
      <c r="I453" s="3">
        <v>0</v>
      </c>
      <c r="J453" s="3">
        <v>1</v>
      </c>
      <c r="O453" s="6">
        <f t="shared" si="87"/>
        <v>354</v>
      </c>
      <c r="P453" s="6">
        <f t="shared" si="88"/>
        <v>353</v>
      </c>
      <c r="Q453" s="6">
        <f t="shared" si="86"/>
        <v>1</v>
      </c>
      <c r="R453" s="10">
        <f>Q453/O453</f>
        <v>2.8248587570621469E-3</v>
      </c>
      <c r="S453" s="8">
        <f>T452</f>
        <v>0.49218718248105181</v>
      </c>
      <c r="T453" s="8">
        <f>S453*(1-R453)</f>
        <v>0.49079682320850643</v>
      </c>
    </row>
    <row r="454" spans="2:20" x14ac:dyDescent="0.2">
      <c r="B454" s="3">
        <f>DATA!A449</f>
        <v>447</v>
      </c>
      <c r="C454" s="3">
        <f>DATA!R449</f>
        <v>0.49187285600000002</v>
      </c>
      <c r="D454" s="3">
        <f>DATA!Q449</f>
        <v>0</v>
      </c>
      <c r="H454" s="3">
        <v>3.248367424</v>
      </c>
      <c r="I454" s="3">
        <v>0</v>
      </c>
      <c r="J454" s="3">
        <v>1</v>
      </c>
      <c r="O454" s="6">
        <f t="shared" si="87"/>
        <v>353</v>
      </c>
      <c r="P454" s="6">
        <f t="shared" si="88"/>
        <v>352</v>
      </c>
      <c r="Q454" s="6">
        <f t="shared" si="86"/>
        <v>1</v>
      </c>
      <c r="R454" s="10">
        <f>Q454/O454</f>
        <v>2.8328611898016999E-3</v>
      </c>
      <c r="S454" s="8">
        <f>T453</f>
        <v>0.49079682320850643</v>
      </c>
      <c r="T454" s="8">
        <f>S454*(1-R454)</f>
        <v>0.48940646393596104</v>
      </c>
    </row>
    <row r="455" spans="2:20" x14ac:dyDescent="0.2">
      <c r="B455" s="3">
        <f>DATA!A450</f>
        <v>448</v>
      </c>
      <c r="C455" s="3">
        <f>DATA!R450</f>
        <v>0.50643570699999996</v>
      </c>
      <c r="D455" s="3">
        <f>DATA!Q450</f>
        <v>0</v>
      </c>
      <c r="H455" s="3">
        <v>3.2583788359999999</v>
      </c>
      <c r="I455" s="3">
        <v>0</v>
      </c>
      <c r="J455" s="3">
        <v>1</v>
      </c>
      <c r="O455" s="6">
        <f t="shared" si="87"/>
        <v>352</v>
      </c>
      <c r="P455" s="6">
        <f t="shared" si="88"/>
        <v>351</v>
      </c>
      <c r="Q455" s="6">
        <f t="shared" si="86"/>
        <v>1</v>
      </c>
      <c r="R455" s="10">
        <f>Q455/O455</f>
        <v>2.840909090909091E-3</v>
      </c>
      <c r="S455" s="8">
        <f>T454</f>
        <v>0.48940646393596104</v>
      </c>
      <c r="T455" s="8">
        <f>S455*(1-R455)</f>
        <v>0.48801610466341572</v>
      </c>
    </row>
    <row r="456" spans="2:20" x14ac:dyDescent="0.2">
      <c r="B456" s="3">
        <f>DATA!A451</f>
        <v>449</v>
      </c>
      <c r="C456" s="3">
        <f>DATA!R451</f>
        <v>0.71625438299999999</v>
      </c>
      <c r="D456" s="3">
        <f>DATA!Q451</f>
        <v>0</v>
      </c>
      <c r="H456" s="3">
        <v>3.2595167599999999</v>
      </c>
      <c r="I456" s="3">
        <v>0</v>
      </c>
      <c r="J456" s="3">
        <v>1</v>
      </c>
      <c r="O456" s="6">
        <f t="shared" si="87"/>
        <v>351</v>
      </c>
      <c r="P456" s="6">
        <f t="shared" si="88"/>
        <v>350</v>
      </c>
      <c r="Q456" s="6">
        <f t="shared" ref="Q456:Q519" si="89">(1-I456)*J456</f>
        <v>1</v>
      </c>
      <c r="R456" s="10">
        <f>Q456/O456</f>
        <v>2.8490028490028491E-3</v>
      </c>
      <c r="S456" s="8">
        <f>T455</f>
        <v>0.48801610466341572</v>
      </c>
      <c r="T456" s="8">
        <f>S456*(1-R456)</f>
        <v>0.48662574539087039</v>
      </c>
    </row>
    <row r="457" spans="2:20" x14ac:dyDescent="0.2">
      <c r="B457" s="3">
        <f>DATA!A452</f>
        <v>450</v>
      </c>
      <c r="C457" s="3">
        <f>DATA!R452</f>
        <v>5.4032598600000004</v>
      </c>
      <c r="D457" s="3">
        <f>DATA!Q452</f>
        <v>0</v>
      </c>
      <c r="H457" s="3">
        <v>3.2649707800000001</v>
      </c>
      <c r="I457" s="3">
        <v>0</v>
      </c>
      <c r="J457" s="3">
        <v>1</v>
      </c>
      <c r="O457" s="6">
        <f t="shared" ref="O457:O520" si="90">P456</f>
        <v>350</v>
      </c>
      <c r="P457" s="6">
        <f t="shared" ref="P457:P520" si="91">O457-J457</f>
        <v>349</v>
      </c>
      <c r="Q457" s="6">
        <f t="shared" si="89"/>
        <v>1</v>
      </c>
      <c r="R457" s="10">
        <f>Q457/O457</f>
        <v>2.8571428571428571E-3</v>
      </c>
      <c r="S457" s="8">
        <f>T456</f>
        <v>0.48662574539087039</v>
      </c>
      <c r="T457" s="8">
        <f>S457*(1-R457)</f>
        <v>0.48523538611832501</v>
      </c>
    </row>
    <row r="458" spans="2:20" x14ac:dyDescent="0.2">
      <c r="B458" s="3">
        <f>DATA!A453</f>
        <v>451</v>
      </c>
      <c r="C458" s="3">
        <f>DATA!R453</f>
        <v>6.3788035579999898</v>
      </c>
      <c r="D458" s="3">
        <f>DATA!Q453</f>
        <v>0</v>
      </c>
      <c r="H458" s="3">
        <v>3.2744485719999998</v>
      </c>
      <c r="I458" s="3">
        <v>0</v>
      </c>
      <c r="J458" s="3">
        <v>1</v>
      </c>
      <c r="O458" s="6">
        <f t="shared" si="90"/>
        <v>349</v>
      </c>
      <c r="P458" s="6">
        <f t="shared" si="91"/>
        <v>348</v>
      </c>
      <c r="Q458" s="6">
        <f t="shared" si="89"/>
        <v>1</v>
      </c>
      <c r="R458" s="10">
        <f>Q458/O458</f>
        <v>2.8653295128939827E-3</v>
      </c>
      <c r="S458" s="8">
        <f>T457</f>
        <v>0.48523538611832501</v>
      </c>
      <c r="T458" s="8">
        <f>S458*(1-R458)</f>
        <v>0.48384502684577968</v>
      </c>
    </row>
    <row r="459" spans="2:20" x14ac:dyDescent="0.2">
      <c r="B459" s="3">
        <f>DATA!A454</f>
        <v>452</v>
      </c>
      <c r="C459" s="3">
        <f>DATA!R454</f>
        <v>9.8123299999999997E-2</v>
      </c>
      <c r="D459" s="3">
        <f>DATA!Q454</f>
        <v>0</v>
      </c>
      <c r="H459" s="3">
        <v>3.2863057219999998</v>
      </c>
      <c r="I459" s="3">
        <v>0</v>
      </c>
      <c r="J459" s="3">
        <v>1</v>
      </c>
      <c r="O459" s="6">
        <f t="shared" si="90"/>
        <v>348</v>
      </c>
      <c r="P459" s="6">
        <f t="shared" si="91"/>
        <v>347</v>
      </c>
      <c r="Q459" s="6">
        <f t="shared" si="89"/>
        <v>1</v>
      </c>
      <c r="R459" s="10">
        <f>Q459/O459</f>
        <v>2.8735632183908046E-3</v>
      </c>
      <c r="S459" s="8">
        <f>T458</f>
        <v>0.48384502684577968</v>
      </c>
      <c r="T459" s="8">
        <f>S459*(1-R459)</f>
        <v>0.4824546675732343</v>
      </c>
    </row>
    <row r="460" spans="2:20" x14ac:dyDescent="0.2">
      <c r="B460" s="3">
        <f>DATA!A455</f>
        <v>453</v>
      </c>
      <c r="C460" s="3">
        <f>DATA!R455</f>
        <v>3.6959504939999999</v>
      </c>
      <c r="D460" s="3">
        <f>DATA!Q455</f>
        <v>0</v>
      </c>
      <c r="H460" s="3">
        <v>3.2972323779999999</v>
      </c>
      <c r="I460" s="3">
        <v>0</v>
      </c>
      <c r="J460" s="3">
        <v>1</v>
      </c>
      <c r="O460" s="6">
        <f t="shared" si="90"/>
        <v>347</v>
      </c>
      <c r="P460" s="6">
        <f t="shared" si="91"/>
        <v>346</v>
      </c>
      <c r="Q460" s="6">
        <f t="shared" si="89"/>
        <v>1</v>
      </c>
      <c r="R460" s="10">
        <f>Q460/O460</f>
        <v>2.881844380403458E-3</v>
      </c>
      <c r="S460" s="8">
        <f>T459</f>
        <v>0.4824546675732343</v>
      </c>
      <c r="T460" s="8">
        <f>S460*(1-R460)</f>
        <v>0.48106430830068891</v>
      </c>
    </row>
    <row r="461" spans="2:20" x14ac:dyDescent="0.2">
      <c r="B461" s="3">
        <f>DATA!A456</f>
        <v>454</v>
      </c>
      <c r="C461" s="3">
        <f>DATA!R456</f>
        <v>3.972426112</v>
      </c>
      <c r="D461" s="3">
        <f>DATA!Q456</f>
        <v>0</v>
      </c>
      <c r="H461" s="3">
        <v>3.3000522939999999</v>
      </c>
      <c r="I461" s="3">
        <v>0</v>
      </c>
      <c r="J461" s="3">
        <v>1</v>
      </c>
      <c r="O461" s="6">
        <f t="shared" si="90"/>
        <v>346</v>
      </c>
      <c r="P461" s="6">
        <f t="shared" si="91"/>
        <v>345</v>
      </c>
      <c r="Q461" s="6">
        <f t="shared" si="89"/>
        <v>1</v>
      </c>
      <c r="R461" s="10">
        <f>Q461/O461</f>
        <v>2.8901734104046241E-3</v>
      </c>
      <c r="S461" s="8">
        <f>T460</f>
        <v>0.48106430830068891</v>
      </c>
      <c r="T461" s="8">
        <f>S461*(1-R461)</f>
        <v>0.47967394902814353</v>
      </c>
    </row>
    <row r="462" spans="2:20" x14ac:dyDescent="0.2">
      <c r="B462" s="3">
        <f>DATA!A457</f>
        <v>455</v>
      </c>
      <c r="C462" s="3">
        <f>DATA!R457</f>
        <v>1.3735504970000001</v>
      </c>
      <c r="D462" s="3">
        <f>DATA!Q457</f>
        <v>0</v>
      </c>
      <c r="H462" s="3">
        <v>3.3074572679999998</v>
      </c>
      <c r="I462" s="3">
        <v>0</v>
      </c>
      <c r="J462" s="3">
        <v>1</v>
      </c>
      <c r="O462" s="6">
        <f t="shared" si="90"/>
        <v>345</v>
      </c>
      <c r="P462" s="6">
        <f t="shared" si="91"/>
        <v>344</v>
      </c>
      <c r="Q462" s="6">
        <f t="shared" si="89"/>
        <v>1</v>
      </c>
      <c r="R462" s="10">
        <f>Q462/O462</f>
        <v>2.8985507246376812E-3</v>
      </c>
      <c r="S462" s="8">
        <f>T461</f>
        <v>0.47967394902814353</v>
      </c>
      <c r="T462" s="8">
        <f>S462*(1-R462)</f>
        <v>0.4782835897555982</v>
      </c>
    </row>
    <row r="463" spans="2:20" x14ac:dyDescent="0.2">
      <c r="B463" s="3">
        <f>DATA!A458</f>
        <v>456</v>
      </c>
      <c r="C463" s="3">
        <f>DATA!R458</f>
        <v>10</v>
      </c>
      <c r="D463" s="3">
        <f>DATA!Q458</f>
        <v>1</v>
      </c>
      <c r="H463" s="3">
        <v>3.34990813499999</v>
      </c>
      <c r="I463" s="3">
        <v>0</v>
      </c>
      <c r="J463" s="3">
        <v>1</v>
      </c>
      <c r="O463" s="6">
        <f t="shared" si="90"/>
        <v>344</v>
      </c>
      <c r="P463" s="6">
        <f t="shared" si="91"/>
        <v>343</v>
      </c>
      <c r="Q463" s="6">
        <f t="shared" si="89"/>
        <v>1</v>
      </c>
      <c r="R463" s="10">
        <f>Q463/O463</f>
        <v>2.9069767441860465E-3</v>
      </c>
      <c r="S463" s="8">
        <f>T462</f>
        <v>0.4782835897555982</v>
      </c>
      <c r="T463" s="8">
        <f>S463*(1-R463)</f>
        <v>0.47689323048305288</v>
      </c>
    </row>
    <row r="464" spans="2:20" x14ac:dyDescent="0.2">
      <c r="B464" s="3">
        <f>DATA!A459</f>
        <v>457</v>
      </c>
      <c r="C464" s="3">
        <f>DATA!R459</f>
        <v>2.9300287159999998</v>
      </c>
      <c r="D464" s="3">
        <f>DATA!Q459</f>
        <v>0</v>
      </c>
      <c r="H464" s="3">
        <v>3.3609313520000001</v>
      </c>
      <c r="I464" s="3">
        <v>0</v>
      </c>
      <c r="J464" s="3">
        <v>1</v>
      </c>
      <c r="O464" s="6">
        <f t="shared" si="90"/>
        <v>343</v>
      </c>
      <c r="P464" s="6">
        <f t="shared" si="91"/>
        <v>342</v>
      </c>
      <c r="Q464" s="6">
        <f t="shared" si="89"/>
        <v>1</v>
      </c>
      <c r="R464" s="10">
        <f>Q464/O464</f>
        <v>2.9154518950437317E-3</v>
      </c>
      <c r="S464" s="8">
        <f>T463</f>
        <v>0.47689323048305288</v>
      </c>
      <c r="T464" s="8">
        <f>S464*(1-R464)</f>
        <v>0.47550287121050755</v>
      </c>
    </row>
    <row r="465" spans="2:20" x14ac:dyDescent="0.2">
      <c r="B465" s="3">
        <f>DATA!A460</f>
        <v>458</v>
      </c>
      <c r="C465" s="3">
        <f>DATA!R460</f>
        <v>0.28896056599999997</v>
      </c>
      <c r="D465" s="3">
        <f>DATA!Q460</f>
        <v>0</v>
      </c>
      <c r="H465" s="3">
        <v>3.398361934</v>
      </c>
      <c r="I465" s="3">
        <v>0</v>
      </c>
      <c r="J465" s="3">
        <v>1</v>
      </c>
      <c r="O465" s="6">
        <f t="shared" si="90"/>
        <v>342</v>
      </c>
      <c r="P465" s="6">
        <f t="shared" si="91"/>
        <v>341</v>
      </c>
      <c r="Q465" s="6">
        <f t="shared" si="89"/>
        <v>1</v>
      </c>
      <c r="R465" s="10">
        <f>Q465/O465</f>
        <v>2.9239766081871343E-3</v>
      </c>
      <c r="S465" s="8">
        <f>T464</f>
        <v>0.47550287121050755</v>
      </c>
      <c r="T465" s="8">
        <f>S465*(1-R465)</f>
        <v>0.47411251193796222</v>
      </c>
    </row>
    <row r="466" spans="2:20" x14ac:dyDescent="0.2">
      <c r="B466" s="3">
        <f>DATA!A461</f>
        <v>459</v>
      </c>
      <c r="C466" s="3">
        <f>DATA!R461</f>
        <v>1.114949497</v>
      </c>
      <c r="D466" s="3">
        <f>DATA!Q461</f>
        <v>0</v>
      </c>
      <c r="H466" s="3">
        <v>3.3991425469999998</v>
      </c>
      <c r="I466" s="3">
        <v>0</v>
      </c>
      <c r="J466" s="3">
        <v>1</v>
      </c>
      <c r="O466" s="6">
        <f t="shared" si="90"/>
        <v>341</v>
      </c>
      <c r="P466" s="6">
        <f t="shared" si="91"/>
        <v>340</v>
      </c>
      <c r="Q466" s="6">
        <f t="shared" si="89"/>
        <v>1</v>
      </c>
      <c r="R466" s="10">
        <f>Q466/O466</f>
        <v>2.9325513196480938E-3</v>
      </c>
      <c r="S466" s="8">
        <f>T465</f>
        <v>0.47411251193796222</v>
      </c>
      <c r="T466" s="8">
        <f>S466*(1-R466)</f>
        <v>0.47272215266541689</v>
      </c>
    </row>
    <row r="467" spans="2:20" x14ac:dyDescent="0.2">
      <c r="B467" s="3">
        <f>DATA!A462</f>
        <v>460</v>
      </c>
      <c r="C467" s="3">
        <f>DATA!R462</f>
        <v>0.83209912600000002</v>
      </c>
      <c r="D467" s="3">
        <f>DATA!Q462</f>
        <v>0</v>
      </c>
      <c r="H467" s="3">
        <v>3.4088190509999898</v>
      </c>
      <c r="I467" s="3">
        <v>0</v>
      </c>
      <c r="J467" s="3">
        <v>1</v>
      </c>
      <c r="O467" s="6">
        <f t="shared" si="90"/>
        <v>340</v>
      </c>
      <c r="P467" s="6">
        <f t="shared" si="91"/>
        <v>339</v>
      </c>
      <c r="Q467" s="6">
        <f t="shared" si="89"/>
        <v>1</v>
      </c>
      <c r="R467" s="10">
        <f>Q467/O467</f>
        <v>2.9411764705882353E-3</v>
      </c>
      <c r="S467" s="8">
        <f>T466</f>
        <v>0.47272215266541689</v>
      </c>
      <c r="T467" s="8">
        <f>S467*(1-R467)</f>
        <v>0.47133179339287157</v>
      </c>
    </row>
    <row r="468" spans="2:20" x14ac:dyDescent="0.2">
      <c r="B468" s="3">
        <f>DATA!A463</f>
        <v>461</v>
      </c>
      <c r="C468" s="3">
        <f>DATA!R463</f>
        <v>6.6333961769999998</v>
      </c>
      <c r="D468" s="3">
        <f>DATA!Q463</f>
        <v>0</v>
      </c>
      <c r="H468" s="3">
        <v>3.411445085</v>
      </c>
      <c r="I468" s="3">
        <v>0</v>
      </c>
      <c r="J468" s="3">
        <v>1</v>
      </c>
      <c r="O468" s="6">
        <f t="shared" si="90"/>
        <v>339</v>
      </c>
      <c r="P468" s="6">
        <f t="shared" si="91"/>
        <v>338</v>
      </c>
      <c r="Q468" s="6">
        <f t="shared" si="89"/>
        <v>1</v>
      </c>
      <c r="R468" s="10">
        <f>Q468/O468</f>
        <v>2.9498525073746312E-3</v>
      </c>
      <c r="S468" s="8">
        <f>T467</f>
        <v>0.47133179339287157</v>
      </c>
      <c r="T468" s="8">
        <f>S468*(1-R468)</f>
        <v>0.46994143412032618</v>
      </c>
    </row>
    <row r="469" spans="2:20" x14ac:dyDescent="0.2">
      <c r="B469" s="3">
        <f>DATA!A464</f>
        <v>462</v>
      </c>
      <c r="C469" s="3">
        <f>DATA!R464</f>
        <v>3.5513948740000001</v>
      </c>
      <c r="D469" s="3">
        <f>DATA!Q464</f>
        <v>0</v>
      </c>
      <c r="H469" s="3">
        <v>3.4154758410000001</v>
      </c>
      <c r="I469" s="3">
        <v>0</v>
      </c>
      <c r="J469" s="3">
        <v>1</v>
      </c>
      <c r="O469" s="6">
        <f t="shared" si="90"/>
        <v>338</v>
      </c>
      <c r="P469" s="6">
        <f t="shared" si="91"/>
        <v>337</v>
      </c>
      <c r="Q469" s="6">
        <f t="shared" si="89"/>
        <v>1</v>
      </c>
      <c r="R469" s="10">
        <f>Q469/O469</f>
        <v>2.9585798816568047E-3</v>
      </c>
      <c r="S469" s="8">
        <f>T468</f>
        <v>0.46994143412032618</v>
      </c>
      <c r="T469" s="8">
        <f>S469*(1-R469)</f>
        <v>0.46855107484778086</v>
      </c>
    </row>
    <row r="470" spans="2:20" x14ac:dyDescent="0.2">
      <c r="B470" s="3">
        <f>DATA!A465</f>
        <v>463</v>
      </c>
      <c r="C470" s="3">
        <f>DATA!R465</f>
        <v>1</v>
      </c>
      <c r="D470" s="3">
        <f>DATA!Q465</f>
        <v>1</v>
      </c>
      <c r="H470" s="3">
        <v>3.433184228</v>
      </c>
      <c r="I470" s="3">
        <v>0</v>
      </c>
      <c r="J470" s="3">
        <v>1</v>
      </c>
      <c r="O470" s="6">
        <f t="shared" si="90"/>
        <v>337</v>
      </c>
      <c r="P470" s="6">
        <f t="shared" si="91"/>
        <v>336</v>
      </c>
      <c r="Q470" s="6">
        <f t="shared" si="89"/>
        <v>1</v>
      </c>
      <c r="R470" s="10">
        <f>Q470/O470</f>
        <v>2.967359050445104E-3</v>
      </c>
      <c r="S470" s="8">
        <f>T469</f>
        <v>0.46855107484778086</v>
      </c>
      <c r="T470" s="8">
        <f>S470*(1-R470)</f>
        <v>0.46716071557523553</v>
      </c>
    </row>
    <row r="471" spans="2:20" x14ac:dyDescent="0.2">
      <c r="B471" s="3">
        <f>DATA!A466</f>
        <v>464</v>
      </c>
      <c r="C471" s="3">
        <f>DATA!R466</f>
        <v>6.7396486629999997</v>
      </c>
      <c r="D471" s="3">
        <f>DATA!Q466</f>
        <v>0</v>
      </c>
      <c r="H471" s="3">
        <v>3.4394014290000001</v>
      </c>
      <c r="I471" s="3">
        <v>0</v>
      </c>
      <c r="J471" s="3">
        <v>1</v>
      </c>
      <c r="O471" s="6">
        <f t="shared" si="90"/>
        <v>336</v>
      </c>
      <c r="P471" s="6">
        <f t="shared" si="91"/>
        <v>335</v>
      </c>
      <c r="Q471" s="6">
        <f t="shared" si="89"/>
        <v>1</v>
      </c>
      <c r="R471" s="10">
        <f>Q471/O471</f>
        <v>2.976190476190476E-3</v>
      </c>
      <c r="S471" s="8">
        <f>T470</f>
        <v>0.46716071557523553</v>
      </c>
      <c r="T471" s="8">
        <f>S471*(1-R471)</f>
        <v>0.4657703563026902</v>
      </c>
    </row>
    <row r="472" spans="2:20" x14ac:dyDescent="0.2">
      <c r="B472" s="3">
        <f>DATA!A467</f>
        <v>465</v>
      </c>
      <c r="C472" s="3">
        <f>DATA!R467</f>
        <v>3.8886284099999999</v>
      </c>
      <c r="D472" s="3">
        <f>DATA!Q467</f>
        <v>0</v>
      </c>
      <c r="H472" s="3">
        <v>3.4464349460000001</v>
      </c>
      <c r="I472" s="3">
        <v>0</v>
      </c>
      <c r="J472" s="3">
        <v>1</v>
      </c>
      <c r="O472" s="6">
        <f t="shared" si="90"/>
        <v>335</v>
      </c>
      <c r="P472" s="6">
        <f t="shared" si="91"/>
        <v>334</v>
      </c>
      <c r="Q472" s="6">
        <f t="shared" si="89"/>
        <v>1</v>
      </c>
      <c r="R472" s="10">
        <f>Q472/O472</f>
        <v>2.9850746268656717E-3</v>
      </c>
      <c r="S472" s="8">
        <f>T471</f>
        <v>0.4657703563026902</v>
      </c>
      <c r="T472" s="8">
        <f>S472*(1-R472)</f>
        <v>0.46437999703014482</v>
      </c>
    </row>
    <row r="473" spans="2:20" x14ac:dyDescent="0.2">
      <c r="B473" s="3">
        <f>DATA!A468</f>
        <v>466</v>
      </c>
      <c r="C473" s="3">
        <f>DATA!R468</f>
        <v>1</v>
      </c>
      <c r="D473" s="3">
        <f>DATA!Q468</f>
        <v>1</v>
      </c>
      <c r="H473" s="3">
        <v>3.4709862500000002</v>
      </c>
      <c r="I473" s="3">
        <v>0</v>
      </c>
      <c r="J473" s="3">
        <v>1</v>
      </c>
      <c r="O473" s="6">
        <f t="shared" si="90"/>
        <v>334</v>
      </c>
      <c r="P473" s="6">
        <f t="shared" si="91"/>
        <v>333</v>
      </c>
      <c r="Q473" s="6">
        <f t="shared" si="89"/>
        <v>1</v>
      </c>
      <c r="R473" s="10">
        <f>Q473/O473</f>
        <v>2.9940119760479044E-3</v>
      </c>
      <c r="S473" s="8">
        <f>T472</f>
        <v>0.46437999703014482</v>
      </c>
      <c r="T473" s="8">
        <f>S473*(1-R473)</f>
        <v>0.46298963775759949</v>
      </c>
    </row>
    <row r="474" spans="2:20" x14ac:dyDescent="0.2">
      <c r="B474" s="3">
        <f>DATA!A469</f>
        <v>467</v>
      </c>
      <c r="C474" s="3">
        <f>DATA!R469</f>
        <v>3.5995857509999998</v>
      </c>
      <c r="D474" s="3">
        <f>DATA!Q469</f>
        <v>0</v>
      </c>
      <c r="H474" s="3">
        <v>3.474444053</v>
      </c>
      <c r="I474" s="3">
        <v>0</v>
      </c>
      <c r="J474" s="3">
        <v>1</v>
      </c>
      <c r="O474" s="6">
        <f t="shared" si="90"/>
        <v>333</v>
      </c>
      <c r="P474" s="6">
        <f t="shared" si="91"/>
        <v>332</v>
      </c>
      <c r="Q474" s="6">
        <f t="shared" si="89"/>
        <v>1</v>
      </c>
      <c r="R474" s="10">
        <f>Q474/O474</f>
        <v>3.003003003003003E-3</v>
      </c>
      <c r="S474" s="8">
        <f>T473</f>
        <v>0.46298963775759949</v>
      </c>
      <c r="T474" s="8">
        <f>S474*(1-R474)</f>
        <v>0.46159927848505411</v>
      </c>
    </row>
    <row r="475" spans="2:20" x14ac:dyDescent="0.2">
      <c r="B475" s="3">
        <f>DATA!A470</f>
        <v>468</v>
      </c>
      <c r="C475" s="3">
        <f>DATA!R470</f>
        <v>15.508910137999999</v>
      </c>
      <c r="D475" s="3">
        <f>DATA!Q470</f>
        <v>0</v>
      </c>
      <c r="H475" s="3">
        <v>3.479964812</v>
      </c>
      <c r="I475" s="3">
        <v>0</v>
      </c>
      <c r="J475" s="3">
        <v>1</v>
      </c>
      <c r="O475" s="6">
        <f t="shared" si="90"/>
        <v>332</v>
      </c>
      <c r="P475" s="6">
        <f t="shared" si="91"/>
        <v>331</v>
      </c>
      <c r="Q475" s="6">
        <f t="shared" si="89"/>
        <v>1</v>
      </c>
      <c r="R475" s="10">
        <f>Q475/O475</f>
        <v>3.0120481927710845E-3</v>
      </c>
      <c r="S475" s="8">
        <f>T474</f>
        <v>0.46159927848505411</v>
      </c>
      <c r="T475" s="8">
        <f>S475*(1-R475)</f>
        <v>0.46020891921250873</v>
      </c>
    </row>
    <row r="476" spans="2:20" x14ac:dyDescent="0.2">
      <c r="B476" s="3">
        <f>DATA!A471</f>
        <v>469</v>
      </c>
      <c r="C476" s="3">
        <f>DATA!R471</f>
        <v>2.3393461090000001</v>
      </c>
      <c r="D476" s="3">
        <f>DATA!Q471</f>
        <v>0</v>
      </c>
      <c r="H476" s="3">
        <v>3.4864954799999999</v>
      </c>
      <c r="I476" s="3">
        <v>0</v>
      </c>
      <c r="J476" s="3">
        <v>1</v>
      </c>
      <c r="O476" s="6">
        <f t="shared" si="90"/>
        <v>331</v>
      </c>
      <c r="P476" s="6">
        <f t="shared" si="91"/>
        <v>330</v>
      </c>
      <c r="Q476" s="6">
        <f t="shared" si="89"/>
        <v>1</v>
      </c>
      <c r="R476" s="10">
        <f>Q476/O476</f>
        <v>3.0211480362537764E-3</v>
      </c>
      <c r="S476" s="8">
        <f>T475</f>
        <v>0.46020891921250873</v>
      </c>
      <c r="T476" s="8">
        <f>S476*(1-R476)</f>
        <v>0.4588185599399634</v>
      </c>
    </row>
    <row r="477" spans="2:20" x14ac:dyDescent="0.2">
      <c r="B477" s="3">
        <f>DATA!A472</f>
        <v>470</v>
      </c>
      <c r="C477" s="3">
        <f>DATA!R472</f>
        <v>1</v>
      </c>
      <c r="D477" s="3">
        <f>DATA!Q472</f>
        <v>1</v>
      </c>
      <c r="H477" s="3">
        <v>3.4898508989999999</v>
      </c>
      <c r="I477" s="3">
        <v>0</v>
      </c>
      <c r="J477" s="3">
        <v>1</v>
      </c>
      <c r="O477" s="6">
        <f t="shared" si="90"/>
        <v>330</v>
      </c>
      <c r="P477" s="6">
        <f t="shared" si="91"/>
        <v>329</v>
      </c>
      <c r="Q477" s="6">
        <f t="shared" si="89"/>
        <v>1</v>
      </c>
      <c r="R477" s="10">
        <f>Q477/O477</f>
        <v>3.0303030303030303E-3</v>
      </c>
      <c r="S477" s="8">
        <f>T476</f>
        <v>0.4588185599399634</v>
      </c>
      <c r="T477" s="8">
        <f>S477*(1-R477)</f>
        <v>0.45742820066741807</v>
      </c>
    </row>
    <row r="478" spans="2:20" x14ac:dyDescent="0.2">
      <c r="B478" s="3">
        <f>DATA!A473</f>
        <v>471</v>
      </c>
      <c r="C478" s="3">
        <f>DATA!R473</f>
        <v>10</v>
      </c>
      <c r="D478" s="3">
        <f>DATA!Q473</f>
        <v>1</v>
      </c>
      <c r="H478" s="3">
        <v>3.4984228909999899</v>
      </c>
      <c r="I478" s="3">
        <v>0</v>
      </c>
      <c r="J478" s="3">
        <v>1</v>
      </c>
      <c r="O478" s="6">
        <f t="shared" si="90"/>
        <v>329</v>
      </c>
      <c r="P478" s="6">
        <f t="shared" si="91"/>
        <v>328</v>
      </c>
      <c r="Q478" s="6">
        <f t="shared" si="89"/>
        <v>1</v>
      </c>
      <c r="R478" s="10">
        <f>Q478/O478</f>
        <v>3.0395136778115501E-3</v>
      </c>
      <c r="S478" s="8">
        <f>T477</f>
        <v>0.45742820066741807</v>
      </c>
      <c r="T478" s="8">
        <f>S478*(1-R478)</f>
        <v>0.45603784139487274</v>
      </c>
    </row>
    <row r="479" spans="2:20" x14ac:dyDescent="0.2">
      <c r="B479" s="3">
        <f>DATA!A474</f>
        <v>472</v>
      </c>
      <c r="C479" s="3">
        <f>DATA!R474</f>
        <v>0.87881118999999996</v>
      </c>
      <c r="D479" s="3">
        <f>DATA!Q474</f>
        <v>0</v>
      </c>
      <c r="H479" s="3">
        <v>3.5023336860000001</v>
      </c>
      <c r="I479" s="3">
        <v>0</v>
      </c>
      <c r="J479" s="3">
        <v>1</v>
      </c>
      <c r="O479" s="6">
        <f t="shared" si="90"/>
        <v>328</v>
      </c>
      <c r="P479" s="6">
        <f t="shared" si="91"/>
        <v>327</v>
      </c>
      <c r="Q479" s="6">
        <f t="shared" si="89"/>
        <v>1</v>
      </c>
      <c r="R479" s="10">
        <f>Q479/O479</f>
        <v>3.0487804878048782E-3</v>
      </c>
      <c r="S479" s="8">
        <f>T478</f>
        <v>0.45603784139487274</v>
      </c>
      <c r="T479" s="8">
        <f>S479*(1-R479)</f>
        <v>0.45464748212232742</v>
      </c>
    </row>
    <row r="480" spans="2:20" x14ac:dyDescent="0.2">
      <c r="B480" s="3">
        <f>DATA!A475</f>
        <v>473</v>
      </c>
      <c r="C480" s="3">
        <f>DATA!R475</f>
        <v>1</v>
      </c>
      <c r="D480" s="3">
        <f>DATA!Q475</f>
        <v>1</v>
      </c>
      <c r="H480" s="3">
        <v>3.5044240629999899</v>
      </c>
      <c r="I480" s="3">
        <v>0</v>
      </c>
      <c r="J480" s="3">
        <v>1</v>
      </c>
      <c r="O480" s="6">
        <f t="shared" si="90"/>
        <v>327</v>
      </c>
      <c r="P480" s="6">
        <f t="shared" si="91"/>
        <v>326</v>
      </c>
      <c r="Q480" s="6">
        <f t="shared" si="89"/>
        <v>1</v>
      </c>
      <c r="R480" s="10">
        <f>Q480/O480</f>
        <v>3.0581039755351682E-3</v>
      </c>
      <c r="S480" s="8">
        <f>T479</f>
        <v>0.45464748212232742</v>
      </c>
      <c r="T480" s="8">
        <f>S480*(1-R480)</f>
        <v>0.45325712284978209</v>
      </c>
    </row>
    <row r="481" spans="2:20" x14ac:dyDescent="0.2">
      <c r="B481" s="3">
        <f>DATA!A476</f>
        <v>474</v>
      </c>
      <c r="C481" s="3">
        <f>DATA!R476</f>
        <v>1.741568904</v>
      </c>
      <c r="D481" s="3">
        <f>DATA!Q476</f>
        <v>0</v>
      </c>
      <c r="H481" s="3">
        <v>3.5113326329999999</v>
      </c>
      <c r="I481" s="3">
        <v>0</v>
      </c>
      <c r="J481" s="3">
        <v>1</v>
      </c>
      <c r="O481" s="6">
        <f t="shared" si="90"/>
        <v>326</v>
      </c>
      <c r="P481" s="6">
        <f t="shared" si="91"/>
        <v>325</v>
      </c>
      <c r="Q481" s="6">
        <f t="shared" si="89"/>
        <v>1</v>
      </c>
      <c r="R481" s="10">
        <f>Q481/O481</f>
        <v>3.0674846625766872E-3</v>
      </c>
      <c r="S481" s="8">
        <f>T480</f>
        <v>0.45325712284978209</v>
      </c>
      <c r="T481" s="8">
        <f>S481*(1-R481)</f>
        <v>0.45186676357723676</v>
      </c>
    </row>
    <row r="482" spans="2:20" x14ac:dyDescent="0.2">
      <c r="B482" s="3">
        <f>DATA!A477</f>
        <v>475</v>
      </c>
      <c r="C482" s="3">
        <f>DATA!R477</f>
        <v>10</v>
      </c>
      <c r="D482" s="3">
        <f>DATA!Q477</f>
        <v>1</v>
      </c>
      <c r="H482" s="3">
        <v>3.5134725900000001</v>
      </c>
      <c r="I482" s="3">
        <v>0</v>
      </c>
      <c r="J482" s="3">
        <v>1</v>
      </c>
      <c r="O482" s="6">
        <f t="shared" si="90"/>
        <v>325</v>
      </c>
      <c r="P482" s="6">
        <f t="shared" si="91"/>
        <v>324</v>
      </c>
      <c r="Q482" s="6">
        <f t="shared" si="89"/>
        <v>1</v>
      </c>
      <c r="R482" s="10">
        <f>Q482/O482</f>
        <v>3.0769230769230769E-3</v>
      </c>
      <c r="S482" s="8">
        <f>T481</f>
        <v>0.45186676357723676</v>
      </c>
      <c r="T482" s="8">
        <f>S482*(1-R482)</f>
        <v>0.45047640430469144</v>
      </c>
    </row>
    <row r="483" spans="2:20" x14ac:dyDescent="0.2">
      <c r="B483" s="3">
        <f>DATA!A478</f>
        <v>476</v>
      </c>
      <c r="C483" s="3">
        <f>DATA!R478</f>
        <v>1.629284921</v>
      </c>
      <c r="D483" s="3">
        <f>DATA!Q478</f>
        <v>0</v>
      </c>
      <c r="H483" s="3">
        <v>3.5293266719999998</v>
      </c>
      <c r="I483" s="3">
        <v>0</v>
      </c>
      <c r="J483" s="3">
        <v>1</v>
      </c>
      <c r="O483" s="6">
        <f t="shared" si="90"/>
        <v>324</v>
      </c>
      <c r="P483" s="6">
        <f t="shared" si="91"/>
        <v>323</v>
      </c>
      <c r="Q483" s="6">
        <f t="shared" si="89"/>
        <v>1</v>
      </c>
      <c r="R483" s="10">
        <f>Q483/O483</f>
        <v>3.0864197530864196E-3</v>
      </c>
      <c r="S483" s="8">
        <f>T482</f>
        <v>0.45047640430469144</v>
      </c>
      <c r="T483" s="8">
        <f>S483*(1-R483)</f>
        <v>0.44908604503214611</v>
      </c>
    </row>
    <row r="484" spans="2:20" x14ac:dyDescent="0.2">
      <c r="B484" s="3">
        <f>DATA!A479</f>
        <v>477</v>
      </c>
      <c r="C484" s="3">
        <f>DATA!R479</f>
        <v>0.39935498699999999</v>
      </c>
      <c r="D484" s="3">
        <f>DATA!Q479</f>
        <v>0</v>
      </c>
      <c r="H484" s="3">
        <v>3.532279822</v>
      </c>
      <c r="I484" s="3">
        <v>0</v>
      </c>
      <c r="J484" s="3">
        <v>1</v>
      </c>
      <c r="O484" s="6">
        <f t="shared" si="90"/>
        <v>323</v>
      </c>
      <c r="P484" s="6">
        <f t="shared" si="91"/>
        <v>322</v>
      </c>
      <c r="Q484" s="6">
        <f t="shared" si="89"/>
        <v>1</v>
      </c>
      <c r="R484" s="10">
        <f>Q484/O484</f>
        <v>3.0959752321981426E-3</v>
      </c>
      <c r="S484" s="8">
        <f>T483</f>
        <v>0.44908604503214611</v>
      </c>
      <c r="T484" s="8">
        <f>S484*(1-R484)</f>
        <v>0.44769568575960073</v>
      </c>
    </row>
    <row r="485" spans="2:20" x14ac:dyDescent="0.2">
      <c r="B485" s="3">
        <f>DATA!A480</f>
        <v>478</v>
      </c>
      <c r="C485" s="3">
        <f>DATA!R480</f>
        <v>2.7990941180000002</v>
      </c>
      <c r="D485" s="3">
        <f>DATA!Q480</f>
        <v>0</v>
      </c>
      <c r="H485" s="3">
        <v>3.5513948740000001</v>
      </c>
      <c r="I485" s="3">
        <v>0</v>
      </c>
      <c r="J485" s="3">
        <v>1</v>
      </c>
      <c r="O485" s="6">
        <f t="shared" si="90"/>
        <v>322</v>
      </c>
      <c r="P485" s="6">
        <f t="shared" si="91"/>
        <v>321</v>
      </c>
      <c r="Q485" s="6">
        <f t="shared" si="89"/>
        <v>1</v>
      </c>
      <c r="R485" s="10">
        <f>Q485/O485</f>
        <v>3.105590062111801E-3</v>
      </c>
      <c r="S485" s="8">
        <f>T484</f>
        <v>0.44769568575960073</v>
      </c>
      <c r="T485" s="8">
        <f>S485*(1-R485)</f>
        <v>0.4463053264870554</v>
      </c>
    </row>
    <row r="486" spans="2:20" x14ac:dyDescent="0.2">
      <c r="B486" s="3">
        <f>DATA!A481</f>
        <v>479</v>
      </c>
      <c r="C486" s="3">
        <f>DATA!R481</f>
        <v>1.708845457</v>
      </c>
      <c r="D486" s="3">
        <f>DATA!Q481</f>
        <v>1</v>
      </c>
      <c r="H486" s="3">
        <v>3.5605288700000002</v>
      </c>
      <c r="I486" s="3">
        <v>0</v>
      </c>
      <c r="J486" s="3">
        <v>1</v>
      </c>
      <c r="O486" s="6">
        <f t="shared" si="90"/>
        <v>321</v>
      </c>
      <c r="P486" s="6">
        <f t="shared" si="91"/>
        <v>320</v>
      </c>
      <c r="Q486" s="6">
        <f t="shared" si="89"/>
        <v>1</v>
      </c>
      <c r="R486" s="10">
        <f>Q486/O486</f>
        <v>3.1152647975077881E-3</v>
      </c>
      <c r="S486" s="8">
        <f>T485</f>
        <v>0.4463053264870554</v>
      </c>
      <c r="T486" s="8">
        <f>S486*(1-R486)</f>
        <v>0.44491496721451007</v>
      </c>
    </row>
    <row r="487" spans="2:20" x14ac:dyDescent="0.2">
      <c r="B487" s="3">
        <f>DATA!A482</f>
        <v>480</v>
      </c>
      <c r="C487" s="3">
        <f>DATA!R482</f>
        <v>0.36172536799999999</v>
      </c>
      <c r="D487" s="3">
        <f>DATA!Q482</f>
        <v>0</v>
      </c>
      <c r="H487" s="3">
        <v>3.5826685309999999</v>
      </c>
      <c r="I487" s="3">
        <v>0</v>
      </c>
      <c r="J487" s="3">
        <v>1</v>
      </c>
      <c r="O487" s="6">
        <f t="shared" si="90"/>
        <v>320</v>
      </c>
      <c r="P487" s="6">
        <f t="shared" si="91"/>
        <v>319</v>
      </c>
      <c r="Q487" s="6">
        <f t="shared" si="89"/>
        <v>1</v>
      </c>
      <c r="R487" s="10">
        <f>Q487/O487</f>
        <v>3.1250000000000002E-3</v>
      </c>
      <c r="S487" s="8">
        <f>T486</f>
        <v>0.44491496721451007</v>
      </c>
      <c r="T487" s="8">
        <f>S487*(1-R487)</f>
        <v>0.44352460794196469</v>
      </c>
    </row>
    <row r="488" spans="2:20" x14ac:dyDescent="0.2">
      <c r="B488" s="3">
        <f>DATA!A483</f>
        <v>481</v>
      </c>
      <c r="C488" s="3">
        <f>DATA!R483</f>
        <v>1</v>
      </c>
      <c r="D488" s="3">
        <f>DATA!Q483</f>
        <v>1</v>
      </c>
      <c r="H488" s="3">
        <v>3.5995857509999998</v>
      </c>
      <c r="I488" s="3">
        <v>0</v>
      </c>
      <c r="J488" s="3">
        <v>1</v>
      </c>
      <c r="O488" s="6">
        <f t="shared" si="90"/>
        <v>319</v>
      </c>
      <c r="P488" s="6">
        <f t="shared" si="91"/>
        <v>318</v>
      </c>
      <c r="Q488" s="6">
        <f t="shared" si="89"/>
        <v>1</v>
      </c>
      <c r="R488" s="10">
        <f>Q488/O488</f>
        <v>3.134796238244514E-3</v>
      </c>
      <c r="S488" s="8">
        <f>T487</f>
        <v>0.44352460794196469</v>
      </c>
      <c r="T488" s="8">
        <f>S488*(1-R488)</f>
        <v>0.44213424866941936</v>
      </c>
    </row>
    <row r="489" spans="2:20" x14ac:dyDescent="0.2">
      <c r="B489" s="3">
        <f>DATA!A484</f>
        <v>482</v>
      </c>
      <c r="C489" s="3">
        <f>DATA!R484</f>
        <v>0.92239595500000005</v>
      </c>
      <c r="D489" s="3">
        <f>DATA!Q484</f>
        <v>0</v>
      </c>
      <c r="H489" s="3">
        <v>3.6007150239999999</v>
      </c>
      <c r="I489" s="3">
        <v>0</v>
      </c>
      <c r="J489" s="3">
        <v>1</v>
      </c>
      <c r="O489" s="6">
        <f t="shared" si="90"/>
        <v>318</v>
      </c>
      <c r="P489" s="6">
        <f t="shared" si="91"/>
        <v>317</v>
      </c>
      <c r="Q489" s="6">
        <f t="shared" si="89"/>
        <v>1</v>
      </c>
      <c r="R489" s="10">
        <f>Q489/O489</f>
        <v>3.1446540880503146E-3</v>
      </c>
      <c r="S489" s="8">
        <f>T488</f>
        <v>0.44213424866941936</v>
      </c>
      <c r="T489" s="8">
        <f>S489*(1-R489)</f>
        <v>0.44074388939687403</v>
      </c>
    </row>
    <row r="490" spans="2:20" x14ac:dyDescent="0.2">
      <c r="B490" s="3">
        <f>DATA!A485</f>
        <v>483</v>
      </c>
      <c r="C490" s="3">
        <f>DATA!R485</f>
        <v>0.19681188099999999</v>
      </c>
      <c r="D490" s="3">
        <f>DATA!Q485</f>
        <v>0</v>
      </c>
      <c r="H490" s="3">
        <v>3.6386384269999898</v>
      </c>
      <c r="I490" s="3">
        <v>0</v>
      </c>
      <c r="J490" s="3">
        <v>1</v>
      </c>
      <c r="O490" s="6">
        <f t="shared" si="90"/>
        <v>317</v>
      </c>
      <c r="P490" s="6">
        <f t="shared" si="91"/>
        <v>316</v>
      </c>
      <c r="Q490" s="6">
        <f t="shared" si="89"/>
        <v>1</v>
      </c>
      <c r="R490" s="10">
        <f>Q490/O490</f>
        <v>3.1545741324921135E-3</v>
      </c>
      <c r="S490" s="8">
        <f>T489</f>
        <v>0.44074388939687403</v>
      </c>
      <c r="T490" s="8">
        <f>S490*(1-R490)</f>
        <v>0.43935353012432871</v>
      </c>
    </row>
    <row r="491" spans="2:20" x14ac:dyDescent="0.2">
      <c r="B491" s="3">
        <f>DATA!A486</f>
        <v>484</v>
      </c>
      <c r="C491" s="3">
        <f>DATA!R486</f>
        <v>7.4265128770000004</v>
      </c>
      <c r="D491" s="3">
        <f>DATA!Q486</f>
        <v>0</v>
      </c>
      <c r="H491" s="3">
        <v>3.6514235570000002</v>
      </c>
      <c r="I491" s="3">
        <v>0</v>
      </c>
      <c r="J491" s="3">
        <v>1</v>
      </c>
      <c r="O491" s="6">
        <f t="shared" si="90"/>
        <v>316</v>
      </c>
      <c r="P491" s="6">
        <f t="shared" si="91"/>
        <v>315</v>
      </c>
      <c r="Q491" s="6">
        <f t="shared" si="89"/>
        <v>1</v>
      </c>
      <c r="R491" s="10">
        <f>Q491/O491</f>
        <v>3.1645569620253164E-3</v>
      </c>
      <c r="S491" s="8">
        <f>T490</f>
        <v>0.43935353012432871</v>
      </c>
      <c r="T491" s="8">
        <f>S491*(1-R491)</f>
        <v>0.43796317085178338</v>
      </c>
    </row>
    <row r="492" spans="2:20" x14ac:dyDescent="0.2">
      <c r="B492" s="3">
        <f>DATA!A487</f>
        <v>485</v>
      </c>
      <c r="C492" s="3">
        <f>DATA!R487</f>
        <v>6.5331580239999996</v>
      </c>
      <c r="D492" s="3">
        <f>DATA!Q487</f>
        <v>0</v>
      </c>
      <c r="H492" s="3">
        <v>3.6588477989999899</v>
      </c>
      <c r="I492" s="3">
        <v>0</v>
      </c>
      <c r="J492" s="3">
        <v>1</v>
      </c>
      <c r="O492" s="6">
        <f t="shared" si="90"/>
        <v>315</v>
      </c>
      <c r="P492" s="6">
        <f t="shared" si="91"/>
        <v>314</v>
      </c>
      <c r="Q492" s="6">
        <f t="shared" si="89"/>
        <v>1</v>
      </c>
      <c r="R492" s="10">
        <f>Q492/O492</f>
        <v>3.1746031746031746E-3</v>
      </c>
      <c r="S492" s="8">
        <f>T491</f>
        <v>0.43796317085178338</v>
      </c>
      <c r="T492" s="8">
        <f>S492*(1-R492)</f>
        <v>0.43657281157923805</v>
      </c>
    </row>
    <row r="493" spans="2:20" x14ac:dyDescent="0.2">
      <c r="B493" s="3">
        <f>DATA!A488</f>
        <v>486</v>
      </c>
      <c r="C493" s="3">
        <f>DATA!R488</f>
        <v>4.174657872</v>
      </c>
      <c r="D493" s="3">
        <f>DATA!Q488</f>
        <v>0</v>
      </c>
      <c r="H493" s="3">
        <v>3.6895272589999899</v>
      </c>
      <c r="I493" s="3">
        <v>0</v>
      </c>
      <c r="J493" s="3">
        <v>1</v>
      </c>
      <c r="O493" s="6">
        <f t="shared" si="90"/>
        <v>314</v>
      </c>
      <c r="P493" s="6">
        <f t="shared" si="91"/>
        <v>313</v>
      </c>
      <c r="Q493" s="6">
        <f t="shared" si="89"/>
        <v>1</v>
      </c>
      <c r="R493" s="10">
        <f>Q493/O493</f>
        <v>3.1847133757961785E-3</v>
      </c>
      <c r="S493" s="8">
        <f>T492</f>
        <v>0.43657281157923805</v>
      </c>
      <c r="T493" s="8">
        <f>S493*(1-R493)</f>
        <v>0.43518245230669272</v>
      </c>
    </row>
    <row r="494" spans="2:20" x14ac:dyDescent="0.2">
      <c r="B494" s="3">
        <f>DATA!A489</f>
        <v>487</v>
      </c>
      <c r="C494" s="3">
        <f>DATA!R489</f>
        <v>1</v>
      </c>
      <c r="D494" s="3">
        <f>DATA!Q489</f>
        <v>1</v>
      </c>
      <c r="H494" s="3">
        <v>3.6906494209999998</v>
      </c>
      <c r="I494" s="3">
        <v>1</v>
      </c>
      <c r="J494" s="3">
        <v>1</v>
      </c>
      <c r="O494" s="6">
        <f t="shared" si="90"/>
        <v>313</v>
      </c>
      <c r="P494" s="6">
        <f t="shared" si="91"/>
        <v>312</v>
      </c>
      <c r="Q494" s="6">
        <f t="shared" si="89"/>
        <v>0</v>
      </c>
      <c r="R494" s="10">
        <f>Q494/O494</f>
        <v>0</v>
      </c>
      <c r="S494" s="8">
        <f>T493</f>
        <v>0.43518245230669272</v>
      </c>
      <c r="T494" s="8">
        <f>S494*(1-R494)</f>
        <v>0.43518245230669272</v>
      </c>
    </row>
    <row r="495" spans="2:20" x14ac:dyDescent="0.2">
      <c r="B495" s="3">
        <f>DATA!A490</f>
        <v>488</v>
      </c>
      <c r="C495" s="3">
        <f>DATA!R490</f>
        <v>0.372376708</v>
      </c>
      <c r="D495" s="3">
        <f>DATA!Q490</f>
        <v>0</v>
      </c>
      <c r="H495" s="3">
        <v>3.6919831400000001</v>
      </c>
      <c r="I495" s="3">
        <v>0</v>
      </c>
      <c r="J495" s="3">
        <v>1</v>
      </c>
      <c r="O495" s="6">
        <f t="shared" si="90"/>
        <v>312</v>
      </c>
      <c r="P495" s="6">
        <f t="shared" si="91"/>
        <v>311</v>
      </c>
      <c r="Q495" s="6">
        <f t="shared" si="89"/>
        <v>1</v>
      </c>
      <c r="R495" s="10">
        <f>Q495/O495</f>
        <v>3.205128205128205E-3</v>
      </c>
      <c r="S495" s="8">
        <f>T494</f>
        <v>0.43518245230669272</v>
      </c>
      <c r="T495" s="8">
        <f>S495*(1-R495)</f>
        <v>0.43378763675442766</v>
      </c>
    </row>
    <row r="496" spans="2:20" x14ac:dyDescent="0.2">
      <c r="B496" s="3">
        <f>DATA!A491</f>
        <v>489</v>
      </c>
      <c r="C496" s="3">
        <f>DATA!R491</f>
        <v>1</v>
      </c>
      <c r="D496" s="3">
        <f>DATA!Q491</f>
        <v>1</v>
      </c>
      <c r="H496" s="3">
        <v>3.6925126239999999</v>
      </c>
      <c r="I496" s="3">
        <v>0</v>
      </c>
      <c r="J496" s="3">
        <v>1</v>
      </c>
      <c r="O496" s="6">
        <f t="shared" si="90"/>
        <v>311</v>
      </c>
      <c r="P496" s="6">
        <f t="shared" si="91"/>
        <v>310</v>
      </c>
      <c r="Q496" s="6">
        <f t="shared" si="89"/>
        <v>1</v>
      </c>
      <c r="R496" s="10">
        <f>Q496/O496</f>
        <v>3.2154340836012861E-3</v>
      </c>
      <c r="S496" s="8">
        <f>T495</f>
        <v>0.43378763675442766</v>
      </c>
      <c r="T496" s="8">
        <f>S496*(1-R496)</f>
        <v>0.43239282120216266</v>
      </c>
    </row>
    <row r="497" spans="2:20" x14ac:dyDescent="0.2">
      <c r="B497" s="3">
        <f>DATA!A492</f>
        <v>490</v>
      </c>
      <c r="C497" s="3">
        <f>DATA!R492</f>
        <v>1</v>
      </c>
      <c r="D497" s="3">
        <f>DATA!Q492</f>
        <v>1</v>
      </c>
      <c r="H497" s="3">
        <v>3.6959504939999999</v>
      </c>
      <c r="I497" s="3">
        <v>0</v>
      </c>
      <c r="J497" s="3">
        <v>1</v>
      </c>
      <c r="O497" s="6">
        <f t="shared" si="90"/>
        <v>310</v>
      </c>
      <c r="P497" s="6">
        <f t="shared" si="91"/>
        <v>309</v>
      </c>
      <c r="Q497" s="6">
        <f t="shared" si="89"/>
        <v>1</v>
      </c>
      <c r="R497" s="10">
        <f>Q497/O497</f>
        <v>3.2258064516129032E-3</v>
      </c>
      <c r="S497" s="8">
        <f>T496</f>
        <v>0.43239282120216266</v>
      </c>
      <c r="T497" s="8">
        <f>S497*(1-R497)</f>
        <v>0.43099800564989765</v>
      </c>
    </row>
    <row r="498" spans="2:20" x14ac:dyDescent="0.2">
      <c r="B498" s="3">
        <f>DATA!A493</f>
        <v>491</v>
      </c>
      <c r="C498" s="3">
        <f>DATA!R493</f>
        <v>5</v>
      </c>
      <c r="D498" s="3">
        <f>DATA!Q493</f>
        <v>1</v>
      </c>
      <c r="H498" s="3">
        <v>3.7302715360000001</v>
      </c>
      <c r="I498" s="3">
        <v>0</v>
      </c>
      <c r="J498" s="3">
        <v>1</v>
      </c>
      <c r="O498" s="6">
        <f t="shared" si="90"/>
        <v>309</v>
      </c>
      <c r="P498" s="6">
        <f t="shared" si="91"/>
        <v>308</v>
      </c>
      <c r="Q498" s="6">
        <f t="shared" si="89"/>
        <v>1</v>
      </c>
      <c r="R498" s="10">
        <f>Q498/O498</f>
        <v>3.2362459546925568E-3</v>
      </c>
      <c r="S498" s="8">
        <f>T497</f>
        <v>0.43099800564989765</v>
      </c>
      <c r="T498" s="8">
        <f>S498*(1-R498)</f>
        <v>0.42960319009763265</v>
      </c>
    </row>
    <row r="499" spans="2:20" x14ac:dyDescent="0.2">
      <c r="B499" s="3">
        <f>DATA!A494</f>
        <v>492</v>
      </c>
      <c r="C499" s="3">
        <f>DATA!R494</f>
        <v>1.640056542</v>
      </c>
      <c r="D499" s="3">
        <f>DATA!Q494</f>
        <v>0</v>
      </c>
      <c r="H499" s="3">
        <v>3.7583499229999999</v>
      </c>
      <c r="I499" s="3">
        <v>0</v>
      </c>
      <c r="J499" s="3">
        <v>1</v>
      </c>
      <c r="O499" s="6">
        <f t="shared" si="90"/>
        <v>308</v>
      </c>
      <c r="P499" s="6">
        <f t="shared" si="91"/>
        <v>307</v>
      </c>
      <c r="Q499" s="6">
        <f t="shared" si="89"/>
        <v>1</v>
      </c>
      <c r="R499" s="10">
        <f>Q499/O499</f>
        <v>3.246753246753247E-3</v>
      </c>
      <c r="S499" s="8">
        <f>T498</f>
        <v>0.42960319009763265</v>
      </c>
      <c r="T499" s="8">
        <f>S499*(1-R499)</f>
        <v>0.42820837454536759</v>
      </c>
    </row>
    <row r="500" spans="2:20" x14ac:dyDescent="0.2">
      <c r="B500" s="3">
        <f>DATA!A495</f>
        <v>493</v>
      </c>
      <c r="C500" s="3">
        <f>DATA!R495</f>
        <v>0.83620599699999998</v>
      </c>
      <c r="D500" s="3">
        <f>DATA!Q495</f>
        <v>0</v>
      </c>
      <c r="H500" s="3">
        <v>3.7653783569999999</v>
      </c>
      <c r="I500" s="3">
        <v>0</v>
      </c>
      <c r="J500" s="3">
        <v>1</v>
      </c>
      <c r="O500" s="6">
        <f t="shared" si="90"/>
        <v>307</v>
      </c>
      <c r="P500" s="6">
        <f t="shared" si="91"/>
        <v>306</v>
      </c>
      <c r="Q500" s="6">
        <f t="shared" si="89"/>
        <v>1</v>
      </c>
      <c r="R500" s="10">
        <f>Q500/O500</f>
        <v>3.2573289902280132E-3</v>
      </c>
      <c r="S500" s="8">
        <f>T499</f>
        <v>0.42820837454536759</v>
      </c>
      <c r="T500" s="8">
        <f>S500*(1-R500)</f>
        <v>0.42681355899310253</v>
      </c>
    </row>
    <row r="501" spans="2:20" x14ac:dyDescent="0.2">
      <c r="B501" s="3">
        <f>DATA!A496</f>
        <v>494</v>
      </c>
      <c r="C501" s="3">
        <f>DATA!R496</f>
        <v>1</v>
      </c>
      <c r="D501" s="3">
        <f>DATA!Q496</f>
        <v>1</v>
      </c>
      <c r="H501" s="3">
        <v>3.7705201069999998</v>
      </c>
      <c r="I501" s="3">
        <v>0</v>
      </c>
      <c r="J501" s="3">
        <v>1</v>
      </c>
      <c r="O501" s="6">
        <f t="shared" si="90"/>
        <v>306</v>
      </c>
      <c r="P501" s="6">
        <f t="shared" si="91"/>
        <v>305</v>
      </c>
      <c r="Q501" s="6">
        <f t="shared" si="89"/>
        <v>1</v>
      </c>
      <c r="R501" s="10">
        <f>Q501/O501</f>
        <v>3.2679738562091504E-3</v>
      </c>
      <c r="S501" s="8">
        <f>T500</f>
        <v>0.42681355899310253</v>
      </c>
      <c r="T501" s="8">
        <f>S501*(1-R501)</f>
        <v>0.42541874344083747</v>
      </c>
    </row>
    <row r="502" spans="2:20" x14ac:dyDescent="0.2">
      <c r="B502" s="3">
        <f>DATA!A497</f>
        <v>495</v>
      </c>
      <c r="C502" s="3">
        <f>DATA!R497</f>
        <v>1.6408865109999999</v>
      </c>
      <c r="D502" s="3">
        <f>DATA!Q497</f>
        <v>0</v>
      </c>
      <c r="H502" s="3">
        <v>3.8031460349999899</v>
      </c>
      <c r="I502" s="3">
        <v>0</v>
      </c>
      <c r="J502" s="3">
        <v>1</v>
      </c>
      <c r="O502" s="6">
        <f t="shared" si="90"/>
        <v>305</v>
      </c>
      <c r="P502" s="6">
        <f t="shared" si="91"/>
        <v>304</v>
      </c>
      <c r="Q502" s="6">
        <f t="shared" si="89"/>
        <v>1</v>
      </c>
      <c r="R502" s="10">
        <f>Q502/O502</f>
        <v>3.2786885245901639E-3</v>
      </c>
      <c r="S502" s="8">
        <f>T501</f>
        <v>0.42541874344083747</v>
      </c>
      <c r="T502" s="8">
        <f>S502*(1-R502)</f>
        <v>0.42402392788857246</v>
      </c>
    </row>
    <row r="503" spans="2:20" x14ac:dyDescent="0.2">
      <c r="B503" s="3">
        <f>DATA!A498</f>
        <v>496</v>
      </c>
      <c r="C503" s="3">
        <f>DATA!R498</f>
        <v>1</v>
      </c>
      <c r="D503" s="3">
        <f>DATA!Q498</f>
        <v>1</v>
      </c>
      <c r="H503" s="3">
        <v>3.8108438819999999</v>
      </c>
      <c r="I503" s="3">
        <v>0</v>
      </c>
      <c r="J503" s="3">
        <v>1</v>
      </c>
      <c r="O503" s="6">
        <f t="shared" si="90"/>
        <v>304</v>
      </c>
      <c r="P503" s="6">
        <f t="shared" si="91"/>
        <v>303</v>
      </c>
      <c r="Q503" s="6">
        <f t="shared" si="89"/>
        <v>1</v>
      </c>
      <c r="R503" s="10">
        <f>Q503/O503</f>
        <v>3.2894736842105261E-3</v>
      </c>
      <c r="S503" s="8">
        <f>T502</f>
        <v>0.42402392788857246</v>
      </c>
      <c r="T503" s="8">
        <f>S503*(1-R503)</f>
        <v>0.4226291123363074</v>
      </c>
    </row>
    <row r="504" spans="2:20" x14ac:dyDescent="0.2">
      <c r="B504" s="3">
        <f>DATA!A499</f>
        <v>497</v>
      </c>
      <c r="C504" s="3">
        <f>DATA!R499</f>
        <v>1</v>
      </c>
      <c r="D504" s="3">
        <f>DATA!Q499</f>
        <v>1</v>
      </c>
      <c r="H504" s="3">
        <v>3.8745413210000001</v>
      </c>
      <c r="I504" s="3">
        <v>0</v>
      </c>
      <c r="J504" s="3">
        <v>1</v>
      </c>
      <c r="O504" s="6">
        <f t="shared" si="90"/>
        <v>303</v>
      </c>
      <c r="P504" s="6">
        <f t="shared" si="91"/>
        <v>302</v>
      </c>
      <c r="Q504" s="6">
        <f t="shared" si="89"/>
        <v>1</v>
      </c>
      <c r="R504" s="10">
        <f>Q504/O504</f>
        <v>3.3003300330033004E-3</v>
      </c>
      <c r="S504" s="8">
        <f>T503</f>
        <v>0.4226291123363074</v>
      </c>
      <c r="T504" s="8">
        <f>S504*(1-R504)</f>
        <v>0.42123429678404234</v>
      </c>
    </row>
    <row r="505" spans="2:20" x14ac:dyDescent="0.2">
      <c r="B505" s="3">
        <f>DATA!A500</f>
        <v>498</v>
      </c>
      <c r="C505" s="3">
        <f>DATA!R500</f>
        <v>1</v>
      </c>
      <c r="D505" s="3">
        <f>DATA!Q500</f>
        <v>1</v>
      </c>
      <c r="H505" s="3">
        <v>3.8834370009999999</v>
      </c>
      <c r="I505" s="3">
        <v>0</v>
      </c>
      <c r="J505" s="3">
        <v>1</v>
      </c>
      <c r="O505" s="6">
        <f t="shared" si="90"/>
        <v>302</v>
      </c>
      <c r="P505" s="6">
        <f t="shared" si="91"/>
        <v>301</v>
      </c>
      <c r="Q505" s="6">
        <f t="shared" si="89"/>
        <v>1</v>
      </c>
      <c r="R505" s="10">
        <f>Q505/O505</f>
        <v>3.3112582781456954E-3</v>
      </c>
      <c r="S505" s="8">
        <f>T504</f>
        <v>0.42123429678404234</v>
      </c>
      <c r="T505" s="8">
        <f>S505*(1-R505)</f>
        <v>0.41983948123177728</v>
      </c>
    </row>
    <row r="506" spans="2:20" x14ac:dyDescent="0.2">
      <c r="B506" s="3">
        <f>DATA!A501</f>
        <v>499</v>
      </c>
      <c r="C506" s="3">
        <f>DATA!R501</f>
        <v>3.2390088469999898</v>
      </c>
      <c r="D506" s="3">
        <f>DATA!Q501</f>
        <v>0</v>
      </c>
      <c r="H506" s="3">
        <v>3.8851800719999998</v>
      </c>
      <c r="I506" s="3">
        <v>0</v>
      </c>
      <c r="J506" s="3">
        <v>1</v>
      </c>
      <c r="O506" s="6">
        <f t="shared" si="90"/>
        <v>301</v>
      </c>
      <c r="P506" s="6">
        <f t="shared" si="91"/>
        <v>300</v>
      </c>
      <c r="Q506" s="6">
        <f t="shared" si="89"/>
        <v>1</v>
      </c>
      <c r="R506" s="10">
        <f>Q506/O506</f>
        <v>3.3222591362126247E-3</v>
      </c>
      <c r="S506" s="8">
        <f>T505</f>
        <v>0.41983948123177728</v>
      </c>
      <c r="T506" s="8">
        <f>S506*(1-R506)</f>
        <v>0.41844466567951222</v>
      </c>
    </row>
    <row r="507" spans="2:20" x14ac:dyDescent="0.2">
      <c r="B507" s="3">
        <f>DATA!A502</f>
        <v>500</v>
      </c>
      <c r="C507" s="3">
        <f>DATA!R502</f>
        <v>1</v>
      </c>
      <c r="D507" s="3">
        <f>DATA!Q502</f>
        <v>1</v>
      </c>
      <c r="H507" s="3">
        <v>3.8886284099999999</v>
      </c>
      <c r="I507" s="3">
        <v>0</v>
      </c>
      <c r="J507" s="3">
        <v>1</v>
      </c>
      <c r="O507" s="6">
        <f t="shared" si="90"/>
        <v>300</v>
      </c>
      <c r="P507" s="6">
        <f t="shared" si="91"/>
        <v>299</v>
      </c>
      <c r="Q507" s="6">
        <f t="shared" si="89"/>
        <v>1</v>
      </c>
      <c r="R507" s="10">
        <f>Q507/O507</f>
        <v>3.3333333333333335E-3</v>
      </c>
      <c r="S507" s="8">
        <f>T506</f>
        <v>0.41844466567951222</v>
      </c>
      <c r="T507" s="8">
        <f>S507*(1-R507)</f>
        <v>0.41704985012724721</v>
      </c>
    </row>
    <row r="508" spans="2:20" x14ac:dyDescent="0.2">
      <c r="B508" s="3">
        <f>DATA!A503</f>
        <v>501</v>
      </c>
      <c r="C508" s="3">
        <f>DATA!R503</f>
        <v>2.699505126</v>
      </c>
      <c r="D508" s="3">
        <f>DATA!Q503</f>
        <v>0</v>
      </c>
      <c r="H508" s="3">
        <v>3.8913687659999998</v>
      </c>
      <c r="I508" s="3">
        <v>0</v>
      </c>
      <c r="J508" s="3">
        <v>1</v>
      </c>
      <c r="O508" s="6">
        <f t="shared" si="90"/>
        <v>299</v>
      </c>
      <c r="P508" s="6">
        <f t="shared" si="91"/>
        <v>298</v>
      </c>
      <c r="Q508" s="6">
        <f t="shared" si="89"/>
        <v>1</v>
      </c>
      <c r="R508" s="10">
        <f>Q508/O508</f>
        <v>3.3444816053511705E-3</v>
      </c>
      <c r="S508" s="8">
        <f>T507</f>
        <v>0.41704985012724721</v>
      </c>
      <c r="T508" s="8">
        <f>S508*(1-R508)</f>
        <v>0.41565503457498215</v>
      </c>
    </row>
    <row r="509" spans="2:20" x14ac:dyDescent="0.2">
      <c r="B509" s="3">
        <f>DATA!A504</f>
        <v>502</v>
      </c>
      <c r="C509" s="3">
        <f>DATA!R504</f>
        <v>5.5209559319999997</v>
      </c>
      <c r="D509" s="3">
        <f>DATA!Q504</f>
        <v>0</v>
      </c>
      <c r="H509" s="3">
        <v>3.9282716940000002</v>
      </c>
      <c r="I509" s="3">
        <v>0</v>
      </c>
      <c r="J509" s="3">
        <v>1</v>
      </c>
      <c r="O509" s="6">
        <f t="shared" si="90"/>
        <v>298</v>
      </c>
      <c r="P509" s="6">
        <f t="shared" si="91"/>
        <v>297</v>
      </c>
      <c r="Q509" s="6">
        <f t="shared" si="89"/>
        <v>1</v>
      </c>
      <c r="R509" s="10">
        <f>Q509/O509</f>
        <v>3.3557046979865771E-3</v>
      </c>
      <c r="S509" s="8">
        <f>T508</f>
        <v>0.41565503457498215</v>
      </c>
      <c r="T509" s="8">
        <f>S509*(1-R509)</f>
        <v>0.41426021902271709</v>
      </c>
    </row>
    <row r="510" spans="2:20" x14ac:dyDescent="0.2">
      <c r="B510" s="3">
        <f>DATA!A505</f>
        <v>503</v>
      </c>
      <c r="C510" s="3">
        <f>DATA!R505</f>
        <v>0.27562750200000002</v>
      </c>
      <c r="D510" s="3">
        <f>DATA!Q505</f>
        <v>0</v>
      </c>
      <c r="H510" s="3">
        <v>3.9410635169999999</v>
      </c>
      <c r="I510" s="3">
        <v>0</v>
      </c>
      <c r="J510" s="3">
        <v>1</v>
      </c>
      <c r="O510" s="6">
        <f t="shared" si="90"/>
        <v>297</v>
      </c>
      <c r="P510" s="6">
        <f t="shared" si="91"/>
        <v>296</v>
      </c>
      <c r="Q510" s="6">
        <f t="shared" si="89"/>
        <v>1</v>
      </c>
      <c r="R510" s="10">
        <f>Q510/O510</f>
        <v>3.3670033670033669E-3</v>
      </c>
      <c r="S510" s="8">
        <f>T509</f>
        <v>0.41426021902271709</v>
      </c>
      <c r="T510" s="8">
        <f>S510*(1-R510)</f>
        <v>0.41286540347045203</v>
      </c>
    </row>
    <row r="511" spans="2:20" x14ac:dyDescent="0.2">
      <c r="B511" s="3">
        <f>DATA!A506</f>
        <v>504</v>
      </c>
      <c r="C511" s="3">
        <f>DATA!R506</f>
        <v>5.3076777890000004</v>
      </c>
      <c r="D511" s="3">
        <f>DATA!Q506</f>
        <v>0</v>
      </c>
      <c r="H511" s="3">
        <v>3.9714906970000001</v>
      </c>
      <c r="I511" s="3">
        <v>0</v>
      </c>
      <c r="J511" s="3">
        <v>1</v>
      </c>
      <c r="O511" s="6">
        <f t="shared" si="90"/>
        <v>296</v>
      </c>
      <c r="P511" s="6">
        <f t="shared" si="91"/>
        <v>295</v>
      </c>
      <c r="Q511" s="6">
        <f t="shared" si="89"/>
        <v>1</v>
      </c>
      <c r="R511" s="10">
        <f>Q511/O511</f>
        <v>3.3783783783783786E-3</v>
      </c>
      <c r="S511" s="8">
        <f>T510</f>
        <v>0.41286540347045203</v>
      </c>
      <c r="T511" s="8">
        <f>S511*(1-R511)</f>
        <v>0.41147058791818697</v>
      </c>
    </row>
    <row r="512" spans="2:20" x14ac:dyDescent="0.2">
      <c r="B512" s="3">
        <f>DATA!A507</f>
        <v>505</v>
      </c>
      <c r="C512" s="3">
        <f>DATA!R507</f>
        <v>6.1109271E-2</v>
      </c>
      <c r="D512" s="3">
        <f>DATA!Q507</f>
        <v>0</v>
      </c>
      <c r="H512" s="3">
        <v>3.972426112</v>
      </c>
      <c r="I512" s="3">
        <v>0</v>
      </c>
      <c r="J512" s="3">
        <v>1</v>
      </c>
      <c r="O512" s="6">
        <f t="shared" si="90"/>
        <v>295</v>
      </c>
      <c r="P512" s="6">
        <f t="shared" si="91"/>
        <v>294</v>
      </c>
      <c r="Q512" s="6">
        <f t="shared" si="89"/>
        <v>1</v>
      </c>
      <c r="R512" s="10">
        <f>Q512/O512</f>
        <v>3.3898305084745762E-3</v>
      </c>
      <c r="S512" s="8">
        <f>T511</f>
        <v>0.41147058791818697</v>
      </c>
      <c r="T512" s="8">
        <f>S512*(1-R512)</f>
        <v>0.41007577236592196</v>
      </c>
    </row>
    <row r="513" spans="2:20" x14ac:dyDescent="0.2">
      <c r="B513" s="3">
        <f>DATA!A508</f>
        <v>506</v>
      </c>
      <c r="C513" s="3">
        <f>DATA!R508</f>
        <v>10.168540333999999</v>
      </c>
      <c r="D513" s="3">
        <f>DATA!Q508</f>
        <v>0</v>
      </c>
      <c r="H513" s="3">
        <v>3.9996306050000001</v>
      </c>
      <c r="I513" s="3">
        <v>0</v>
      </c>
      <c r="J513" s="3">
        <v>1</v>
      </c>
      <c r="O513" s="6">
        <f t="shared" si="90"/>
        <v>294</v>
      </c>
      <c r="P513" s="6">
        <f t="shared" si="91"/>
        <v>293</v>
      </c>
      <c r="Q513" s="6">
        <f t="shared" si="89"/>
        <v>1</v>
      </c>
      <c r="R513" s="10">
        <f>Q513/O513</f>
        <v>3.4013605442176869E-3</v>
      </c>
      <c r="S513" s="8">
        <f>T512</f>
        <v>0.41007577236592196</v>
      </c>
      <c r="T513" s="8">
        <f>S513*(1-R513)</f>
        <v>0.4086809568136569</v>
      </c>
    </row>
    <row r="514" spans="2:20" x14ac:dyDescent="0.2">
      <c r="B514" s="3">
        <f>DATA!A509</f>
        <v>507</v>
      </c>
      <c r="C514" s="3">
        <f>DATA!R509</f>
        <v>5</v>
      </c>
      <c r="D514" s="3">
        <f>DATA!Q509</f>
        <v>1</v>
      </c>
      <c r="H514" s="3">
        <v>4.0434872930000001</v>
      </c>
      <c r="I514" s="3">
        <v>0</v>
      </c>
      <c r="J514" s="3">
        <v>1</v>
      </c>
      <c r="O514" s="6">
        <f t="shared" si="90"/>
        <v>293</v>
      </c>
      <c r="P514" s="6">
        <f t="shared" si="91"/>
        <v>292</v>
      </c>
      <c r="Q514" s="6">
        <f t="shared" si="89"/>
        <v>1</v>
      </c>
      <c r="R514" s="10">
        <f>Q514/O514</f>
        <v>3.4129692832764505E-3</v>
      </c>
      <c r="S514" s="8">
        <f>T513</f>
        <v>0.4086809568136569</v>
      </c>
      <c r="T514" s="8">
        <f>S514*(1-R514)</f>
        <v>0.40728614126139184</v>
      </c>
    </row>
    <row r="515" spans="2:20" x14ac:dyDescent="0.2">
      <c r="B515" s="3">
        <f>DATA!A510</f>
        <v>508</v>
      </c>
      <c r="C515" s="3">
        <f>DATA!R510</f>
        <v>0.47738056400000001</v>
      </c>
      <c r="D515" s="3">
        <f>DATA!Q510</f>
        <v>0</v>
      </c>
      <c r="H515" s="3">
        <v>4.0569033279999998</v>
      </c>
      <c r="I515" s="3">
        <v>0</v>
      </c>
      <c r="J515" s="3">
        <v>1</v>
      </c>
      <c r="O515" s="6">
        <f t="shared" si="90"/>
        <v>292</v>
      </c>
      <c r="P515" s="6">
        <f t="shared" si="91"/>
        <v>291</v>
      </c>
      <c r="Q515" s="6">
        <f t="shared" si="89"/>
        <v>1</v>
      </c>
      <c r="R515" s="10">
        <f>Q515/O515</f>
        <v>3.4246575342465752E-3</v>
      </c>
      <c r="S515" s="8">
        <f>T514</f>
        <v>0.40728614126139184</v>
      </c>
      <c r="T515" s="8">
        <f>S515*(1-R515)</f>
        <v>0.40589132570912678</v>
      </c>
    </row>
    <row r="516" spans="2:20" x14ac:dyDescent="0.2">
      <c r="B516" s="3">
        <f>DATA!A511</f>
        <v>509</v>
      </c>
      <c r="C516" s="3">
        <f>DATA!R511</f>
        <v>1</v>
      </c>
      <c r="D516" s="3">
        <f>DATA!Q511</f>
        <v>1</v>
      </c>
      <c r="H516" s="3">
        <v>4.075696293</v>
      </c>
      <c r="I516" s="3">
        <v>0</v>
      </c>
      <c r="J516" s="3">
        <v>1</v>
      </c>
      <c r="O516" s="6">
        <f t="shared" si="90"/>
        <v>291</v>
      </c>
      <c r="P516" s="6">
        <f t="shared" si="91"/>
        <v>290</v>
      </c>
      <c r="Q516" s="6">
        <f t="shared" si="89"/>
        <v>1</v>
      </c>
      <c r="R516" s="10">
        <f>Q516/O516</f>
        <v>3.4364261168384879E-3</v>
      </c>
      <c r="S516" s="8">
        <f>T515</f>
        <v>0.40589132570912678</v>
      </c>
      <c r="T516" s="8">
        <f>S516*(1-R516)</f>
        <v>0.40449651015686172</v>
      </c>
    </row>
    <row r="517" spans="2:20" x14ac:dyDescent="0.2">
      <c r="B517" s="3">
        <f>DATA!A512</f>
        <v>510</v>
      </c>
      <c r="C517" s="3">
        <f>DATA!R512</f>
        <v>1</v>
      </c>
      <c r="D517" s="3">
        <f>DATA!Q512</f>
        <v>1</v>
      </c>
      <c r="H517" s="3">
        <v>4.1355763010000004</v>
      </c>
      <c r="I517" s="3">
        <v>0</v>
      </c>
      <c r="J517" s="3">
        <v>1</v>
      </c>
      <c r="O517" s="6">
        <f t="shared" si="90"/>
        <v>290</v>
      </c>
      <c r="P517" s="6">
        <f t="shared" si="91"/>
        <v>289</v>
      </c>
      <c r="Q517" s="6">
        <f t="shared" si="89"/>
        <v>1</v>
      </c>
      <c r="R517" s="10">
        <f>Q517/O517</f>
        <v>3.4482758620689655E-3</v>
      </c>
      <c r="S517" s="8">
        <f>T516</f>
        <v>0.40449651015686172</v>
      </c>
      <c r="T517" s="8">
        <f>S517*(1-R517)</f>
        <v>0.40310169460459666</v>
      </c>
    </row>
    <row r="518" spans="2:20" x14ac:dyDescent="0.2">
      <c r="B518" s="3">
        <f>DATA!A513</f>
        <v>511</v>
      </c>
      <c r="C518" s="3">
        <f>DATA!R513</f>
        <v>0.45934277099999998</v>
      </c>
      <c r="D518" s="3">
        <f>DATA!Q513</f>
        <v>0</v>
      </c>
      <c r="H518" s="3">
        <v>4.1502409570000003</v>
      </c>
      <c r="I518" s="3">
        <v>0</v>
      </c>
      <c r="J518" s="3">
        <v>1</v>
      </c>
      <c r="O518" s="6">
        <f t="shared" si="90"/>
        <v>289</v>
      </c>
      <c r="P518" s="6">
        <f t="shared" si="91"/>
        <v>288</v>
      </c>
      <c r="Q518" s="6">
        <f t="shared" si="89"/>
        <v>1</v>
      </c>
      <c r="R518" s="10">
        <f>Q518/O518</f>
        <v>3.4602076124567475E-3</v>
      </c>
      <c r="S518" s="8">
        <f>T517</f>
        <v>0.40310169460459666</v>
      </c>
      <c r="T518" s="8">
        <f>S518*(1-R518)</f>
        <v>0.4017068790523316</v>
      </c>
    </row>
    <row r="519" spans="2:20" x14ac:dyDescent="0.2">
      <c r="B519" s="3">
        <f>DATA!A514</f>
        <v>512</v>
      </c>
      <c r="C519" s="3">
        <f>DATA!R514</f>
        <v>1</v>
      </c>
      <c r="D519" s="3">
        <f>DATA!Q514</f>
        <v>1</v>
      </c>
      <c r="H519" s="3">
        <v>4.160234902</v>
      </c>
      <c r="I519" s="3">
        <v>0</v>
      </c>
      <c r="J519" s="3">
        <v>1</v>
      </c>
      <c r="O519" s="6">
        <f t="shared" si="90"/>
        <v>288</v>
      </c>
      <c r="P519" s="6">
        <f t="shared" si="91"/>
        <v>287</v>
      </c>
      <c r="Q519" s="6">
        <f t="shared" si="89"/>
        <v>1</v>
      </c>
      <c r="R519" s="10">
        <f>Q519/O519</f>
        <v>3.472222222222222E-3</v>
      </c>
      <c r="S519" s="8">
        <f>T518</f>
        <v>0.4017068790523316</v>
      </c>
      <c r="T519" s="8">
        <f>S519*(1-R519)</f>
        <v>0.40031206350006654</v>
      </c>
    </row>
    <row r="520" spans="2:20" x14ac:dyDescent="0.2">
      <c r="B520" s="3">
        <f>DATA!A515</f>
        <v>513</v>
      </c>
      <c r="C520" s="3">
        <f>DATA!R515</f>
        <v>0.93201302900000005</v>
      </c>
      <c r="D520" s="3">
        <f>DATA!Q515</f>
        <v>1</v>
      </c>
      <c r="H520" s="3">
        <v>4.1669287989999999</v>
      </c>
      <c r="I520" s="3">
        <v>0</v>
      </c>
      <c r="J520" s="3">
        <v>1</v>
      </c>
      <c r="O520" s="6">
        <f t="shared" si="90"/>
        <v>287</v>
      </c>
      <c r="P520" s="6">
        <f t="shared" si="91"/>
        <v>286</v>
      </c>
      <c r="Q520" s="6">
        <f t="shared" ref="Q520:Q583" si="92">(1-I520)*J520</f>
        <v>1</v>
      </c>
      <c r="R520" s="10">
        <f>Q520/O520</f>
        <v>3.4843205574912892E-3</v>
      </c>
      <c r="S520" s="8">
        <f>T519</f>
        <v>0.40031206350006654</v>
      </c>
      <c r="T520" s="8">
        <f>S520*(1-R520)</f>
        <v>0.39891724794780153</v>
      </c>
    </row>
    <row r="521" spans="2:20" x14ac:dyDescent="0.2">
      <c r="B521" s="3">
        <f>DATA!A516</f>
        <v>514</v>
      </c>
      <c r="C521" s="3">
        <f>DATA!R516</f>
        <v>0.49577311299999999</v>
      </c>
      <c r="D521" s="3">
        <f>DATA!Q516</f>
        <v>0</v>
      </c>
      <c r="H521" s="3">
        <v>4.174657872</v>
      </c>
      <c r="I521" s="3">
        <v>0</v>
      </c>
      <c r="J521" s="3">
        <v>1</v>
      </c>
      <c r="O521" s="6">
        <f t="shared" ref="O521:O584" si="93">P520</f>
        <v>286</v>
      </c>
      <c r="P521" s="6">
        <f t="shared" ref="P521:P584" si="94">O521-J521</f>
        <v>285</v>
      </c>
      <c r="Q521" s="6">
        <f t="shared" si="92"/>
        <v>1</v>
      </c>
      <c r="R521" s="10">
        <f>Q521/O521</f>
        <v>3.4965034965034965E-3</v>
      </c>
      <c r="S521" s="8">
        <f>T520</f>
        <v>0.39891724794780153</v>
      </c>
      <c r="T521" s="8">
        <f>S521*(1-R521)</f>
        <v>0.39752243239553647</v>
      </c>
    </row>
    <row r="522" spans="2:20" x14ac:dyDescent="0.2">
      <c r="B522" s="3">
        <f>DATA!A517</f>
        <v>515</v>
      </c>
      <c r="C522" s="3">
        <f>DATA!R517</f>
        <v>1</v>
      </c>
      <c r="D522" s="3">
        <f>DATA!Q517</f>
        <v>1</v>
      </c>
      <c r="H522" s="3">
        <v>4.1895549770000002</v>
      </c>
      <c r="I522" s="3">
        <v>0</v>
      </c>
      <c r="J522" s="3">
        <v>1</v>
      </c>
      <c r="O522" s="6">
        <f t="shared" si="93"/>
        <v>285</v>
      </c>
      <c r="P522" s="6">
        <f t="shared" si="94"/>
        <v>284</v>
      </c>
      <c r="Q522" s="6">
        <f t="shared" si="92"/>
        <v>1</v>
      </c>
      <c r="R522" s="10">
        <f>Q522/O522</f>
        <v>3.5087719298245615E-3</v>
      </c>
      <c r="S522" s="8">
        <f>T521</f>
        <v>0.39752243239553647</v>
      </c>
      <c r="T522" s="8">
        <f>S522*(1-R522)</f>
        <v>0.39612761684327141</v>
      </c>
    </row>
    <row r="523" spans="2:20" x14ac:dyDescent="0.2">
      <c r="B523" s="3">
        <f>DATA!A518</f>
        <v>516</v>
      </c>
      <c r="C523" s="3">
        <f>DATA!R518</f>
        <v>0.41171640999999998</v>
      </c>
      <c r="D523" s="3">
        <f>DATA!Q518</f>
        <v>0</v>
      </c>
      <c r="H523" s="3">
        <v>4.1914158730000004</v>
      </c>
      <c r="I523" s="3">
        <v>0</v>
      </c>
      <c r="J523" s="3">
        <v>1</v>
      </c>
      <c r="O523" s="6">
        <f t="shared" si="93"/>
        <v>284</v>
      </c>
      <c r="P523" s="6">
        <f t="shared" si="94"/>
        <v>283</v>
      </c>
      <c r="Q523" s="6">
        <f t="shared" si="92"/>
        <v>1</v>
      </c>
      <c r="R523" s="10">
        <f>Q523/O523</f>
        <v>3.5211267605633804E-3</v>
      </c>
      <c r="S523" s="8">
        <f>T522</f>
        <v>0.39612761684327141</v>
      </c>
      <c r="T523" s="8">
        <f>S523*(1-R523)</f>
        <v>0.39473280129100635</v>
      </c>
    </row>
    <row r="524" spans="2:20" x14ac:dyDescent="0.2">
      <c r="B524" s="3">
        <f>DATA!A519</f>
        <v>517</v>
      </c>
      <c r="C524" s="3">
        <f>DATA!R519</f>
        <v>2.679336003</v>
      </c>
      <c r="D524" s="3">
        <f>DATA!Q519</f>
        <v>0</v>
      </c>
      <c r="H524" s="3">
        <v>4.2277353619999998</v>
      </c>
      <c r="I524" s="3">
        <v>0</v>
      </c>
      <c r="J524" s="3">
        <v>1</v>
      </c>
      <c r="O524" s="6">
        <f t="shared" si="93"/>
        <v>283</v>
      </c>
      <c r="P524" s="6">
        <f t="shared" si="94"/>
        <v>282</v>
      </c>
      <c r="Q524" s="6">
        <f t="shared" si="92"/>
        <v>1</v>
      </c>
      <c r="R524" s="10">
        <f>Q524/O524</f>
        <v>3.5335689045936395E-3</v>
      </c>
      <c r="S524" s="8">
        <f>T523</f>
        <v>0.39473280129100635</v>
      </c>
      <c r="T524" s="8">
        <f>S524*(1-R524)</f>
        <v>0.39333798573874129</v>
      </c>
    </row>
    <row r="525" spans="2:20" x14ac:dyDescent="0.2">
      <c r="B525" s="3">
        <f>DATA!A520</f>
        <v>518</v>
      </c>
      <c r="C525" s="3">
        <f>DATA!R520</f>
        <v>1.070380305</v>
      </c>
      <c r="D525" s="3">
        <f>DATA!Q520</f>
        <v>0</v>
      </c>
      <c r="H525" s="3">
        <v>4.2291310050000002</v>
      </c>
      <c r="I525" s="3">
        <v>0</v>
      </c>
      <c r="J525" s="3">
        <v>1</v>
      </c>
      <c r="O525" s="6">
        <f t="shared" si="93"/>
        <v>282</v>
      </c>
      <c r="P525" s="6">
        <f t="shared" si="94"/>
        <v>281</v>
      </c>
      <c r="Q525" s="6">
        <f t="shared" si="92"/>
        <v>1</v>
      </c>
      <c r="R525" s="10">
        <f>Q525/O525</f>
        <v>3.5460992907801418E-3</v>
      </c>
      <c r="S525" s="8">
        <f>T524</f>
        <v>0.39333798573874129</v>
      </c>
      <c r="T525" s="8">
        <f>S525*(1-R525)</f>
        <v>0.39194317018647629</v>
      </c>
    </row>
    <row r="526" spans="2:20" x14ac:dyDescent="0.2">
      <c r="B526" s="3">
        <f>DATA!A521</f>
        <v>519</v>
      </c>
      <c r="C526" s="3">
        <f>DATA!R521</f>
        <v>5.8911316149999999</v>
      </c>
      <c r="D526" s="3">
        <f>DATA!Q521</f>
        <v>0</v>
      </c>
      <c r="H526" s="3">
        <v>4.2299301680000001</v>
      </c>
      <c r="I526" s="3">
        <v>0</v>
      </c>
      <c r="J526" s="3">
        <v>1</v>
      </c>
      <c r="O526" s="6">
        <f t="shared" si="93"/>
        <v>281</v>
      </c>
      <c r="P526" s="6">
        <f t="shared" si="94"/>
        <v>280</v>
      </c>
      <c r="Q526" s="6">
        <f t="shared" si="92"/>
        <v>1</v>
      </c>
      <c r="R526" s="10">
        <f>Q526/O526</f>
        <v>3.5587188612099642E-3</v>
      </c>
      <c r="S526" s="8">
        <f>T525</f>
        <v>0.39194317018647629</v>
      </c>
      <c r="T526" s="8">
        <f>S526*(1-R526)</f>
        <v>0.39054835463421123</v>
      </c>
    </row>
    <row r="527" spans="2:20" x14ac:dyDescent="0.2">
      <c r="B527" s="3">
        <f>DATA!A522</f>
        <v>520</v>
      </c>
      <c r="C527" s="3">
        <f>DATA!R522</f>
        <v>1</v>
      </c>
      <c r="D527" s="3">
        <f>DATA!Q522</f>
        <v>1</v>
      </c>
      <c r="H527" s="3">
        <v>4.2316185040000001</v>
      </c>
      <c r="I527" s="3">
        <v>1</v>
      </c>
      <c r="J527" s="3">
        <v>1</v>
      </c>
      <c r="O527" s="6">
        <f t="shared" si="93"/>
        <v>280</v>
      </c>
      <c r="P527" s="6">
        <f t="shared" si="94"/>
        <v>279</v>
      </c>
      <c r="Q527" s="6">
        <f t="shared" si="92"/>
        <v>0</v>
      </c>
      <c r="R527" s="10">
        <f>Q527/O527</f>
        <v>0</v>
      </c>
      <c r="S527" s="8">
        <f>T526</f>
        <v>0.39054835463421123</v>
      </c>
      <c r="T527" s="8">
        <f>S527*(1-R527)</f>
        <v>0.39054835463421123</v>
      </c>
    </row>
    <row r="528" spans="2:20" x14ac:dyDescent="0.2">
      <c r="B528" s="3">
        <f>DATA!A523</f>
        <v>521</v>
      </c>
      <c r="C528" s="3">
        <f>DATA!R523</f>
        <v>1.824989207</v>
      </c>
      <c r="D528" s="3">
        <f>DATA!Q523</f>
        <v>0</v>
      </c>
      <c r="H528" s="3">
        <v>4.2584089399999998</v>
      </c>
      <c r="I528" s="3">
        <v>0</v>
      </c>
      <c r="J528" s="3">
        <v>1</v>
      </c>
      <c r="O528" s="6">
        <f t="shared" si="93"/>
        <v>279</v>
      </c>
      <c r="P528" s="6">
        <f t="shared" si="94"/>
        <v>278</v>
      </c>
      <c r="Q528" s="6">
        <f t="shared" si="92"/>
        <v>1</v>
      </c>
      <c r="R528" s="10">
        <f>Q528/O528</f>
        <v>3.5842293906810036E-3</v>
      </c>
      <c r="S528" s="8">
        <f>T527</f>
        <v>0.39054835463421123</v>
      </c>
      <c r="T528" s="8">
        <f>S528*(1-R528)</f>
        <v>0.38914853974304914</v>
      </c>
    </row>
    <row r="529" spans="2:20" x14ac:dyDescent="0.2">
      <c r="B529" s="3">
        <f>DATA!A524</f>
        <v>522</v>
      </c>
      <c r="C529" s="3">
        <f>DATA!R524</f>
        <v>4.6598860029999898</v>
      </c>
      <c r="D529" s="3">
        <f>DATA!Q524</f>
        <v>0</v>
      </c>
      <c r="H529" s="3">
        <v>4.2707896060000001</v>
      </c>
      <c r="I529" s="3">
        <v>0</v>
      </c>
      <c r="J529" s="3">
        <v>1</v>
      </c>
      <c r="O529" s="6">
        <f t="shared" si="93"/>
        <v>278</v>
      </c>
      <c r="P529" s="6">
        <f t="shared" si="94"/>
        <v>277</v>
      </c>
      <c r="Q529" s="6">
        <f t="shared" si="92"/>
        <v>1</v>
      </c>
      <c r="R529" s="10">
        <f>Q529/O529</f>
        <v>3.5971223021582736E-3</v>
      </c>
      <c r="S529" s="8">
        <f>T528</f>
        <v>0.38914853974304914</v>
      </c>
      <c r="T529" s="8">
        <f>S529*(1-R529)</f>
        <v>0.38774872485188711</v>
      </c>
    </row>
    <row r="530" spans="2:20" x14ac:dyDescent="0.2">
      <c r="B530" s="3">
        <f>DATA!A525</f>
        <v>523</v>
      </c>
      <c r="C530" s="3">
        <f>DATA!R525</f>
        <v>6.2625712709999997</v>
      </c>
      <c r="D530" s="3">
        <f>DATA!Q525</f>
        <v>0</v>
      </c>
      <c r="H530" s="3">
        <v>4.2725369899999999</v>
      </c>
      <c r="I530" s="3">
        <v>0</v>
      </c>
      <c r="J530" s="3">
        <v>1</v>
      </c>
      <c r="O530" s="6">
        <f t="shared" si="93"/>
        <v>277</v>
      </c>
      <c r="P530" s="6">
        <f t="shared" si="94"/>
        <v>276</v>
      </c>
      <c r="Q530" s="6">
        <f t="shared" si="92"/>
        <v>1</v>
      </c>
      <c r="R530" s="10">
        <f>Q530/O530</f>
        <v>3.6101083032490976E-3</v>
      </c>
      <c r="S530" s="8">
        <f>T529</f>
        <v>0.38774872485188711</v>
      </c>
      <c r="T530" s="8">
        <f>S530*(1-R530)</f>
        <v>0.38634890996072502</v>
      </c>
    </row>
    <row r="531" spans="2:20" x14ac:dyDescent="0.2">
      <c r="B531" s="3">
        <f>DATA!A526</f>
        <v>524</v>
      </c>
      <c r="C531" s="3">
        <f>DATA!R526</f>
        <v>1</v>
      </c>
      <c r="D531" s="3">
        <f>DATA!Q526</f>
        <v>1</v>
      </c>
      <c r="H531" s="3">
        <v>4.2808907019999998</v>
      </c>
      <c r="I531" s="3">
        <v>0</v>
      </c>
      <c r="J531" s="3">
        <v>1</v>
      </c>
      <c r="O531" s="6">
        <f t="shared" si="93"/>
        <v>276</v>
      </c>
      <c r="P531" s="6">
        <f t="shared" si="94"/>
        <v>275</v>
      </c>
      <c r="Q531" s="6">
        <f t="shared" si="92"/>
        <v>1</v>
      </c>
      <c r="R531" s="10">
        <f>Q531/O531</f>
        <v>3.6231884057971015E-3</v>
      </c>
      <c r="S531" s="8">
        <f>T530</f>
        <v>0.38634890996072502</v>
      </c>
      <c r="T531" s="8">
        <f>S531*(1-R531)</f>
        <v>0.38494909506956299</v>
      </c>
    </row>
    <row r="532" spans="2:20" x14ac:dyDescent="0.2">
      <c r="B532" s="3">
        <f>DATA!A527</f>
        <v>525</v>
      </c>
      <c r="C532" s="3">
        <f>DATA!R527</f>
        <v>1</v>
      </c>
      <c r="D532" s="3">
        <f>DATA!Q527</f>
        <v>1</v>
      </c>
      <c r="H532" s="3">
        <v>4.3039350499999998</v>
      </c>
      <c r="I532" s="3">
        <v>0</v>
      </c>
      <c r="J532" s="3">
        <v>1</v>
      </c>
      <c r="O532" s="6">
        <f t="shared" si="93"/>
        <v>275</v>
      </c>
      <c r="P532" s="6">
        <f t="shared" si="94"/>
        <v>274</v>
      </c>
      <c r="Q532" s="6">
        <f t="shared" si="92"/>
        <v>1</v>
      </c>
      <c r="R532" s="10">
        <f>Q532/O532</f>
        <v>3.6363636363636364E-3</v>
      </c>
      <c r="S532" s="8">
        <f>T531</f>
        <v>0.38494909506956299</v>
      </c>
      <c r="T532" s="8">
        <f>S532*(1-R532)</f>
        <v>0.38354928017840095</v>
      </c>
    </row>
    <row r="533" spans="2:20" x14ac:dyDescent="0.2">
      <c r="B533" s="3">
        <f>DATA!A528</f>
        <v>526</v>
      </c>
      <c r="C533" s="3">
        <f>DATA!R528</f>
        <v>6.8405949220000002</v>
      </c>
      <c r="D533" s="3">
        <f>DATA!Q528</f>
        <v>0</v>
      </c>
      <c r="H533" s="3">
        <v>4.3055951300000004</v>
      </c>
      <c r="I533" s="3">
        <v>0</v>
      </c>
      <c r="J533" s="3">
        <v>1</v>
      </c>
      <c r="O533" s="6">
        <f t="shared" si="93"/>
        <v>274</v>
      </c>
      <c r="P533" s="6">
        <f t="shared" si="94"/>
        <v>273</v>
      </c>
      <c r="Q533" s="6">
        <f t="shared" si="92"/>
        <v>1</v>
      </c>
      <c r="R533" s="10">
        <f>Q533/O533</f>
        <v>3.6496350364963502E-3</v>
      </c>
      <c r="S533" s="8">
        <f>T532</f>
        <v>0.38354928017840095</v>
      </c>
      <c r="T533" s="8">
        <f>S533*(1-R533)</f>
        <v>0.38214946528723887</v>
      </c>
    </row>
    <row r="534" spans="2:20" x14ac:dyDescent="0.2">
      <c r="B534" s="3">
        <f>DATA!A529</f>
        <v>527</v>
      </c>
      <c r="C534" s="3">
        <f>DATA!R529</f>
        <v>0.84409412299999997</v>
      </c>
      <c r="D534" s="3">
        <f>DATA!Q529</f>
        <v>0</v>
      </c>
      <c r="H534" s="3">
        <v>4.3416795099999996</v>
      </c>
      <c r="I534" s="3">
        <v>0</v>
      </c>
      <c r="J534" s="3">
        <v>1</v>
      </c>
      <c r="O534" s="6">
        <f t="shared" si="93"/>
        <v>273</v>
      </c>
      <c r="P534" s="6">
        <f t="shared" si="94"/>
        <v>272</v>
      </c>
      <c r="Q534" s="6">
        <f t="shared" si="92"/>
        <v>1</v>
      </c>
      <c r="R534" s="10">
        <f>Q534/O534</f>
        <v>3.663003663003663E-3</v>
      </c>
      <c r="S534" s="8">
        <f>T533</f>
        <v>0.38214946528723887</v>
      </c>
      <c r="T534" s="8">
        <f>S534*(1-R534)</f>
        <v>0.38074965039607683</v>
      </c>
    </row>
    <row r="535" spans="2:20" x14ac:dyDescent="0.2">
      <c r="B535" s="3">
        <f>DATA!A530</f>
        <v>528</v>
      </c>
      <c r="C535" s="3">
        <f>DATA!R530</f>
        <v>4.6445669349999896</v>
      </c>
      <c r="D535" s="3">
        <f>DATA!Q530</f>
        <v>0</v>
      </c>
      <c r="H535" s="3">
        <v>4.3595763639999996</v>
      </c>
      <c r="I535" s="3">
        <v>0</v>
      </c>
      <c r="J535" s="3">
        <v>1</v>
      </c>
      <c r="O535" s="6">
        <f t="shared" si="93"/>
        <v>272</v>
      </c>
      <c r="P535" s="6">
        <f t="shared" si="94"/>
        <v>271</v>
      </c>
      <c r="Q535" s="6">
        <f t="shared" si="92"/>
        <v>1</v>
      </c>
      <c r="R535" s="10">
        <f>Q535/O535</f>
        <v>3.6764705882352941E-3</v>
      </c>
      <c r="S535" s="8">
        <f>T534</f>
        <v>0.38074965039607683</v>
      </c>
      <c r="T535" s="8">
        <f>S535*(1-R535)</f>
        <v>0.3793498355049148</v>
      </c>
    </row>
    <row r="536" spans="2:20" x14ac:dyDescent="0.2">
      <c r="B536" s="3">
        <f>DATA!A531</f>
        <v>529</v>
      </c>
      <c r="C536" s="3">
        <f>DATA!R531</f>
        <v>0.21826211700000001</v>
      </c>
      <c r="D536" s="3">
        <f>DATA!Q531</f>
        <v>0</v>
      </c>
      <c r="H536" s="3">
        <v>4.3861192820000001</v>
      </c>
      <c r="I536" s="3">
        <v>0</v>
      </c>
      <c r="J536" s="3">
        <v>1</v>
      </c>
      <c r="O536" s="6">
        <f t="shared" si="93"/>
        <v>271</v>
      </c>
      <c r="P536" s="6">
        <f t="shared" si="94"/>
        <v>270</v>
      </c>
      <c r="Q536" s="6">
        <f t="shared" si="92"/>
        <v>1</v>
      </c>
      <c r="R536" s="10">
        <f>Q536/O536</f>
        <v>3.6900369003690036E-3</v>
      </c>
      <c r="S536" s="8">
        <f>T535</f>
        <v>0.3793498355049148</v>
      </c>
      <c r="T536" s="8">
        <f>S536*(1-R536)</f>
        <v>0.37795002061375277</v>
      </c>
    </row>
    <row r="537" spans="2:20" x14ac:dyDescent="0.2">
      <c r="B537" s="3">
        <f>DATA!A532</f>
        <v>530</v>
      </c>
      <c r="C537" s="3">
        <f>DATA!R532</f>
        <v>1.8977010999999999</v>
      </c>
      <c r="D537" s="3">
        <f>DATA!Q532</f>
        <v>0</v>
      </c>
      <c r="H537" s="3">
        <v>4.4224265960000002</v>
      </c>
      <c r="I537" s="3">
        <v>0</v>
      </c>
      <c r="J537" s="3">
        <v>1</v>
      </c>
      <c r="O537" s="6">
        <f t="shared" si="93"/>
        <v>270</v>
      </c>
      <c r="P537" s="6">
        <f t="shared" si="94"/>
        <v>269</v>
      </c>
      <c r="Q537" s="6">
        <f t="shared" si="92"/>
        <v>1</v>
      </c>
      <c r="R537" s="10">
        <f>Q537/O537</f>
        <v>3.7037037037037038E-3</v>
      </c>
      <c r="S537" s="8">
        <f>T536</f>
        <v>0.37795002061375277</v>
      </c>
      <c r="T537" s="8">
        <f>S537*(1-R537)</f>
        <v>0.37655020572259074</v>
      </c>
    </row>
    <row r="538" spans="2:20" x14ac:dyDescent="0.2">
      <c r="B538" s="3">
        <f>DATA!A533</f>
        <v>531</v>
      </c>
      <c r="C538" s="3">
        <f>DATA!R533</f>
        <v>1</v>
      </c>
      <c r="D538" s="3">
        <f>DATA!Q533</f>
        <v>1</v>
      </c>
      <c r="H538" s="3">
        <v>4.4479897380000004</v>
      </c>
      <c r="I538" s="3">
        <v>0</v>
      </c>
      <c r="J538" s="3">
        <v>1</v>
      </c>
      <c r="O538" s="6">
        <f t="shared" si="93"/>
        <v>269</v>
      </c>
      <c r="P538" s="6">
        <f t="shared" si="94"/>
        <v>268</v>
      </c>
      <c r="Q538" s="6">
        <f t="shared" si="92"/>
        <v>1</v>
      </c>
      <c r="R538" s="10">
        <f>Q538/O538</f>
        <v>3.7174721189591076E-3</v>
      </c>
      <c r="S538" s="8">
        <f>T537</f>
        <v>0.37655020572259074</v>
      </c>
      <c r="T538" s="8">
        <f>S538*(1-R538)</f>
        <v>0.3751503908314287</v>
      </c>
    </row>
    <row r="539" spans="2:20" x14ac:dyDescent="0.2">
      <c r="B539" s="3">
        <f>DATA!A534</f>
        <v>532</v>
      </c>
      <c r="C539" s="3">
        <f>DATA!R534</f>
        <v>2.2600432029999999</v>
      </c>
      <c r="D539" s="3">
        <f>DATA!Q534</f>
        <v>0</v>
      </c>
      <c r="H539" s="3">
        <v>4.4980386059999997</v>
      </c>
      <c r="I539" s="3">
        <v>0</v>
      </c>
      <c r="J539" s="3">
        <v>1</v>
      </c>
      <c r="O539" s="6">
        <f t="shared" si="93"/>
        <v>268</v>
      </c>
      <c r="P539" s="6">
        <f t="shared" si="94"/>
        <v>267</v>
      </c>
      <c r="Q539" s="6">
        <f t="shared" si="92"/>
        <v>1</v>
      </c>
      <c r="R539" s="10">
        <f>Q539/O539</f>
        <v>3.7313432835820895E-3</v>
      </c>
      <c r="S539" s="8">
        <f>T538</f>
        <v>0.3751503908314287</v>
      </c>
      <c r="T539" s="8">
        <f>S539*(1-R539)</f>
        <v>0.37375057594026667</v>
      </c>
    </row>
    <row r="540" spans="2:20" x14ac:dyDescent="0.2">
      <c r="B540" s="3">
        <f>DATA!A535</f>
        <v>533</v>
      </c>
      <c r="C540" s="3">
        <f>DATA!R535</f>
        <v>1.0873238649999999</v>
      </c>
      <c r="D540" s="3">
        <f>DATA!Q535</f>
        <v>0</v>
      </c>
      <c r="H540" s="3">
        <v>4.533398923</v>
      </c>
      <c r="I540" s="3">
        <v>0</v>
      </c>
      <c r="J540" s="3">
        <v>1</v>
      </c>
      <c r="O540" s="6">
        <f t="shared" si="93"/>
        <v>267</v>
      </c>
      <c r="P540" s="6">
        <f t="shared" si="94"/>
        <v>266</v>
      </c>
      <c r="Q540" s="6">
        <f t="shared" si="92"/>
        <v>1</v>
      </c>
      <c r="R540" s="10">
        <f>Q540/O540</f>
        <v>3.7453183520599251E-3</v>
      </c>
      <c r="S540" s="8">
        <f>T539</f>
        <v>0.37375057594026667</v>
      </c>
      <c r="T540" s="8">
        <f>S540*(1-R540)</f>
        <v>0.37235076104910464</v>
      </c>
    </row>
    <row r="541" spans="2:20" x14ac:dyDescent="0.2">
      <c r="B541" s="3">
        <f>DATA!A536</f>
        <v>534</v>
      </c>
      <c r="C541" s="3">
        <f>DATA!R536</f>
        <v>0.75633388099999999</v>
      </c>
      <c r="D541" s="3">
        <f>DATA!Q536</f>
        <v>0</v>
      </c>
      <c r="H541" s="3">
        <v>4.5334863389999898</v>
      </c>
      <c r="I541" s="3">
        <v>0</v>
      </c>
      <c r="J541" s="3">
        <v>1</v>
      </c>
      <c r="O541" s="6">
        <f t="shared" si="93"/>
        <v>266</v>
      </c>
      <c r="P541" s="6">
        <f t="shared" si="94"/>
        <v>265</v>
      </c>
      <c r="Q541" s="6">
        <f t="shared" si="92"/>
        <v>1</v>
      </c>
      <c r="R541" s="10">
        <f>Q541/O541</f>
        <v>3.7593984962406013E-3</v>
      </c>
      <c r="S541" s="8">
        <f>T540</f>
        <v>0.37235076104910464</v>
      </c>
      <c r="T541" s="8">
        <f>S541*(1-R541)</f>
        <v>0.37095094615794261</v>
      </c>
    </row>
    <row r="542" spans="2:20" x14ac:dyDescent="0.2">
      <c r="B542" s="3">
        <f>DATA!A537</f>
        <v>535</v>
      </c>
      <c r="C542" s="3">
        <f>DATA!R537</f>
        <v>2.2082702840000001</v>
      </c>
      <c r="D542" s="3">
        <f>DATA!Q537</f>
        <v>0</v>
      </c>
      <c r="H542" s="3">
        <v>4.5586646870000003</v>
      </c>
      <c r="I542" s="3">
        <v>0</v>
      </c>
      <c r="J542" s="3">
        <v>1</v>
      </c>
      <c r="O542" s="6">
        <f t="shared" si="93"/>
        <v>265</v>
      </c>
      <c r="P542" s="6">
        <f t="shared" si="94"/>
        <v>264</v>
      </c>
      <c r="Q542" s="6">
        <f t="shared" si="92"/>
        <v>1</v>
      </c>
      <c r="R542" s="10">
        <f>Q542/O542</f>
        <v>3.7735849056603774E-3</v>
      </c>
      <c r="S542" s="8">
        <f>T541</f>
        <v>0.37095094615794261</v>
      </c>
      <c r="T542" s="8">
        <f>S542*(1-R542)</f>
        <v>0.36955113126678057</v>
      </c>
    </row>
    <row r="543" spans="2:20" x14ac:dyDescent="0.2">
      <c r="B543" s="3">
        <f>DATA!A538</f>
        <v>536</v>
      </c>
      <c r="C543" s="3">
        <f>DATA!R538</f>
        <v>1</v>
      </c>
      <c r="D543" s="3">
        <f>DATA!Q538</f>
        <v>1</v>
      </c>
      <c r="H543" s="3">
        <v>4.5870592319999997</v>
      </c>
      <c r="I543" s="3">
        <v>0</v>
      </c>
      <c r="J543" s="3">
        <v>1</v>
      </c>
      <c r="O543" s="6">
        <f t="shared" si="93"/>
        <v>264</v>
      </c>
      <c r="P543" s="6">
        <f t="shared" si="94"/>
        <v>263</v>
      </c>
      <c r="Q543" s="6">
        <f t="shared" si="92"/>
        <v>1</v>
      </c>
      <c r="R543" s="10">
        <f>Q543/O543</f>
        <v>3.787878787878788E-3</v>
      </c>
      <c r="S543" s="8">
        <f>T542</f>
        <v>0.36955113126678057</v>
      </c>
      <c r="T543" s="8">
        <f>S543*(1-R543)</f>
        <v>0.36815131637561854</v>
      </c>
    </row>
    <row r="544" spans="2:20" x14ac:dyDescent="0.2">
      <c r="B544" s="3">
        <f>DATA!A539</f>
        <v>537</v>
      </c>
      <c r="C544" s="3">
        <f>DATA!R539</f>
        <v>7.563396569</v>
      </c>
      <c r="D544" s="3">
        <f>DATA!Q539</f>
        <v>0</v>
      </c>
      <c r="H544" s="3">
        <v>4.5971751999999997</v>
      </c>
      <c r="I544" s="3">
        <v>0</v>
      </c>
      <c r="J544" s="3">
        <v>1</v>
      </c>
      <c r="O544" s="6">
        <f t="shared" si="93"/>
        <v>263</v>
      </c>
      <c r="P544" s="6">
        <f t="shared" si="94"/>
        <v>262</v>
      </c>
      <c r="Q544" s="6">
        <f t="shared" si="92"/>
        <v>1</v>
      </c>
      <c r="R544" s="10">
        <f>Q544/O544</f>
        <v>3.8022813688212928E-3</v>
      </c>
      <c r="S544" s="8">
        <f>T543</f>
        <v>0.36815131637561854</v>
      </c>
      <c r="T544" s="8">
        <f>S544*(1-R544)</f>
        <v>0.36675150148445651</v>
      </c>
    </row>
    <row r="545" spans="2:20" x14ac:dyDescent="0.2">
      <c r="B545" s="3">
        <f>DATA!A540</f>
        <v>538</v>
      </c>
      <c r="C545" s="3">
        <f>DATA!R540</f>
        <v>1.7357456689999999</v>
      </c>
      <c r="D545" s="3">
        <f>DATA!Q540</f>
        <v>0</v>
      </c>
      <c r="H545" s="3">
        <v>4.6008627149999999</v>
      </c>
      <c r="I545" s="3">
        <v>0</v>
      </c>
      <c r="J545" s="3">
        <v>1</v>
      </c>
      <c r="O545" s="6">
        <f t="shared" si="93"/>
        <v>262</v>
      </c>
      <c r="P545" s="6">
        <f t="shared" si="94"/>
        <v>261</v>
      </c>
      <c r="Q545" s="6">
        <f t="shared" si="92"/>
        <v>1</v>
      </c>
      <c r="R545" s="10">
        <f>Q545/O545</f>
        <v>3.8167938931297708E-3</v>
      </c>
      <c r="S545" s="8">
        <f>T544</f>
        <v>0.36675150148445651</v>
      </c>
      <c r="T545" s="8">
        <f>S545*(1-R545)</f>
        <v>0.36535168659329448</v>
      </c>
    </row>
    <row r="546" spans="2:20" x14ac:dyDescent="0.2">
      <c r="B546" s="3">
        <f>DATA!A541</f>
        <v>539</v>
      </c>
      <c r="C546" s="3">
        <f>DATA!R541</f>
        <v>0.100047554</v>
      </c>
      <c r="D546" s="3">
        <f>DATA!Q541</f>
        <v>0</v>
      </c>
      <c r="H546" s="3">
        <v>4.6156908970000003</v>
      </c>
      <c r="I546" s="3">
        <v>0</v>
      </c>
      <c r="J546" s="3">
        <v>1</v>
      </c>
      <c r="O546" s="6">
        <f t="shared" si="93"/>
        <v>261</v>
      </c>
      <c r="P546" s="6">
        <f t="shared" si="94"/>
        <v>260</v>
      </c>
      <c r="Q546" s="6">
        <f t="shared" si="92"/>
        <v>1</v>
      </c>
      <c r="R546" s="10">
        <f>Q546/O546</f>
        <v>3.8314176245210726E-3</v>
      </c>
      <c r="S546" s="8">
        <f>T545</f>
        <v>0.36535168659329448</v>
      </c>
      <c r="T546" s="8">
        <f>S546*(1-R546)</f>
        <v>0.36395187170213245</v>
      </c>
    </row>
    <row r="547" spans="2:20" x14ac:dyDescent="0.2">
      <c r="B547" s="3">
        <f>DATA!A542</f>
        <v>540</v>
      </c>
      <c r="C547" s="3">
        <f>DATA!R542</f>
        <v>4.5334863389999898</v>
      </c>
      <c r="D547" s="3">
        <f>DATA!Q542</f>
        <v>0</v>
      </c>
      <c r="H547" s="3">
        <v>4.6279124429999996</v>
      </c>
      <c r="I547" s="3">
        <v>0</v>
      </c>
      <c r="J547" s="3">
        <v>1</v>
      </c>
      <c r="O547" s="6">
        <f t="shared" si="93"/>
        <v>260</v>
      </c>
      <c r="P547" s="6">
        <f t="shared" si="94"/>
        <v>259</v>
      </c>
      <c r="Q547" s="6">
        <f t="shared" si="92"/>
        <v>1</v>
      </c>
      <c r="R547" s="10">
        <f>Q547/O547</f>
        <v>3.8461538461538464E-3</v>
      </c>
      <c r="S547" s="8">
        <f>T546</f>
        <v>0.36395187170213245</v>
      </c>
      <c r="T547" s="8">
        <f>S547*(1-R547)</f>
        <v>0.36255205681097041</v>
      </c>
    </row>
    <row r="548" spans="2:20" x14ac:dyDescent="0.2">
      <c r="B548" s="3">
        <f>DATA!A543</f>
        <v>541</v>
      </c>
      <c r="C548" s="3">
        <f>DATA!R543</f>
        <v>5.2100514779999996</v>
      </c>
      <c r="D548" s="3">
        <f>DATA!Q543</f>
        <v>0</v>
      </c>
      <c r="H548" s="3">
        <v>4.6445669349999896</v>
      </c>
      <c r="I548" s="3">
        <v>0</v>
      </c>
      <c r="J548" s="3">
        <v>1</v>
      </c>
      <c r="O548" s="6">
        <f t="shared" si="93"/>
        <v>259</v>
      </c>
      <c r="P548" s="6">
        <f t="shared" si="94"/>
        <v>258</v>
      </c>
      <c r="Q548" s="6">
        <f t="shared" si="92"/>
        <v>1</v>
      </c>
      <c r="R548" s="10">
        <f>Q548/O548</f>
        <v>3.8610038610038611E-3</v>
      </c>
      <c r="S548" s="8">
        <f>T547</f>
        <v>0.36255205681097041</v>
      </c>
      <c r="T548" s="8">
        <f>S548*(1-R548)</f>
        <v>0.36115224191980838</v>
      </c>
    </row>
    <row r="549" spans="2:20" x14ac:dyDescent="0.2">
      <c r="B549" s="3">
        <f>DATA!A544</f>
        <v>542</v>
      </c>
      <c r="C549" s="3">
        <f>DATA!R544</f>
        <v>0.74674755500000001</v>
      </c>
      <c r="D549" s="3">
        <f>DATA!Q544</f>
        <v>0</v>
      </c>
      <c r="H549" s="3">
        <v>4.6477501889999999</v>
      </c>
      <c r="I549" s="3">
        <v>0</v>
      </c>
      <c r="J549" s="3">
        <v>1</v>
      </c>
      <c r="O549" s="6">
        <f t="shared" si="93"/>
        <v>258</v>
      </c>
      <c r="P549" s="6">
        <f t="shared" si="94"/>
        <v>257</v>
      </c>
      <c r="Q549" s="6">
        <f t="shared" si="92"/>
        <v>1</v>
      </c>
      <c r="R549" s="10">
        <f>Q549/O549</f>
        <v>3.875968992248062E-3</v>
      </c>
      <c r="S549" s="8">
        <f>T548</f>
        <v>0.36115224191980838</v>
      </c>
      <c r="T549" s="8">
        <f>S549*(1-R549)</f>
        <v>0.35975242702864635</v>
      </c>
    </row>
    <row r="550" spans="2:20" x14ac:dyDescent="0.2">
      <c r="B550" s="3">
        <f>DATA!A545</f>
        <v>543</v>
      </c>
      <c r="C550" s="3">
        <f>DATA!R545</f>
        <v>6.6677674000000006E-2</v>
      </c>
      <c r="D550" s="3">
        <f>DATA!Q545</f>
        <v>0</v>
      </c>
      <c r="H550" s="3">
        <v>4.655083866</v>
      </c>
      <c r="I550" s="3">
        <v>0</v>
      </c>
      <c r="J550" s="3">
        <v>1</v>
      </c>
      <c r="O550" s="6">
        <f t="shared" si="93"/>
        <v>257</v>
      </c>
      <c r="P550" s="6">
        <f t="shared" si="94"/>
        <v>256</v>
      </c>
      <c r="Q550" s="6">
        <f t="shared" si="92"/>
        <v>1</v>
      </c>
      <c r="R550" s="10">
        <f>Q550/O550</f>
        <v>3.8910505836575876E-3</v>
      </c>
      <c r="S550" s="8">
        <f>T549</f>
        <v>0.35975242702864635</v>
      </c>
      <c r="T550" s="8">
        <f>S550*(1-R550)</f>
        <v>0.35835261213748432</v>
      </c>
    </row>
    <row r="551" spans="2:20" x14ac:dyDescent="0.2">
      <c r="B551" s="3">
        <f>DATA!A546</f>
        <v>544</v>
      </c>
      <c r="C551" s="3">
        <f>DATA!R546</f>
        <v>0.32855037500000001</v>
      </c>
      <c r="D551" s="3">
        <f>DATA!Q546</f>
        <v>0</v>
      </c>
      <c r="H551" s="3">
        <v>4.6598860029999898</v>
      </c>
      <c r="I551" s="3">
        <v>0</v>
      </c>
      <c r="J551" s="3">
        <v>1</v>
      </c>
      <c r="O551" s="6">
        <f t="shared" si="93"/>
        <v>256</v>
      </c>
      <c r="P551" s="6">
        <f t="shared" si="94"/>
        <v>255</v>
      </c>
      <c r="Q551" s="6">
        <f t="shared" si="92"/>
        <v>1</v>
      </c>
      <c r="R551" s="10">
        <f>Q551/O551</f>
        <v>3.90625E-3</v>
      </c>
      <c r="S551" s="8">
        <f>T550</f>
        <v>0.35835261213748432</v>
      </c>
      <c r="T551" s="8">
        <f>S551*(1-R551)</f>
        <v>0.35695279724632228</v>
      </c>
    </row>
    <row r="552" spans="2:20" x14ac:dyDescent="0.2">
      <c r="B552" s="3">
        <f>DATA!A547</f>
        <v>545</v>
      </c>
      <c r="C552" s="3">
        <f>DATA!R547</f>
        <v>6.6546325029999904</v>
      </c>
      <c r="D552" s="3">
        <f>DATA!Q547</f>
        <v>0</v>
      </c>
      <c r="H552" s="3">
        <v>4.6662925899999896</v>
      </c>
      <c r="I552" s="3">
        <v>0</v>
      </c>
      <c r="J552" s="3">
        <v>1</v>
      </c>
      <c r="O552" s="6">
        <f t="shared" si="93"/>
        <v>255</v>
      </c>
      <c r="P552" s="6">
        <f t="shared" si="94"/>
        <v>254</v>
      </c>
      <c r="Q552" s="6">
        <f t="shared" si="92"/>
        <v>1</v>
      </c>
      <c r="R552" s="10">
        <f>Q552/O552</f>
        <v>3.9215686274509803E-3</v>
      </c>
      <c r="S552" s="8">
        <f>T551</f>
        <v>0.35695279724632228</v>
      </c>
      <c r="T552" s="8">
        <f>S552*(1-R552)</f>
        <v>0.35555298235516025</v>
      </c>
    </row>
    <row r="553" spans="2:20" x14ac:dyDescent="0.2">
      <c r="B553" s="3">
        <f>DATA!A548</f>
        <v>546</v>
      </c>
      <c r="C553" s="3">
        <f>DATA!R548</f>
        <v>4.3416795099999996</v>
      </c>
      <c r="D553" s="3">
        <f>DATA!Q548</f>
        <v>0</v>
      </c>
      <c r="H553" s="3">
        <v>4.6769543359999997</v>
      </c>
      <c r="I553" s="3">
        <v>0</v>
      </c>
      <c r="J553" s="3">
        <v>1</v>
      </c>
      <c r="O553" s="6">
        <f t="shared" si="93"/>
        <v>254</v>
      </c>
      <c r="P553" s="6">
        <f t="shared" si="94"/>
        <v>253</v>
      </c>
      <c r="Q553" s="6">
        <f t="shared" si="92"/>
        <v>1</v>
      </c>
      <c r="R553" s="10">
        <f>Q553/O553</f>
        <v>3.937007874015748E-3</v>
      </c>
      <c r="S553" s="8">
        <f>T552</f>
        <v>0.35555298235516025</v>
      </c>
      <c r="T553" s="8">
        <f>S553*(1-R553)</f>
        <v>0.35415316746399822</v>
      </c>
    </row>
    <row r="554" spans="2:20" x14ac:dyDescent="0.2">
      <c r="B554" s="3">
        <f>DATA!A549</f>
        <v>547</v>
      </c>
      <c r="C554" s="3">
        <f>DATA!R549</f>
        <v>0.17029507799999999</v>
      </c>
      <c r="D554" s="3">
        <f>DATA!Q549</f>
        <v>0</v>
      </c>
      <c r="H554" s="3">
        <v>4.7045801530000002</v>
      </c>
      <c r="I554" s="3">
        <v>0</v>
      </c>
      <c r="J554" s="3">
        <v>1</v>
      </c>
      <c r="O554" s="6">
        <f t="shared" si="93"/>
        <v>253</v>
      </c>
      <c r="P554" s="6">
        <f t="shared" si="94"/>
        <v>252</v>
      </c>
      <c r="Q554" s="6">
        <f t="shared" si="92"/>
        <v>1</v>
      </c>
      <c r="R554" s="10">
        <f>Q554/O554</f>
        <v>3.952569169960474E-3</v>
      </c>
      <c r="S554" s="8">
        <f>T553</f>
        <v>0.35415316746399822</v>
      </c>
      <c r="T554" s="8">
        <f>S554*(1-R554)</f>
        <v>0.35275335257283619</v>
      </c>
    </row>
    <row r="555" spans="2:20" x14ac:dyDescent="0.2">
      <c r="B555" s="3">
        <f>DATA!A550</f>
        <v>548</v>
      </c>
      <c r="C555" s="3">
        <f>DATA!R550</f>
        <v>1.8235202100000001</v>
      </c>
      <c r="D555" s="3">
        <f>DATA!Q550</f>
        <v>0</v>
      </c>
      <c r="H555" s="3">
        <v>4.71292898</v>
      </c>
      <c r="I555" s="3">
        <v>0</v>
      </c>
      <c r="J555" s="3">
        <v>1</v>
      </c>
      <c r="O555" s="6">
        <f t="shared" si="93"/>
        <v>252</v>
      </c>
      <c r="P555" s="6">
        <f t="shared" si="94"/>
        <v>251</v>
      </c>
      <c r="Q555" s="6">
        <f t="shared" si="92"/>
        <v>1</v>
      </c>
      <c r="R555" s="10">
        <f>Q555/O555</f>
        <v>3.968253968253968E-3</v>
      </c>
      <c r="S555" s="8">
        <f>T554</f>
        <v>0.35275335257283619</v>
      </c>
      <c r="T555" s="8">
        <f>S555*(1-R555)</f>
        <v>0.35135353768167416</v>
      </c>
    </row>
    <row r="556" spans="2:20" x14ac:dyDescent="0.2">
      <c r="B556" s="3">
        <f>DATA!A551</f>
        <v>549</v>
      </c>
      <c r="C556" s="3">
        <f>DATA!R551</f>
        <v>3.5044240629999899</v>
      </c>
      <c r="D556" s="3">
        <f>DATA!Q551</f>
        <v>0</v>
      </c>
      <c r="H556" s="3">
        <v>4.762643744</v>
      </c>
      <c r="I556" s="3">
        <v>0</v>
      </c>
      <c r="J556" s="3">
        <v>1</v>
      </c>
      <c r="O556" s="6">
        <f t="shared" si="93"/>
        <v>251</v>
      </c>
      <c r="P556" s="6">
        <f t="shared" si="94"/>
        <v>250</v>
      </c>
      <c r="Q556" s="6">
        <f t="shared" si="92"/>
        <v>1</v>
      </c>
      <c r="R556" s="10">
        <f>Q556/O556</f>
        <v>3.9840637450199202E-3</v>
      </c>
      <c r="S556" s="8">
        <f>T555</f>
        <v>0.35135353768167416</v>
      </c>
      <c r="T556" s="8">
        <f>S556*(1-R556)</f>
        <v>0.34995372279051212</v>
      </c>
    </row>
    <row r="557" spans="2:20" x14ac:dyDescent="0.2">
      <c r="B557" s="3">
        <f>DATA!A552</f>
        <v>550</v>
      </c>
      <c r="C557" s="3">
        <f>DATA!R552</f>
        <v>1</v>
      </c>
      <c r="D557" s="3">
        <f>DATA!Q552</f>
        <v>1</v>
      </c>
      <c r="H557" s="3">
        <v>4.8002240479999996</v>
      </c>
      <c r="I557" s="3">
        <v>0</v>
      </c>
      <c r="J557" s="3">
        <v>1</v>
      </c>
      <c r="O557" s="6">
        <f t="shared" si="93"/>
        <v>250</v>
      </c>
      <c r="P557" s="6">
        <f t="shared" si="94"/>
        <v>249</v>
      </c>
      <c r="Q557" s="6">
        <f t="shared" si="92"/>
        <v>1</v>
      </c>
      <c r="R557" s="10">
        <f>Q557/O557</f>
        <v>4.0000000000000001E-3</v>
      </c>
      <c r="S557" s="8">
        <f>T556</f>
        <v>0.34995372279051212</v>
      </c>
      <c r="T557" s="8">
        <f>S557*(1-R557)</f>
        <v>0.34855390789935009</v>
      </c>
    </row>
    <row r="558" spans="2:20" x14ac:dyDescent="0.2">
      <c r="B558" s="3">
        <f>DATA!A553</f>
        <v>551</v>
      </c>
      <c r="C558" s="3">
        <f>DATA!R553</f>
        <v>2.8422719029999999</v>
      </c>
      <c r="D558" s="3">
        <f>DATA!Q553</f>
        <v>0</v>
      </c>
      <c r="H558" s="3">
        <v>4.8093926800000002</v>
      </c>
      <c r="I558" s="3">
        <v>0</v>
      </c>
      <c r="J558" s="3">
        <v>1</v>
      </c>
      <c r="O558" s="6">
        <f t="shared" si="93"/>
        <v>249</v>
      </c>
      <c r="P558" s="6">
        <f t="shared" si="94"/>
        <v>248</v>
      </c>
      <c r="Q558" s="6">
        <f t="shared" si="92"/>
        <v>1</v>
      </c>
      <c r="R558" s="10">
        <f>Q558/O558</f>
        <v>4.0160642570281121E-3</v>
      </c>
      <c r="S558" s="8">
        <f>T557</f>
        <v>0.34855390789935009</v>
      </c>
      <c r="T558" s="8">
        <f>S558*(1-R558)</f>
        <v>0.347154093008188</v>
      </c>
    </row>
    <row r="559" spans="2:20" x14ac:dyDescent="0.2">
      <c r="B559" s="3">
        <f>DATA!A554</f>
        <v>552</v>
      </c>
      <c r="C559" s="3">
        <f>DATA!R554</f>
        <v>8.4890564000000002E-2</v>
      </c>
      <c r="D559" s="3">
        <f>DATA!Q554</f>
        <v>0</v>
      </c>
      <c r="H559" s="3">
        <v>4.8349091789999896</v>
      </c>
      <c r="I559" s="3">
        <v>0</v>
      </c>
      <c r="J559" s="3">
        <v>1</v>
      </c>
      <c r="O559" s="6">
        <f t="shared" si="93"/>
        <v>248</v>
      </c>
      <c r="P559" s="6">
        <f t="shared" si="94"/>
        <v>247</v>
      </c>
      <c r="Q559" s="6">
        <f t="shared" si="92"/>
        <v>1</v>
      </c>
      <c r="R559" s="10">
        <f>Q559/O559</f>
        <v>4.0322580645161289E-3</v>
      </c>
      <c r="S559" s="8">
        <f>T558</f>
        <v>0.347154093008188</v>
      </c>
      <c r="T559" s="8">
        <f>S559*(1-R559)</f>
        <v>0.34575427811702597</v>
      </c>
    </row>
    <row r="560" spans="2:20" x14ac:dyDescent="0.2">
      <c r="B560" s="3">
        <f>DATA!A555</f>
        <v>553</v>
      </c>
      <c r="C560" s="3">
        <f>DATA!R555</f>
        <v>5</v>
      </c>
      <c r="D560" s="3">
        <f>DATA!Q555</f>
        <v>1</v>
      </c>
      <c r="H560" s="3">
        <v>4.8423698609999999</v>
      </c>
      <c r="I560" s="3">
        <v>0</v>
      </c>
      <c r="J560" s="3">
        <v>1</v>
      </c>
      <c r="O560" s="6">
        <f t="shared" si="93"/>
        <v>247</v>
      </c>
      <c r="P560" s="6">
        <f t="shared" si="94"/>
        <v>246</v>
      </c>
      <c r="Q560" s="6">
        <f t="shared" si="92"/>
        <v>1</v>
      </c>
      <c r="R560" s="10">
        <f>Q560/O560</f>
        <v>4.048582995951417E-3</v>
      </c>
      <c r="S560" s="8">
        <f>T559</f>
        <v>0.34575427811702597</v>
      </c>
      <c r="T560" s="8">
        <f>S560*(1-R560)</f>
        <v>0.34435446322586388</v>
      </c>
    </row>
    <row r="561" spans="2:20" x14ac:dyDescent="0.2">
      <c r="B561" s="3">
        <f>DATA!A556</f>
        <v>554</v>
      </c>
      <c r="C561" s="3">
        <f>DATA!R556</f>
        <v>9.6850696789999997</v>
      </c>
      <c r="D561" s="3">
        <f>DATA!Q556</f>
        <v>0</v>
      </c>
      <c r="H561" s="3">
        <v>4.854692257</v>
      </c>
      <c r="I561" s="3">
        <v>0</v>
      </c>
      <c r="J561" s="3">
        <v>1</v>
      </c>
      <c r="O561" s="6">
        <f t="shared" si="93"/>
        <v>246</v>
      </c>
      <c r="P561" s="6">
        <f t="shared" si="94"/>
        <v>245</v>
      </c>
      <c r="Q561" s="6">
        <f t="shared" si="92"/>
        <v>1</v>
      </c>
      <c r="R561" s="10">
        <f>Q561/O561</f>
        <v>4.0650406504065045E-3</v>
      </c>
      <c r="S561" s="8">
        <f>T560</f>
        <v>0.34435446322586388</v>
      </c>
      <c r="T561" s="8">
        <f>S561*(1-R561)</f>
        <v>0.34295464833470185</v>
      </c>
    </row>
    <row r="562" spans="2:20" x14ac:dyDescent="0.2">
      <c r="B562" s="3">
        <f>DATA!A557</f>
        <v>555</v>
      </c>
      <c r="C562" s="3">
        <f>DATA!R557</f>
        <v>1</v>
      </c>
      <c r="D562" s="3">
        <f>DATA!Q557</f>
        <v>1</v>
      </c>
      <c r="H562" s="3">
        <v>4.9079321819999997</v>
      </c>
      <c r="I562" s="3">
        <v>0</v>
      </c>
      <c r="J562" s="3">
        <v>1</v>
      </c>
      <c r="O562" s="6">
        <f t="shared" si="93"/>
        <v>245</v>
      </c>
      <c r="P562" s="6">
        <f t="shared" si="94"/>
        <v>244</v>
      </c>
      <c r="Q562" s="6">
        <f t="shared" si="92"/>
        <v>1</v>
      </c>
      <c r="R562" s="10">
        <f>Q562/O562</f>
        <v>4.0816326530612249E-3</v>
      </c>
      <c r="S562" s="8">
        <f>T561</f>
        <v>0.34295464833470185</v>
      </c>
      <c r="T562" s="8">
        <f>S562*(1-R562)</f>
        <v>0.34155483344353976</v>
      </c>
    </row>
    <row r="563" spans="2:20" x14ac:dyDescent="0.2">
      <c r="B563" s="3">
        <f>DATA!A558</f>
        <v>556</v>
      </c>
      <c r="C563" s="3">
        <f>DATA!R558</f>
        <v>0.32329914599999998</v>
      </c>
      <c r="D563" s="3">
        <f>DATA!Q558</f>
        <v>0</v>
      </c>
      <c r="H563" s="3">
        <v>4.9233834569999999</v>
      </c>
      <c r="I563" s="3">
        <v>0</v>
      </c>
      <c r="J563" s="3">
        <v>1</v>
      </c>
      <c r="O563" s="6">
        <f t="shared" si="93"/>
        <v>244</v>
      </c>
      <c r="P563" s="6">
        <f t="shared" si="94"/>
        <v>243</v>
      </c>
      <c r="Q563" s="6">
        <f t="shared" si="92"/>
        <v>1</v>
      </c>
      <c r="R563" s="10">
        <f>Q563/O563</f>
        <v>4.0983606557377051E-3</v>
      </c>
      <c r="S563" s="8">
        <f>T562</f>
        <v>0.34155483344353976</v>
      </c>
      <c r="T563" s="8">
        <f>S563*(1-R563)</f>
        <v>0.34015501855237773</v>
      </c>
    </row>
    <row r="564" spans="2:20" x14ac:dyDescent="0.2">
      <c r="B564" s="3">
        <f>DATA!A559</f>
        <v>557</v>
      </c>
      <c r="C564" s="3">
        <f>DATA!R559</f>
        <v>15</v>
      </c>
      <c r="D564" s="3">
        <f>DATA!Q559</f>
        <v>1</v>
      </c>
      <c r="H564" s="3">
        <v>4.9608045259999898</v>
      </c>
      <c r="I564" s="3">
        <v>0</v>
      </c>
      <c r="J564" s="3">
        <v>1</v>
      </c>
      <c r="O564" s="6">
        <f t="shared" si="93"/>
        <v>243</v>
      </c>
      <c r="P564" s="6">
        <f t="shared" si="94"/>
        <v>242</v>
      </c>
      <c r="Q564" s="6">
        <f t="shared" si="92"/>
        <v>1</v>
      </c>
      <c r="R564" s="10">
        <f>Q564/O564</f>
        <v>4.11522633744856E-3</v>
      </c>
      <c r="S564" s="8">
        <f>T563</f>
        <v>0.34015501855237773</v>
      </c>
      <c r="T564" s="8">
        <f>S564*(1-R564)</f>
        <v>0.3387552036612157</v>
      </c>
    </row>
    <row r="565" spans="2:20" x14ac:dyDescent="0.2">
      <c r="B565" s="3">
        <f>DATA!A560</f>
        <v>558</v>
      </c>
      <c r="C565" s="3">
        <f>DATA!R560</f>
        <v>3.6925126239999999</v>
      </c>
      <c r="D565" s="3">
        <f>DATA!Q560</f>
        <v>0</v>
      </c>
      <c r="H565" s="3">
        <v>4.9775051689999996</v>
      </c>
      <c r="I565" s="3">
        <v>0</v>
      </c>
      <c r="J565" s="3">
        <v>1</v>
      </c>
      <c r="O565" s="6">
        <f t="shared" si="93"/>
        <v>242</v>
      </c>
      <c r="P565" s="6">
        <f t="shared" si="94"/>
        <v>241</v>
      </c>
      <c r="Q565" s="6">
        <f t="shared" si="92"/>
        <v>1</v>
      </c>
      <c r="R565" s="10">
        <f>Q565/O565</f>
        <v>4.1322314049586778E-3</v>
      </c>
      <c r="S565" s="8">
        <f>T564</f>
        <v>0.3387552036612157</v>
      </c>
      <c r="T565" s="8">
        <f>S565*(1-R565)</f>
        <v>0.33735538877005367</v>
      </c>
    </row>
    <row r="566" spans="2:20" x14ac:dyDescent="0.2">
      <c r="B566" s="3">
        <f>DATA!A561</f>
        <v>559</v>
      </c>
      <c r="C566" s="3">
        <f>DATA!R561</f>
        <v>2.0563587769999998</v>
      </c>
      <c r="D566" s="3">
        <f>DATA!Q561</f>
        <v>0</v>
      </c>
      <c r="H566" s="3">
        <v>4.9939835160000001</v>
      </c>
      <c r="I566" s="3">
        <v>0</v>
      </c>
      <c r="J566" s="3">
        <v>1</v>
      </c>
      <c r="O566" s="6">
        <f t="shared" si="93"/>
        <v>241</v>
      </c>
      <c r="P566" s="6">
        <f t="shared" si="94"/>
        <v>240</v>
      </c>
      <c r="Q566" s="6">
        <f t="shared" si="92"/>
        <v>1</v>
      </c>
      <c r="R566" s="10">
        <f>Q566/O566</f>
        <v>4.1493775933609959E-3</v>
      </c>
      <c r="S566" s="8">
        <f>T565</f>
        <v>0.33735538877005367</v>
      </c>
      <c r="T566" s="8">
        <f>S566*(1-R566)</f>
        <v>0.33595557387889163</v>
      </c>
    </row>
    <row r="567" spans="2:20" x14ac:dyDescent="0.2">
      <c r="B567" s="3">
        <f>DATA!A562</f>
        <v>560</v>
      </c>
      <c r="C567" s="3">
        <f>DATA!R562</f>
        <v>8.3929451000000002E-2</v>
      </c>
      <c r="D567" s="3">
        <f>DATA!Q562</f>
        <v>0</v>
      </c>
      <c r="H567" s="3">
        <v>5</v>
      </c>
      <c r="I567" s="3">
        <v>1</v>
      </c>
      <c r="J567" s="3">
        <v>34</v>
      </c>
      <c r="O567" s="6">
        <f t="shared" si="93"/>
        <v>240</v>
      </c>
      <c r="P567" s="6">
        <f t="shared" si="94"/>
        <v>206</v>
      </c>
      <c r="Q567" s="6">
        <f t="shared" si="92"/>
        <v>0</v>
      </c>
      <c r="R567" s="10">
        <f>Q567/O567</f>
        <v>0</v>
      </c>
      <c r="S567" s="8">
        <f>T566</f>
        <v>0.33595557387889163</v>
      </c>
      <c r="T567" s="8">
        <f>S567*(1-R567)</f>
        <v>0.33595557387889163</v>
      </c>
    </row>
    <row r="568" spans="2:20" x14ac:dyDescent="0.2">
      <c r="B568" s="3">
        <f>DATA!A563</f>
        <v>561</v>
      </c>
      <c r="C568" s="3">
        <f>DATA!R563</f>
        <v>3.041054462</v>
      </c>
      <c r="D568" s="3">
        <f>DATA!Q563</f>
        <v>0</v>
      </c>
      <c r="H568" s="3">
        <v>5.0740609179999998</v>
      </c>
      <c r="I568" s="3">
        <v>0</v>
      </c>
      <c r="J568" s="3">
        <v>1</v>
      </c>
      <c r="O568" s="6">
        <f t="shared" si="93"/>
        <v>206</v>
      </c>
      <c r="P568" s="6">
        <f t="shared" si="94"/>
        <v>205</v>
      </c>
      <c r="Q568" s="6">
        <f t="shared" si="92"/>
        <v>1</v>
      </c>
      <c r="R568" s="10">
        <f>Q568/O568</f>
        <v>4.8543689320388345E-3</v>
      </c>
      <c r="S568" s="8">
        <f>T567</f>
        <v>0.33595557387889163</v>
      </c>
      <c r="T568" s="8">
        <f>S568*(1-R568)</f>
        <v>0.33432472157850868</v>
      </c>
    </row>
    <row r="569" spans="2:20" x14ac:dyDescent="0.2">
      <c r="B569" s="3">
        <f>DATA!A564</f>
        <v>562</v>
      </c>
      <c r="C569" s="3">
        <f>DATA!R564</f>
        <v>9.1123724030000002</v>
      </c>
      <c r="D569" s="3">
        <f>DATA!Q564</f>
        <v>0</v>
      </c>
      <c r="H569" s="3">
        <v>5.1031550829999999</v>
      </c>
      <c r="I569" s="3">
        <v>0</v>
      </c>
      <c r="J569" s="3">
        <v>1</v>
      </c>
      <c r="O569" s="6">
        <f t="shared" si="93"/>
        <v>205</v>
      </c>
      <c r="P569" s="6">
        <f t="shared" si="94"/>
        <v>204</v>
      </c>
      <c r="Q569" s="6">
        <f t="shared" si="92"/>
        <v>1</v>
      </c>
      <c r="R569" s="10">
        <f>Q569/O569</f>
        <v>4.8780487804878049E-3</v>
      </c>
      <c r="S569" s="8">
        <f>T568</f>
        <v>0.33432472157850868</v>
      </c>
      <c r="T569" s="8">
        <f>S569*(1-R569)</f>
        <v>0.33269386927812572</v>
      </c>
    </row>
    <row r="570" spans="2:20" x14ac:dyDescent="0.2">
      <c r="B570" s="3">
        <f>DATA!A565</f>
        <v>563</v>
      </c>
      <c r="C570" s="3">
        <f>DATA!R565</f>
        <v>1</v>
      </c>
      <c r="D570" s="3">
        <f>DATA!Q565</f>
        <v>1</v>
      </c>
      <c r="H570" s="3">
        <v>5.1681531629999897</v>
      </c>
      <c r="I570" s="3">
        <v>0</v>
      </c>
      <c r="J570" s="3">
        <v>1</v>
      </c>
      <c r="O570" s="6">
        <f t="shared" si="93"/>
        <v>204</v>
      </c>
      <c r="P570" s="6">
        <f t="shared" si="94"/>
        <v>203</v>
      </c>
      <c r="Q570" s="6">
        <f t="shared" si="92"/>
        <v>1</v>
      </c>
      <c r="R570" s="10">
        <f>Q570/O570</f>
        <v>4.9019607843137254E-3</v>
      </c>
      <c r="S570" s="8">
        <f>T569</f>
        <v>0.33269386927812572</v>
      </c>
      <c r="T570" s="8">
        <f>S570*(1-R570)</f>
        <v>0.33106301697774276</v>
      </c>
    </row>
    <row r="571" spans="2:20" x14ac:dyDescent="0.2">
      <c r="B571" s="3">
        <f>DATA!A566</f>
        <v>564</v>
      </c>
      <c r="C571" s="3">
        <f>DATA!R566</f>
        <v>1.733544513</v>
      </c>
      <c r="D571" s="3">
        <f>DATA!Q566</f>
        <v>0</v>
      </c>
      <c r="H571" s="3">
        <v>5.1826440839999997</v>
      </c>
      <c r="I571" s="3">
        <v>0</v>
      </c>
      <c r="J571" s="3">
        <v>1</v>
      </c>
      <c r="O571" s="6">
        <f t="shared" si="93"/>
        <v>203</v>
      </c>
      <c r="P571" s="6">
        <f t="shared" si="94"/>
        <v>202</v>
      </c>
      <c r="Q571" s="6">
        <f t="shared" si="92"/>
        <v>1</v>
      </c>
      <c r="R571" s="10">
        <f>Q571/O571</f>
        <v>4.9261083743842365E-3</v>
      </c>
      <c r="S571" s="8">
        <f>T570</f>
        <v>0.33106301697774276</v>
      </c>
      <c r="T571" s="8">
        <f>S571*(1-R571)</f>
        <v>0.32943216467735981</v>
      </c>
    </row>
    <row r="572" spans="2:20" x14ac:dyDescent="0.2">
      <c r="B572" s="3">
        <f>DATA!A567</f>
        <v>565</v>
      </c>
      <c r="C572" s="3">
        <f>DATA!R567</f>
        <v>2.2146476609999999</v>
      </c>
      <c r="D572" s="3">
        <f>DATA!Q567</f>
        <v>0</v>
      </c>
      <c r="H572" s="3">
        <v>5.1952995609999997</v>
      </c>
      <c r="I572" s="3">
        <v>0</v>
      </c>
      <c r="J572" s="3">
        <v>1</v>
      </c>
      <c r="O572" s="6">
        <f t="shared" si="93"/>
        <v>202</v>
      </c>
      <c r="P572" s="6">
        <f t="shared" si="94"/>
        <v>201</v>
      </c>
      <c r="Q572" s="6">
        <f t="shared" si="92"/>
        <v>1</v>
      </c>
      <c r="R572" s="10">
        <f>Q572/O572</f>
        <v>4.9504950495049506E-3</v>
      </c>
      <c r="S572" s="8">
        <f>T571</f>
        <v>0.32943216467735981</v>
      </c>
      <c r="T572" s="8">
        <f>S572*(1-R572)</f>
        <v>0.32780131237697685</v>
      </c>
    </row>
    <row r="573" spans="2:20" x14ac:dyDescent="0.2">
      <c r="B573" s="3">
        <f>DATA!A568</f>
        <v>566</v>
      </c>
      <c r="C573" s="3">
        <f>DATA!R568</f>
        <v>5.491715449</v>
      </c>
      <c r="D573" s="3">
        <f>DATA!Q568</f>
        <v>0</v>
      </c>
      <c r="H573" s="3">
        <v>5.2100514779999996</v>
      </c>
      <c r="I573" s="3">
        <v>0</v>
      </c>
      <c r="J573" s="3">
        <v>1</v>
      </c>
      <c r="O573" s="6">
        <f t="shared" si="93"/>
        <v>201</v>
      </c>
      <c r="P573" s="6">
        <f t="shared" si="94"/>
        <v>200</v>
      </c>
      <c r="Q573" s="6">
        <f t="shared" si="92"/>
        <v>1</v>
      </c>
      <c r="R573" s="10">
        <f>Q573/O573</f>
        <v>4.9751243781094526E-3</v>
      </c>
      <c r="S573" s="8">
        <f>T572</f>
        <v>0.32780131237697685</v>
      </c>
      <c r="T573" s="8">
        <f>S573*(1-R573)</f>
        <v>0.32617046007659389</v>
      </c>
    </row>
    <row r="574" spans="2:20" x14ac:dyDescent="0.2">
      <c r="B574" s="3">
        <f>DATA!A569</f>
        <v>567</v>
      </c>
      <c r="C574" s="3">
        <f>DATA!R569</f>
        <v>6.3692727499999897</v>
      </c>
      <c r="D574" s="3">
        <f>DATA!Q569</f>
        <v>0</v>
      </c>
      <c r="H574" s="3">
        <v>5.2304626089999999</v>
      </c>
      <c r="I574" s="3">
        <v>0</v>
      </c>
      <c r="J574" s="3">
        <v>1</v>
      </c>
      <c r="O574" s="6">
        <f t="shared" si="93"/>
        <v>200</v>
      </c>
      <c r="P574" s="6">
        <f t="shared" si="94"/>
        <v>199</v>
      </c>
      <c r="Q574" s="6">
        <f t="shared" si="92"/>
        <v>1</v>
      </c>
      <c r="R574" s="10">
        <f>Q574/O574</f>
        <v>5.0000000000000001E-3</v>
      </c>
      <c r="S574" s="8">
        <f>T573</f>
        <v>0.32617046007659389</v>
      </c>
      <c r="T574" s="8">
        <f>S574*(1-R574)</f>
        <v>0.32453960777621094</v>
      </c>
    </row>
    <row r="575" spans="2:20" x14ac:dyDescent="0.2">
      <c r="B575" s="3">
        <f>DATA!A570</f>
        <v>568</v>
      </c>
      <c r="C575" s="3">
        <f>DATA!R570</f>
        <v>1</v>
      </c>
      <c r="D575" s="3">
        <f>DATA!Q570</f>
        <v>1</v>
      </c>
      <c r="H575" s="3">
        <v>5.2593964199999998</v>
      </c>
      <c r="I575" s="3">
        <v>0</v>
      </c>
      <c r="J575" s="3">
        <v>1</v>
      </c>
      <c r="O575" s="6">
        <f t="shared" si="93"/>
        <v>199</v>
      </c>
      <c r="P575" s="6">
        <f t="shared" si="94"/>
        <v>198</v>
      </c>
      <c r="Q575" s="6">
        <f t="shared" si="92"/>
        <v>1</v>
      </c>
      <c r="R575" s="10">
        <f>Q575/O575</f>
        <v>5.0251256281407036E-3</v>
      </c>
      <c r="S575" s="8">
        <f>T574</f>
        <v>0.32453960777621094</v>
      </c>
      <c r="T575" s="8">
        <f>S575*(1-R575)</f>
        <v>0.32290875547582798</v>
      </c>
    </row>
    <row r="576" spans="2:20" x14ac:dyDescent="0.2">
      <c r="B576" s="3">
        <f>DATA!A571</f>
        <v>569</v>
      </c>
      <c r="C576" s="3">
        <f>DATA!R571</f>
        <v>1</v>
      </c>
      <c r="D576" s="3">
        <f>DATA!Q571</f>
        <v>1</v>
      </c>
      <c r="H576" s="3">
        <v>5.276624065</v>
      </c>
      <c r="I576" s="3">
        <v>0</v>
      </c>
      <c r="J576" s="3">
        <v>1</v>
      </c>
      <c r="O576" s="6">
        <f t="shared" si="93"/>
        <v>198</v>
      </c>
      <c r="P576" s="6">
        <f t="shared" si="94"/>
        <v>197</v>
      </c>
      <c r="Q576" s="6">
        <f t="shared" si="92"/>
        <v>1</v>
      </c>
      <c r="R576" s="10">
        <f>Q576/O576</f>
        <v>5.0505050505050509E-3</v>
      </c>
      <c r="S576" s="8">
        <f>T575</f>
        <v>0.32290875547582798</v>
      </c>
      <c r="T576" s="8">
        <f>S576*(1-R576)</f>
        <v>0.32127790317544502</v>
      </c>
    </row>
    <row r="577" spans="2:20" x14ac:dyDescent="0.2">
      <c r="B577" s="3">
        <f>DATA!A572</f>
        <v>570</v>
      </c>
      <c r="C577" s="3">
        <f>DATA!R572</f>
        <v>13.390454237</v>
      </c>
      <c r="D577" s="3">
        <f>DATA!Q572</f>
        <v>0</v>
      </c>
      <c r="H577" s="3">
        <v>5.2806094589999999</v>
      </c>
      <c r="I577" s="3">
        <v>0</v>
      </c>
      <c r="J577" s="3">
        <v>1</v>
      </c>
      <c r="O577" s="6">
        <f t="shared" si="93"/>
        <v>197</v>
      </c>
      <c r="P577" s="6">
        <f t="shared" si="94"/>
        <v>196</v>
      </c>
      <c r="Q577" s="6">
        <f t="shared" si="92"/>
        <v>1</v>
      </c>
      <c r="R577" s="10">
        <f>Q577/O577</f>
        <v>5.076142131979695E-3</v>
      </c>
      <c r="S577" s="8">
        <f>T576</f>
        <v>0.32127790317544502</v>
      </c>
      <c r="T577" s="8">
        <f>S577*(1-R577)</f>
        <v>0.31964705087506207</v>
      </c>
    </row>
    <row r="578" spans="2:20" x14ac:dyDescent="0.2">
      <c r="B578" s="3">
        <f>DATA!A573</f>
        <v>571</v>
      </c>
      <c r="C578" s="3">
        <f>DATA!R573</f>
        <v>0.70445824499999998</v>
      </c>
      <c r="D578" s="3">
        <f>DATA!Q573</f>
        <v>0</v>
      </c>
      <c r="H578" s="3">
        <v>5.2901353000000002</v>
      </c>
      <c r="I578" s="3">
        <v>0</v>
      </c>
      <c r="J578" s="3">
        <v>1</v>
      </c>
      <c r="O578" s="6">
        <f t="shared" si="93"/>
        <v>196</v>
      </c>
      <c r="P578" s="6">
        <f t="shared" si="94"/>
        <v>195</v>
      </c>
      <c r="Q578" s="6">
        <f t="shared" si="92"/>
        <v>1</v>
      </c>
      <c r="R578" s="10">
        <f>Q578/O578</f>
        <v>5.1020408163265302E-3</v>
      </c>
      <c r="S578" s="8">
        <f>T577</f>
        <v>0.31964705087506207</v>
      </c>
      <c r="T578" s="8">
        <f>S578*(1-R578)</f>
        <v>0.31801619857467911</v>
      </c>
    </row>
    <row r="579" spans="2:20" x14ac:dyDescent="0.2">
      <c r="B579" s="3">
        <f>DATA!A574</f>
        <v>572</v>
      </c>
      <c r="C579" s="3">
        <f>DATA!R574</f>
        <v>3.34990813499999</v>
      </c>
      <c r="D579" s="3">
        <f>DATA!Q574</f>
        <v>0</v>
      </c>
      <c r="H579" s="3">
        <v>5.3006766750000001</v>
      </c>
      <c r="I579" s="3">
        <v>0</v>
      </c>
      <c r="J579" s="3">
        <v>1</v>
      </c>
      <c r="O579" s="6">
        <f t="shared" si="93"/>
        <v>195</v>
      </c>
      <c r="P579" s="6">
        <f t="shared" si="94"/>
        <v>194</v>
      </c>
      <c r="Q579" s="6">
        <f t="shared" si="92"/>
        <v>1</v>
      </c>
      <c r="R579" s="10">
        <f>Q579/O579</f>
        <v>5.1282051282051282E-3</v>
      </c>
      <c r="S579" s="8">
        <f>T578</f>
        <v>0.31801619857467911</v>
      </c>
      <c r="T579" s="8">
        <f>S579*(1-R579)</f>
        <v>0.31638534627429615</v>
      </c>
    </row>
    <row r="580" spans="2:20" x14ac:dyDescent="0.2">
      <c r="B580" s="3">
        <f>DATA!A575</f>
        <v>573</v>
      </c>
      <c r="C580" s="3">
        <f>DATA!R575</f>
        <v>4.1914158730000004</v>
      </c>
      <c r="D580" s="3">
        <f>DATA!Q575</f>
        <v>0</v>
      </c>
      <c r="H580" s="3">
        <v>5.3076777890000004</v>
      </c>
      <c r="I580" s="3">
        <v>0</v>
      </c>
      <c r="J580" s="3">
        <v>1</v>
      </c>
      <c r="O580" s="6">
        <f t="shared" si="93"/>
        <v>194</v>
      </c>
      <c r="P580" s="6">
        <f t="shared" si="94"/>
        <v>193</v>
      </c>
      <c r="Q580" s="6">
        <f t="shared" si="92"/>
        <v>1</v>
      </c>
      <c r="R580" s="10">
        <f>Q580/O580</f>
        <v>5.1546391752577319E-3</v>
      </c>
      <c r="S580" s="8">
        <f>T579</f>
        <v>0.31638534627429615</v>
      </c>
      <c r="T580" s="8">
        <f>S580*(1-R580)</f>
        <v>0.3147544939739132</v>
      </c>
    </row>
    <row r="581" spans="2:20" x14ac:dyDescent="0.2">
      <c r="B581" s="3">
        <f>DATA!A576</f>
        <v>574</v>
      </c>
      <c r="C581" s="3">
        <f>DATA!R576</f>
        <v>1</v>
      </c>
      <c r="D581" s="3">
        <f>DATA!Q576</f>
        <v>1</v>
      </c>
      <c r="H581" s="3">
        <v>5.3277590269999999</v>
      </c>
      <c r="I581" s="3">
        <v>0</v>
      </c>
      <c r="J581" s="3">
        <v>1</v>
      </c>
      <c r="O581" s="6">
        <f t="shared" si="93"/>
        <v>193</v>
      </c>
      <c r="P581" s="6">
        <f t="shared" si="94"/>
        <v>192</v>
      </c>
      <c r="Q581" s="6">
        <f t="shared" si="92"/>
        <v>1</v>
      </c>
      <c r="R581" s="10">
        <f>Q581/O581</f>
        <v>5.1813471502590676E-3</v>
      </c>
      <c r="S581" s="8">
        <f>T580</f>
        <v>0.3147544939739132</v>
      </c>
      <c r="T581" s="8">
        <f>S581*(1-R581)</f>
        <v>0.31312364167353024</v>
      </c>
    </row>
    <row r="582" spans="2:20" x14ac:dyDescent="0.2">
      <c r="B582" s="3">
        <f>DATA!A577</f>
        <v>575</v>
      </c>
      <c r="C582" s="3">
        <f>DATA!R577</f>
        <v>2.184990677</v>
      </c>
      <c r="D582" s="3">
        <f>DATA!Q577</f>
        <v>0</v>
      </c>
      <c r="H582" s="3">
        <v>5.3348595440000004</v>
      </c>
      <c r="I582" s="3">
        <v>0</v>
      </c>
      <c r="J582" s="3">
        <v>1</v>
      </c>
      <c r="O582" s="6">
        <f t="shared" si="93"/>
        <v>192</v>
      </c>
      <c r="P582" s="6">
        <f t="shared" si="94"/>
        <v>191</v>
      </c>
      <c r="Q582" s="6">
        <f t="shared" si="92"/>
        <v>1</v>
      </c>
      <c r="R582" s="10">
        <f>Q582/O582</f>
        <v>5.208333333333333E-3</v>
      </c>
      <c r="S582" s="8">
        <f>T581</f>
        <v>0.31312364167353024</v>
      </c>
      <c r="T582" s="8">
        <f>S582*(1-R582)</f>
        <v>0.31149278937314728</v>
      </c>
    </row>
    <row r="583" spans="2:20" x14ac:dyDescent="0.2">
      <c r="B583" s="3">
        <f>DATA!A578</f>
        <v>576</v>
      </c>
      <c r="C583" s="3">
        <f>DATA!R578</f>
        <v>1</v>
      </c>
      <c r="D583" s="3">
        <f>DATA!Q578</f>
        <v>1</v>
      </c>
      <c r="H583" s="3">
        <v>5.3403461800000001</v>
      </c>
      <c r="I583" s="3">
        <v>0</v>
      </c>
      <c r="J583" s="3">
        <v>1</v>
      </c>
      <c r="O583" s="6">
        <f t="shared" si="93"/>
        <v>191</v>
      </c>
      <c r="P583" s="6">
        <f t="shared" si="94"/>
        <v>190</v>
      </c>
      <c r="Q583" s="6">
        <f t="shared" si="92"/>
        <v>1</v>
      </c>
      <c r="R583" s="10">
        <f>Q583/O583</f>
        <v>5.235602094240838E-3</v>
      </c>
      <c r="S583" s="8">
        <f>T582</f>
        <v>0.31149278937314728</v>
      </c>
      <c r="T583" s="8">
        <f>S583*(1-R583)</f>
        <v>0.30986193707276433</v>
      </c>
    </row>
    <row r="584" spans="2:20" x14ac:dyDescent="0.2">
      <c r="B584" s="3">
        <f>DATA!A579</f>
        <v>577</v>
      </c>
      <c r="C584" s="3">
        <f>DATA!R579</f>
        <v>5.1031550829999999</v>
      </c>
      <c r="D584" s="3">
        <f>DATA!Q579</f>
        <v>0</v>
      </c>
      <c r="H584" s="3">
        <v>5.389862677</v>
      </c>
      <c r="I584" s="3">
        <v>0</v>
      </c>
      <c r="J584" s="3">
        <v>1</v>
      </c>
      <c r="O584" s="6">
        <f t="shared" si="93"/>
        <v>190</v>
      </c>
      <c r="P584" s="6">
        <f t="shared" si="94"/>
        <v>189</v>
      </c>
      <c r="Q584" s="6">
        <f t="shared" ref="Q584:Q647" si="95">(1-I584)*J584</f>
        <v>1</v>
      </c>
      <c r="R584" s="10">
        <f>Q584/O584</f>
        <v>5.263157894736842E-3</v>
      </c>
      <c r="S584" s="8">
        <f>T583</f>
        <v>0.30986193707276433</v>
      </c>
      <c r="T584" s="8">
        <f>S584*(1-R584)</f>
        <v>0.30823108477238137</v>
      </c>
    </row>
    <row r="585" spans="2:20" x14ac:dyDescent="0.2">
      <c r="B585" s="3">
        <f>DATA!A580</f>
        <v>578</v>
      </c>
      <c r="C585" s="3">
        <f>DATA!R580</f>
        <v>0.96672247899999997</v>
      </c>
      <c r="D585" s="3">
        <f>DATA!Q580</f>
        <v>0</v>
      </c>
      <c r="H585" s="3">
        <v>5.4032598600000004</v>
      </c>
      <c r="I585" s="3">
        <v>0</v>
      </c>
      <c r="J585" s="3">
        <v>1</v>
      </c>
      <c r="O585" s="6">
        <f t="shared" ref="O585:O648" si="96">P584</f>
        <v>189</v>
      </c>
      <c r="P585" s="6">
        <f t="shared" ref="P585:P648" si="97">O585-J585</f>
        <v>188</v>
      </c>
      <c r="Q585" s="6">
        <f t="shared" si="95"/>
        <v>1</v>
      </c>
      <c r="R585" s="10">
        <f>Q585/O585</f>
        <v>5.2910052910052907E-3</v>
      </c>
      <c r="S585" s="8">
        <f>T584</f>
        <v>0.30823108477238137</v>
      </c>
      <c r="T585" s="8">
        <f>S585*(1-R585)</f>
        <v>0.30660023247199836</v>
      </c>
    </row>
    <row r="586" spans="2:20" x14ac:dyDescent="0.2">
      <c r="B586" s="3">
        <f>DATA!A581</f>
        <v>579</v>
      </c>
      <c r="C586" s="3">
        <f>DATA!R581</f>
        <v>10</v>
      </c>
      <c r="D586" s="3">
        <f>DATA!Q581</f>
        <v>1</v>
      </c>
      <c r="H586" s="3">
        <v>5.4100662970000002</v>
      </c>
      <c r="I586" s="3">
        <v>0</v>
      </c>
      <c r="J586" s="3">
        <v>1</v>
      </c>
      <c r="O586" s="6">
        <f t="shared" si="96"/>
        <v>188</v>
      </c>
      <c r="P586" s="6">
        <f t="shared" si="97"/>
        <v>187</v>
      </c>
      <c r="Q586" s="6">
        <f t="shared" si="95"/>
        <v>1</v>
      </c>
      <c r="R586" s="10">
        <f>Q586/O586</f>
        <v>5.3191489361702126E-3</v>
      </c>
      <c r="S586" s="8">
        <f>T585</f>
        <v>0.30660023247199836</v>
      </c>
      <c r="T586" s="8">
        <f>S586*(1-R586)</f>
        <v>0.3049693801716154</v>
      </c>
    </row>
    <row r="587" spans="2:20" x14ac:dyDescent="0.2">
      <c r="B587" s="3">
        <f>DATA!A582</f>
        <v>580</v>
      </c>
      <c r="C587" s="3">
        <f>DATA!R582</f>
        <v>1</v>
      </c>
      <c r="D587" s="3">
        <f>DATA!Q582</f>
        <v>1</v>
      </c>
      <c r="H587" s="3">
        <v>5.4263002509999998</v>
      </c>
      <c r="I587" s="3">
        <v>0</v>
      </c>
      <c r="J587" s="3">
        <v>1</v>
      </c>
      <c r="O587" s="6">
        <f t="shared" si="96"/>
        <v>187</v>
      </c>
      <c r="P587" s="6">
        <f t="shared" si="97"/>
        <v>186</v>
      </c>
      <c r="Q587" s="6">
        <f t="shared" si="95"/>
        <v>1</v>
      </c>
      <c r="R587" s="10">
        <f>Q587/O587</f>
        <v>5.3475935828877002E-3</v>
      </c>
      <c r="S587" s="8">
        <f>T586</f>
        <v>0.3049693801716154</v>
      </c>
      <c r="T587" s="8">
        <f>S587*(1-R587)</f>
        <v>0.30333852787123244</v>
      </c>
    </row>
    <row r="588" spans="2:20" x14ac:dyDescent="0.2">
      <c r="B588" s="3">
        <f>DATA!A583</f>
        <v>581</v>
      </c>
      <c r="C588" s="3">
        <f>DATA!R583</f>
        <v>0.27399510399999999</v>
      </c>
      <c r="D588" s="3">
        <f>DATA!Q583</f>
        <v>0</v>
      </c>
      <c r="H588" s="3">
        <v>5.431833396</v>
      </c>
      <c r="I588" s="3">
        <v>0</v>
      </c>
      <c r="J588" s="3">
        <v>1</v>
      </c>
      <c r="O588" s="6">
        <f t="shared" si="96"/>
        <v>186</v>
      </c>
      <c r="P588" s="6">
        <f t="shared" si="97"/>
        <v>185</v>
      </c>
      <c r="Q588" s="6">
        <f t="shared" si="95"/>
        <v>1</v>
      </c>
      <c r="R588" s="10">
        <f>Q588/O588</f>
        <v>5.3763440860215058E-3</v>
      </c>
      <c r="S588" s="8">
        <f>T587</f>
        <v>0.30333852787123244</v>
      </c>
      <c r="T588" s="8">
        <f>S588*(1-R588)</f>
        <v>0.30170767557084949</v>
      </c>
    </row>
    <row r="589" spans="2:20" x14ac:dyDescent="0.2">
      <c r="B589" s="3">
        <f>DATA!A584</f>
        <v>582</v>
      </c>
      <c r="C589" s="3">
        <f>DATA!R584</f>
        <v>1</v>
      </c>
      <c r="D589" s="3">
        <f>DATA!Q584</f>
        <v>1</v>
      </c>
      <c r="H589" s="3">
        <v>5.4321580960000002</v>
      </c>
      <c r="I589" s="3">
        <v>0</v>
      </c>
      <c r="J589" s="3">
        <v>1</v>
      </c>
      <c r="O589" s="6">
        <f t="shared" si="96"/>
        <v>185</v>
      </c>
      <c r="P589" s="6">
        <f t="shared" si="97"/>
        <v>184</v>
      </c>
      <c r="Q589" s="6">
        <f t="shared" si="95"/>
        <v>1</v>
      </c>
      <c r="R589" s="10">
        <f>Q589/O589</f>
        <v>5.4054054054054057E-3</v>
      </c>
      <c r="S589" s="8">
        <f>T588</f>
        <v>0.30170767557084949</v>
      </c>
      <c r="T589" s="8">
        <f>S589*(1-R589)</f>
        <v>0.30007682327046653</v>
      </c>
    </row>
    <row r="590" spans="2:20" x14ac:dyDescent="0.2">
      <c r="B590" s="3">
        <f>DATA!A585</f>
        <v>583</v>
      </c>
      <c r="C590" s="3">
        <f>DATA!R585</f>
        <v>2.420375028</v>
      </c>
      <c r="D590" s="3">
        <f>DATA!Q585</f>
        <v>0</v>
      </c>
      <c r="H590" s="3">
        <v>5.4633694229999996</v>
      </c>
      <c r="I590" s="3">
        <v>0</v>
      </c>
      <c r="J590" s="3">
        <v>1</v>
      </c>
      <c r="O590" s="6">
        <f t="shared" si="96"/>
        <v>184</v>
      </c>
      <c r="P590" s="6">
        <f t="shared" si="97"/>
        <v>183</v>
      </c>
      <c r="Q590" s="6">
        <f t="shared" si="95"/>
        <v>1</v>
      </c>
      <c r="R590" s="10">
        <f>Q590/O590</f>
        <v>5.434782608695652E-3</v>
      </c>
      <c r="S590" s="8">
        <f>T589</f>
        <v>0.30007682327046653</v>
      </c>
      <c r="T590" s="8">
        <f>S590*(1-R590)</f>
        <v>0.29844597097008357</v>
      </c>
    </row>
    <row r="591" spans="2:20" x14ac:dyDescent="0.2">
      <c r="B591" s="3">
        <f>DATA!A586</f>
        <v>584</v>
      </c>
      <c r="C591" s="3">
        <f>DATA!R586</f>
        <v>1</v>
      </c>
      <c r="D591" s="3">
        <f>DATA!Q586</f>
        <v>1</v>
      </c>
      <c r="H591" s="3">
        <v>5.491715449</v>
      </c>
      <c r="I591" s="3">
        <v>0</v>
      </c>
      <c r="J591" s="3">
        <v>1</v>
      </c>
      <c r="O591" s="6">
        <f t="shared" si="96"/>
        <v>183</v>
      </c>
      <c r="P591" s="6">
        <f t="shared" si="97"/>
        <v>182</v>
      </c>
      <c r="Q591" s="6">
        <f t="shared" si="95"/>
        <v>1</v>
      </c>
      <c r="R591" s="10">
        <f>Q591/O591</f>
        <v>5.4644808743169399E-3</v>
      </c>
      <c r="S591" s="8">
        <f>T590</f>
        <v>0.29844597097008357</v>
      </c>
      <c r="T591" s="8">
        <f>S591*(1-R591)</f>
        <v>0.29681511866970062</v>
      </c>
    </row>
    <row r="592" spans="2:20" x14ac:dyDescent="0.2">
      <c r="B592" s="3">
        <f>DATA!A587</f>
        <v>585</v>
      </c>
      <c r="C592" s="3">
        <f>DATA!R587</f>
        <v>0.44948747300000003</v>
      </c>
      <c r="D592" s="3">
        <f>DATA!Q587</f>
        <v>0</v>
      </c>
      <c r="H592" s="3">
        <v>5.5209559319999997</v>
      </c>
      <c r="I592" s="3">
        <v>0</v>
      </c>
      <c r="J592" s="3">
        <v>1</v>
      </c>
      <c r="O592" s="6">
        <f t="shared" si="96"/>
        <v>182</v>
      </c>
      <c r="P592" s="6">
        <f t="shared" si="97"/>
        <v>181</v>
      </c>
      <c r="Q592" s="6">
        <f t="shared" si="95"/>
        <v>1</v>
      </c>
      <c r="R592" s="10">
        <f>Q592/O592</f>
        <v>5.4945054945054949E-3</v>
      </c>
      <c r="S592" s="8">
        <f>T591</f>
        <v>0.29681511866970062</v>
      </c>
      <c r="T592" s="8">
        <f>S592*(1-R592)</f>
        <v>0.29518426636931766</v>
      </c>
    </row>
    <row r="593" spans="2:20" x14ac:dyDescent="0.2">
      <c r="B593" s="3">
        <f>DATA!A588</f>
        <v>586</v>
      </c>
      <c r="C593" s="3">
        <f>DATA!R588</f>
        <v>3.6919831400000001</v>
      </c>
      <c r="D593" s="3">
        <f>DATA!Q588</f>
        <v>0</v>
      </c>
      <c r="H593" s="3">
        <v>5.531329436</v>
      </c>
      <c r="I593" s="3">
        <v>0</v>
      </c>
      <c r="J593" s="3">
        <v>1</v>
      </c>
      <c r="O593" s="6">
        <f t="shared" si="96"/>
        <v>181</v>
      </c>
      <c r="P593" s="6">
        <f t="shared" si="97"/>
        <v>180</v>
      </c>
      <c r="Q593" s="6">
        <f t="shared" si="95"/>
        <v>1</v>
      </c>
      <c r="R593" s="10">
        <f>Q593/O593</f>
        <v>5.5248618784530384E-3</v>
      </c>
      <c r="S593" s="8">
        <f>T592</f>
        <v>0.29518426636931766</v>
      </c>
      <c r="T593" s="8">
        <f>S593*(1-R593)</f>
        <v>0.2935534140689347</v>
      </c>
    </row>
    <row r="594" spans="2:20" x14ac:dyDescent="0.2">
      <c r="B594" s="3">
        <f>DATA!A589</f>
        <v>587</v>
      </c>
      <c r="C594" s="3">
        <f>DATA!R589</f>
        <v>6.7638867280000001</v>
      </c>
      <c r="D594" s="3">
        <f>DATA!Q589</f>
        <v>0</v>
      </c>
      <c r="H594" s="3">
        <v>5.5619620320000003</v>
      </c>
      <c r="I594" s="3">
        <v>0</v>
      </c>
      <c r="J594" s="3">
        <v>1</v>
      </c>
      <c r="O594" s="6">
        <f t="shared" si="96"/>
        <v>180</v>
      </c>
      <c r="P594" s="6">
        <f t="shared" si="97"/>
        <v>179</v>
      </c>
      <c r="Q594" s="6">
        <f t="shared" si="95"/>
        <v>1</v>
      </c>
      <c r="R594" s="10">
        <f>Q594/O594</f>
        <v>5.5555555555555558E-3</v>
      </c>
      <c r="S594" s="8">
        <f>T593</f>
        <v>0.2935534140689347</v>
      </c>
      <c r="T594" s="8">
        <f>S594*(1-R594)</f>
        <v>0.29192256176855175</v>
      </c>
    </row>
    <row r="595" spans="2:20" x14ac:dyDescent="0.2">
      <c r="B595" s="3">
        <f>DATA!A590</f>
        <v>588</v>
      </c>
      <c r="C595" s="3">
        <f>DATA!R590</f>
        <v>1.2173730789999999</v>
      </c>
      <c r="D595" s="3">
        <f>DATA!Q590</f>
        <v>0</v>
      </c>
      <c r="H595" s="3">
        <v>5.568420615</v>
      </c>
      <c r="I595" s="3">
        <v>0</v>
      </c>
      <c r="J595" s="3">
        <v>1</v>
      </c>
      <c r="O595" s="6">
        <f t="shared" si="96"/>
        <v>179</v>
      </c>
      <c r="P595" s="6">
        <f t="shared" si="97"/>
        <v>178</v>
      </c>
      <c r="Q595" s="6">
        <f t="shared" si="95"/>
        <v>1</v>
      </c>
      <c r="R595" s="10">
        <f>Q595/O595</f>
        <v>5.5865921787709499E-3</v>
      </c>
      <c r="S595" s="8">
        <f>T594</f>
        <v>0.29192256176855175</v>
      </c>
      <c r="T595" s="8">
        <f>S595*(1-R595)</f>
        <v>0.29029170946816873</v>
      </c>
    </row>
    <row r="596" spans="2:20" x14ac:dyDescent="0.2">
      <c r="B596" s="3">
        <f>DATA!A591</f>
        <v>589</v>
      </c>
      <c r="C596" s="3">
        <f>DATA!R591</f>
        <v>9.1519631439999998</v>
      </c>
      <c r="D596" s="3">
        <f>DATA!Q591</f>
        <v>0</v>
      </c>
      <c r="H596" s="3">
        <v>5.6079253470000001</v>
      </c>
      <c r="I596" s="3">
        <v>0</v>
      </c>
      <c r="J596" s="3">
        <v>1</v>
      </c>
      <c r="O596" s="6">
        <f t="shared" si="96"/>
        <v>178</v>
      </c>
      <c r="P596" s="6">
        <f t="shared" si="97"/>
        <v>177</v>
      </c>
      <c r="Q596" s="6">
        <f t="shared" si="95"/>
        <v>1</v>
      </c>
      <c r="R596" s="10">
        <f>Q596/O596</f>
        <v>5.6179775280898875E-3</v>
      </c>
      <c r="S596" s="8">
        <f>T595</f>
        <v>0.29029170946816873</v>
      </c>
      <c r="T596" s="8">
        <f>S596*(1-R596)</f>
        <v>0.28866085716778578</v>
      </c>
    </row>
    <row r="597" spans="2:20" x14ac:dyDescent="0.2">
      <c r="B597" s="3">
        <f>DATA!A592</f>
        <v>590</v>
      </c>
      <c r="C597" s="3">
        <f>DATA!R592</f>
        <v>5</v>
      </c>
      <c r="D597" s="3">
        <f>DATA!Q592</f>
        <v>1</v>
      </c>
      <c r="H597" s="3">
        <v>5.6122793149999897</v>
      </c>
      <c r="I597" s="3">
        <v>0</v>
      </c>
      <c r="J597" s="3">
        <v>1</v>
      </c>
      <c r="O597" s="6">
        <f t="shared" si="96"/>
        <v>177</v>
      </c>
      <c r="P597" s="6">
        <f t="shared" si="97"/>
        <v>176</v>
      </c>
      <c r="Q597" s="6">
        <f t="shared" si="95"/>
        <v>1</v>
      </c>
      <c r="R597" s="10">
        <f>Q597/O597</f>
        <v>5.6497175141242938E-3</v>
      </c>
      <c r="S597" s="8">
        <f>T596</f>
        <v>0.28866085716778578</v>
      </c>
      <c r="T597" s="8">
        <f>S597*(1-R597)</f>
        <v>0.28703000486740282</v>
      </c>
    </row>
    <row r="598" spans="2:20" x14ac:dyDescent="0.2">
      <c r="B598" s="3">
        <f>DATA!A593</f>
        <v>591</v>
      </c>
      <c r="C598" s="3">
        <f>DATA!R593</f>
        <v>2.1682525990000001</v>
      </c>
      <c r="D598" s="3">
        <f>DATA!Q593</f>
        <v>1</v>
      </c>
      <c r="H598" s="3">
        <v>5.6291120539999904</v>
      </c>
      <c r="I598" s="3">
        <v>0</v>
      </c>
      <c r="J598" s="3">
        <v>1</v>
      </c>
      <c r="O598" s="6">
        <f t="shared" si="96"/>
        <v>176</v>
      </c>
      <c r="P598" s="6">
        <f t="shared" si="97"/>
        <v>175</v>
      </c>
      <c r="Q598" s="6">
        <f t="shared" si="95"/>
        <v>1</v>
      </c>
      <c r="R598" s="10">
        <f>Q598/O598</f>
        <v>5.681818181818182E-3</v>
      </c>
      <c r="S598" s="8">
        <f>T597</f>
        <v>0.28703000486740282</v>
      </c>
      <c r="T598" s="8">
        <f>S598*(1-R598)</f>
        <v>0.28539915256701981</v>
      </c>
    </row>
    <row r="599" spans="2:20" x14ac:dyDescent="0.2">
      <c r="B599" s="3">
        <f>DATA!A594</f>
        <v>592</v>
      </c>
      <c r="C599" s="3">
        <f>DATA!R594</f>
        <v>1</v>
      </c>
      <c r="D599" s="3">
        <f>DATA!Q594</f>
        <v>1</v>
      </c>
      <c r="H599" s="3">
        <v>5.6301618920000003</v>
      </c>
      <c r="I599" s="3">
        <v>0</v>
      </c>
      <c r="J599" s="3">
        <v>1</v>
      </c>
      <c r="O599" s="6">
        <f t="shared" si="96"/>
        <v>175</v>
      </c>
      <c r="P599" s="6">
        <f t="shared" si="97"/>
        <v>174</v>
      </c>
      <c r="Q599" s="6">
        <f t="shared" si="95"/>
        <v>1</v>
      </c>
      <c r="R599" s="10">
        <f>Q599/O599</f>
        <v>5.7142857142857143E-3</v>
      </c>
      <c r="S599" s="8">
        <f>T598</f>
        <v>0.28539915256701981</v>
      </c>
      <c r="T599" s="8">
        <f>S599*(1-R599)</f>
        <v>0.28376830026663685</v>
      </c>
    </row>
    <row r="600" spans="2:20" x14ac:dyDescent="0.2">
      <c r="B600" s="3">
        <f>DATA!A595</f>
        <v>593</v>
      </c>
      <c r="C600" s="3">
        <f>DATA!R595</f>
        <v>6.6218675979999997</v>
      </c>
      <c r="D600" s="3">
        <f>DATA!Q595</f>
        <v>0</v>
      </c>
      <c r="H600" s="3">
        <v>5.6431913819999897</v>
      </c>
      <c r="I600" s="3">
        <v>0</v>
      </c>
      <c r="J600" s="3">
        <v>1</v>
      </c>
      <c r="O600" s="6">
        <f t="shared" si="96"/>
        <v>174</v>
      </c>
      <c r="P600" s="6">
        <f t="shared" si="97"/>
        <v>173</v>
      </c>
      <c r="Q600" s="6">
        <f t="shared" si="95"/>
        <v>1</v>
      </c>
      <c r="R600" s="10">
        <f>Q600/O600</f>
        <v>5.7471264367816091E-3</v>
      </c>
      <c r="S600" s="8">
        <f>T599</f>
        <v>0.28376830026663685</v>
      </c>
      <c r="T600" s="8">
        <f>S600*(1-R600)</f>
        <v>0.2821374479662539</v>
      </c>
    </row>
    <row r="601" spans="2:20" x14ac:dyDescent="0.2">
      <c r="B601" s="3">
        <f>DATA!A596</f>
        <v>594</v>
      </c>
      <c r="C601" s="3">
        <f>DATA!R596</f>
        <v>0.92832308500000005</v>
      </c>
      <c r="D601" s="3">
        <f>DATA!Q596</f>
        <v>0</v>
      </c>
      <c r="H601" s="3">
        <v>5.6535347160000002</v>
      </c>
      <c r="I601" s="3">
        <v>0</v>
      </c>
      <c r="J601" s="3">
        <v>1</v>
      </c>
      <c r="O601" s="6">
        <f t="shared" si="96"/>
        <v>173</v>
      </c>
      <c r="P601" s="6">
        <f t="shared" si="97"/>
        <v>172</v>
      </c>
      <c r="Q601" s="6">
        <f t="shared" si="95"/>
        <v>1</v>
      </c>
      <c r="R601" s="10">
        <f>Q601/O601</f>
        <v>5.7803468208092483E-3</v>
      </c>
      <c r="S601" s="8">
        <f>T600</f>
        <v>0.2821374479662539</v>
      </c>
      <c r="T601" s="8">
        <f>S601*(1-R601)</f>
        <v>0.28050659566587088</v>
      </c>
    </row>
    <row r="602" spans="2:20" x14ac:dyDescent="0.2">
      <c r="B602" s="3">
        <f>DATA!A597</f>
        <v>595</v>
      </c>
      <c r="C602" s="3">
        <f>DATA!R597</f>
        <v>3.9282716940000002</v>
      </c>
      <c r="D602" s="3">
        <f>DATA!Q597</f>
        <v>0</v>
      </c>
      <c r="H602" s="3">
        <v>5.6956637040000002</v>
      </c>
      <c r="I602" s="3">
        <v>0</v>
      </c>
      <c r="J602" s="3">
        <v>1</v>
      </c>
      <c r="O602" s="6">
        <f t="shared" si="96"/>
        <v>172</v>
      </c>
      <c r="P602" s="6">
        <f t="shared" si="97"/>
        <v>171</v>
      </c>
      <c r="Q602" s="6">
        <f t="shared" si="95"/>
        <v>1</v>
      </c>
      <c r="R602" s="10">
        <f>Q602/O602</f>
        <v>5.8139534883720929E-3</v>
      </c>
      <c r="S602" s="8">
        <f>T601</f>
        <v>0.28050659566587088</v>
      </c>
      <c r="T602" s="8">
        <f>S602*(1-R602)</f>
        <v>0.27887574336548793</v>
      </c>
    </row>
    <row r="603" spans="2:20" x14ac:dyDescent="0.2">
      <c r="B603" s="3">
        <f>DATA!A598</f>
        <v>596</v>
      </c>
      <c r="C603" s="3">
        <f>DATA!R598</f>
        <v>1</v>
      </c>
      <c r="D603" s="3">
        <f>DATA!Q598</f>
        <v>1</v>
      </c>
      <c r="H603" s="3">
        <v>5.6993865809999997</v>
      </c>
      <c r="I603" s="3">
        <v>0</v>
      </c>
      <c r="J603" s="3">
        <v>1</v>
      </c>
      <c r="O603" s="6">
        <f t="shared" si="96"/>
        <v>171</v>
      </c>
      <c r="P603" s="6">
        <f t="shared" si="97"/>
        <v>170</v>
      </c>
      <c r="Q603" s="6">
        <f t="shared" si="95"/>
        <v>1</v>
      </c>
      <c r="R603" s="10">
        <f>Q603/O603</f>
        <v>5.8479532163742687E-3</v>
      </c>
      <c r="S603" s="8">
        <f>T602</f>
        <v>0.27887574336548793</v>
      </c>
      <c r="T603" s="8">
        <f>S603*(1-R603)</f>
        <v>0.27724489106510497</v>
      </c>
    </row>
    <row r="604" spans="2:20" x14ac:dyDescent="0.2">
      <c r="B604" s="3">
        <f>DATA!A599</f>
        <v>597</v>
      </c>
      <c r="C604" s="3">
        <f>DATA!R599</f>
        <v>1</v>
      </c>
      <c r="D604" s="3">
        <f>DATA!Q599</f>
        <v>1</v>
      </c>
      <c r="H604" s="3">
        <v>5.7144674069999999</v>
      </c>
      <c r="I604" s="3">
        <v>0</v>
      </c>
      <c r="J604" s="3">
        <v>1</v>
      </c>
      <c r="O604" s="6">
        <f t="shared" si="96"/>
        <v>170</v>
      </c>
      <c r="P604" s="6">
        <f t="shared" si="97"/>
        <v>169</v>
      </c>
      <c r="Q604" s="6">
        <f t="shared" si="95"/>
        <v>1</v>
      </c>
      <c r="R604" s="10">
        <f>Q604/O604</f>
        <v>5.8823529411764705E-3</v>
      </c>
      <c r="S604" s="8">
        <f>T603</f>
        <v>0.27724489106510497</v>
      </c>
      <c r="T604" s="8">
        <f>S604*(1-R604)</f>
        <v>0.27561403876472201</v>
      </c>
    </row>
    <row r="605" spans="2:20" x14ac:dyDescent="0.2">
      <c r="B605" s="3">
        <f>DATA!A600</f>
        <v>598</v>
      </c>
      <c r="C605" s="3">
        <f>DATA!R600</f>
        <v>0.66056506000000004</v>
      </c>
      <c r="D605" s="3">
        <f>DATA!Q600</f>
        <v>0</v>
      </c>
      <c r="H605" s="3">
        <v>5.7911551860000001</v>
      </c>
      <c r="I605" s="3">
        <v>0</v>
      </c>
      <c r="J605" s="3">
        <v>1</v>
      </c>
      <c r="O605" s="6">
        <f t="shared" si="96"/>
        <v>169</v>
      </c>
      <c r="P605" s="6">
        <f t="shared" si="97"/>
        <v>168</v>
      </c>
      <c r="Q605" s="6">
        <f t="shared" si="95"/>
        <v>1</v>
      </c>
      <c r="R605" s="10">
        <f>Q605/O605</f>
        <v>5.9171597633136093E-3</v>
      </c>
      <c r="S605" s="8">
        <f>T604</f>
        <v>0.27561403876472201</v>
      </c>
      <c r="T605" s="8">
        <f>S605*(1-R605)</f>
        <v>0.27398318646433906</v>
      </c>
    </row>
    <row r="606" spans="2:20" x14ac:dyDescent="0.2">
      <c r="B606" s="3">
        <f>DATA!A601</f>
        <v>599</v>
      </c>
      <c r="C606" s="3">
        <f>DATA!R601</f>
        <v>2.0867684629999999</v>
      </c>
      <c r="D606" s="3">
        <f>DATA!Q601</f>
        <v>0</v>
      </c>
      <c r="H606" s="3">
        <v>5.8149055589999996</v>
      </c>
      <c r="I606" s="3">
        <v>0</v>
      </c>
      <c r="J606" s="3">
        <v>1</v>
      </c>
      <c r="O606" s="6">
        <f t="shared" si="96"/>
        <v>168</v>
      </c>
      <c r="P606" s="6">
        <f t="shared" si="97"/>
        <v>167</v>
      </c>
      <c r="Q606" s="6">
        <f t="shared" si="95"/>
        <v>1</v>
      </c>
      <c r="R606" s="10">
        <f>Q606/O606</f>
        <v>5.9523809523809521E-3</v>
      </c>
      <c r="S606" s="8">
        <f>T605</f>
        <v>0.27398318646433906</v>
      </c>
      <c r="T606" s="8">
        <f>S606*(1-R606)</f>
        <v>0.2723523341639561</v>
      </c>
    </row>
    <row r="607" spans="2:20" x14ac:dyDescent="0.2">
      <c r="B607" s="3">
        <f>DATA!A602</f>
        <v>600</v>
      </c>
      <c r="C607" s="3">
        <f>DATA!R602</f>
        <v>1.817641093</v>
      </c>
      <c r="D607" s="3">
        <f>DATA!Q602</f>
        <v>1</v>
      </c>
      <c r="H607" s="3">
        <v>5.8752673259999897</v>
      </c>
      <c r="I607" s="3">
        <v>0</v>
      </c>
      <c r="J607" s="3">
        <v>1</v>
      </c>
      <c r="O607" s="6">
        <f t="shared" si="96"/>
        <v>167</v>
      </c>
      <c r="P607" s="6">
        <f t="shared" si="97"/>
        <v>166</v>
      </c>
      <c r="Q607" s="6">
        <f t="shared" si="95"/>
        <v>1</v>
      </c>
      <c r="R607" s="10">
        <f>Q607/O607</f>
        <v>5.9880239520958087E-3</v>
      </c>
      <c r="S607" s="8">
        <f>T606</f>
        <v>0.2723523341639561</v>
      </c>
      <c r="T607" s="8">
        <f>S607*(1-R607)</f>
        <v>0.27072148186357314</v>
      </c>
    </row>
    <row r="608" spans="2:20" x14ac:dyDescent="0.2">
      <c r="B608" s="3">
        <f>DATA!A603</f>
        <v>601</v>
      </c>
      <c r="C608" s="3">
        <f>DATA!R603</f>
        <v>8.5921951940000003</v>
      </c>
      <c r="D608" s="3">
        <f>DATA!Q603</f>
        <v>0</v>
      </c>
      <c r="H608" s="3">
        <v>5.8911316149999999</v>
      </c>
      <c r="I608" s="3">
        <v>0</v>
      </c>
      <c r="J608" s="3">
        <v>1</v>
      </c>
      <c r="O608" s="6">
        <f t="shared" si="96"/>
        <v>166</v>
      </c>
      <c r="P608" s="6">
        <f t="shared" si="97"/>
        <v>165</v>
      </c>
      <c r="Q608" s="6">
        <f t="shared" si="95"/>
        <v>1</v>
      </c>
      <c r="R608" s="10">
        <f>Q608/O608</f>
        <v>6.024096385542169E-3</v>
      </c>
      <c r="S608" s="8">
        <f>T607</f>
        <v>0.27072148186357314</v>
      </c>
      <c r="T608" s="8">
        <f>S608*(1-R608)</f>
        <v>0.26909062956319019</v>
      </c>
    </row>
    <row r="609" spans="2:20" x14ac:dyDescent="0.2">
      <c r="B609" s="3">
        <f>DATA!A604</f>
        <v>602</v>
      </c>
      <c r="C609" s="3">
        <f>DATA!R604</f>
        <v>3.8834370009999999</v>
      </c>
      <c r="D609" s="3">
        <f>DATA!Q604</f>
        <v>0</v>
      </c>
      <c r="H609" s="3">
        <v>5.9341734389999896</v>
      </c>
      <c r="I609" s="3">
        <v>0</v>
      </c>
      <c r="J609" s="3">
        <v>1</v>
      </c>
      <c r="O609" s="6">
        <f t="shared" si="96"/>
        <v>165</v>
      </c>
      <c r="P609" s="6">
        <f t="shared" si="97"/>
        <v>164</v>
      </c>
      <c r="Q609" s="6">
        <f t="shared" si="95"/>
        <v>1</v>
      </c>
      <c r="R609" s="10">
        <f>Q609/O609</f>
        <v>6.0606060606060606E-3</v>
      </c>
      <c r="S609" s="8">
        <f>T608</f>
        <v>0.26909062956319019</v>
      </c>
      <c r="T609" s="8">
        <f>S609*(1-R609)</f>
        <v>0.26745977726280723</v>
      </c>
    </row>
    <row r="610" spans="2:20" x14ac:dyDescent="0.2">
      <c r="B610" s="3">
        <f>DATA!A605</f>
        <v>603</v>
      </c>
      <c r="C610" s="3">
        <f>DATA!R605</f>
        <v>14.408628387</v>
      </c>
      <c r="D610" s="3">
        <f>DATA!Q605</f>
        <v>0</v>
      </c>
      <c r="H610" s="3">
        <v>5.9759990500000004</v>
      </c>
      <c r="I610" s="3">
        <v>0</v>
      </c>
      <c r="J610" s="3">
        <v>1</v>
      </c>
      <c r="O610" s="6">
        <f t="shared" si="96"/>
        <v>164</v>
      </c>
      <c r="P610" s="6">
        <f t="shared" si="97"/>
        <v>163</v>
      </c>
      <c r="Q610" s="6">
        <f t="shared" si="95"/>
        <v>1</v>
      </c>
      <c r="R610" s="10">
        <f>Q610/O610</f>
        <v>6.0975609756097563E-3</v>
      </c>
      <c r="S610" s="8">
        <f>T609</f>
        <v>0.26745977726280723</v>
      </c>
      <c r="T610" s="8">
        <f>S610*(1-R610)</f>
        <v>0.26582892496242427</v>
      </c>
    </row>
    <row r="611" spans="2:20" x14ac:dyDescent="0.2">
      <c r="B611" s="3">
        <f>DATA!A606</f>
        <v>604</v>
      </c>
      <c r="C611" s="3">
        <f>DATA!R606</f>
        <v>1</v>
      </c>
      <c r="D611" s="3">
        <f>DATA!Q606</f>
        <v>1</v>
      </c>
      <c r="H611" s="3">
        <v>5.9895588169999998</v>
      </c>
      <c r="I611" s="3">
        <v>0</v>
      </c>
      <c r="J611" s="3">
        <v>1</v>
      </c>
      <c r="O611" s="6">
        <f t="shared" si="96"/>
        <v>163</v>
      </c>
      <c r="P611" s="6">
        <f t="shared" si="97"/>
        <v>162</v>
      </c>
      <c r="Q611" s="6">
        <f t="shared" si="95"/>
        <v>1</v>
      </c>
      <c r="R611" s="10">
        <f>Q611/O611</f>
        <v>6.1349693251533744E-3</v>
      </c>
      <c r="S611" s="8">
        <f>T610</f>
        <v>0.26582892496242427</v>
      </c>
      <c r="T611" s="8">
        <f>S611*(1-R611)</f>
        <v>0.26419807266204132</v>
      </c>
    </row>
    <row r="612" spans="2:20" x14ac:dyDescent="0.2">
      <c r="B612" s="3">
        <f>DATA!A607</f>
        <v>605</v>
      </c>
      <c r="C612" s="3">
        <f>DATA!R607</f>
        <v>5.2901353000000002</v>
      </c>
      <c r="D612" s="3">
        <f>DATA!Q607</f>
        <v>0</v>
      </c>
      <c r="H612" s="3">
        <v>6.0411898539999997</v>
      </c>
      <c r="I612" s="3">
        <v>0</v>
      </c>
      <c r="J612" s="3">
        <v>1</v>
      </c>
      <c r="O612" s="6">
        <f t="shared" si="96"/>
        <v>162</v>
      </c>
      <c r="P612" s="6">
        <f t="shared" si="97"/>
        <v>161</v>
      </c>
      <c r="Q612" s="6">
        <f t="shared" si="95"/>
        <v>1</v>
      </c>
      <c r="R612" s="10">
        <f>Q612/O612</f>
        <v>6.1728395061728392E-3</v>
      </c>
      <c r="S612" s="8">
        <f>T611</f>
        <v>0.26419807266204132</v>
      </c>
      <c r="T612" s="8">
        <f>S612*(1-R612)</f>
        <v>0.26256722036165836</v>
      </c>
    </row>
    <row r="613" spans="2:20" x14ac:dyDescent="0.2">
      <c r="B613" s="3">
        <f>DATA!A608</f>
        <v>606</v>
      </c>
      <c r="C613" s="3">
        <f>DATA!R608</f>
        <v>1.192284965</v>
      </c>
      <c r="D613" s="3">
        <f>DATA!Q608</f>
        <v>0</v>
      </c>
      <c r="H613" s="3">
        <v>6.0415819060000002</v>
      </c>
      <c r="I613" s="3">
        <v>0</v>
      </c>
      <c r="J613" s="3">
        <v>1</v>
      </c>
      <c r="O613" s="6">
        <f t="shared" si="96"/>
        <v>161</v>
      </c>
      <c r="P613" s="6">
        <f t="shared" si="97"/>
        <v>160</v>
      </c>
      <c r="Q613" s="6">
        <f t="shared" si="95"/>
        <v>1</v>
      </c>
      <c r="R613" s="10">
        <f>Q613/O613</f>
        <v>6.2111801242236021E-3</v>
      </c>
      <c r="S613" s="8">
        <f>T612</f>
        <v>0.26256722036165836</v>
      </c>
      <c r="T613" s="8">
        <f>S613*(1-R613)</f>
        <v>0.2609363680612754</v>
      </c>
    </row>
    <row r="614" spans="2:20" x14ac:dyDescent="0.2">
      <c r="B614" s="3">
        <f>DATA!A609</f>
        <v>607</v>
      </c>
      <c r="C614" s="3">
        <f>DATA!R609</f>
        <v>6.3656284660000004</v>
      </c>
      <c r="D614" s="3">
        <f>DATA!Q609</f>
        <v>0</v>
      </c>
      <c r="H614" s="3">
        <v>6.0859742810000004</v>
      </c>
      <c r="I614" s="3">
        <v>0</v>
      </c>
      <c r="J614" s="3">
        <v>1</v>
      </c>
      <c r="O614" s="6">
        <f t="shared" si="96"/>
        <v>160</v>
      </c>
      <c r="P614" s="6">
        <f t="shared" si="97"/>
        <v>159</v>
      </c>
      <c r="Q614" s="6">
        <f t="shared" si="95"/>
        <v>1</v>
      </c>
      <c r="R614" s="10">
        <f>Q614/O614</f>
        <v>6.2500000000000003E-3</v>
      </c>
      <c r="S614" s="8">
        <f>T613</f>
        <v>0.2609363680612754</v>
      </c>
      <c r="T614" s="8">
        <f>S614*(1-R614)</f>
        <v>0.25930551576089245</v>
      </c>
    </row>
    <row r="615" spans="2:20" x14ac:dyDescent="0.2">
      <c r="B615" s="3">
        <f>DATA!A610</f>
        <v>608</v>
      </c>
      <c r="C615" s="3">
        <f>DATA!R610</f>
        <v>0.786625464</v>
      </c>
      <c r="D615" s="3">
        <f>DATA!Q610</f>
        <v>0</v>
      </c>
      <c r="H615" s="3">
        <v>6.1329479309999897</v>
      </c>
      <c r="I615" s="3">
        <v>0</v>
      </c>
      <c r="J615" s="3">
        <v>1</v>
      </c>
      <c r="O615" s="6">
        <f t="shared" si="96"/>
        <v>159</v>
      </c>
      <c r="P615" s="6">
        <f t="shared" si="97"/>
        <v>158</v>
      </c>
      <c r="Q615" s="6">
        <f t="shared" si="95"/>
        <v>1</v>
      </c>
      <c r="R615" s="10">
        <f>Q615/O615</f>
        <v>6.2893081761006293E-3</v>
      </c>
      <c r="S615" s="8">
        <f>T614</f>
        <v>0.25930551576089245</v>
      </c>
      <c r="T615" s="8">
        <f>S615*(1-R615)</f>
        <v>0.25767466346050949</v>
      </c>
    </row>
    <row r="616" spans="2:20" x14ac:dyDescent="0.2">
      <c r="B616" s="3">
        <f>DATA!A611</f>
        <v>609</v>
      </c>
      <c r="C616" s="3">
        <f>DATA!R611</f>
        <v>2.8137741690000002</v>
      </c>
      <c r="D616" s="3">
        <f>DATA!Q611</f>
        <v>0</v>
      </c>
      <c r="H616" s="3">
        <v>6.1345520200000001</v>
      </c>
      <c r="I616" s="3">
        <v>0</v>
      </c>
      <c r="J616" s="3">
        <v>1</v>
      </c>
      <c r="O616" s="6">
        <f t="shared" si="96"/>
        <v>158</v>
      </c>
      <c r="P616" s="6">
        <f t="shared" si="97"/>
        <v>157</v>
      </c>
      <c r="Q616" s="6">
        <f t="shared" si="95"/>
        <v>1</v>
      </c>
      <c r="R616" s="10">
        <f>Q616/O616</f>
        <v>6.3291139240506328E-3</v>
      </c>
      <c r="S616" s="8">
        <f>T615</f>
        <v>0.25767466346050949</v>
      </c>
      <c r="T616" s="8">
        <f>S616*(1-R616)</f>
        <v>0.25604381116012653</v>
      </c>
    </row>
    <row r="617" spans="2:20" x14ac:dyDescent="0.2">
      <c r="B617" s="3">
        <f>DATA!A612</f>
        <v>610</v>
      </c>
      <c r="C617" s="3">
        <f>DATA!R612</f>
        <v>3.411445085</v>
      </c>
      <c r="D617" s="3">
        <f>DATA!Q612</f>
        <v>0</v>
      </c>
      <c r="H617" s="3">
        <v>6.2334280909999897</v>
      </c>
      <c r="I617" s="3">
        <v>0</v>
      </c>
      <c r="J617" s="3">
        <v>1</v>
      </c>
      <c r="O617" s="6">
        <f t="shared" si="96"/>
        <v>157</v>
      </c>
      <c r="P617" s="6">
        <f t="shared" si="97"/>
        <v>156</v>
      </c>
      <c r="Q617" s="6">
        <f t="shared" si="95"/>
        <v>1</v>
      </c>
      <c r="R617" s="10">
        <f>Q617/O617</f>
        <v>6.369426751592357E-3</v>
      </c>
      <c r="S617" s="8">
        <f>T616</f>
        <v>0.25604381116012653</v>
      </c>
      <c r="T617" s="8">
        <f>S617*(1-R617)</f>
        <v>0.25441295885974358</v>
      </c>
    </row>
    <row r="618" spans="2:20" x14ac:dyDescent="0.2">
      <c r="B618" s="3">
        <f>DATA!A613</f>
        <v>611</v>
      </c>
      <c r="C618" s="3">
        <f>DATA!R613</f>
        <v>7.4935021000000004E-2</v>
      </c>
      <c r="D618" s="3">
        <f>DATA!Q613</f>
        <v>0</v>
      </c>
      <c r="H618" s="3">
        <v>6.2584352179999998</v>
      </c>
      <c r="I618" s="3">
        <v>0</v>
      </c>
      <c r="J618" s="3">
        <v>1</v>
      </c>
      <c r="O618" s="6">
        <f t="shared" si="96"/>
        <v>156</v>
      </c>
      <c r="P618" s="6">
        <f t="shared" si="97"/>
        <v>155</v>
      </c>
      <c r="Q618" s="6">
        <f t="shared" si="95"/>
        <v>1</v>
      </c>
      <c r="R618" s="10">
        <f>Q618/O618</f>
        <v>6.41025641025641E-3</v>
      </c>
      <c r="S618" s="8">
        <f>T617</f>
        <v>0.25441295885974358</v>
      </c>
      <c r="T618" s="8">
        <f>S618*(1-R618)</f>
        <v>0.25278210655936062</v>
      </c>
    </row>
    <row r="619" spans="2:20" x14ac:dyDescent="0.2">
      <c r="B619" s="3">
        <f>DATA!A614</f>
        <v>612</v>
      </c>
      <c r="C619" s="3">
        <f>DATA!R614</f>
        <v>2.6989003429999898</v>
      </c>
      <c r="D619" s="3">
        <f>DATA!Q614</f>
        <v>0</v>
      </c>
      <c r="H619" s="3">
        <v>6.2625712709999997</v>
      </c>
      <c r="I619" s="3">
        <v>0</v>
      </c>
      <c r="J619" s="3">
        <v>1</v>
      </c>
      <c r="O619" s="6">
        <f t="shared" si="96"/>
        <v>155</v>
      </c>
      <c r="P619" s="6">
        <f t="shared" si="97"/>
        <v>154</v>
      </c>
      <c r="Q619" s="6">
        <f t="shared" si="95"/>
        <v>1</v>
      </c>
      <c r="R619" s="10">
        <f>Q619/O619</f>
        <v>6.4516129032258064E-3</v>
      </c>
      <c r="S619" s="8">
        <f>T618</f>
        <v>0.25278210655936062</v>
      </c>
      <c r="T619" s="8">
        <f>S619*(1-R619)</f>
        <v>0.25115125425897766</v>
      </c>
    </row>
    <row r="620" spans="2:20" x14ac:dyDescent="0.2">
      <c r="B620" s="3">
        <f>DATA!A615</f>
        <v>613</v>
      </c>
      <c r="C620" s="3">
        <f>DATA!R615</f>
        <v>1</v>
      </c>
      <c r="D620" s="3">
        <f>DATA!Q615</f>
        <v>1</v>
      </c>
      <c r="H620" s="3">
        <v>6.3651281839999996</v>
      </c>
      <c r="I620" s="3">
        <v>0</v>
      </c>
      <c r="J620" s="3">
        <v>1</v>
      </c>
      <c r="O620" s="6">
        <f t="shared" si="96"/>
        <v>154</v>
      </c>
      <c r="P620" s="6">
        <f t="shared" si="97"/>
        <v>153</v>
      </c>
      <c r="Q620" s="6">
        <f t="shared" si="95"/>
        <v>1</v>
      </c>
      <c r="R620" s="10">
        <f>Q620/O620</f>
        <v>6.4935064935064939E-3</v>
      </c>
      <c r="S620" s="8">
        <f>T619</f>
        <v>0.25115125425897766</v>
      </c>
      <c r="T620" s="8">
        <f>S620*(1-R620)</f>
        <v>0.24952040195859471</v>
      </c>
    </row>
    <row r="621" spans="2:20" x14ac:dyDescent="0.2">
      <c r="B621" s="3">
        <f>DATA!A616</f>
        <v>614</v>
      </c>
      <c r="C621" s="3">
        <f>DATA!R616</f>
        <v>5.7144674069999999</v>
      </c>
      <c r="D621" s="3">
        <f>DATA!Q616</f>
        <v>0</v>
      </c>
      <c r="H621" s="3">
        <v>6.3656284660000004</v>
      </c>
      <c r="I621" s="3">
        <v>0</v>
      </c>
      <c r="J621" s="3">
        <v>1</v>
      </c>
      <c r="O621" s="6">
        <f t="shared" si="96"/>
        <v>153</v>
      </c>
      <c r="P621" s="6">
        <f t="shared" si="97"/>
        <v>152</v>
      </c>
      <c r="Q621" s="6">
        <f t="shared" si="95"/>
        <v>1</v>
      </c>
      <c r="R621" s="10">
        <f>Q621/O621</f>
        <v>6.5359477124183009E-3</v>
      </c>
      <c r="S621" s="8">
        <f>T620</f>
        <v>0.24952040195859471</v>
      </c>
      <c r="T621" s="8">
        <f>S621*(1-R621)</f>
        <v>0.24788954965821175</v>
      </c>
    </row>
    <row r="622" spans="2:20" x14ac:dyDescent="0.2">
      <c r="B622" s="3">
        <f>DATA!A617</f>
        <v>615</v>
      </c>
      <c r="C622" s="3">
        <f>DATA!R617</f>
        <v>1</v>
      </c>
      <c r="D622" s="3">
        <f>DATA!Q617</f>
        <v>1</v>
      </c>
      <c r="H622" s="3">
        <v>6.3692727499999897</v>
      </c>
      <c r="I622" s="3">
        <v>0</v>
      </c>
      <c r="J622" s="3">
        <v>1</v>
      </c>
      <c r="O622" s="6">
        <f t="shared" si="96"/>
        <v>152</v>
      </c>
      <c r="P622" s="6">
        <f t="shared" si="97"/>
        <v>151</v>
      </c>
      <c r="Q622" s="6">
        <f t="shared" si="95"/>
        <v>1</v>
      </c>
      <c r="R622" s="10">
        <f>Q622/O622</f>
        <v>6.5789473684210523E-3</v>
      </c>
      <c r="S622" s="8">
        <f>T621</f>
        <v>0.24788954965821175</v>
      </c>
      <c r="T622" s="8">
        <f>S622*(1-R622)</f>
        <v>0.24625869735782879</v>
      </c>
    </row>
    <row r="623" spans="2:20" x14ac:dyDescent="0.2">
      <c r="B623" s="3">
        <f>DATA!A618</f>
        <v>616</v>
      </c>
      <c r="C623" s="3">
        <f>DATA!R618</f>
        <v>1.926691132</v>
      </c>
      <c r="D623" s="3">
        <f>DATA!Q618</f>
        <v>0</v>
      </c>
      <c r="H623" s="3">
        <v>6.3788035579999898</v>
      </c>
      <c r="I623" s="3">
        <v>0</v>
      </c>
      <c r="J623" s="3">
        <v>1</v>
      </c>
      <c r="O623" s="6">
        <f t="shared" si="96"/>
        <v>151</v>
      </c>
      <c r="P623" s="6">
        <f t="shared" si="97"/>
        <v>150</v>
      </c>
      <c r="Q623" s="6">
        <f t="shared" si="95"/>
        <v>1</v>
      </c>
      <c r="R623" s="10">
        <f>Q623/O623</f>
        <v>6.6225165562913907E-3</v>
      </c>
      <c r="S623" s="8">
        <f>T622</f>
        <v>0.24625869735782879</v>
      </c>
      <c r="T623" s="8">
        <f>S623*(1-R623)</f>
        <v>0.24462784505744581</v>
      </c>
    </row>
    <row r="624" spans="2:20" x14ac:dyDescent="0.2">
      <c r="B624" s="3">
        <f>DATA!A619</f>
        <v>617</v>
      </c>
      <c r="C624" s="3">
        <f>DATA!R619</f>
        <v>2.5796733459999999</v>
      </c>
      <c r="D624" s="3">
        <f>DATA!Q619</f>
        <v>0</v>
      </c>
      <c r="H624" s="3">
        <v>6.5331580239999996</v>
      </c>
      <c r="I624" s="3">
        <v>0</v>
      </c>
      <c r="J624" s="3">
        <v>1</v>
      </c>
      <c r="O624" s="6">
        <f t="shared" si="96"/>
        <v>150</v>
      </c>
      <c r="P624" s="6">
        <f t="shared" si="97"/>
        <v>149</v>
      </c>
      <c r="Q624" s="6">
        <f t="shared" si="95"/>
        <v>1</v>
      </c>
      <c r="R624" s="10">
        <f>Q624/O624</f>
        <v>6.6666666666666671E-3</v>
      </c>
      <c r="S624" s="8">
        <f>T623</f>
        <v>0.24462784505744581</v>
      </c>
      <c r="T624" s="8">
        <f>S624*(1-R624)</f>
        <v>0.24299699275706282</v>
      </c>
    </row>
    <row r="625" spans="2:20" x14ac:dyDescent="0.2">
      <c r="B625" s="3">
        <f>DATA!A620</f>
        <v>618</v>
      </c>
      <c r="C625" s="3">
        <f>DATA!R620</f>
        <v>7.0518639089999997</v>
      </c>
      <c r="D625" s="3">
        <f>DATA!Q620</f>
        <v>0</v>
      </c>
      <c r="H625" s="3">
        <v>6.5539556799999996</v>
      </c>
      <c r="I625" s="3">
        <v>0</v>
      </c>
      <c r="J625" s="3">
        <v>1</v>
      </c>
      <c r="O625" s="6">
        <f t="shared" si="96"/>
        <v>149</v>
      </c>
      <c r="P625" s="6">
        <f t="shared" si="97"/>
        <v>148</v>
      </c>
      <c r="Q625" s="6">
        <f t="shared" si="95"/>
        <v>1</v>
      </c>
      <c r="R625" s="10">
        <f>Q625/O625</f>
        <v>6.7114093959731542E-3</v>
      </c>
      <c r="S625" s="8">
        <f>T624</f>
        <v>0.24299699275706282</v>
      </c>
      <c r="T625" s="8">
        <f>S625*(1-R625)</f>
        <v>0.24136614045667987</v>
      </c>
    </row>
    <row r="626" spans="2:20" x14ac:dyDescent="0.2">
      <c r="B626" s="3">
        <f>DATA!A621</f>
        <v>619</v>
      </c>
      <c r="C626" s="3">
        <f>DATA!R621</f>
        <v>9.4487608709999993</v>
      </c>
      <c r="D626" s="3">
        <f>DATA!Q621</f>
        <v>0</v>
      </c>
      <c r="H626" s="3">
        <v>6.583896449</v>
      </c>
      <c r="I626" s="3">
        <v>0</v>
      </c>
      <c r="J626" s="3">
        <v>1</v>
      </c>
      <c r="O626" s="6">
        <f t="shared" si="96"/>
        <v>148</v>
      </c>
      <c r="P626" s="6">
        <f t="shared" si="97"/>
        <v>147</v>
      </c>
      <c r="Q626" s="6">
        <f t="shared" si="95"/>
        <v>1</v>
      </c>
      <c r="R626" s="10">
        <f>Q626/O626</f>
        <v>6.7567567567567571E-3</v>
      </c>
      <c r="S626" s="8">
        <f>T625</f>
        <v>0.24136614045667987</v>
      </c>
      <c r="T626" s="8">
        <f>S626*(1-R626)</f>
        <v>0.23973528815629688</v>
      </c>
    </row>
    <row r="627" spans="2:20" x14ac:dyDescent="0.2">
      <c r="B627" s="3">
        <f>DATA!A622</f>
        <v>620</v>
      </c>
      <c r="C627" s="3">
        <f>DATA!R622</f>
        <v>4.533398923</v>
      </c>
      <c r="D627" s="3">
        <f>DATA!Q622</f>
        <v>0</v>
      </c>
      <c r="H627" s="3">
        <v>6.5883785140000004</v>
      </c>
      <c r="I627" s="3">
        <v>0</v>
      </c>
      <c r="J627" s="3">
        <v>1</v>
      </c>
      <c r="O627" s="6">
        <f t="shared" si="96"/>
        <v>147</v>
      </c>
      <c r="P627" s="6">
        <f t="shared" si="97"/>
        <v>146</v>
      </c>
      <c r="Q627" s="6">
        <f t="shared" si="95"/>
        <v>1</v>
      </c>
      <c r="R627" s="10">
        <f>Q627/O627</f>
        <v>6.8027210884353739E-3</v>
      </c>
      <c r="S627" s="8">
        <f>T626</f>
        <v>0.23973528815629688</v>
      </c>
      <c r="T627" s="8">
        <f>S627*(1-R627)</f>
        <v>0.2381044358559139</v>
      </c>
    </row>
    <row r="628" spans="2:20" x14ac:dyDescent="0.2">
      <c r="B628" s="3">
        <f>DATA!A623</f>
        <v>621</v>
      </c>
      <c r="C628" s="3">
        <f>DATA!R623</f>
        <v>1.6568346460000001</v>
      </c>
      <c r="D628" s="3">
        <f>DATA!Q623</f>
        <v>0</v>
      </c>
      <c r="H628" s="3">
        <v>6.6218675979999997</v>
      </c>
      <c r="I628" s="3">
        <v>0</v>
      </c>
      <c r="J628" s="3">
        <v>1</v>
      </c>
      <c r="O628" s="6">
        <f t="shared" si="96"/>
        <v>146</v>
      </c>
      <c r="P628" s="6">
        <f t="shared" si="97"/>
        <v>145</v>
      </c>
      <c r="Q628" s="6">
        <f t="shared" si="95"/>
        <v>1</v>
      </c>
      <c r="R628" s="10">
        <f>Q628/O628</f>
        <v>6.8493150684931503E-3</v>
      </c>
      <c r="S628" s="8">
        <f>T627</f>
        <v>0.2381044358559139</v>
      </c>
      <c r="T628" s="8">
        <f>S628*(1-R628)</f>
        <v>0.23647358355553091</v>
      </c>
    </row>
    <row r="629" spans="2:20" x14ac:dyDescent="0.2">
      <c r="B629" s="3">
        <f>DATA!A624</f>
        <v>622</v>
      </c>
      <c r="C629" s="3">
        <f>DATA!R624</f>
        <v>4.160234902</v>
      </c>
      <c r="D629" s="3">
        <f>DATA!Q624</f>
        <v>0</v>
      </c>
      <c r="H629" s="3">
        <v>6.6333961769999998</v>
      </c>
      <c r="I629" s="3">
        <v>0</v>
      </c>
      <c r="J629" s="3">
        <v>1</v>
      </c>
      <c r="O629" s="6">
        <f t="shared" si="96"/>
        <v>145</v>
      </c>
      <c r="P629" s="6">
        <f t="shared" si="97"/>
        <v>144</v>
      </c>
      <c r="Q629" s="6">
        <f t="shared" si="95"/>
        <v>1</v>
      </c>
      <c r="R629" s="10">
        <f>Q629/O629</f>
        <v>6.8965517241379309E-3</v>
      </c>
      <c r="S629" s="8">
        <f>T628</f>
        <v>0.23647358355553091</v>
      </c>
      <c r="T629" s="8">
        <f>S629*(1-R629)</f>
        <v>0.23484273125514793</v>
      </c>
    </row>
    <row r="630" spans="2:20" x14ac:dyDescent="0.2">
      <c r="B630" s="3">
        <f>DATA!A625</f>
        <v>623</v>
      </c>
      <c r="C630" s="3">
        <f>DATA!R625</f>
        <v>5</v>
      </c>
      <c r="D630" s="3">
        <f>DATA!Q625</f>
        <v>1</v>
      </c>
      <c r="H630" s="3">
        <v>6.6546325029999904</v>
      </c>
      <c r="I630" s="3">
        <v>0</v>
      </c>
      <c r="J630" s="3">
        <v>1</v>
      </c>
      <c r="O630" s="6">
        <f t="shared" si="96"/>
        <v>144</v>
      </c>
      <c r="P630" s="6">
        <f t="shared" si="97"/>
        <v>143</v>
      </c>
      <c r="Q630" s="6">
        <f t="shared" si="95"/>
        <v>1</v>
      </c>
      <c r="R630" s="10">
        <f>Q630/O630</f>
        <v>6.9444444444444441E-3</v>
      </c>
      <c r="S630" s="8">
        <f>T629</f>
        <v>0.23484273125514793</v>
      </c>
      <c r="T630" s="8">
        <f>S630*(1-R630)</f>
        <v>0.23321187895476497</v>
      </c>
    </row>
    <row r="631" spans="2:20" x14ac:dyDescent="0.2">
      <c r="B631" s="3">
        <f>DATA!A626</f>
        <v>624</v>
      </c>
      <c r="C631" s="3">
        <f>DATA!R626</f>
        <v>5.6122793149999897</v>
      </c>
      <c r="D631" s="3">
        <f>DATA!Q626</f>
        <v>0</v>
      </c>
      <c r="H631" s="3">
        <v>6.6614946440000002</v>
      </c>
      <c r="I631" s="3">
        <v>0</v>
      </c>
      <c r="J631" s="3">
        <v>1</v>
      </c>
      <c r="O631" s="6">
        <f t="shared" si="96"/>
        <v>143</v>
      </c>
      <c r="P631" s="6">
        <f t="shared" si="97"/>
        <v>142</v>
      </c>
      <c r="Q631" s="6">
        <f t="shared" si="95"/>
        <v>1</v>
      </c>
      <c r="R631" s="10">
        <f>Q631/O631</f>
        <v>6.993006993006993E-3</v>
      </c>
      <c r="S631" s="8">
        <f>T630</f>
        <v>0.23321187895476497</v>
      </c>
      <c r="T631" s="8">
        <f>S631*(1-R631)</f>
        <v>0.23158102665438202</v>
      </c>
    </row>
    <row r="632" spans="2:20" x14ac:dyDescent="0.2">
      <c r="B632" s="3">
        <f>DATA!A627</f>
        <v>625</v>
      </c>
      <c r="C632" s="3">
        <f>DATA!R627</f>
        <v>1.1540213500000001</v>
      </c>
      <c r="D632" s="3">
        <f>DATA!Q627</f>
        <v>0</v>
      </c>
      <c r="H632" s="3">
        <v>6.6694099050000002</v>
      </c>
      <c r="I632" s="3">
        <v>0</v>
      </c>
      <c r="J632" s="3">
        <v>1</v>
      </c>
      <c r="O632" s="6">
        <f t="shared" si="96"/>
        <v>142</v>
      </c>
      <c r="P632" s="6">
        <f t="shared" si="97"/>
        <v>141</v>
      </c>
      <c r="Q632" s="6">
        <f t="shared" si="95"/>
        <v>1</v>
      </c>
      <c r="R632" s="10">
        <f>Q632/O632</f>
        <v>7.0422535211267607E-3</v>
      </c>
      <c r="S632" s="8">
        <f>T631</f>
        <v>0.23158102665438202</v>
      </c>
      <c r="T632" s="8">
        <f>S632*(1-R632)</f>
        <v>0.22995017435399906</v>
      </c>
    </row>
    <row r="633" spans="2:20" x14ac:dyDescent="0.2">
      <c r="B633" s="3">
        <f>DATA!A628</f>
        <v>626</v>
      </c>
      <c r="C633" s="3">
        <f>DATA!R628</f>
        <v>10.0557314859999</v>
      </c>
      <c r="D633" s="3">
        <f>DATA!Q628</f>
        <v>0</v>
      </c>
      <c r="H633" s="3">
        <v>6.6902716120000001</v>
      </c>
      <c r="I633" s="3">
        <v>0</v>
      </c>
      <c r="J633" s="3">
        <v>1</v>
      </c>
      <c r="O633" s="6">
        <f t="shared" si="96"/>
        <v>141</v>
      </c>
      <c r="P633" s="6">
        <f t="shared" si="97"/>
        <v>140</v>
      </c>
      <c r="Q633" s="6">
        <f t="shared" si="95"/>
        <v>1</v>
      </c>
      <c r="R633" s="10">
        <f>Q633/O633</f>
        <v>7.0921985815602835E-3</v>
      </c>
      <c r="S633" s="8">
        <f>T632</f>
        <v>0.22995017435399906</v>
      </c>
      <c r="T633" s="8">
        <f>S633*(1-R633)</f>
        <v>0.22831932205361608</v>
      </c>
    </row>
    <row r="634" spans="2:20" x14ac:dyDescent="0.2">
      <c r="B634" s="3">
        <f>DATA!A629</f>
        <v>627</v>
      </c>
      <c r="C634" s="3">
        <f>DATA!R629</f>
        <v>0.413543153</v>
      </c>
      <c r="D634" s="3">
        <f>DATA!Q629</f>
        <v>0</v>
      </c>
      <c r="H634" s="3">
        <v>6.7273094630000001</v>
      </c>
      <c r="I634" s="3">
        <v>0</v>
      </c>
      <c r="J634" s="3">
        <v>1</v>
      </c>
      <c r="O634" s="6">
        <f t="shared" si="96"/>
        <v>140</v>
      </c>
      <c r="P634" s="6">
        <f t="shared" si="97"/>
        <v>139</v>
      </c>
      <c r="Q634" s="6">
        <f t="shared" si="95"/>
        <v>1</v>
      </c>
      <c r="R634" s="10">
        <f>Q634/O634</f>
        <v>7.1428571428571426E-3</v>
      </c>
      <c r="S634" s="8">
        <f>T633</f>
        <v>0.22831932205361608</v>
      </c>
      <c r="T634" s="8">
        <f>S634*(1-R634)</f>
        <v>0.22668846975323312</v>
      </c>
    </row>
    <row r="635" spans="2:20" x14ac:dyDescent="0.2">
      <c r="B635" s="3">
        <f>DATA!A630</f>
        <v>628</v>
      </c>
      <c r="C635" s="3">
        <f>DATA!R630</f>
        <v>0.35463304400000001</v>
      </c>
      <c r="D635" s="3">
        <f>DATA!Q630</f>
        <v>0</v>
      </c>
      <c r="H635" s="3">
        <v>6.7349616479999996</v>
      </c>
      <c r="I635" s="3">
        <v>1</v>
      </c>
      <c r="J635" s="3">
        <v>1</v>
      </c>
      <c r="O635" s="6">
        <f t="shared" si="96"/>
        <v>139</v>
      </c>
      <c r="P635" s="6">
        <f t="shared" si="97"/>
        <v>138</v>
      </c>
      <c r="Q635" s="6">
        <f t="shared" si="95"/>
        <v>0</v>
      </c>
      <c r="R635" s="10">
        <f>Q635/O635</f>
        <v>0</v>
      </c>
      <c r="S635" s="8">
        <f>T634</f>
        <v>0.22668846975323312</v>
      </c>
      <c r="T635" s="8">
        <f>S635*(1-R635)</f>
        <v>0.22668846975323312</v>
      </c>
    </row>
    <row r="636" spans="2:20" x14ac:dyDescent="0.2">
      <c r="B636" s="3">
        <f>DATA!A631</f>
        <v>629</v>
      </c>
      <c r="C636" s="3">
        <f>DATA!R631</f>
        <v>5</v>
      </c>
      <c r="D636" s="3">
        <f>DATA!Q631</f>
        <v>1</v>
      </c>
      <c r="H636" s="3">
        <v>6.7396486629999997</v>
      </c>
      <c r="I636" s="3">
        <v>0</v>
      </c>
      <c r="J636" s="3">
        <v>1</v>
      </c>
      <c r="O636" s="6">
        <f t="shared" si="96"/>
        <v>138</v>
      </c>
      <c r="P636" s="6">
        <f t="shared" si="97"/>
        <v>137</v>
      </c>
      <c r="Q636" s="6">
        <f t="shared" si="95"/>
        <v>1</v>
      </c>
      <c r="R636" s="10">
        <f>Q636/O636</f>
        <v>7.246376811594203E-3</v>
      </c>
      <c r="S636" s="8">
        <f>T635</f>
        <v>0.22668846975323312</v>
      </c>
      <c r="T636" s="8">
        <f>S636*(1-R636)</f>
        <v>0.2250457996825575</v>
      </c>
    </row>
    <row r="637" spans="2:20" x14ac:dyDescent="0.2">
      <c r="B637" s="3">
        <f>DATA!A632</f>
        <v>630</v>
      </c>
      <c r="C637" s="3">
        <f>DATA!R632</f>
        <v>1</v>
      </c>
      <c r="D637" s="3">
        <f>DATA!Q632</f>
        <v>1</v>
      </c>
      <c r="H637" s="3">
        <v>6.7446541160000004</v>
      </c>
      <c r="I637" s="3">
        <v>0</v>
      </c>
      <c r="J637" s="3">
        <v>1</v>
      </c>
      <c r="O637" s="6">
        <f t="shared" si="96"/>
        <v>137</v>
      </c>
      <c r="P637" s="6">
        <f t="shared" si="97"/>
        <v>136</v>
      </c>
      <c r="Q637" s="6">
        <f t="shared" si="95"/>
        <v>1</v>
      </c>
      <c r="R637" s="10">
        <f>Q637/O637</f>
        <v>7.2992700729927005E-3</v>
      </c>
      <c r="S637" s="8">
        <f>T636</f>
        <v>0.2250457996825575</v>
      </c>
      <c r="T637" s="8">
        <f>S637*(1-R637)</f>
        <v>0.22340312961188191</v>
      </c>
    </row>
    <row r="638" spans="2:20" x14ac:dyDescent="0.2">
      <c r="B638" s="3">
        <f>DATA!A633</f>
        <v>631</v>
      </c>
      <c r="C638" s="3">
        <f>DATA!R633</f>
        <v>5</v>
      </c>
      <c r="D638" s="3">
        <f>DATA!Q633</f>
        <v>1</v>
      </c>
      <c r="H638" s="3">
        <v>6.7638867280000001</v>
      </c>
      <c r="I638" s="3">
        <v>0</v>
      </c>
      <c r="J638" s="3">
        <v>1</v>
      </c>
      <c r="O638" s="6">
        <f t="shared" si="96"/>
        <v>136</v>
      </c>
      <c r="P638" s="6">
        <f t="shared" si="97"/>
        <v>135</v>
      </c>
      <c r="Q638" s="6">
        <f t="shared" si="95"/>
        <v>1</v>
      </c>
      <c r="R638" s="10">
        <f>Q638/O638</f>
        <v>7.3529411764705881E-3</v>
      </c>
      <c r="S638" s="8">
        <f>T637</f>
        <v>0.22340312961188191</v>
      </c>
      <c r="T638" s="8">
        <f>S638*(1-R638)</f>
        <v>0.22176045954120632</v>
      </c>
    </row>
    <row r="639" spans="2:20" x14ac:dyDescent="0.2">
      <c r="B639" s="3">
        <f>DATA!A634</f>
        <v>632</v>
      </c>
      <c r="C639" s="3">
        <f>DATA!R634</f>
        <v>2.9048785100000001</v>
      </c>
      <c r="D639" s="3">
        <f>DATA!Q634</f>
        <v>0</v>
      </c>
      <c r="H639" s="3">
        <v>6.7734016339999998</v>
      </c>
      <c r="I639" s="3">
        <v>0</v>
      </c>
      <c r="J639" s="3">
        <v>1</v>
      </c>
      <c r="O639" s="6">
        <f t="shared" si="96"/>
        <v>135</v>
      </c>
      <c r="P639" s="6">
        <f t="shared" si="97"/>
        <v>134</v>
      </c>
      <c r="Q639" s="6">
        <f t="shared" si="95"/>
        <v>1</v>
      </c>
      <c r="R639" s="10">
        <f>Q639/O639</f>
        <v>7.4074074074074077E-3</v>
      </c>
      <c r="S639" s="8">
        <f>T638</f>
        <v>0.22176045954120632</v>
      </c>
      <c r="T639" s="8">
        <f>S639*(1-R639)</f>
        <v>0.22011778947053071</v>
      </c>
    </row>
    <row r="640" spans="2:20" x14ac:dyDescent="0.2">
      <c r="B640" s="3">
        <f>DATA!A635</f>
        <v>633</v>
      </c>
      <c r="C640" s="3">
        <f>DATA!R635</f>
        <v>7.9056001199999999</v>
      </c>
      <c r="D640" s="3">
        <f>DATA!Q635</f>
        <v>0</v>
      </c>
      <c r="H640" s="3">
        <v>6.8405949220000002</v>
      </c>
      <c r="I640" s="3">
        <v>0</v>
      </c>
      <c r="J640" s="3">
        <v>1</v>
      </c>
      <c r="O640" s="6">
        <f t="shared" si="96"/>
        <v>134</v>
      </c>
      <c r="P640" s="6">
        <f t="shared" si="97"/>
        <v>133</v>
      </c>
      <c r="Q640" s="6">
        <f t="shared" si="95"/>
        <v>1</v>
      </c>
      <c r="R640" s="10">
        <f>Q640/O640</f>
        <v>7.462686567164179E-3</v>
      </c>
      <c r="S640" s="8">
        <f>T639</f>
        <v>0.22011778947053071</v>
      </c>
      <c r="T640" s="8">
        <f>S640*(1-R640)</f>
        <v>0.21847511939985509</v>
      </c>
    </row>
    <row r="641" spans="2:20" x14ac:dyDescent="0.2">
      <c r="B641" s="3">
        <f>DATA!A636</f>
        <v>634</v>
      </c>
      <c r="C641" s="3">
        <f>DATA!R636</f>
        <v>1.985462523</v>
      </c>
      <c r="D641" s="3">
        <f>DATA!Q636</f>
        <v>0</v>
      </c>
      <c r="H641" s="3">
        <v>6.9000270290000003</v>
      </c>
      <c r="I641" s="3">
        <v>0</v>
      </c>
      <c r="J641" s="3">
        <v>1</v>
      </c>
      <c r="O641" s="6">
        <f t="shared" si="96"/>
        <v>133</v>
      </c>
      <c r="P641" s="6">
        <f t="shared" si="97"/>
        <v>132</v>
      </c>
      <c r="Q641" s="6">
        <f t="shared" si="95"/>
        <v>1</v>
      </c>
      <c r="R641" s="10">
        <f>Q641/O641</f>
        <v>7.5187969924812026E-3</v>
      </c>
      <c r="S641" s="8">
        <f>T640</f>
        <v>0.21847511939985509</v>
      </c>
      <c r="T641" s="8">
        <f>S641*(1-R641)</f>
        <v>0.21683244932917947</v>
      </c>
    </row>
    <row r="642" spans="2:20" x14ac:dyDescent="0.2">
      <c r="B642" s="3">
        <f>DATA!A637</f>
        <v>635</v>
      </c>
      <c r="C642" s="3">
        <f>DATA!R637</f>
        <v>0.72749631599999998</v>
      </c>
      <c r="D642" s="3">
        <f>DATA!Q637</f>
        <v>0</v>
      </c>
      <c r="H642" s="3">
        <v>6.9341095929999996</v>
      </c>
      <c r="I642" s="3">
        <v>0</v>
      </c>
      <c r="J642" s="3">
        <v>1</v>
      </c>
      <c r="O642" s="6">
        <f t="shared" si="96"/>
        <v>132</v>
      </c>
      <c r="P642" s="6">
        <f t="shared" si="97"/>
        <v>131</v>
      </c>
      <c r="Q642" s="6">
        <f t="shared" si="95"/>
        <v>1</v>
      </c>
      <c r="R642" s="10">
        <f>Q642/O642</f>
        <v>7.575757575757576E-3</v>
      </c>
      <c r="S642" s="8">
        <f>T641</f>
        <v>0.21683244932917947</v>
      </c>
      <c r="T642" s="8">
        <f>S642*(1-R642)</f>
        <v>0.21518977925850388</v>
      </c>
    </row>
    <row r="643" spans="2:20" x14ac:dyDescent="0.2">
      <c r="B643" s="3">
        <f>DATA!A638</f>
        <v>636</v>
      </c>
      <c r="C643" s="3">
        <f>DATA!R638</f>
        <v>1</v>
      </c>
      <c r="D643" s="3">
        <f>DATA!Q638</f>
        <v>1</v>
      </c>
      <c r="H643" s="3">
        <v>7.0302724059999999</v>
      </c>
      <c r="I643" s="3">
        <v>0</v>
      </c>
      <c r="J643" s="3">
        <v>1</v>
      </c>
      <c r="O643" s="6">
        <f t="shared" si="96"/>
        <v>131</v>
      </c>
      <c r="P643" s="6">
        <f t="shared" si="97"/>
        <v>130</v>
      </c>
      <c r="Q643" s="6">
        <f t="shared" si="95"/>
        <v>1</v>
      </c>
      <c r="R643" s="10">
        <f>Q643/O643</f>
        <v>7.6335877862595417E-3</v>
      </c>
      <c r="S643" s="8">
        <f>T642</f>
        <v>0.21518977925850388</v>
      </c>
      <c r="T643" s="8">
        <f>S643*(1-R643)</f>
        <v>0.21354710918782827</v>
      </c>
    </row>
    <row r="644" spans="2:20" x14ac:dyDescent="0.2">
      <c r="B644" s="3">
        <f>DATA!A639</f>
        <v>637</v>
      </c>
      <c r="C644" s="3">
        <f>DATA!R639</f>
        <v>8.8306377630000004</v>
      </c>
      <c r="D644" s="3">
        <f>DATA!Q639</f>
        <v>0</v>
      </c>
      <c r="H644" s="3">
        <v>7.0518639089999997</v>
      </c>
      <c r="I644" s="3">
        <v>0</v>
      </c>
      <c r="J644" s="3">
        <v>1</v>
      </c>
      <c r="O644" s="6">
        <f t="shared" si="96"/>
        <v>130</v>
      </c>
      <c r="P644" s="6">
        <f t="shared" si="97"/>
        <v>129</v>
      </c>
      <c r="Q644" s="6">
        <f t="shared" si="95"/>
        <v>1</v>
      </c>
      <c r="R644" s="10">
        <f>Q644/O644</f>
        <v>7.6923076923076927E-3</v>
      </c>
      <c r="S644" s="8">
        <f>T643</f>
        <v>0.21354710918782827</v>
      </c>
      <c r="T644" s="8">
        <f>S644*(1-R644)</f>
        <v>0.21190443911715268</v>
      </c>
    </row>
    <row r="645" spans="2:20" x14ac:dyDescent="0.2">
      <c r="B645" s="3">
        <f>DATA!A640</f>
        <v>638</v>
      </c>
      <c r="C645" s="3">
        <f>DATA!R640</f>
        <v>1</v>
      </c>
      <c r="D645" s="3">
        <f>DATA!Q640</f>
        <v>1</v>
      </c>
      <c r="H645" s="3">
        <v>7.0772956789999997</v>
      </c>
      <c r="I645" s="3">
        <v>0</v>
      </c>
      <c r="J645" s="3">
        <v>1</v>
      </c>
      <c r="O645" s="6">
        <f t="shared" si="96"/>
        <v>129</v>
      </c>
      <c r="P645" s="6">
        <f t="shared" si="97"/>
        <v>128</v>
      </c>
      <c r="Q645" s="6">
        <f t="shared" si="95"/>
        <v>1</v>
      </c>
      <c r="R645" s="10">
        <f>Q645/O645</f>
        <v>7.7519379844961239E-3</v>
      </c>
      <c r="S645" s="8">
        <f>T644</f>
        <v>0.21190443911715268</v>
      </c>
      <c r="T645" s="8">
        <f>S645*(1-R645)</f>
        <v>0.21026176904647706</v>
      </c>
    </row>
    <row r="646" spans="2:20" x14ac:dyDescent="0.2">
      <c r="B646" s="3">
        <f>DATA!A641</f>
        <v>639</v>
      </c>
      <c r="C646" s="3">
        <f>DATA!R641</f>
        <v>1</v>
      </c>
      <c r="D646" s="3">
        <f>DATA!Q641</f>
        <v>1</v>
      </c>
      <c r="H646" s="3">
        <v>7.1744903429999898</v>
      </c>
      <c r="I646" s="3">
        <v>0</v>
      </c>
      <c r="J646" s="3">
        <v>1</v>
      </c>
      <c r="O646" s="6">
        <f t="shared" si="96"/>
        <v>128</v>
      </c>
      <c r="P646" s="6">
        <f t="shared" si="97"/>
        <v>127</v>
      </c>
      <c r="Q646" s="6">
        <f t="shared" si="95"/>
        <v>1</v>
      </c>
      <c r="R646" s="10">
        <f>Q646/O646</f>
        <v>7.8125E-3</v>
      </c>
      <c r="S646" s="8">
        <f>T645</f>
        <v>0.21026176904647706</v>
      </c>
      <c r="T646" s="8">
        <f>S646*(1-R646)</f>
        <v>0.20861909897580147</v>
      </c>
    </row>
    <row r="647" spans="2:20" x14ac:dyDescent="0.2">
      <c r="B647" s="3">
        <f>DATA!A642</f>
        <v>640</v>
      </c>
      <c r="C647" s="3">
        <f>DATA!R642</f>
        <v>1</v>
      </c>
      <c r="D647" s="3">
        <f>DATA!Q642</f>
        <v>1</v>
      </c>
      <c r="H647" s="3">
        <v>7.225856737</v>
      </c>
      <c r="I647" s="3">
        <v>0</v>
      </c>
      <c r="J647" s="3">
        <v>1</v>
      </c>
      <c r="O647" s="6">
        <f t="shared" si="96"/>
        <v>127</v>
      </c>
      <c r="P647" s="6">
        <f t="shared" si="97"/>
        <v>126</v>
      </c>
      <c r="Q647" s="6">
        <f t="shared" si="95"/>
        <v>1</v>
      </c>
      <c r="R647" s="10">
        <f>Q647/O647</f>
        <v>7.874015748031496E-3</v>
      </c>
      <c r="S647" s="8">
        <f>T646</f>
        <v>0.20861909897580147</v>
      </c>
      <c r="T647" s="8">
        <f>S647*(1-R647)</f>
        <v>0.20697642890512588</v>
      </c>
    </row>
    <row r="648" spans="2:20" x14ac:dyDescent="0.2">
      <c r="B648" s="3">
        <f>DATA!A643</f>
        <v>641</v>
      </c>
      <c r="C648" s="3">
        <f>DATA!R643</f>
        <v>0.17913201200000001</v>
      </c>
      <c r="D648" s="3">
        <f>DATA!Q643</f>
        <v>0</v>
      </c>
      <c r="H648" s="3">
        <v>7.2350602459999998</v>
      </c>
      <c r="I648" s="3">
        <v>0</v>
      </c>
      <c r="J648" s="3">
        <v>1</v>
      </c>
      <c r="O648" s="6">
        <f t="shared" si="96"/>
        <v>126</v>
      </c>
      <c r="P648" s="6">
        <f t="shared" si="97"/>
        <v>125</v>
      </c>
      <c r="Q648" s="6">
        <f t="shared" ref="Q648:Q711" si="98">(1-I648)*J648</f>
        <v>1</v>
      </c>
      <c r="R648" s="10">
        <f>Q648/O648</f>
        <v>7.9365079365079361E-3</v>
      </c>
      <c r="S648" s="8">
        <f>T647</f>
        <v>0.20697642890512588</v>
      </c>
      <c r="T648" s="8">
        <f>S648*(1-R648)</f>
        <v>0.20533375883445029</v>
      </c>
    </row>
    <row r="649" spans="2:20" x14ac:dyDescent="0.2">
      <c r="B649" s="3">
        <f>DATA!A644</f>
        <v>642</v>
      </c>
      <c r="C649" s="3">
        <f>DATA!R644</f>
        <v>0.46105442800000002</v>
      </c>
      <c r="D649" s="3">
        <f>DATA!Q644</f>
        <v>0</v>
      </c>
      <c r="H649" s="3">
        <v>7.2675408240000001</v>
      </c>
      <c r="I649" s="3">
        <v>0</v>
      </c>
      <c r="J649" s="3">
        <v>1</v>
      </c>
      <c r="O649" s="6">
        <f t="shared" ref="O649:O712" si="99">P648</f>
        <v>125</v>
      </c>
      <c r="P649" s="6">
        <f t="shared" ref="P649:P712" si="100">O649-J649</f>
        <v>124</v>
      </c>
      <c r="Q649" s="6">
        <f t="shared" si="98"/>
        <v>1</v>
      </c>
      <c r="R649" s="10">
        <f>Q649/O649</f>
        <v>8.0000000000000002E-3</v>
      </c>
      <c r="S649" s="8">
        <f>T648</f>
        <v>0.20533375883445029</v>
      </c>
      <c r="T649" s="8">
        <f>S649*(1-R649)</f>
        <v>0.20369108876377467</v>
      </c>
    </row>
    <row r="650" spans="2:20" x14ac:dyDescent="0.2">
      <c r="B650" s="3">
        <f>DATA!A645</f>
        <v>643</v>
      </c>
      <c r="C650" s="3">
        <f>DATA!R645</f>
        <v>0.36461944800000001</v>
      </c>
      <c r="D650" s="3">
        <f>DATA!Q645</f>
        <v>0</v>
      </c>
      <c r="H650" s="3">
        <v>7.2777280820000003</v>
      </c>
      <c r="I650" s="3">
        <v>0</v>
      </c>
      <c r="J650" s="3">
        <v>1</v>
      </c>
      <c r="O650" s="6">
        <f t="shared" si="99"/>
        <v>124</v>
      </c>
      <c r="P650" s="6">
        <f t="shared" si="100"/>
        <v>123</v>
      </c>
      <c r="Q650" s="6">
        <f t="shared" si="98"/>
        <v>1</v>
      </c>
      <c r="R650" s="10">
        <f>Q650/O650</f>
        <v>8.0645161290322578E-3</v>
      </c>
      <c r="S650" s="8">
        <f>T649</f>
        <v>0.20369108876377467</v>
      </c>
      <c r="T650" s="8">
        <f>S650*(1-R650)</f>
        <v>0.20204841869309909</v>
      </c>
    </row>
    <row r="651" spans="2:20" x14ac:dyDescent="0.2">
      <c r="B651" s="3">
        <f>DATA!A646</f>
        <v>644</v>
      </c>
      <c r="C651" s="3">
        <f>DATA!R646</f>
        <v>1.742511996</v>
      </c>
      <c r="D651" s="3">
        <f>DATA!Q646</f>
        <v>0</v>
      </c>
      <c r="H651" s="3">
        <v>7.3413396149999999</v>
      </c>
      <c r="I651" s="3">
        <v>0</v>
      </c>
      <c r="J651" s="3">
        <v>1</v>
      </c>
      <c r="O651" s="6">
        <f t="shared" si="99"/>
        <v>123</v>
      </c>
      <c r="P651" s="6">
        <f t="shared" si="100"/>
        <v>122</v>
      </c>
      <c r="Q651" s="6">
        <f t="shared" si="98"/>
        <v>1</v>
      </c>
      <c r="R651" s="10">
        <f>Q651/O651</f>
        <v>8.130081300813009E-3</v>
      </c>
      <c r="S651" s="8">
        <f>T650</f>
        <v>0.20204841869309909</v>
      </c>
      <c r="T651" s="8">
        <f>S651*(1-R651)</f>
        <v>0.20040574862242347</v>
      </c>
    </row>
    <row r="652" spans="2:20" x14ac:dyDescent="0.2">
      <c r="B652" s="3">
        <f>DATA!A647</f>
        <v>645</v>
      </c>
      <c r="C652" s="3">
        <f>DATA!R647</f>
        <v>4.6769543359999997</v>
      </c>
      <c r="D652" s="3">
        <f>DATA!Q647</f>
        <v>0</v>
      </c>
      <c r="H652" s="3">
        <v>7.4265128770000004</v>
      </c>
      <c r="I652" s="3">
        <v>0</v>
      </c>
      <c r="J652" s="3">
        <v>1</v>
      </c>
      <c r="O652" s="6">
        <f t="shared" si="99"/>
        <v>122</v>
      </c>
      <c r="P652" s="6">
        <f t="shared" si="100"/>
        <v>121</v>
      </c>
      <c r="Q652" s="6">
        <f t="shared" si="98"/>
        <v>1</v>
      </c>
      <c r="R652" s="10">
        <f>Q652/O652</f>
        <v>8.1967213114754103E-3</v>
      </c>
      <c r="S652" s="8">
        <f>T651</f>
        <v>0.20040574862242347</v>
      </c>
      <c r="T652" s="8">
        <f>S652*(1-R652)</f>
        <v>0.19876307855174785</v>
      </c>
    </row>
    <row r="653" spans="2:20" x14ac:dyDescent="0.2">
      <c r="B653" s="3">
        <f>DATA!A648</f>
        <v>646</v>
      </c>
      <c r="C653" s="3">
        <f>DATA!R648</f>
        <v>1</v>
      </c>
      <c r="D653" s="3">
        <f>DATA!Q648</f>
        <v>1</v>
      </c>
      <c r="H653" s="3">
        <v>7.4514175160000002</v>
      </c>
      <c r="I653" s="3">
        <v>0</v>
      </c>
      <c r="J653" s="3">
        <v>1</v>
      </c>
      <c r="O653" s="6">
        <f t="shared" si="99"/>
        <v>121</v>
      </c>
      <c r="P653" s="6">
        <f t="shared" si="100"/>
        <v>120</v>
      </c>
      <c r="Q653" s="6">
        <f t="shared" si="98"/>
        <v>1</v>
      </c>
      <c r="R653" s="10">
        <f>Q653/O653</f>
        <v>8.2644628099173556E-3</v>
      </c>
      <c r="S653" s="8">
        <f>T652</f>
        <v>0.19876307855174785</v>
      </c>
      <c r="T653" s="8">
        <f>S653*(1-R653)</f>
        <v>0.19712040848107226</v>
      </c>
    </row>
    <row r="654" spans="2:20" x14ac:dyDescent="0.2">
      <c r="B654" s="3">
        <f>DATA!A649</f>
        <v>647</v>
      </c>
      <c r="C654" s="3">
        <f>DATA!R649</f>
        <v>2.6309750410000001</v>
      </c>
      <c r="D654" s="3">
        <f>DATA!Q649</f>
        <v>0</v>
      </c>
      <c r="H654" s="3">
        <v>7.4737163090000003</v>
      </c>
      <c r="I654" s="3">
        <v>0</v>
      </c>
      <c r="J654" s="3">
        <v>1</v>
      </c>
      <c r="O654" s="6">
        <f t="shared" si="99"/>
        <v>120</v>
      </c>
      <c r="P654" s="6">
        <f t="shared" si="100"/>
        <v>119</v>
      </c>
      <c r="Q654" s="6">
        <f t="shared" si="98"/>
        <v>1</v>
      </c>
      <c r="R654" s="10">
        <f>Q654/O654</f>
        <v>8.3333333333333332E-3</v>
      </c>
      <c r="S654" s="8">
        <f>T653</f>
        <v>0.19712040848107226</v>
      </c>
      <c r="T654" s="8">
        <f>S654*(1-R654)</f>
        <v>0.19547773841039667</v>
      </c>
    </row>
    <row r="655" spans="2:20" x14ac:dyDescent="0.2">
      <c r="B655" s="3">
        <f>DATA!A650</f>
        <v>648</v>
      </c>
      <c r="C655" s="3">
        <f>DATA!R650</f>
        <v>2.8152209749999999</v>
      </c>
      <c r="D655" s="3">
        <f>DATA!Q650</f>
        <v>0</v>
      </c>
      <c r="H655" s="3">
        <v>7.4893870199999997</v>
      </c>
      <c r="I655" s="3">
        <v>0</v>
      </c>
      <c r="J655" s="3">
        <v>1</v>
      </c>
      <c r="O655" s="6">
        <f t="shared" si="99"/>
        <v>119</v>
      </c>
      <c r="P655" s="6">
        <f t="shared" si="100"/>
        <v>118</v>
      </c>
      <c r="Q655" s="6">
        <f t="shared" si="98"/>
        <v>1</v>
      </c>
      <c r="R655" s="10">
        <f>Q655/O655</f>
        <v>8.4033613445378148E-3</v>
      </c>
      <c r="S655" s="8">
        <f>T654</f>
        <v>0.19547773841039667</v>
      </c>
      <c r="T655" s="8">
        <f>S655*(1-R655)</f>
        <v>0.19383506833972108</v>
      </c>
    </row>
    <row r="656" spans="2:20" x14ac:dyDescent="0.2">
      <c r="B656" s="3">
        <f>DATA!A651</f>
        <v>649</v>
      </c>
      <c r="C656" s="3">
        <f>DATA!R651</f>
        <v>1</v>
      </c>
      <c r="D656" s="3">
        <f>DATA!Q651</f>
        <v>1</v>
      </c>
      <c r="H656" s="3">
        <v>7.5215603349999904</v>
      </c>
      <c r="I656" s="3">
        <v>0</v>
      </c>
      <c r="J656" s="3">
        <v>1</v>
      </c>
      <c r="O656" s="6">
        <f t="shared" si="99"/>
        <v>118</v>
      </c>
      <c r="P656" s="6">
        <f t="shared" si="100"/>
        <v>117</v>
      </c>
      <c r="Q656" s="6">
        <f t="shared" si="98"/>
        <v>1</v>
      </c>
      <c r="R656" s="10">
        <f>Q656/O656</f>
        <v>8.4745762711864406E-3</v>
      </c>
      <c r="S656" s="8">
        <f>T655</f>
        <v>0.19383506833972108</v>
      </c>
      <c r="T656" s="8">
        <f>S656*(1-R656)</f>
        <v>0.19219239826904549</v>
      </c>
    </row>
    <row r="657" spans="2:20" x14ac:dyDescent="0.2">
      <c r="B657" s="3">
        <f>DATA!A652</f>
        <v>650</v>
      </c>
      <c r="C657" s="3">
        <f>DATA!R652</f>
        <v>1.359637132</v>
      </c>
      <c r="D657" s="3">
        <f>DATA!Q652</f>
        <v>1</v>
      </c>
      <c r="H657" s="3">
        <v>7.563396569</v>
      </c>
      <c r="I657" s="3">
        <v>0</v>
      </c>
      <c r="J657" s="3">
        <v>1</v>
      </c>
      <c r="O657" s="6">
        <f t="shared" si="99"/>
        <v>117</v>
      </c>
      <c r="P657" s="6">
        <f t="shared" si="100"/>
        <v>116</v>
      </c>
      <c r="Q657" s="6">
        <f t="shared" si="98"/>
        <v>1</v>
      </c>
      <c r="R657" s="10">
        <f>Q657/O657</f>
        <v>8.5470085470085479E-3</v>
      </c>
      <c r="S657" s="8">
        <f>T656</f>
        <v>0.19219239826904549</v>
      </c>
      <c r="T657" s="8">
        <f>S657*(1-R657)</f>
        <v>0.19054972819836991</v>
      </c>
    </row>
    <row r="658" spans="2:20" x14ac:dyDescent="0.2">
      <c r="B658" s="3">
        <f>DATA!A653</f>
        <v>651</v>
      </c>
      <c r="C658" s="3">
        <f>DATA!R653</f>
        <v>1.1025849599999999</v>
      </c>
      <c r="D658" s="3">
        <f>DATA!Q653</f>
        <v>0</v>
      </c>
      <c r="H658" s="3">
        <v>7.6179723939999997</v>
      </c>
      <c r="I658" s="3">
        <v>0</v>
      </c>
      <c r="J658" s="3">
        <v>1</v>
      </c>
      <c r="O658" s="6">
        <f t="shared" si="99"/>
        <v>116</v>
      </c>
      <c r="P658" s="6">
        <f t="shared" si="100"/>
        <v>115</v>
      </c>
      <c r="Q658" s="6">
        <f t="shared" si="98"/>
        <v>1</v>
      </c>
      <c r="R658" s="10">
        <f>Q658/O658</f>
        <v>8.6206896551724137E-3</v>
      </c>
      <c r="S658" s="8">
        <f>T657</f>
        <v>0.19054972819836991</v>
      </c>
      <c r="T658" s="8">
        <f>S658*(1-R658)</f>
        <v>0.18890705812769432</v>
      </c>
    </row>
    <row r="659" spans="2:20" x14ac:dyDescent="0.2">
      <c r="B659" s="3">
        <f>DATA!A654</f>
        <v>652</v>
      </c>
      <c r="C659" s="3">
        <f>DATA!R654</f>
        <v>1</v>
      </c>
      <c r="D659" s="3">
        <f>DATA!Q654</f>
        <v>1</v>
      </c>
      <c r="H659" s="3">
        <v>7.6968800709999998</v>
      </c>
      <c r="I659" s="3">
        <v>0</v>
      </c>
      <c r="J659" s="3">
        <v>1</v>
      </c>
      <c r="O659" s="6">
        <f t="shared" si="99"/>
        <v>115</v>
      </c>
      <c r="P659" s="6">
        <f t="shared" si="100"/>
        <v>114</v>
      </c>
      <c r="Q659" s="6">
        <f t="shared" si="98"/>
        <v>1</v>
      </c>
      <c r="R659" s="10">
        <f>Q659/O659</f>
        <v>8.6956521739130436E-3</v>
      </c>
      <c r="S659" s="8">
        <f>T658</f>
        <v>0.18890705812769432</v>
      </c>
      <c r="T659" s="8">
        <f>S659*(1-R659)</f>
        <v>0.18726438805701873</v>
      </c>
    </row>
    <row r="660" spans="2:20" x14ac:dyDescent="0.2">
      <c r="B660" s="3">
        <f>DATA!A655</f>
        <v>653</v>
      </c>
      <c r="C660" s="3">
        <f>DATA!R655</f>
        <v>9.9116646559999992</v>
      </c>
      <c r="D660" s="3">
        <f>DATA!Q655</f>
        <v>0</v>
      </c>
      <c r="H660" s="3">
        <v>7.7602452810000004</v>
      </c>
      <c r="I660" s="3">
        <v>0</v>
      </c>
      <c r="J660" s="3">
        <v>1</v>
      </c>
      <c r="O660" s="6">
        <f t="shared" si="99"/>
        <v>114</v>
      </c>
      <c r="P660" s="6">
        <f t="shared" si="100"/>
        <v>113</v>
      </c>
      <c r="Q660" s="6">
        <f t="shared" si="98"/>
        <v>1</v>
      </c>
      <c r="R660" s="10">
        <f>Q660/O660</f>
        <v>8.771929824561403E-3</v>
      </c>
      <c r="S660" s="8">
        <f>T659</f>
        <v>0.18726438805701873</v>
      </c>
      <c r="T660" s="8">
        <f>S660*(1-R660)</f>
        <v>0.18562171798634311</v>
      </c>
    </row>
    <row r="661" spans="2:20" x14ac:dyDescent="0.2">
      <c r="B661" s="3">
        <f>DATA!A656</f>
        <v>654</v>
      </c>
      <c r="C661" s="3">
        <f>DATA!R656</f>
        <v>7.6179723939999997</v>
      </c>
      <c r="D661" s="3">
        <f>DATA!Q656</f>
        <v>0</v>
      </c>
      <c r="H661" s="3">
        <v>7.7933478589999998</v>
      </c>
      <c r="I661" s="3">
        <v>0</v>
      </c>
      <c r="J661" s="3">
        <v>1</v>
      </c>
      <c r="O661" s="6">
        <f t="shared" si="99"/>
        <v>113</v>
      </c>
      <c r="P661" s="6">
        <f t="shared" si="100"/>
        <v>112</v>
      </c>
      <c r="Q661" s="6">
        <f t="shared" si="98"/>
        <v>1</v>
      </c>
      <c r="R661" s="10">
        <f>Q661/O661</f>
        <v>8.8495575221238937E-3</v>
      </c>
      <c r="S661" s="8">
        <f>T660</f>
        <v>0.18562171798634311</v>
      </c>
      <c r="T661" s="8">
        <f>S661*(1-R661)</f>
        <v>0.18397904791566749</v>
      </c>
    </row>
    <row r="662" spans="2:20" x14ac:dyDescent="0.2">
      <c r="B662" s="3">
        <f>DATA!A657</f>
        <v>655</v>
      </c>
      <c r="C662" s="3">
        <f>DATA!R657</f>
        <v>2.0655592280000001</v>
      </c>
      <c r="D662" s="3">
        <f>DATA!Q657</f>
        <v>0</v>
      </c>
      <c r="H662" s="3">
        <v>7.8240569339999997</v>
      </c>
      <c r="I662" s="3">
        <v>0</v>
      </c>
      <c r="J662" s="3">
        <v>1</v>
      </c>
      <c r="O662" s="6">
        <f t="shared" si="99"/>
        <v>112</v>
      </c>
      <c r="P662" s="6">
        <f t="shared" si="100"/>
        <v>111</v>
      </c>
      <c r="Q662" s="6">
        <f t="shared" si="98"/>
        <v>1</v>
      </c>
      <c r="R662" s="10">
        <f>Q662/O662</f>
        <v>8.9285714285714281E-3</v>
      </c>
      <c r="S662" s="8">
        <f>T661</f>
        <v>0.18397904791566749</v>
      </c>
      <c r="T662" s="8">
        <f>S662*(1-R662)</f>
        <v>0.1823363778449919</v>
      </c>
    </row>
    <row r="663" spans="2:20" x14ac:dyDescent="0.2">
      <c r="B663" s="3">
        <f>DATA!A658</f>
        <v>656</v>
      </c>
      <c r="C663" s="3">
        <f>DATA!R658</f>
        <v>1.8848567089999999</v>
      </c>
      <c r="D663" s="3">
        <f>DATA!Q658</f>
        <v>0</v>
      </c>
      <c r="H663" s="3">
        <v>7.8934488779999903</v>
      </c>
      <c r="I663" s="3">
        <v>0</v>
      </c>
      <c r="J663" s="3">
        <v>1</v>
      </c>
      <c r="O663" s="6">
        <f t="shared" si="99"/>
        <v>111</v>
      </c>
      <c r="P663" s="6">
        <f t="shared" si="100"/>
        <v>110</v>
      </c>
      <c r="Q663" s="6">
        <f t="shared" si="98"/>
        <v>1</v>
      </c>
      <c r="R663" s="10">
        <f>Q663/O663</f>
        <v>9.0090090090090089E-3</v>
      </c>
      <c r="S663" s="8">
        <f>T662</f>
        <v>0.1823363778449919</v>
      </c>
      <c r="T663" s="8">
        <f>S663*(1-R663)</f>
        <v>0.18069370777431629</v>
      </c>
    </row>
    <row r="664" spans="2:20" x14ac:dyDescent="0.2">
      <c r="B664" s="3">
        <f>DATA!A659</f>
        <v>657</v>
      </c>
      <c r="C664" s="3">
        <f>DATA!R659</f>
        <v>14.973684333</v>
      </c>
      <c r="D664" s="3">
        <f>DATA!Q659</f>
        <v>0</v>
      </c>
      <c r="H664" s="3">
        <v>7.9056001199999999</v>
      </c>
      <c r="I664" s="3">
        <v>0</v>
      </c>
      <c r="J664" s="3">
        <v>1</v>
      </c>
      <c r="O664" s="6">
        <f t="shared" si="99"/>
        <v>110</v>
      </c>
      <c r="P664" s="6">
        <f t="shared" si="100"/>
        <v>109</v>
      </c>
      <c r="Q664" s="6">
        <f t="shared" si="98"/>
        <v>1</v>
      </c>
      <c r="R664" s="10">
        <f>Q664/O664</f>
        <v>9.0909090909090905E-3</v>
      </c>
      <c r="S664" s="8">
        <f>T663</f>
        <v>0.18069370777431629</v>
      </c>
      <c r="T664" s="8">
        <f>S664*(1-R664)</f>
        <v>0.1790510377036407</v>
      </c>
    </row>
    <row r="665" spans="2:20" x14ac:dyDescent="0.2">
      <c r="B665" s="3">
        <f>DATA!A660</f>
        <v>658</v>
      </c>
      <c r="C665" s="3">
        <f>DATA!R660</f>
        <v>2.9618731469999999</v>
      </c>
      <c r="D665" s="3">
        <f>DATA!Q660</f>
        <v>0</v>
      </c>
      <c r="H665" s="3">
        <v>7.978655227</v>
      </c>
      <c r="I665" s="3">
        <v>0</v>
      </c>
      <c r="J665" s="3">
        <v>1</v>
      </c>
      <c r="O665" s="6">
        <f t="shared" si="99"/>
        <v>109</v>
      </c>
      <c r="P665" s="6">
        <f t="shared" si="100"/>
        <v>108</v>
      </c>
      <c r="Q665" s="6">
        <f t="shared" si="98"/>
        <v>1</v>
      </c>
      <c r="R665" s="10">
        <f>Q665/O665</f>
        <v>9.1743119266055051E-3</v>
      </c>
      <c r="S665" s="8">
        <f>T664</f>
        <v>0.1790510377036407</v>
      </c>
      <c r="T665" s="8">
        <f>S665*(1-R665)</f>
        <v>0.17740836763296511</v>
      </c>
    </row>
    <row r="666" spans="2:20" x14ac:dyDescent="0.2">
      <c r="B666" s="3">
        <f>DATA!A661</f>
        <v>659</v>
      </c>
      <c r="C666" s="3">
        <f>DATA!R661</f>
        <v>1.7634074319999999</v>
      </c>
      <c r="D666" s="3">
        <f>DATA!Q661</f>
        <v>0</v>
      </c>
      <c r="H666" s="3">
        <v>7.9810047600000003</v>
      </c>
      <c r="I666" s="3">
        <v>0</v>
      </c>
      <c r="J666" s="3">
        <v>1</v>
      </c>
      <c r="O666" s="6">
        <f t="shared" si="99"/>
        <v>108</v>
      </c>
      <c r="P666" s="6">
        <f t="shared" si="100"/>
        <v>107</v>
      </c>
      <c r="Q666" s="6">
        <f t="shared" si="98"/>
        <v>1</v>
      </c>
      <c r="R666" s="10">
        <f>Q666/O666</f>
        <v>9.2592592592592587E-3</v>
      </c>
      <c r="S666" s="8">
        <f>T665</f>
        <v>0.17740836763296511</v>
      </c>
      <c r="T666" s="8">
        <f>S666*(1-R666)</f>
        <v>0.17576569756228949</v>
      </c>
    </row>
    <row r="667" spans="2:20" x14ac:dyDescent="0.2">
      <c r="B667" s="3">
        <f>DATA!A662</f>
        <v>660</v>
      </c>
      <c r="C667" s="3">
        <f>DATA!R662</f>
        <v>3.248367424</v>
      </c>
      <c r="D667" s="3">
        <f>DATA!Q662</f>
        <v>0</v>
      </c>
      <c r="H667" s="3">
        <v>8.0379507629999996</v>
      </c>
      <c r="I667" s="3">
        <v>0</v>
      </c>
      <c r="J667" s="3">
        <v>1</v>
      </c>
      <c r="O667" s="6">
        <f t="shared" si="99"/>
        <v>107</v>
      </c>
      <c r="P667" s="6">
        <f t="shared" si="100"/>
        <v>106</v>
      </c>
      <c r="Q667" s="6">
        <f t="shared" si="98"/>
        <v>1</v>
      </c>
      <c r="R667" s="10">
        <f>Q667/O667</f>
        <v>9.3457943925233638E-3</v>
      </c>
      <c r="S667" s="8">
        <f>T666</f>
        <v>0.17576569756228949</v>
      </c>
      <c r="T667" s="8">
        <f>S667*(1-R667)</f>
        <v>0.1741230274916139</v>
      </c>
    </row>
    <row r="668" spans="2:20" x14ac:dyDescent="0.2">
      <c r="B668" s="3">
        <f>DATA!A663</f>
        <v>661</v>
      </c>
      <c r="C668" s="3">
        <f>DATA!R663</f>
        <v>2.2718712289999998</v>
      </c>
      <c r="D668" s="3">
        <f>DATA!Q663</f>
        <v>0</v>
      </c>
      <c r="H668" s="3">
        <v>8.2423280680000008</v>
      </c>
      <c r="I668" s="3">
        <v>0</v>
      </c>
      <c r="J668" s="3">
        <v>1</v>
      </c>
      <c r="O668" s="6">
        <f t="shared" si="99"/>
        <v>106</v>
      </c>
      <c r="P668" s="6">
        <f t="shared" si="100"/>
        <v>105</v>
      </c>
      <c r="Q668" s="6">
        <f t="shared" si="98"/>
        <v>1</v>
      </c>
      <c r="R668" s="10">
        <f>Q668/O668</f>
        <v>9.433962264150943E-3</v>
      </c>
      <c r="S668" s="8">
        <f>T667</f>
        <v>0.1741230274916139</v>
      </c>
      <c r="T668" s="8">
        <f>S668*(1-R668)</f>
        <v>0.17248035742093831</v>
      </c>
    </row>
    <row r="669" spans="2:20" x14ac:dyDescent="0.2">
      <c r="B669" s="3">
        <f>DATA!A664</f>
        <v>662</v>
      </c>
      <c r="C669" s="3">
        <f>DATA!R664</f>
        <v>0.88774063800000003</v>
      </c>
      <c r="D669" s="3">
        <f>DATA!Q664</f>
        <v>0</v>
      </c>
      <c r="H669" s="3">
        <v>8.3018621459999995</v>
      </c>
      <c r="I669" s="3">
        <v>1</v>
      </c>
      <c r="J669" s="3">
        <v>1</v>
      </c>
      <c r="O669" s="6">
        <f t="shared" si="99"/>
        <v>105</v>
      </c>
      <c r="P669" s="6">
        <f t="shared" si="100"/>
        <v>104</v>
      </c>
      <c r="Q669" s="6">
        <f t="shared" si="98"/>
        <v>0</v>
      </c>
      <c r="R669" s="10">
        <f>Q669/O669</f>
        <v>0</v>
      </c>
      <c r="S669" s="8">
        <f>T668</f>
        <v>0.17248035742093831</v>
      </c>
      <c r="T669" s="8">
        <f>S669*(1-R669)</f>
        <v>0.17248035742093831</v>
      </c>
    </row>
    <row r="670" spans="2:20" x14ac:dyDescent="0.2">
      <c r="B670" s="3">
        <f>DATA!A665</f>
        <v>663</v>
      </c>
      <c r="C670" s="3">
        <f>DATA!R665</f>
        <v>4.1355763010000004</v>
      </c>
      <c r="D670" s="3">
        <f>DATA!Q665</f>
        <v>0</v>
      </c>
      <c r="H670" s="3">
        <v>8.4738431290000005</v>
      </c>
      <c r="I670" s="3">
        <v>0</v>
      </c>
      <c r="J670" s="3">
        <v>1</v>
      </c>
      <c r="O670" s="6">
        <f t="shared" si="99"/>
        <v>104</v>
      </c>
      <c r="P670" s="6">
        <f t="shared" si="100"/>
        <v>103</v>
      </c>
      <c r="Q670" s="6">
        <f t="shared" si="98"/>
        <v>1</v>
      </c>
      <c r="R670" s="10">
        <f>Q670/O670</f>
        <v>9.6153846153846159E-3</v>
      </c>
      <c r="S670" s="8">
        <f>T669</f>
        <v>0.17248035742093831</v>
      </c>
      <c r="T670" s="8">
        <f>S670*(1-R670)</f>
        <v>0.17082189244573698</v>
      </c>
    </row>
    <row r="671" spans="2:20" x14ac:dyDescent="0.2">
      <c r="B671" s="3">
        <f>DATA!A666</f>
        <v>664</v>
      </c>
      <c r="C671" s="3">
        <f>DATA!R666</f>
        <v>7.4514175160000002</v>
      </c>
      <c r="D671" s="3">
        <f>DATA!Q666</f>
        <v>0</v>
      </c>
      <c r="H671" s="3">
        <v>8.5026674179999997</v>
      </c>
      <c r="I671" s="3">
        <v>0</v>
      </c>
      <c r="J671" s="3">
        <v>1</v>
      </c>
      <c r="O671" s="6">
        <f t="shared" si="99"/>
        <v>103</v>
      </c>
      <c r="P671" s="6">
        <f t="shared" si="100"/>
        <v>102</v>
      </c>
      <c r="Q671" s="6">
        <f t="shared" si="98"/>
        <v>1</v>
      </c>
      <c r="R671" s="10">
        <f>Q671/O671</f>
        <v>9.7087378640776691E-3</v>
      </c>
      <c r="S671" s="8">
        <f>T670</f>
        <v>0.17082189244573698</v>
      </c>
      <c r="T671" s="8">
        <f>S671*(1-R671)</f>
        <v>0.16916342747053564</v>
      </c>
    </row>
    <row r="672" spans="2:20" x14ac:dyDescent="0.2">
      <c r="B672" s="3">
        <f>DATA!A667</f>
        <v>665</v>
      </c>
      <c r="C672" s="3">
        <f>DATA!R667</f>
        <v>7.7602452810000004</v>
      </c>
      <c r="D672" s="3">
        <f>DATA!Q667</f>
        <v>0</v>
      </c>
      <c r="H672" s="3">
        <v>8.5226835570000006</v>
      </c>
      <c r="I672" s="3">
        <v>0</v>
      </c>
      <c r="J672" s="3">
        <v>1</v>
      </c>
      <c r="O672" s="6">
        <f t="shared" si="99"/>
        <v>102</v>
      </c>
      <c r="P672" s="6">
        <f t="shared" si="100"/>
        <v>101</v>
      </c>
      <c r="Q672" s="6">
        <f t="shared" si="98"/>
        <v>1</v>
      </c>
      <c r="R672" s="10">
        <f>Q672/O672</f>
        <v>9.8039215686274508E-3</v>
      </c>
      <c r="S672" s="8">
        <f>T671</f>
        <v>0.16916342747053564</v>
      </c>
      <c r="T672" s="8">
        <f>S672*(1-R672)</f>
        <v>0.16750496249533431</v>
      </c>
    </row>
    <row r="673" spans="2:20" x14ac:dyDescent="0.2">
      <c r="B673" s="3">
        <f>DATA!A668</f>
        <v>666</v>
      </c>
      <c r="C673" s="3">
        <f>DATA!R668</f>
        <v>1.6245602429999999</v>
      </c>
      <c r="D673" s="3">
        <f>DATA!Q668</f>
        <v>0</v>
      </c>
      <c r="H673" s="3">
        <v>8.5622216059999996</v>
      </c>
      <c r="I673" s="3">
        <v>0</v>
      </c>
      <c r="J673" s="3">
        <v>1</v>
      </c>
      <c r="O673" s="6">
        <f t="shared" si="99"/>
        <v>101</v>
      </c>
      <c r="P673" s="6">
        <f t="shared" si="100"/>
        <v>100</v>
      </c>
      <c r="Q673" s="6">
        <f t="shared" si="98"/>
        <v>1</v>
      </c>
      <c r="R673" s="10">
        <f>Q673/O673</f>
        <v>9.9009900990099011E-3</v>
      </c>
      <c r="S673" s="8">
        <f>T672</f>
        <v>0.16750496249533431</v>
      </c>
      <c r="T673" s="8">
        <f>S673*(1-R673)</f>
        <v>0.16584649752013297</v>
      </c>
    </row>
    <row r="674" spans="2:20" x14ac:dyDescent="0.2">
      <c r="B674" s="3">
        <f>DATA!A669</f>
        <v>667</v>
      </c>
      <c r="C674" s="3">
        <f>DATA!R669</f>
        <v>0.426485226</v>
      </c>
      <c r="D674" s="3">
        <f>DATA!Q669</f>
        <v>0</v>
      </c>
      <c r="H674" s="3">
        <v>8.5921951940000003</v>
      </c>
      <c r="I674" s="3">
        <v>0</v>
      </c>
      <c r="J674" s="3">
        <v>1</v>
      </c>
      <c r="O674" s="6">
        <f t="shared" si="99"/>
        <v>100</v>
      </c>
      <c r="P674" s="6">
        <f t="shared" si="100"/>
        <v>99</v>
      </c>
      <c r="Q674" s="6">
        <f t="shared" si="98"/>
        <v>1</v>
      </c>
      <c r="R674" s="10">
        <f>Q674/O674</f>
        <v>0.01</v>
      </c>
      <c r="S674" s="8">
        <f>T673</f>
        <v>0.16584649752013297</v>
      </c>
      <c r="T674" s="8">
        <f>S674*(1-R674)</f>
        <v>0.16418803254493164</v>
      </c>
    </row>
    <row r="675" spans="2:20" x14ac:dyDescent="0.2">
      <c r="B675" s="3">
        <f>DATA!A670</f>
        <v>668</v>
      </c>
      <c r="C675" s="3">
        <f>DATA!R670</f>
        <v>3.1222680469999999</v>
      </c>
      <c r="D675" s="3">
        <f>DATA!Q670</f>
        <v>0</v>
      </c>
      <c r="H675" s="3">
        <v>8.6222809890000001</v>
      </c>
      <c r="I675" s="3">
        <v>0</v>
      </c>
      <c r="J675" s="3">
        <v>1</v>
      </c>
      <c r="O675" s="6">
        <f t="shared" si="99"/>
        <v>99</v>
      </c>
      <c r="P675" s="6">
        <f t="shared" si="100"/>
        <v>98</v>
      </c>
      <c r="Q675" s="6">
        <f t="shared" si="98"/>
        <v>1</v>
      </c>
      <c r="R675" s="10">
        <f>Q675/O675</f>
        <v>1.0101010101010102E-2</v>
      </c>
      <c r="S675" s="8">
        <f>T674</f>
        <v>0.16418803254493164</v>
      </c>
      <c r="T675" s="8">
        <f>S675*(1-R675)</f>
        <v>0.1625295675697303</v>
      </c>
    </row>
    <row r="676" spans="2:20" x14ac:dyDescent="0.2">
      <c r="B676" s="3">
        <f>DATA!A671</f>
        <v>669</v>
      </c>
      <c r="C676" s="3">
        <f>DATA!R671</f>
        <v>8.8704982680000004</v>
      </c>
      <c r="D676" s="3">
        <f>DATA!Q671</f>
        <v>0</v>
      </c>
      <c r="H676" s="3">
        <v>8.6340136469999997</v>
      </c>
      <c r="I676" s="3">
        <v>0</v>
      </c>
      <c r="J676" s="3">
        <v>1</v>
      </c>
      <c r="O676" s="6">
        <f t="shared" si="99"/>
        <v>98</v>
      </c>
      <c r="P676" s="6">
        <f t="shared" si="100"/>
        <v>97</v>
      </c>
      <c r="Q676" s="6">
        <f t="shared" si="98"/>
        <v>1</v>
      </c>
      <c r="R676" s="10">
        <f>Q676/O676</f>
        <v>1.020408163265306E-2</v>
      </c>
      <c r="S676" s="8">
        <f>T675</f>
        <v>0.1625295675697303</v>
      </c>
      <c r="T676" s="8">
        <f>S676*(1-R676)</f>
        <v>0.16087110259452897</v>
      </c>
    </row>
    <row r="677" spans="2:20" x14ac:dyDescent="0.2">
      <c r="B677" s="3">
        <f>DATA!A672</f>
        <v>670</v>
      </c>
      <c r="C677" s="3">
        <f>DATA!R672</f>
        <v>1</v>
      </c>
      <c r="D677" s="3">
        <f>DATA!Q672</f>
        <v>1</v>
      </c>
      <c r="H677" s="3">
        <v>8.6661673700000001</v>
      </c>
      <c r="I677" s="3">
        <v>1</v>
      </c>
      <c r="J677" s="3">
        <v>1</v>
      </c>
      <c r="O677" s="6">
        <f t="shared" si="99"/>
        <v>97</v>
      </c>
      <c r="P677" s="6">
        <f t="shared" si="100"/>
        <v>96</v>
      </c>
      <c r="Q677" s="6">
        <f t="shared" si="98"/>
        <v>0</v>
      </c>
      <c r="R677" s="10">
        <f>Q677/O677</f>
        <v>0</v>
      </c>
      <c r="S677" s="8">
        <f>T676</f>
        <v>0.16087110259452897</v>
      </c>
      <c r="T677" s="8">
        <f>S677*(1-R677)</f>
        <v>0.16087110259452897</v>
      </c>
    </row>
    <row r="678" spans="2:20" x14ac:dyDescent="0.2">
      <c r="B678" s="3">
        <f>DATA!A673</f>
        <v>671</v>
      </c>
      <c r="C678" s="3">
        <f>DATA!R673</f>
        <v>1</v>
      </c>
      <c r="D678" s="3">
        <f>DATA!Q673</f>
        <v>1</v>
      </c>
      <c r="H678" s="3">
        <v>8.7240838390000004</v>
      </c>
      <c r="I678" s="3">
        <v>0</v>
      </c>
      <c r="J678" s="3">
        <v>1</v>
      </c>
      <c r="O678" s="6">
        <f t="shared" si="99"/>
        <v>96</v>
      </c>
      <c r="P678" s="6">
        <f t="shared" si="100"/>
        <v>95</v>
      </c>
      <c r="Q678" s="6">
        <f t="shared" si="98"/>
        <v>1</v>
      </c>
      <c r="R678" s="10">
        <f>Q678/O678</f>
        <v>1.0416666666666666E-2</v>
      </c>
      <c r="S678" s="8">
        <f>T677</f>
        <v>0.16087110259452897</v>
      </c>
      <c r="T678" s="8">
        <f>S678*(1-R678)</f>
        <v>0.15919536194250264</v>
      </c>
    </row>
    <row r="679" spans="2:20" x14ac:dyDescent="0.2">
      <c r="B679" s="3">
        <f>DATA!A674</f>
        <v>672</v>
      </c>
      <c r="C679" s="3">
        <f>DATA!R674</f>
        <v>3.0430870159999999</v>
      </c>
      <c r="D679" s="3">
        <f>DATA!Q674</f>
        <v>0</v>
      </c>
      <c r="H679" s="3">
        <v>8.748385034</v>
      </c>
      <c r="I679" s="3">
        <v>0</v>
      </c>
      <c r="J679" s="3">
        <v>1</v>
      </c>
      <c r="O679" s="6">
        <f t="shared" si="99"/>
        <v>95</v>
      </c>
      <c r="P679" s="6">
        <f t="shared" si="100"/>
        <v>94</v>
      </c>
      <c r="Q679" s="6">
        <f t="shared" si="98"/>
        <v>1</v>
      </c>
      <c r="R679" s="10">
        <f>Q679/O679</f>
        <v>1.0526315789473684E-2</v>
      </c>
      <c r="S679" s="8">
        <f>T678</f>
        <v>0.15919536194250264</v>
      </c>
      <c r="T679" s="8">
        <f>S679*(1-R679)</f>
        <v>0.15751962129047628</v>
      </c>
    </row>
    <row r="680" spans="2:20" x14ac:dyDescent="0.2">
      <c r="B680" s="3">
        <f>DATA!A675</f>
        <v>673</v>
      </c>
      <c r="C680" s="3">
        <f>DATA!R675</f>
        <v>0.68092180800000002</v>
      </c>
      <c r="D680" s="3">
        <f>DATA!Q675</f>
        <v>0</v>
      </c>
      <c r="H680" s="3">
        <v>8.7823355450000005</v>
      </c>
      <c r="I680" s="3">
        <v>0</v>
      </c>
      <c r="J680" s="3">
        <v>1</v>
      </c>
      <c r="O680" s="6">
        <f t="shared" si="99"/>
        <v>94</v>
      </c>
      <c r="P680" s="6">
        <f t="shared" si="100"/>
        <v>93</v>
      </c>
      <c r="Q680" s="6">
        <f t="shared" si="98"/>
        <v>1</v>
      </c>
      <c r="R680" s="10">
        <f>Q680/O680</f>
        <v>1.0638297872340425E-2</v>
      </c>
      <c r="S680" s="8">
        <f>T679</f>
        <v>0.15751962129047628</v>
      </c>
      <c r="T680" s="8">
        <f>S680*(1-R680)</f>
        <v>0.15584388063844995</v>
      </c>
    </row>
    <row r="681" spans="2:20" x14ac:dyDescent="0.2">
      <c r="B681" s="3">
        <f>DATA!A676</f>
        <v>674</v>
      </c>
      <c r="C681" s="3">
        <f>DATA!R676</f>
        <v>1</v>
      </c>
      <c r="D681" s="3">
        <f>DATA!Q676</f>
        <v>1</v>
      </c>
      <c r="H681" s="3">
        <v>8.7989370359999999</v>
      </c>
      <c r="I681" s="3">
        <v>0</v>
      </c>
      <c r="J681" s="3">
        <v>1</v>
      </c>
      <c r="O681" s="6">
        <f t="shared" si="99"/>
        <v>93</v>
      </c>
      <c r="P681" s="6">
        <f t="shared" si="100"/>
        <v>92</v>
      </c>
      <c r="Q681" s="6">
        <f t="shared" si="98"/>
        <v>1</v>
      </c>
      <c r="R681" s="10">
        <f>Q681/O681</f>
        <v>1.0752688172043012E-2</v>
      </c>
      <c r="S681" s="8">
        <f>T680</f>
        <v>0.15584388063844995</v>
      </c>
      <c r="T681" s="8">
        <f>S681*(1-R681)</f>
        <v>0.15416813998642362</v>
      </c>
    </row>
    <row r="682" spans="2:20" x14ac:dyDescent="0.2">
      <c r="B682" s="3">
        <f>DATA!A677</f>
        <v>675</v>
      </c>
      <c r="C682" s="3">
        <f>DATA!R677</f>
        <v>0.83165368100000003</v>
      </c>
      <c r="D682" s="3">
        <f>DATA!Q677</f>
        <v>0</v>
      </c>
      <c r="H682" s="3">
        <v>8.8306377630000004</v>
      </c>
      <c r="I682" s="3">
        <v>0</v>
      </c>
      <c r="J682" s="3">
        <v>1</v>
      </c>
      <c r="O682" s="6">
        <f t="shared" si="99"/>
        <v>92</v>
      </c>
      <c r="P682" s="6">
        <f t="shared" si="100"/>
        <v>91</v>
      </c>
      <c r="Q682" s="6">
        <f t="shared" si="98"/>
        <v>1</v>
      </c>
      <c r="R682" s="10">
        <f>Q682/O682</f>
        <v>1.0869565217391304E-2</v>
      </c>
      <c r="S682" s="8">
        <f>T681</f>
        <v>0.15416813998642362</v>
      </c>
      <c r="T682" s="8">
        <f>S682*(1-R682)</f>
        <v>0.15249239933439726</v>
      </c>
    </row>
    <row r="683" spans="2:20" x14ac:dyDescent="0.2">
      <c r="B683" s="3">
        <f>DATA!A678</f>
        <v>676</v>
      </c>
      <c r="C683" s="3">
        <f>DATA!R678</f>
        <v>5</v>
      </c>
      <c r="D683" s="3">
        <f>DATA!Q678</f>
        <v>1</v>
      </c>
      <c r="H683" s="3">
        <v>8.8462008660000002</v>
      </c>
      <c r="I683" s="3">
        <v>0</v>
      </c>
      <c r="J683" s="3">
        <v>1</v>
      </c>
      <c r="O683" s="6">
        <f t="shared" si="99"/>
        <v>91</v>
      </c>
      <c r="P683" s="6">
        <f t="shared" si="100"/>
        <v>90</v>
      </c>
      <c r="Q683" s="6">
        <f t="shared" si="98"/>
        <v>1</v>
      </c>
      <c r="R683" s="10">
        <f>Q683/O683</f>
        <v>1.098901098901099E-2</v>
      </c>
      <c r="S683" s="8">
        <f>T682</f>
        <v>0.15249239933439726</v>
      </c>
      <c r="T683" s="8">
        <f>S683*(1-R683)</f>
        <v>0.15081665868237093</v>
      </c>
    </row>
    <row r="684" spans="2:20" x14ac:dyDescent="0.2">
      <c r="B684" s="3">
        <f>DATA!A679</f>
        <v>677</v>
      </c>
      <c r="C684" s="3">
        <f>DATA!R679</f>
        <v>1</v>
      </c>
      <c r="D684" s="3">
        <f>DATA!Q679</f>
        <v>1</v>
      </c>
      <c r="H684" s="3">
        <v>8.8704982680000004</v>
      </c>
      <c r="I684" s="3">
        <v>0</v>
      </c>
      <c r="J684" s="3">
        <v>1</v>
      </c>
      <c r="O684" s="6">
        <f t="shared" si="99"/>
        <v>90</v>
      </c>
      <c r="P684" s="6">
        <f t="shared" si="100"/>
        <v>89</v>
      </c>
      <c r="Q684" s="6">
        <f t="shared" si="98"/>
        <v>1</v>
      </c>
      <c r="R684" s="10">
        <f>Q684/O684</f>
        <v>1.1111111111111112E-2</v>
      </c>
      <c r="S684" s="8">
        <f>T683</f>
        <v>0.15081665868237093</v>
      </c>
      <c r="T684" s="8">
        <f>S684*(1-R684)</f>
        <v>0.1491409180303446</v>
      </c>
    </row>
    <row r="685" spans="2:20" x14ac:dyDescent="0.2">
      <c r="B685" s="3">
        <f>DATA!A680</f>
        <v>678</v>
      </c>
      <c r="C685" s="3">
        <f>DATA!R680</f>
        <v>1</v>
      </c>
      <c r="D685" s="3">
        <f>DATA!Q680</f>
        <v>1</v>
      </c>
      <c r="H685" s="3">
        <v>8.9626756689999993</v>
      </c>
      <c r="I685" s="3">
        <v>0</v>
      </c>
      <c r="J685" s="3">
        <v>1</v>
      </c>
      <c r="O685" s="6">
        <f t="shared" si="99"/>
        <v>89</v>
      </c>
      <c r="P685" s="6">
        <f t="shared" si="100"/>
        <v>88</v>
      </c>
      <c r="Q685" s="6">
        <f t="shared" si="98"/>
        <v>1</v>
      </c>
      <c r="R685" s="10">
        <f>Q685/O685</f>
        <v>1.1235955056179775E-2</v>
      </c>
      <c r="S685" s="8">
        <f>T684</f>
        <v>0.1491409180303446</v>
      </c>
      <c r="T685" s="8">
        <f>S685*(1-R685)</f>
        <v>0.14746517737831824</v>
      </c>
    </row>
    <row r="686" spans="2:20" x14ac:dyDescent="0.2">
      <c r="B686" s="3">
        <f>DATA!A681</f>
        <v>679</v>
      </c>
      <c r="C686" s="3">
        <f>DATA!R681</f>
        <v>1</v>
      </c>
      <c r="D686" s="3">
        <f>DATA!Q681</f>
        <v>1</v>
      </c>
      <c r="H686" s="3">
        <v>9.0028589080000003</v>
      </c>
      <c r="I686" s="3">
        <v>0</v>
      </c>
      <c r="J686" s="3">
        <v>1</v>
      </c>
      <c r="O686" s="6">
        <f t="shared" si="99"/>
        <v>88</v>
      </c>
      <c r="P686" s="6">
        <f t="shared" si="100"/>
        <v>87</v>
      </c>
      <c r="Q686" s="6">
        <f t="shared" si="98"/>
        <v>1</v>
      </c>
      <c r="R686" s="10">
        <f>Q686/O686</f>
        <v>1.1363636363636364E-2</v>
      </c>
      <c r="S686" s="8">
        <f>T685</f>
        <v>0.14746517737831824</v>
      </c>
      <c r="T686" s="8">
        <f>S686*(1-R686)</f>
        <v>0.14578943672629191</v>
      </c>
    </row>
    <row r="687" spans="2:20" x14ac:dyDescent="0.2">
      <c r="B687" s="3">
        <f>DATA!A682</f>
        <v>680</v>
      </c>
      <c r="C687" s="3">
        <f>DATA!R682</f>
        <v>1</v>
      </c>
      <c r="D687" s="3">
        <f>DATA!Q682</f>
        <v>1</v>
      </c>
      <c r="H687" s="3">
        <v>9.0078624989999998</v>
      </c>
      <c r="I687" s="3">
        <v>0</v>
      </c>
      <c r="J687" s="3">
        <v>1</v>
      </c>
      <c r="O687" s="6">
        <f t="shared" si="99"/>
        <v>87</v>
      </c>
      <c r="P687" s="6">
        <f t="shared" si="100"/>
        <v>86</v>
      </c>
      <c r="Q687" s="6">
        <f t="shared" si="98"/>
        <v>1</v>
      </c>
      <c r="R687" s="10">
        <f>Q687/O687</f>
        <v>1.1494252873563218E-2</v>
      </c>
      <c r="S687" s="8">
        <f>T686</f>
        <v>0.14578943672629191</v>
      </c>
      <c r="T687" s="8">
        <f>S687*(1-R687)</f>
        <v>0.14411369607426558</v>
      </c>
    </row>
    <row r="688" spans="2:20" x14ac:dyDescent="0.2">
      <c r="B688" s="3">
        <f>DATA!A683</f>
        <v>681</v>
      </c>
      <c r="C688" s="3">
        <f>DATA!R683</f>
        <v>2.9107270820000002</v>
      </c>
      <c r="D688" s="3">
        <f>DATA!Q683</f>
        <v>0</v>
      </c>
      <c r="H688" s="3">
        <v>9.0757296099999998</v>
      </c>
      <c r="I688" s="3">
        <v>0</v>
      </c>
      <c r="J688" s="3">
        <v>1</v>
      </c>
      <c r="O688" s="6">
        <f t="shared" si="99"/>
        <v>86</v>
      </c>
      <c r="P688" s="6">
        <f t="shared" si="100"/>
        <v>85</v>
      </c>
      <c r="Q688" s="6">
        <f t="shared" si="98"/>
        <v>1</v>
      </c>
      <c r="R688" s="10">
        <f>Q688/O688</f>
        <v>1.1627906976744186E-2</v>
      </c>
      <c r="S688" s="8">
        <f>T687</f>
        <v>0.14411369607426558</v>
      </c>
      <c r="T688" s="8">
        <f>S688*(1-R688)</f>
        <v>0.14243795542223922</v>
      </c>
    </row>
    <row r="689" spans="2:20" x14ac:dyDescent="0.2">
      <c r="B689" s="3">
        <f>DATA!A684</f>
        <v>682</v>
      </c>
      <c r="C689" s="3">
        <f>DATA!R684</f>
        <v>1.1403426910000001</v>
      </c>
      <c r="D689" s="3">
        <f>DATA!Q684</f>
        <v>1</v>
      </c>
      <c r="H689" s="3">
        <v>9.0842288040000003</v>
      </c>
      <c r="I689" s="3">
        <v>0</v>
      </c>
      <c r="J689" s="3">
        <v>1</v>
      </c>
      <c r="O689" s="6">
        <f t="shared" si="99"/>
        <v>85</v>
      </c>
      <c r="P689" s="6">
        <f t="shared" si="100"/>
        <v>84</v>
      </c>
      <c r="Q689" s="6">
        <f t="shared" si="98"/>
        <v>1</v>
      </c>
      <c r="R689" s="10">
        <f>Q689/O689</f>
        <v>1.1764705882352941E-2</v>
      </c>
      <c r="S689" s="8">
        <f>T688</f>
        <v>0.14243795542223922</v>
      </c>
      <c r="T689" s="8">
        <f>S689*(1-R689)</f>
        <v>0.14076221477021289</v>
      </c>
    </row>
    <row r="690" spans="2:20" x14ac:dyDescent="0.2">
      <c r="B690" s="3">
        <f>DATA!A685</f>
        <v>683</v>
      </c>
      <c r="C690" s="3">
        <f>DATA!R685</f>
        <v>0.69264089500000003</v>
      </c>
      <c r="D690" s="3">
        <f>DATA!Q685</f>
        <v>0</v>
      </c>
      <c r="H690" s="3">
        <v>9.1123724030000002</v>
      </c>
      <c r="I690" s="3">
        <v>0</v>
      </c>
      <c r="J690" s="3">
        <v>1</v>
      </c>
      <c r="O690" s="6">
        <f t="shared" si="99"/>
        <v>84</v>
      </c>
      <c r="P690" s="6">
        <f t="shared" si="100"/>
        <v>83</v>
      </c>
      <c r="Q690" s="6">
        <f t="shared" si="98"/>
        <v>1</v>
      </c>
      <c r="R690" s="10">
        <f>Q690/O690</f>
        <v>1.1904761904761904E-2</v>
      </c>
      <c r="S690" s="8">
        <f>T689</f>
        <v>0.14076221477021289</v>
      </c>
      <c r="T690" s="8">
        <f>S690*(1-R690)</f>
        <v>0.13908647411818656</v>
      </c>
    </row>
    <row r="691" spans="2:20" x14ac:dyDescent="0.2">
      <c r="B691" s="3">
        <f>DATA!A686</f>
        <v>684</v>
      </c>
      <c r="C691" s="3">
        <f>DATA!R686</f>
        <v>2.71252423099999</v>
      </c>
      <c r="D691" s="3">
        <f>DATA!Q686</f>
        <v>0</v>
      </c>
      <c r="H691" s="3">
        <v>9.1429534239999999</v>
      </c>
      <c r="I691" s="3">
        <v>0</v>
      </c>
      <c r="J691" s="3">
        <v>1</v>
      </c>
      <c r="O691" s="6">
        <f t="shared" si="99"/>
        <v>83</v>
      </c>
      <c r="P691" s="6">
        <f t="shared" si="100"/>
        <v>82</v>
      </c>
      <c r="Q691" s="6">
        <f t="shared" si="98"/>
        <v>1</v>
      </c>
      <c r="R691" s="10">
        <f>Q691/O691</f>
        <v>1.2048192771084338E-2</v>
      </c>
      <c r="S691" s="8">
        <f>T690</f>
        <v>0.13908647411818656</v>
      </c>
      <c r="T691" s="8">
        <f>S691*(1-R691)</f>
        <v>0.1374107334661602</v>
      </c>
    </row>
    <row r="692" spans="2:20" x14ac:dyDescent="0.2">
      <c r="B692" s="3">
        <f>DATA!A687</f>
        <v>685</v>
      </c>
      <c r="C692" s="3">
        <f>DATA!R687</f>
        <v>1.221240025</v>
      </c>
      <c r="D692" s="3">
        <f>DATA!Q687</f>
        <v>0</v>
      </c>
      <c r="H692" s="3">
        <v>9.1519631439999998</v>
      </c>
      <c r="I692" s="3">
        <v>0</v>
      </c>
      <c r="J692" s="3">
        <v>1</v>
      </c>
      <c r="O692" s="6">
        <f t="shared" si="99"/>
        <v>82</v>
      </c>
      <c r="P692" s="6">
        <f t="shared" si="100"/>
        <v>81</v>
      </c>
      <c r="Q692" s="6">
        <f t="shared" si="98"/>
        <v>1</v>
      </c>
      <c r="R692" s="10">
        <f>Q692/O692</f>
        <v>1.2195121951219513E-2</v>
      </c>
      <c r="S692" s="8">
        <f>T691</f>
        <v>0.1374107334661602</v>
      </c>
      <c r="T692" s="8">
        <f>S692*(1-R692)</f>
        <v>0.13573499281413384</v>
      </c>
    </row>
    <row r="693" spans="2:20" x14ac:dyDescent="0.2">
      <c r="B693" s="3">
        <f>DATA!A688</f>
        <v>686</v>
      </c>
      <c r="C693" s="3">
        <f>DATA!R688</f>
        <v>1</v>
      </c>
      <c r="D693" s="3">
        <f>DATA!Q688</f>
        <v>1</v>
      </c>
      <c r="H693" s="3">
        <v>9.1822447910000005</v>
      </c>
      <c r="I693" s="3">
        <v>0</v>
      </c>
      <c r="J693" s="3">
        <v>1</v>
      </c>
      <c r="O693" s="6">
        <f t="shared" si="99"/>
        <v>81</v>
      </c>
      <c r="P693" s="6">
        <f t="shared" si="100"/>
        <v>80</v>
      </c>
      <c r="Q693" s="6">
        <f t="shared" si="98"/>
        <v>1</v>
      </c>
      <c r="R693" s="10">
        <f>Q693/O693</f>
        <v>1.2345679012345678E-2</v>
      </c>
      <c r="S693" s="8">
        <f>T692</f>
        <v>0.13573499281413384</v>
      </c>
      <c r="T693" s="8">
        <f>S693*(1-R693)</f>
        <v>0.13405925216210748</v>
      </c>
    </row>
    <row r="694" spans="2:20" x14ac:dyDescent="0.2">
      <c r="B694" s="3">
        <f>DATA!A689</f>
        <v>687</v>
      </c>
      <c r="C694" s="3">
        <f>DATA!R689</f>
        <v>1.179123672</v>
      </c>
      <c r="D694" s="3">
        <f>DATA!Q689</f>
        <v>0</v>
      </c>
      <c r="H694" s="3">
        <v>9.3198722359999895</v>
      </c>
      <c r="I694" s="3">
        <v>0</v>
      </c>
      <c r="J694" s="3">
        <v>1</v>
      </c>
      <c r="O694" s="6">
        <f t="shared" si="99"/>
        <v>80</v>
      </c>
      <c r="P694" s="6">
        <f t="shared" si="100"/>
        <v>79</v>
      </c>
      <c r="Q694" s="6">
        <f t="shared" si="98"/>
        <v>1</v>
      </c>
      <c r="R694" s="10">
        <f>Q694/O694</f>
        <v>1.2500000000000001E-2</v>
      </c>
      <c r="S694" s="8">
        <f>T693</f>
        <v>0.13405925216210748</v>
      </c>
      <c r="T694" s="8">
        <f>S694*(1-R694)</f>
        <v>0.13238351151008115</v>
      </c>
    </row>
    <row r="695" spans="2:20" x14ac:dyDescent="0.2">
      <c r="B695" s="3">
        <f>DATA!A690</f>
        <v>688</v>
      </c>
      <c r="C695" s="3">
        <f>DATA!R690</f>
        <v>6.1345520200000001</v>
      </c>
      <c r="D695" s="3">
        <f>DATA!Q690</f>
        <v>0</v>
      </c>
      <c r="H695" s="3">
        <v>9.3965349049999993</v>
      </c>
      <c r="I695" s="3">
        <v>0</v>
      </c>
      <c r="J695" s="3">
        <v>1</v>
      </c>
      <c r="O695" s="6">
        <f t="shared" si="99"/>
        <v>79</v>
      </c>
      <c r="P695" s="6">
        <f t="shared" si="100"/>
        <v>78</v>
      </c>
      <c r="Q695" s="6">
        <f t="shared" si="98"/>
        <v>1</v>
      </c>
      <c r="R695" s="10">
        <f>Q695/O695</f>
        <v>1.2658227848101266E-2</v>
      </c>
      <c r="S695" s="8">
        <f>T694</f>
        <v>0.13238351151008115</v>
      </c>
      <c r="T695" s="8">
        <f>S695*(1-R695)</f>
        <v>0.13070777085805482</v>
      </c>
    </row>
    <row r="696" spans="2:20" x14ac:dyDescent="0.2">
      <c r="B696" s="3">
        <f>DATA!A691</f>
        <v>689</v>
      </c>
      <c r="C696" s="3">
        <f>DATA!R691</f>
        <v>2.4135621340000002</v>
      </c>
      <c r="D696" s="3">
        <f>DATA!Q691</f>
        <v>0</v>
      </c>
      <c r="H696" s="3">
        <v>9.4428290029999999</v>
      </c>
      <c r="I696" s="3">
        <v>0</v>
      </c>
      <c r="J696" s="3">
        <v>1</v>
      </c>
      <c r="O696" s="6">
        <f t="shared" si="99"/>
        <v>78</v>
      </c>
      <c r="P696" s="6">
        <f t="shared" si="100"/>
        <v>77</v>
      </c>
      <c r="Q696" s="6">
        <f t="shared" si="98"/>
        <v>1</v>
      </c>
      <c r="R696" s="10">
        <f>Q696/O696</f>
        <v>1.282051282051282E-2</v>
      </c>
      <c r="S696" s="8">
        <f>T695</f>
        <v>0.13070777085805482</v>
      </c>
      <c r="T696" s="8">
        <f>S696*(1-R696)</f>
        <v>0.12903203020602849</v>
      </c>
    </row>
    <row r="697" spans="2:20" x14ac:dyDescent="0.2">
      <c r="B697" s="3">
        <f>DATA!A692</f>
        <v>690</v>
      </c>
      <c r="C697" s="3">
        <f>DATA!R692</f>
        <v>1.507374647</v>
      </c>
      <c r="D697" s="3">
        <f>DATA!Q692</f>
        <v>0</v>
      </c>
      <c r="H697" s="3">
        <v>9.4431053239999994</v>
      </c>
      <c r="I697" s="3">
        <v>0</v>
      </c>
      <c r="J697" s="3">
        <v>1</v>
      </c>
      <c r="O697" s="6">
        <f t="shared" si="99"/>
        <v>77</v>
      </c>
      <c r="P697" s="6">
        <f t="shared" si="100"/>
        <v>76</v>
      </c>
      <c r="Q697" s="6">
        <f t="shared" si="98"/>
        <v>1</v>
      </c>
      <c r="R697" s="10">
        <f>Q697/O697</f>
        <v>1.2987012987012988E-2</v>
      </c>
      <c r="S697" s="8">
        <f>T696</f>
        <v>0.12903203020602849</v>
      </c>
      <c r="T697" s="8">
        <f>S697*(1-R697)</f>
        <v>0.12735628955400213</v>
      </c>
    </row>
    <row r="698" spans="2:20" x14ac:dyDescent="0.2">
      <c r="B698" s="3">
        <f>DATA!A693</f>
        <v>691</v>
      </c>
      <c r="C698" s="3">
        <f>DATA!R693</f>
        <v>5</v>
      </c>
      <c r="D698" s="3">
        <f>DATA!Q693</f>
        <v>1</v>
      </c>
      <c r="H698" s="3">
        <v>9.4487608709999993</v>
      </c>
      <c r="I698" s="3">
        <v>0</v>
      </c>
      <c r="J698" s="3">
        <v>1</v>
      </c>
      <c r="O698" s="6">
        <f t="shared" si="99"/>
        <v>76</v>
      </c>
      <c r="P698" s="6">
        <f t="shared" si="100"/>
        <v>75</v>
      </c>
      <c r="Q698" s="6">
        <f t="shared" si="98"/>
        <v>1</v>
      </c>
      <c r="R698" s="10">
        <f>Q698/O698</f>
        <v>1.3157894736842105E-2</v>
      </c>
      <c r="S698" s="8">
        <f>T697</f>
        <v>0.12735628955400213</v>
      </c>
      <c r="T698" s="8">
        <f>S698*(1-R698)</f>
        <v>0.12568054890197577</v>
      </c>
    </row>
    <row r="699" spans="2:20" x14ac:dyDescent="0.2">
      <c r="B699" s="3">
        <f>DATA!A694</f>
        <v>692</v>
      </c>
      <c r="C699" s="3">
        <f>DATA!R694</f>
        <v>0.140669828</v>
      </c>
      <c r="D699" s="3">
        <f>DATA!Q694</f>
        <v>0</v>
      </c>
      <c r="H699" s="3">
        <v>9.5010150959999997</v>
      </c>
      <c r="I699" s="3">
        <v>0</v>
      </c>
      <c r="J699" s="3">
        <v>1</v>
      </c>
      <c r="O699" s="6">
        <f t="shared" si="99"/>
        <v>75</v>
      </c>
      <c r="P699" s="6">
        <f t="shared" si="100"/>
        <v>74</v>
      </c>
      <c r="Q699" s="6">
        <f t="shared" si="98"/>
        <v>1</v>
      </c>
      <c r="R699" s="10">
        <f>Q699/O699</f>
        <v>1.3333333333333334E-2</v>
      </c>
      <c r="S699" s="8">
        <f>T698</f>
        <v>0.12568054890197577</v>
      </c>
      <c r="T699" s="8">
        <f>S699*(1-R699)</f>
        <v>0.12400480824994943</v>
      </c>
    </row>
    <row r="700" spans="2:20" x14ac:dyDescent="0.2">
      <c r="B700" s="3">
        <f>DATA!A695</f>
        <v>693</v>
      </c>
      <c r="C700" s="3">
        <f>DATA!R695</f>
        <v>0.25130708699999998</v>
      </c>
      <c r="D700" s="3">
        <f>DATA!Q695</f>
        <v>0</v>
      </c>
      <c r="H700" s="3">
        <v>9.5726849000000005</v>
      </c>
      <c r="I700" s="3">
        <v>0</v>
      </c>
      <c r="J700" s="3">
        <v>1</v>
      </c>
      <c r="O700" s="6">
        <f t="shared" si="99"/>
        <v>74</v>
      </c>
      <c r="P700" s="6">
        <f t="shared" si="100"/>
        <v>73</v>
      </c>
      <c r="Q700" s="6">
        <f t="shared" si="98"/>
        <v>1</v>
      </c>
      <c r="R700" s="10">
        <f>Q700/O700</f>
        <v>1.3513513513513514E-2</v>
      </c>
      <c r="S700" s="8">
        <f>T699</f>
        <v>0.12400480824994943</v>
      </c>
      <c r="T700" s="8">
        <f>S700*(1-R700)</f>
        <v>0.12232906759792309</v>
      </c>
    </row>
    <row r="701" spans="2:20" x14ac:dyDescent="0.2">
      <c r="B701" s="3">
        <f>DATA!A696</f>
        <v>694</v>
      </c>
      <c r="C701" s="3">
        <f>DATA!R696</f>
        <v>1</v>
      </c>
      <c r="D701" s="3">
        <f>DATA!Q696</f>
        <v>1</v>
      </c>
      <c r="H701" s="3">
        <v>9.6254702190000003</v>
      </c>
      <c r="I701" s="3">
        <v>0</v>
      </c>
      <c r="J701" s="3">
        <v>1</v>
      </c>
      <c r="O701" s="6">
        <f t="shared" si="99"/>
        <v>73</v>
      </c>
      <c r="P701" s="6">
        <f t="shared" si="100"/>
        <v>72</v>
      </c>
      <c r="Q701" s="6">
        <f t="shared" si="98"/>
        <v>1</v>
      </c>
      <c r="R701" s="10">
        <f>Q701/O701</f>
        <v>1.3698630136986301E-2</v>
      </c>
      <c r="S701" s="8">
        <f>T700</f>
        <v>0.12232906759792309</v>
      </c>
      <c r="T701" s="8">
        <f>S701*(1-R701)</f>
        <v>0.12065332694589674</v>
      </c>
    </row>
    <row r="702" spans="2:20" x14ac:dyDescent="0.2">
      <c r="B702" s="3">
        <f>DATA!A697</f>
        <v>695</v>
      </c>
      <c r="C702" s="3">
        <f>DATA!R697</f>
        <v>14.044465019999899</v>
      </c>
      <c r="D702" s="3">
        <f>DATA!Q697</f>
        <v>0</v>
      </c>
      <c r="H702" s="3">
        <v>9.6595409929999896</v>
      </c>
      <c r="I702" s="3">
        <v>0</v>
      </c>
      <c r="J702" s="3">
        <v>1</v>
      </c>
      <c r="O702" s="6">
        <f t="shared" si="99"/>
        <v>72</v>
      </c>
      <c r="P702" s="6">
        <f t="shared" si="100"/>
        <v>71</v>
      </c>
      <c r="Q702" s="6">
        <f t="shared" si="98"/>
        <v>1</v>
      </c>
      <c r="R702" s="10">
        <f>Q702/O702</f>
        <v>1.3888888888888888E-2</v>
      </c>
      <c r="S702" s="8">
        <f>T701</f>
        <v>0.12065332694589674</v>
      </c>
      <c r="T702" s="8">
        <f>S702*(1-R702)</f>
        <v>0.1189775862938704</v>
      </c>
    </row>
    <row r="703" spans="2:20" x14ac:dyDescent="0.2">
      <c r="B703" s="3">
        <f>DATA!A698</f>
        <v>696</v>
      </c>
      <c r="C703" s="3">
        <f>DATA!R698</f>
        <v>3.474444053</v>
      </c>
      <c r="D703" s="3">
        <f>DATA!Q698</f>
        <v>0</v>
      </c>
      <c r="H703" s="3">
        <v>9.6834894059999996</v>
      </c>
      <c r="I703" s="3">
        <v>0</v>
      </c>
      <c r="J703" s="3">
        <v>1</v>
      </c>
      <c r="O703" s="6">
        <f t="shared" si="99"/>
        <v>71</v>
      </c>
      <c r="P703" s="6">
        <f t="shared" si="100"/>
        <v>70</v>
      </c>
      <c r="Q703" s="6">
        <f t="shared" si="98"/>
        <v>1</v>
      </c>
      <c r="R703" s="10">
        <f>Q703/O703</f>
        <v>1.4084507042253521E-2</v>
      </c>
      <c r="S703" s="8">
        <f>T702</f>
        <v>0.1189775862938704</v>
      </c>
      <c r="T703" s="8">
        <f>S703*(1-R703)</f>
        <v>0.11730184564184405</v>
      </c>
    </row>
    <row r="704" spans="2:20" x14ac:dyDescent="0.2">
      <c r="B704" s="3">
        <f>DATA!A699</f>
        <v>697</v>
      </c>
      <c r="C704" s="3">
        <f>DATA!R699</f>
        <v>3.180994541</v>
      </c>
      <c r="D704" s="3">
        <f>DATA!Q699</f>
        <v>0</v>
      </c>
      <c r="H704" s="3">
        <v>9.6850696789999997</v>
      </c>
      <c r="I704" s="3">
        <v>0</v>
      </c>
      <c r="J704" s="3">
        <v>1</v>
      </c>
      <c r="O704" s="6">
        <f t="shared" si="99"/>
        <v>70</v>
      </c>
      <c r="P704" s="6">
        <f t="shared" si="100"/>
        <v>69</v>
      </c>
      <c r="Q704" s="6">
        <f t="shared" si="98"/>
        <v>1</v>
      </c>
      <c r="R704" s="10">
        <f>Q704/O704</f>
        <v>1.4285714285714285E-2</v>
      </c>
      <c r="S704" s="8">
        <f>T703</f>
        <v>0.11730184564184405</v>
      </c>
      <c r="T704" s="8">
        <f>S704*(1-R704)</f>
        <v>0.11562610498981772</v>
      </c>
    </row>
    <row r="705" spans="2:20" x14ac:dyDescent="0.2">
      <c r="B705" s="3">
        <f>DATA!A700</f>
        <v>698</v>
      </c>
      <c r="C705" s="3">
        <f>DATA!R700</f>
        <v>1</v>
      </c>
      <c r="D705" s="3">
        <f>DATA!Q700</f>
        <v>1</v>
      </c>
      <c r="H705" s="3">
        <v>9.6985793230000006</v>
      </c>
      <c r="I705" s="3">
        <v>0</v>
      </c>
      <c r="J705" s="3">
        <v>1</v>
      </c>
      <c r="O705" s="6">
        <f t="shared" si="99"/>
        <v>69</v>
      </c>
      <c r="P705" s="6">
        <f t="shared" si="100"/>
        <v>68</v>
      </c>
      <c r="Q705" s="6">
        <f t="shared" si="98"/>
        <v>1</v>
      </c>
      <c r="R705" s="10">
        <f>Q705/O705</f>
        <v>1.4492753623188406E-2</v>
      </c>
      <c r="S705" s="8">
        <f>T704</f>
        <v>0.11562610498981772</v>
      </c>
      <c r="T705" s="8">
        <f>S705*(1-R705)</f>
        <v>0.11395036433779138</v>
      </c>
    </row>
    <row r="706" spans="2:20" x14ac:dyDescent="0.2">
      <c r="B706" s="3">
        <f>DATA!A701</f>
        <v>699</v>
      </c>
      <c r="C706" s="3">
        <f>DATA!R701</f>
        <v>10.175563288999999</v>
      </c>
      <c r="D706" s="3">
        <f>DATA!Q701</f>
        <v>0</v>
      </c>
      <c r="H706" s="3">
        <v>9.7217848599999996</v>
      </c>
      <c r="I706" s="3">
        <v>0</v>
      </c>
      <c r="J706" s="3">
        <v>1</v>
      </c>
      <c r="O706" s="6">
        <f t="shared" si="99"/>
        <v>68</v>
      </c>
      <c r="P706" s="6">
        <f t="shared" si="100"/>
        <v>67</v>
      </c>
      <c r="Q706" s="6">
        <f t="shared" si="98"/>
        <v>1</v>
      </c>
      <c r="R706" s="10">
        <f>Q706/O706</f>
        <v>1.4705882352941176E-2</v>
      </c>
      <c r="S706" s="8">
        <f>T705</f>
        <v>0.11395036433779138</v>
      </c>
      <c r="T706" s="8">
        <f>S706*(1-R706)</f>
        <v>0.11227462368576503</v>
      </c>
    </row>
    <row r="707" spans="2:20" x14ac:dyDescent="0.2">
      <c r="B707" s="3">
        <f>DATA!A702</f>
        <v>700</v>
      </c>
      <c r="C707" s="3">
        <f>DATA!R702</f>
        <v>1.417702722</v>
      </c>
      <c r="D707" s="3">
        <f>DATA!Q702</f>
        <v>0</v>
      </c>
      <c r="H707" s="3">
        <v>9.7815782129999995</v>
      </c>
      <c r="I707" s="3">
        <v>0</v>
      </c>
      <c r="J707" s="3">
        <v>1</v>
      </c>
      <c r="O707" s="6">
        <f t="shared" si="99"/>
        <v>67</v>
      </c>
      <c r="P707" s="6">
        <f t="shared" si="100"/>
        <v>66</v>
      </c>
      <c r="Q707" s="6">
        <f t="shared" si="98"/>
        <v>1</v>
      </c>
      <c r="R707" s="10">
        <f>Q707/O707</f>
        <v>1.4925373134328358E-2</v>
      </c>
      <c r="S707" s="8">
        <f>T706</f>
        <v>0.11227462368576503</v>
      </c>
      <c r="T707" s="8">
        <f>S707*(1-R707)</f>
        <v>0.11059888303373869</v>
      </c>
    </row>
    <row r="708" spans="2:20" x14ac:dyDescent="0.2">
      <c r="B708" s="3">
        <f>DATA!A703</f>
        <v>701</v>
      </c>
      <c r="C708" s="3">
        <f>DATA!R703</f>
        <v>7.0302724059999999</v>
      </c>
      <c r="D708" s="3">
        <f>DATA!Q703</f>
        <v>0</v>
      </c>
      <c r="H708" s="3">
        <v>9.9116646559999992</v>
      </c>
      <c r="I708" s="3">
        <v>0</v>
      </c>
      <c r="J708" s="3">
        <v>1</v>
      </c>
      <c r="O708" s="6">
        <f t="shared" si="99"/>
        <v>66</v>
      </c>
      <c r="P708" s="6">
        <f t="shared" si="100"/>
        <v>65</v>
      </c>
      <c r="Q708" s="6">
        <f t="shared" si="98"/>
        <v>1</v>
      </c>
      <c r="R708" s="10">
        <f>Q708/O708</f>
        <v>1.5151515151515152E-2</v>
      </c>
      <c r="S708" s="8">
        <f>T707</f>
        <v>0.11059888303373869</v>
      </c>
      <c r="T708" s="8">
        <f>S708*(1-R708)</f>
        <v>0.10892314238171234</v>
      </c>
    </row>
    <row r="709" spans="2:20" x14ac:dyDescent="0.2">
      <c r="B709" s="3">
        <f>DATA!A704</f>
        <v>702</v>
      </c>
      <c r="C709" s="3">
        <f>DATA!R704</f>
        <v>1</v>
      </c>
      <c r="D709" s="3">
        <f>DATA!Q704</f>
        <v>1</v>
      </c>
      <c r="H709" s="3">
        <v>9.9716437169999992</v>
      </c>
      <c r="I709" s="3">
        <v>0</v>
      </c>
      <c r="J709" s="3">
        <v>1</v>
      </c>
      <c r="O709" s="6">
        <f t="shared" si="99"/>
        <v>65</v>
      </c>
      <c r="P709" s="6">
        <f t="shared" si="100"/>
        <v>64</v>
      </c>
      <c r="Q709" s="6">
        <f t="shared" si="98"/>
        <v>1</v>
      </c>
      <c r="R709" s="10">
        <f>Q709/O709</f>
        <v>1.5384615384615385E-2</v>
      </c>
      <c r="S709" s="8">
        <f>T708</f>
        <v>0.10892314238171234</v>
      </c>
      <c r="T709" s="8">
        <f>S709*(1-R709)</f>
        <v>0.107247401729686</v>
      </c>
    </row>
    <row r="710" spans="2:20" x14ac:dyDescent="0.2">
      <c r="B710" s="3">
        <f>DATA!A705</f>
        <v>703</v>
      </c>
      <c r="C710" s="3">
        <f>DATA!R705</f>
        <v>1.4476033559999999</v>
      </c>
      <c r="D710" s="3">
        <f>DATA!Q705</f>
        <v>0</v>
      </c>
      <c r="H710" s="3">
        <v>10</v>
      </c>
      <c r="I710" s="3">
        <v>1</v>
      </c>
      <c r="J710" s="3">
        <v>14</v>
      </c>
      <c r="O710" s="6">
        <f t="shared" si="99"/>
        <v>64</v>
      </c>
      <c r="P710" s="6">
        <f t="shared" si="100"/>
        <v>50</v>
      </c>
      <c r="Q710" s="6">
        <f t="shared" si="98"/>
        <v>0</v>
      </c>
      <c r="R710" s="10">
        <f>Q710/O710</f>
        <v>0</v>
      </c>
      <c r="S710" s="8">
        <f>T709</f>
        <v>0.107247401729686</v>
      </c>
      <c r="T710" s="8">
        <f>S710*(1-R710)</f>
        <v>0.107247401729686</v>
      </c>
    </row>
    <row r="711" spans="2:20" x14ac:dyDescent="0.2">
      <c r="B711" s="3">
        <f>DATA!A706</f>
        <v>704</v>
      </c>
      <c r="C711" s="3">
        <f>DATA!R706</f>
        <v>0.21044591300000001</v>
      </c>
      <c r="D711" s="3">
        <f>DATA!Q706</f>
        <v>0</v>
      </c>
      <c r="H711" s="3">
        <v>10.0557314859999</v>
      </c>
      <c r="I711" s="3">
        <v>0</v>
      </c>
      <c r="J711" s="3">
        <v>1</v>
      </c>
      <c r="O711" s="6">
        <f t="shared" si="99"/>
        <v>50</v>
      </c>
      <c r="P711" s="6">
        <f t="shared" si="100"/>
        <v>49</v>
      </c>
      <c r="Q711" s="6">
        <f t="shared" si="98"/>
        <v>1</v>
      </c>
      <c r="R711" s="10">
        <f>Q711/O711</f>
        <v>0.02</v>
      </c>
      <c r="S711" s="8">
        <f>T710</f>
        <v>0.107247401729686</v>
      </c>
      <c r="T711" s="8">
        <f>S711*(1-R711)</f>
        <v>0.10510245369509227</v>
      </c>
    </row>
    <row r="712" spans="2:20" x14ac:dyDescent="0.2">
      <c r="B712" s="3">
        <f>DATA!A707</f>
        <v>705</v>
      </c>
      <c r="C712" s="3">
        <f>DATA!R707</f>
        <v>9.0028589080000003</v>
      </c>
      <c r="D712" s="3">
        <f>DATA!Q707</f>
        <v>0</v>
      </c>
      <c r="H712" s="3">
        <v>10.059086307999999</v>
      </c>
      <c r="I712" s="3">
        <v>0</v>
      </c>
      <c r="J712" s="3">
        <v>1</v>
      </c>
      <c r="O712" s="6">
        <f t="shared" si="99"/>
        <v>49</v>
      </c>
      <c r="P712" s="6">
        <f t="shared" si="100"/>
        <v>48</v>
      </c>
      <c r="Q712" s="6">
        <f t="shared" ref="Q712:Q758" si="101">(1-I712)*J712</f>
        <v>1</v>
      </c>
      <c r="R712" s="10">
        <f>Q712/O712</f>
        <v>2.0408163265306121E-2</v>
      </c>
      <c r="S712" s="8">
        <f>T711</f>
        <v>0.10510245369509227</v>
      </c>
      <c r="T712" s="8">
        <f>S712*(1-R712)</f>
        <v>0.10295750566049855</v>
      </c>
    </row>
    <row r="713" spans="2:20" x14ac:dyDescent="0.2">
      <c r="B713" s="3">
        <f>DATA!A708</f>
        <v>706</v>
      </c>
      <c r="C713" s="3">
        <f>DATA!R708</f>
        <v>1</v>
      </c>
      <c r="D713" s="3">
        <f>DATA!Q708</f>
        <v>1</v>
      </c>
      <c r="H713" s="3">
        <v>10.066638165000001</v>
      </c>
      <c r="I713" s="3">
        <v>0</v>
      </c>
      <c r="J713" s="3">
        <v>1</v>
      </c>
      <c r="O713" s="6">
        <f t="shared" ref="O713:O758" si="102">P712</f>
        <v>48</v>
      </c>
      <c r="P713" s="6">
        <f t="shared" ref="P713:P758" si="103">O713-J713</f>
        <v>47</v>
      </c>
      <c r="Q713" s="6">
        <f t="shared" si="101"/>
        <v>1</v>
      </c>
      <c r="R713" s="10">
        <f>Q713/O713</f>
        <v>2.0833333333333332E-2</v>
      </c>
      <c r="S713" s="8">
        <f>T712</f>
        <v>0.10295750566049855</v>
      </c>
      <c r="T713" s="8">
        <f>S713*(1-R713)</f>
        <v>0.10081255762590483</v>
      </c>
    </row>
    <row r="714" spans="2:20" x14ac:dyDescent="0.2">
      <c r="B714" s="3">
        <f>DATA!A709</f>
        <v>707</v>
      </c>
      <c r="C714" s="3">
        <f>DATA!R709</f>
        <v>1</v>
      </c>
      <c r="D714" s="3">
        <f>DATA!Q709</f>
        <v>1</v>
      </c>
      <c r="H714" s="3">
        <v>10.168540333999999</v>
      </c>
      <c r="I714" s="3">
        <v>0</v>
      </c>
      <c r="J714" s="3">
        <v>1</v>
      </c>
      <c r="O714" s="6">
        <f t="shared" si="102"/>
        <v>47</v>
      </c>
      <c r="P714" s="6">
        <f t="shared" si="103"/>
        <v>46</v>
      </c>
      <c r="Q714" s="6">
        <f t="shared" si="101"/>
        <v>1</v>
      </c>
      <c r="R714" s="10">
        <f>Q714/O714</f>
        <v>2.1276595744680851E-2</v>
      </c>
      <c r="S714" s="8">
        <f>T713</f>
        <v>0.10081255762590483</v>
      </c>
      <c r="T714" s="8">
        <f>S714*(1-R714)</f>
        <v>9.8667609591311101E-2</v>
      </c>
    </row>
    <row r="715" spans="2:20" x14ac:dyDescent="0.2">
      <c r="B715" s="3">
        <f>DATA!A710</f>
        <v>708</v>
      </c>
      <c r="C715" s="3">
        <f>DATA!R710</f>
        <v>0.72595459799999995</v>
      </c>
      <c r="D715" s="3">
        <f>DATA!Q710</f>
        <v>0</v>
      </c>
      <c r="H715" s="3">
        <v>10.175563288999999</v>
      </c>
      <c r="I715" s="3">
        <v>0</v>
      </c>
      <c r="J715" s="3">
        <v>1</v>
      </c>
      <c r="O715" s="6">
        <f t="shared" si="102"/>
        <v>46</v>
      </c>
      <c r="P715" s="6">
        <f t="shared" si="103"/>
        <v>45</v>
      </c>
      <c r="Q715" s="6">
        <f t="shared" si="101"/>
        <v>1</v>
      </c>
      <c r="R715" s="10">
        <f>Q715/O715</f>
        <v>2.1739130434782608E-2</v>
      </c>
      <c r="S715" s="8">
        <f>T714</f>
        <v>9.8667609591311101E-2</v>
      </c>
      <c r="T715" s="8">
        <f>S715*(1-R715)</f>
        <v>9.6522661556717376E-2</v>
      </c>
    </row>
    <row r="716" spans="2:20" x14ac:dyDescent="0.2">
      <c r="B716" s="3">
        <f>DATA!A711</f>
        <v>709</v>
      </c>
      <c r="C716" s="3">
        <f>DATA!R711</f>
        <v>2.8814348700000001</v>
      </c>
      <c r="D716" s="3">
        <f>DATA!Q711</f>
        <v>0</v>
      </c>
      <c r="H716" s="3">
        <v>10.20451379</v>
      </c>
      <c r="I716" s="3">
        <v>0</v>
      </c>
      <c r="J716" s="3">
        <v>1</v>
      </c>
      <c r="O716" s="6">
        <f t="shared" si="102"/>
        <v>45</v>
      </c>
      <c r="P716" s="6">
        <f t="shared" si="103"/>
        <v>44</v>
      </c>
      <c r="Q716" s="6">
        <f t="shared" si="101"/>
        <v>1</v>
      </c>
      <c r="R716" s="10">
        <f>Q716/O716</f>
        <v>2.2222222222222223E-2</v>
      </c>
      <c r="S716" s="8">
        <f>T715</f>
        <v>9.6522661556717376E-2</v>
      </c>
      <c r="T716" s="8">
        <f>S716*(1-R716)</f>
        <v>9.4377713522123652E-2</v>
      </c>
    </row>
    <row r="717" spans="2:20" x14ac:dyDescent="0.2">
      <c r="B717" s="3">
        <f>DATA!A712</f>
        <v>710</v>
      </c>
      <c r="C717" s="3">
        <f>DATA!R712</f>
        <v>9.7815782129999995</v>
      </c>
      <c r="D717" s="3">
        <f>DATA!Q712</f>
        <v>0</v>
      </c>
      <c r="H717" s="3">
        <v>10.219832338</v>
      </c>
      <c r="I717" s="3">
        <v>0</v>
      </c>
      <c r="J717" s="3">
        <v>1</v>
      </c>
      <c r="O717" s="6">
        <f t="shared" si="102"/>
        <v>44</v>
      </c>
      <c r="P717" s="6">
        <f t="shared" si="103"/>
        <v>43</v>
      </c>
      <c r="Q717" s="6">
        <f t="shared" si="101"/>
        <v>1</v>
      </c>
      <c r="R717" s="10">
        <f>Q717/O717</f>
        <v>2.2727272727272728E-2</v>
      </c>
      <c r="S717" s="8">
        <f>T716</f>
        <v>9.4377713522123652E-2</v>
      </c>
      <c r="T717" s="8">
        <f>S717*(1-R717)</f>
        <v>9.2232765487529941E-2</v>
      </c>
    </row>
    <row r="718" spans="2:20" x14ac:dyDescent="0.2">
      <c r="B718" s="3">
        <f>DATA!A713</f>
        <v>711</v>
      </c>
      <c r="C718" s="3">
        <f>DATA!R713</f>
        <v>8.7240838390000004</v>
      </c>
      <c r="D718" s="3">
        <f>DATA!Q713</f>
        <v>0</v>
      </c>
      <c r="H718" s="3">
        <v>10.2793950409999</v>
      </c>
      <c r="I718" s="3">
        <v>0</v>
      </c>
      <c r="J718" s="3">
        <v>1</v>
      </c>
      <c r="O718" s="6">
        <f t="shared" si="102"/>
        <v>43</v>
      </c>
      <c r="P718" s="6">
        <f t="shared" si="103"/>
        <v>42</v>
      </c>
      <c r="Q718" s="6">
        <f t="shared" si="101"/>
        <v>1</v>
      </c>
      <c r="R718" s="10">
        <f>Q718/O718</f>
        <v>2.3255813953488372E-2</v>
      </c>
      <c r="S718" s="8">
        <f>T717</f>
        <v>9.2232765487529941E-2</v>
      </c>
      <c r="T718" s="8">
        <f>S718*(1-R718)</f>
        <v>9.0087817452936217E-2</v>
      </c>
    </row>
    <row r="719" spans="2:20" x14ac:dyDescent="0.2">
      <c r="B719" s="3">
        <f>DATA!A714</f>
        <v>712</v>
      </c>
      <c r="C719" s="3">
        <f>DATA!R714</f>
        <v>2.227093123</v>
      </c>
      <c r="D719" s="3">
        <f>DATA!Q714</f>
        <v>0</v>
      </c>
      <c r="H719" s="3">
        <v>10.302525229</v>
      </c>
      <c r="I719" s="3">
        <v>0</v>
      </c>
      <c r="J719" s="3">
        <v>1</v>
      </c>
      <c r="O719" s="6">
        <f t="shared" si="102"/>
        <v>42</v>
      </c>
      <c r="P719" s="6">
        <f t="shared" si="103"/>
        <v>41</v>
      </c>
      <c r="Q719" s="6">
        <f t="shared" si="101"/>
        <v>1</v>
      </c>
      <c r="R719" s="10">
        <f>Q719/O719</f>
        <v>2.3809523809523808E-2</v>
      </c>
      <c r="S719" s="8">
        <f>T718</f>
        <v>9.0087817452936217E-2</v>
      </c>
      <c r="T719" s="8">
        <f>S719*(1-R719)</f>
        <v>8.7942869418342492E-2</v>
      </c>
    </row>
    <row r="720" spans="2:20" x14ac:dyDescent="0.2">
      <c r="B720" s="3">
        <f>DATA!A715</f>
        <v>713</v>
      </c>
      <c r="C720" s="3">
        <f>DATA!R715</f>
        <v>7.4737163090000003</v>
      </c>
      <c r="D720" s="3">
        <f>DATA!Q715</f>
        <v>0</v>
      </c>
      <c r="H720" s="3">
        <v>10.6848777369999</v>
      </c>
      <c r="I720" s="3">
        <v>1</v>
      </c>
      <c r="J720" s="3">
        <v>1</v>
      </c>
      <c r="O720" s="6">
        <f t="shared" si="102"/>
        <v>41</v>
      </c>
      <c r="P720" s="6">
        <f t="shared" si="103"/>
        <v>40</v>
      </c>
      <c r="Q720" s="6">
        <f t="shared" si="101"/>
        <v>0</v>
      </c>
      <c r="R720" s="10">
        <f>Q720/O720</f>
        <v>0</v>
      </c>
      <c r="S720" s="8">
        <f>T719</f>
        <v>8.7942869418342492E-2</v>
      </c>
      <c r="T720" s="8">
        <f>S720*(1-R720)</f>
        <v>8.7942869418342492E-2</v>
      </c>
    </row>
    <row r="721" spans="2:20" x14ac:dyDescent="0.2">
      <c r="B721" s="3">
        <f>DATA!A716</f>
        <v>714</v>
      </c>
      <c r="C721" s="3">
        <f>DATA!R716</f>
        <v>2.3944585869999999</v>
      </c>
      <c r="D721" s="3">
        <f>DATA!Q716</f>
        <v>0</v>
      </c>
      <c r="H721" s="3">
        <v>10.950925487999999</v>
      </c>
      <c r="I721" s="3">
        <v>0</v>
      </c>
      <c r="J721" s="3">
        <v>1</v>
      </c>
      <c r="O721" s="6">
        <f t="shared" si="102"/>
        <v>40</v>
      </c>
      <c r="P721" s="6">
        <f t="shared" si="103"/>
        <v>39</v>
      </c>
      <c r="Q721" s="6">
        <f t="shared" si="101"/>
        <v>1</v>
      </c>
      <c r="R721" s="10">
        <f>Q721/O721</f>
        <v>2.5000000000000001E-2</v>
      </c>
      <c r="S721" s="8">
        <f>T720</f>
        <v>8.7942869418342492E-2</v>
      </c>
      <c r="T721" s="8">
        <f>S721*(1-R721)</f>
        <v>8.5744297682883927E-2</v>
      </c>
    </row>
    <row r="722" spans="2:20" x14ac:dyDescent="0.2">
      <c r="B722" s="3">
        <f>DATA!A717</f>
        <v>715</v>
      </c>
      <c r="C722" s="3">
        <f>DATA!R717</f>
        <v>1.710409506</v>
      </c>
      <c r="D722" s="3">
        <f>DATA!Q717</f>
        <v>0</v>
      </c>
      <c r="H722" s="3">
        <v>11.226177594999999</v>
      </c>
      <c r="I722" s="3">
        <v>0</v>
      </c>
      <c r="J722" s="3">
        <v>1</v>
      </c>
      <c r="O722" s="6">
        <f t="shared" si="102"/>
        <v>39</v>
      </c>
      <c r="P722" s="6">
        <f t="shared" si="103"/>
        <v>38</v>
      </c>
      <c r="Q722" s="6">
        <f t="shared" si="101"/>
        <v>1</v>
      </c>
      <c r="R722" s="10">
        <f>Q722/O722</f>
        <v>2.564102564102564E-2</v>
      </c>
      <c r="S722" s="8">
        <f>T721</f>
        <v>8.5744297682883927E-2</v>
      </c>
      <c r="T722" s="8">
        <f>S722*(1-R722)</f>
        <v>8.3545725947425362E-2</v>
      </c>
    </row>
    <row r="723" spans="2:20" x14ac:dyDescent="0.2">
      <c r="B723" s="3">
        <f>DATA!A718</f>
        <v>716</v>
      </c>
      <c r="C723" s="3">
        <f>DATA!R718</f>
        <v>0.17148238800000001</v>
      </c>
      <c r="D723" s="3">
        <f>DATA!Q718</f>
        <v>0</v>
      </c>
      <c r="H723" s="3">
        <v>11.417012971</v>
      </c>
      <c r="I723" s="3">
        <v>0</v>
      </c>
      <c r="J723" s="3">
        <v>1</v>
      </c>
      <c r="O723" s="6">
        <f t="shared" si="102"/>
        <v>38</v>
      </c>
      <c r="P723" s="6">
        <f t="shared" si="103"/>
        <v>37</v>
      </c>
      <c r="Q723" s="6">
        <f t="shared" si="101"/>
        <v>1</v>
      </c>
      <c r="R723" s="10">
        <f>Q723/O723</f>
        <v>2.6315789473684209E-2</v>
      </c>
      <c r="S723" s="8">
        <f>T722</f>
        <v>8.3545725947425362E-2</v>
      </c>
      <c r="T723" s="8">
        <f>S723*(1-R723)</f>
        <v>8.1347154211966796E-2</v>
      </c>
    </row>
    <row r="724" spans="2:20" x14ac:dyDescent="0.2">
      <c r="B724" s="3">
        <f>DATA!A719</f>
        <v>717</v>
      </c>
      <c r="C724" s="3">
        <f>DATA!R719</f>
        <v>1.071925561</v>
      </c>
      <c r="D724" s="3">
        <f>DATA!Q719</f>
        <v>0</v>
      </c>
      <c r="H724" s="3">
        <v>11.474823098</v>
      </c>
      <c r="I724" s="3">
        <v>0</v>
      </c>
      <c r="J724" s="3">
        <v>1</v>
      </c>
      <c r="O724" s="6">
        <f t="shared" si="102"/>
        <v>37</v>
      </c>
      <c r="P724" s="6">
        <f t="shared" si="103"/>
        <v>36</v>
      </c>
      <c r="Q724" s="6">
        <f t="shared" si="101"/>
        <v>1</v>
      </c>
      <c r="R724" s="10">
        <f>Q724/O724</f>
        <v>2.7027027027027029E-2</v>
      </c>
      <c r="S724" s="8">
        <f>T723</f>
        <v>8.1347154211966796E-2</v>
      </c>
      <c r="T724" s="8">
        <f>S724*(1-R724)</f>
        <v>7.9148582476508245E-2</v>
      </c>
    </row>
    <row r="725" spans="2:20" x14ac:dyDescent="0.2">
      <c r="B725" s="3">
        <f>DATA!A720</f>
        <v>718</v>
      </c>
      <c r="C725" s="3">
        <f>DATA!R720</f>
        <v>0.60668468099999995</v>
      </c>
      <c r="D725" s="3">
        <f>DATA!Q720</f>
        <v>0</v>
      </c>
      <c r="H725" s="3">
        <v>11.571999041</v>
      </c>
      <c r="I725" s="3">
        <v>0</v>
      </c>
      <c r="J725" s="3">
        <v>1</v>
      </c>
      <c r="O725" s="6">
        <f t="shared" si="102"/>
        <v>36</v>
      </c>
      <c r="P725" s="6">
        <f t="shared" si="103"/>
        <v>35</v>
      </c>
      <c r="Q725" s="6">
        <f t="shared" si="101"/>
        <v>1</v>
      </c>
      <c r="R725" s="10">
        <f>Q725/O725</f>
        <v>2.7777777777777776E-2</v>
      </c>
      <c r="S725" s="8">
        <f>T724</f>
        <v>7.9148582476508245E-2</v>
      </c>
      <c r="T725" s="8">
        <f>S725*(1-R725)</f>
        <v>7.6950010741049679E-2</v>
      </c>
    </row>
    <row r="726" spans="2:20" x14ac:dyDescent="0.2">
      <c r="B726" s="3">
        <f>DATA!A721</f>
        <v>719</v>
      </c>
      <c r="C726" s="3">
        <f>DATA!R721</f>
        <v>2.1070712060000001</v>
      </c>
      <c r="D726" s="3">
        <f>DATA!Q721</f>
        <v>0</v>
      </c>
      <c r="H726" s="3">
        <v>11.676349614999999</v>
      </c>
      <c r="I726" s="3">
        <v>0</v>
      </c>
      <c r="J726" s="3">
        <v>1</v>
      </c>
      <c r="O726" s="6">
        <f t="shared" si="102"/>
        <v>35</v>
      </c>
      <c r="P726" s="6">
        <f t="shared" si="103"/>
        <v>34</v>
      </c>
      <c r="Q726" s="6">
        <f t="shared" si="101"/>
        <v>1</v>
      </c>
      <c r="R726" s="10">
        <f>Q726/O726</f>
        <v>2.8571428571428571E-2</v>
      </c>
      <c r="S726" s="8">
        <f>T725</f>
        <v>7.6950010741049679E-2</v>
      </c>
      <c r="T726" s="8">
        <f>S726*(1-R726)</f>
        <v>7.4751439005591114E-2</v>
      </c>
    </row>
    <row r="727" spans="2:20" x14ac:dyDescent="0.2">
      <c r="B727" s="3">
        <f>DATA!A722</f>
        <v>720</v>
      </c>
      <c r="C727" s="3">
        <f>DATA!R722</f>
        <v>1</v>
      </c>
      <c r="D727" s="3">
        <f>DATA!Q722</f>
        <v>1</v>
      </c>
      <c r="H727" s="3">
        <v>11.929165671</v>
      </c>
      <c r="I727" s="3">
        <v>0</v>
      </c>
      <c r="J727" s="3">
        <v>1</v>
      </c>
      <c r="O727" s="6">
        <f t="shared" si="102"/>
        <v>34</v>
      </c>
      <c r="P727" s="6">
        <f t="shared" si="103"/>
        <v>33</v>
      </c>
      <c r="Q727" s="6">
        <f t="shared" si="101"/>
        <v>1</v>
      </c>
      <c r="R727" s="10">
        <f>Q727/O727</f>
        <v>2.9411764705882353E-2</v>
      </c>
      <c r="S727" s="8">
        <f>T726</f>
        <v>7.4751439005591114E-2</v>
      </c>
      <c r="T727" s="8">
        <f>S727*(1-R727)</f>
        <v>7.2552867270132548E-2</v>
      </c>
    </row>
    <row r="728" spans="2:20" x14ac:dyDescent="0.2">
      <c r="B728" s="3">
        <f>DATA!A723</f>
        <v>721</v>
      </c>
      <c r="C728" s="3">
        <f>DATA!R723</f>
        <v>4.6008627149999999</v>
      </c>
      <c r="D728" s="3">
        <f>DATA!Q723</f>
        <v>0</v>
      </c>
      <c r="H728" s="3">
        <v>12.208425592999999</v>
      </c>
      <c r="I728" s="3">
        <v>0</v>
      </c>
      <c r="J728" s="3">
        <v>1</v>
      </c>
      <c r="O728" s="6">
        <f t="shared" si="102"/>
        <v>33</v>
      </c>
      <c r="P728" s="6">
        <f t="shared" si="103"/>
        <v>32</v>
      </c>
      <c r="Q728" s="6">
        <f t="shared" si="101"/>
        <v>1</v>
      </c>
      <c r="R728" s="10">
        <f>Q728/O728</f>
        <v>3.0303030303030304E-2</v>
      </c>
      <c r="S728" s="8">
        <f>T727</f>
        <v>7.2552867270132548E-2</v>
      </c>
      <c r="T728" s="8">
        <f>S728*(1-R728)</f>
        <v>7.0354295534673983E-2</v>
      </c>
    </row>
    <row r="729" spans="2:20" x14ac:dyDescent="0.2">
      <c r="B729" s="3">
        <f>DATA!A724</f>
        <v>722</v>
      </c>
      <c r="C729" s="3">
        <f>DATA!R724</f>
        <v>5.1870472000000001E-2</v>
      </c>
      <c r="D729" s="3">
        <f>DATA!Q724</f>
        <v>0</v>
      </c>
      <c r="H729" s="3">
        <v>12.38567106</v>
      </c>
      <c r="I729" s="3">
        <v>0</v>
      </c>
      <c r="J729" s="3">
        <v>1</v>
      </c>
      <c r="O729" s="6">
        <f t="shared" si="102"/>
        <v>32</v>
      </c>
      <c r="P729" s="6">
        <f t="shared" si="103"/>
        <v>31</v>
      </c>
      <c r="Q729" s="6">
        <f t="shared" si="101"/>
        <v>1</v>
      </c>
      <c r="R729" s="10">
        <f>Q729/O729</f>
        <v>3.125E-2</v>
      </c>
      <c r="S729" s="8">
        <f>T728</f>
        <v>7.0354295534673983E-2</v>
      </c>
      <c r="T729" s="8">
        <f>S729*(1-R729)</f>
        <v>6.8155723799215417E-2</v>
      </c>
    </row>
    <row r="730" spans="2:20" x14ac:dyDescent="0.2">
      <c r="B730" s="3">
        <f>DATA!A725</f>
        <v>723</v>
      </c>
      <c r="C730" s="3">
        <f>DATA!R725</f>
        <v>4.6156908970000003</v>
      </c>
      <c r="D730" s="3">
        <f>DATA!Q725</f>
        <v>0</v>
      </c>
      <c r="H730" s="3">
        <v>12.872191458</v>
      </c>
      <c r="I730" s="3">
        <v>0</v>
      </c>
      <c r="J730" s="3">
        <v>1</v>
      </c>
      <c r="O730" s="6">
        <f t="shared" si="102"/>
        <v>31</v>
      </c>
      <c r="P730" s="6">
        <f t="shared" si="103"/>
        <v>30</v>
      </c>
      <c r="Q730" s="6">
        <f t="shared" si="101"/>
        <v>1</v>
      </c>
      <c r="R730" s="10">
        <f>Q730/O730</f>
        <v>3.2258064516129031E-2</v>
      </c>
      <c r="S730" s="8">
        <f>T729</f>
        <v>6.8155723799215417E-2</v>
      </c>
      <c r="T730" s="8">
        <f>S730*(1-R730)</f>
        <v>6.5957152063756852E-2</v>
      </c>
    </row>
    <row r="731" spans="2:20" x14ac:dyDescent="0.2">
      <c r="B731" s="3">
        <f>DATA!A726</f>
        <v>724</v>
      </c>
      <c r="C731" s="3">
        <f>DATA!R726</f>
        <v>5.6431913819999897</v>
      </c>
      <c r="D731" s="3">
        <f>DATA!Q726</f>
        <v>0</v>
      </c>
      <c r="H731" s="3">
        <v>12.881855387</v>
      </c>
      <c r="I731" s="3">
        <v>0</v>
      </c>
      <c r="J731" s="3">
        <v>1</v>
      </c>
      <c r="O731" s="6">
        <f t="shared" si="102"/>
        <v>30</v>
      </c>
      <c r="P731" s="6">
        <f t="shared" si="103"/>
        <v>29</v>
      </c>
      <c r="Q731" s="6">
        <f t="shared" si="101"/>
        <v>1</v>
      </c>
      <c r="R731" s="10">
        <f>Q731/O731</f>
        <v>3.3333333333333333E-2</v>
      </c>
      <c r="S731" s="8">
        <f>T730</f>
        <v>6.5957152063756852E-2</v>
      </c>
      <c r="T731" s="8">
        <f>S731*(1-R731)</f>
        <v>6.3758580328298287E-2</v>
      </c>
    </row>
    <row r="732" spans="2:20" x14ac:dyDescent="0.2">
      <c r="B732" s="3">
        <f>DATA!A727</f>
        <v>725</v>
      </c>
      <c r="C732" s="3">
        <f>DATA!R727</f>
        <v>1</v>
      </c>
      <c r="D732" s="3">
        <f>DATA!Q727</f>
        <v>1</v>
      </c>
      <c r="H732" s="3">
        <v>13.111536576000001</v>
      </c>
      <c r="I732" s="3">
        <v>0</v>
      </c>
      <c r="J732" s="3">
        <v>1</v>
      </c>
      <c r="O732" s="6">
        <f t="shared" si="102"/>
        <v>29</v>
      </c>
      <c r="P732" s="6">
        <f t="shared" si="103"/>
        <v>28</v>
      </c>
      <c r="Q732" s="6">
        <f t="shared" si="101"/>
        <v>1</v>
      </c>
      <c r="R732" s="10">
        <f>Q732/O732</f>
        <v>3.4482758620689655E-2</v>
      </c>
      <c r="S732" s="8">
        <f>T731</f>
        <v>6.3758580328298287E-2</v>
      </c>
      <c r="T732" s="8">
        <f>S732*(1-R732)</f>
        <v>6.1560008592839728E-2</v>
      </c>
    </row>
    <row r="733" spans="2:20" x14ac:dyDescent="0.2">
      <c r="B733" s="3">
        <f>DATA!A728</f>
        <v>726</v>
      </c>
      <c r="C733" s="3">
        <f>DATA!R728</f>
        <v>1.2160908E-2</v>
      </c>
      <c r="D733" s="3">
        <f>DATA!Q728</f>
        <v>0</v>
      </c>
      <c r="H733" s="3">
        <v>13.390454237</v>
      </c>
      <c r="I733" s="3">
        <v>0</v>
      </c>
      <c r="J733" s="3">
        <v>1</v>
      </c>
      <c r="O733" s="6">
        <f t="shared" si="102"/>
        <v>28</v>
      </c>
      <c r="P733" s="6">
        <f t="shared" si="103"/>
        <v>27</v>
      </c>
      <c r="Q733" s="6">
        <f t="shared" si="101"/>
        <v>1</v>
      </c>
      <c r="R733" s="10">
        <f>Q733/O733</f>
        <v>3.5714285714285712E-2</v>
      </c>
      <c r="S733" s="8">
        <f>T732</f>
        <v>6.1560008592839728E-2</v>
      </c>
      <c r="T733" s="8">
        <f>S733*(1-R733)</f>
        <v>5.936143685738117E-2</v>
      </c>
    </row>
    <row r="734" spans="2:20" x14ac:dyDescent="0.2">
      <c r="B734" s="3">
        <f>DATA!A729</f>
        <v>727</v>
      </c>
      <c r="C734" s="3">
        <f>DATA!R729</f>
        <v>0.44962701999999999</v>
      </c>
      <c r="D734" s="3">
        <f>DATA!Q729</f>
        <v>0</v>
      </c>
      <c r="H734" s="3">
        <v>13.55876741</v>
      </c>
      <c r="I734" s="3">
        <v>0</v>
      </c>
      <c r="J734" s="3">
        <v>1</v>
      </c>
      <c r="O734" s="6">
        <f t="shared" si="102"/>
        <v>27</v>
      </c>
      <c r="P734" s="6">
        <f t="shared" si="103"/>
        <v>26</v>
      </c>
      <c r="Q734" s="6">
        <f t="shared" si="101"/>
        <v>1</v>
      </c>
      <c r="R734" s="10">
        <f>Q734/O734</f>
        <v>3.7037037037037035E-2</v>
      </c>
      <c r="S734" s="8">
        <f>T733</f>
        <v>5.936143685738117E-2</v>
      </c>
      <c r="T734" s="8">
        <f>S734*(1-R734)</f>
        <v>5.7162865121922611E-2</v>
      </c>
    </row>
    <row r="735" spans="2:20" x14ac:dyDescent="0.2">
      <c r="B735" s="3">
        <f>DATA!A730</f>
        <v>728</v>
      </c>
      <c r="C735" s="3">
        <f>DATA!R730</f>
        <v>1</v>
      </c>
      <c r="D735" s="3">
        <f>DATA!Q730</f>
        <v>1</v>
      </c>
      <c r="H735" s="3">
        <v>13.584833294999999</v>
      </c>
      <c r="I735" s="3">
        <v>0</v>
      </c>
      <c r="J735" s="3">
        <v>1</v>
      </c>
      <c r="O735" s="6">
        <f t="shared" si="102"/>
        <v>26</v>
      </c>
      <c r="P735" s="6">
        <f t="shared" si="103"/>
        <v>25</v>
      </c>
      <c r="Q735" s="6">
        <f t="shared" si="101"/>
        <v>1</v>
      </c>
      <c r="R735" s="10">
        <f>Q735/O735</f>
        <v>3.8461538461538464E-2</v>
      </c>
      <c r="S735" s="8">
        <f>T734</f>
        <v>5.7162865121922611E-2</v>
      </c>
      <c r="T735" s="8">
        <f>S735*(1-R735)</f>
        <v>5.4964293386464053E-2</v>
      </c>
    </row>
    <row r="736" spans="2:20" x14ac:dyDescent="0.2">
      <c r="B736" s="3">
        <f>DATA!A731</f>
        <v>729</v>
      </c>
      <c r="C736" s="3">
        <f>DATA!R731</f>
        <v>0.229293199</v>
      </c>
      <c r="D736" s="3">
        <f>DATA!Q731</f>
        <v>1</v>
      </c>
      <c r="H736" s="3">
        <v>13.834696154</v>
      </c>
      <c r="I736" s="3">
        <v>0</v>
      </c>
      <c r="J736" s="3">
        <v>1</v>
      </c>
      <c r="O736" s="6">
        <f t="shared" si="102"/>
        <v>25</v>
      </c>
      <c r="P736" s="6">
        <f t="shared" si="103"/>
        <v>24</v>
      </c>
      <c r="Q736" s="6">
        <f t="shared" si="101"/>
        <v>1</v>
      </c>
      <c r="R736" s="10">
        <f>Q736/O736</f>
        <v>0.04</v>
      </c>
      <c r="S736" s="8">
        <f>T735</f>
        <v>5.4964293386464053E-2</v>
      </c>
      <c r="T736" s="8">
        <f>S736*(1-R736)</f>
        <v>5.2765721651005487E-2</v>
      </c>
    </row>
    <row r="737" spans="2:20" x14ac:dyDescent="0.2">
      <c r="B737" s="3">
        <f>DATA!A732</f>
        <v>730</v>
      </c>
      <c r="C737" s="3">
        <f>DATA!R732</f>
        <v>7.9904908999999996E-2</v>
      </c>
      <c r="D737" s="3">
        <f>DATA!Q732</f>
        <v>0</v>
      </c>
      <c r="H737" s="3">
        <v>13.884741824000001</v>
      </c>
      <c r="I737" s="3">
        <v>0</v>
      </c>
      <c r="J737" s="3">
        <v>1</v>
      </c>
      <c r="O737" s="6">
        <f t="shared" si="102"/>
        <v>24</v>
      </c>
      <c r="P737" s="6">
        <f t="shared" si="103"/>
        <v>23</v>
      </c>
      <c r="Q737" s="6">
        <f t="shared" si="101"/>
        <v>1</v>
      </c>
      <c r="R737" s="10">
        <f>Q737/O737</f>
        <v>4.1666666666666664E-2</v>
      </c>
      <c r="S737" s="8">
        <f>T736</f>
        <v>5.2765721651005487E-2</v>
      </c>
      <c r="T737" s="8">
        <f>S737*(1-R737)</f>
        <v>5.0567149915546929E-2</v>
      </c>
    </row>
    <row r="738" spans="2:20" x14ac:dyDescent="0.2">
      <c r="B738" s="3">
        <f>DATA!A733</f>
        <v>731</v>
      </c>
      <c r="C738" s="3">
        <f>DATA!R733</f>
        <v>1.8717239210000001</v>
      </c>
      <c r="D738" s="3">
        <f>DATA!Q733</f>
        <v>0</v>
      </c>
      <c r="H738" s="3">
        <v>14.044465019999899</v>
      </c>
      <c r="I738" s="3">
        <v>0</v>
      </c>
      <c r="J738" s="3">
        <v>1</v>
      </c>
      <c r="O738" s="6">
        <f t="shared" si="102"/>
        <v>23</v>
      </c>
      <c r="P738" s="6">
        <f t="shared" si="103"/>
        <v>22</v>
      </c>
      <c r="Q738" s="6">
        <f t="shared" si="101"/>
        <v>1</v>
      </c>
      <c r="R738" s="10">
        <f>Q738/O738</f>
        <v>4.3478260869565216E-2</v>
      </c>
      <c r="S738" s="8">
        <f>T737</f>
        <v>5.0567149915546929E-2</v>
      </c>
      <c r="T738" s="8">
        <f>S738*(1-R738)</f>
        <v>4.836857818008837E-2</v>
      </c>
    </row>
    <row r="739" spans="2:20" x14ac:dyDescent="0.2">
      <c r="B739" s="3">
        <f>DATA!A734</f>
        <v>732</v>
      </c>
      <c r="C739" s="3">
        <f>DATA!R734</f>
        <v>6.8342947000000001E-2</v>
      </c>
      <c r="D739" s="3">
        <f>DATA!Q734</f>
        <v>0</v>
      </c>
      <c r="H739" s="3">
        <v>14.162644918</v>
      </c>
      <c r="I739" s="3">
        <v>0</v>
      </c>
      <c r="J739" s="3">
        <v>1</v>
      </c>
      <c r="O739" s="6">
        <f t="shared" si="102"/>
        <v>22</v>
      </c>
      <c r="P739" s="6">
        <f t="shared" si="103"/>
        <v>21</v>
      </c>
      <c r="Q739" s="6">
        <f t="shared" si="101"/>
        <v>1</v>
      </c>
      <c r="R739" s="10">
        <f>Q739/O739</f>
        <v>4.5454545454545456E-2</v>
      </c>
      <c r="S739" s="8">
        <f>T738</f>
        <v>4.836857818008837E-2</v>
      </c>
      <c r="T739" s="8">
        <f>S739*(1-R739)</f>
        <v>4.6170006444629812E-2</v>
      </c>
    </row>
    <row r="740" spans="2:20" x14ac:dyDescent="0.2">
      <c r="B740" s="3">
        <f>DATA!A735</f>
        <v>733</v>
      </c>
      <c r="C740" s="3">
        <f>DATA!R735</f>
        <v>0.31390586399999998</v>
      </c>
      <c r="D740" s="3">
        <f>DATA!Q735</f>
        <v>0</v>
      </c>
      <c r="H740" s="3">
        <v>14.251376574</v>
      </c>
      <c r="I740" s="3">
        <v>0</v>
      </c>
      <c r="J740" s="3">
        <v>1</v>
      </c>
      <c r="O740" s="6">
        <f t="shared" si="102"/>
        <v>21</v>
      </c>
      <c r="P740" s="6">
        <f t="shared" si="103"/>
        <v>20</v>
      </c>
      <c r="Q740" s="6">
        <f t="shared" si="101"/>
        <v>1</v>
      </c>
      <c r="R740" s="10">
        <f>Q740/O740</f>
        <v>4.7619047619047616E-2</v>
      </c>
      <c r="S740" s="8">
        <f>T739</f>
        <v>4.6170006444629812E-2</v>
      </c>
      <c r="T740" s="8">
        <f>S740*(1-R740)</f>
        <v>4.3971434709171246E-2</v>
      </c>
    </row>
    <row r="741" spans="2:20" x14ac:dyDescent="0.2">
      <c r="B741" s="3">
        <f>DATA!A736</f>
        <v>734</v>
      </c>
      <c r="C741" s="3">
        <f>DATA!R736</f>
        <v>2.6101649720000002</v>
      </c>
      <c r="D741" s="3">
        <f>DATA!Q736</f>
        <v>1</v>
      </c>
      <c r="H741" s="3">
        <v>14.403596090000001</v>
      </c>
      <c r="I741" s="3">
        <v>0</v>
      </c>
      <c r="J741" s="3">
        <v>1</v>
      </c>
      <c r="O741" s="6">
        <f t="shared" si="102"/>
        <v>20</v>
      </c>
      <c r="P741" s="6">
        <f t="shared" si="103"/>
        <v>19</v>
      </c>
      <c r="Q741" s="6">
        <f t="shared" si="101"/>
        <v>1</v>
      </c>
      <c r="R741" s="10">
        <f>Q741/O741</f>
        <v>0.05</v>
      </c>
      <c r="S741" s="8">
        <f>T740</f>
        <v>4.3971434709171246E-2</v>
      </c>
      <c r="T741" s="8">
        <f>S741*(1-R741)</f>
        <v>4.1772862973712681E-2</v>
      </c>
    </row>
    <row r="742" spans="2:20" x14ac:dyDescent="0.2">
      <c r="B742" s="3">
        <f>DATA!A737</f>
        <v>735</v>
      </c>
      <c r="C742" s="3">
        <f>DATA!R737</f>
        <v>1.0895206390000001</v>
      </c>
      <c r="D742" s="3">
        <f>DATA!Q737</f>
        <v>0</v>
      </c>
      <c r="H742" s="3">
        <v>14.408628387</v>
      </c>
      <c r="I742" s="3">
        <v>0</v>
      </c>
      <c r="J742" s="3">
        <v>1</v>
      </c>
      <c r="O742" s="6">
        <f t="shared" si="102"/>
        <v>19</v>
      </c>
      <c r="P742" s="6">
        <f t="shared" si="103"/>
        <v>18</v>
      </c>
      <c r="Q742" s="6">
        <f t="shared" si="101"/>
        <v>1</v>
      </c>
      <c r="R742" s="10">
        <f>Q742/O742</f>
        <v>5.2631578947368418E-2</v>
      </c>
      <c r="S742" s="8">
        <f>T741</f>
        <v>4.1772862973712681E-2</v>
      </c>
      <c r="T742" s="8">
        <f>S742*(1-R742)</f>
        <v>3.9574291238254122E-2</v>
      </c>
    </row>
    <row r="743" spans="2:20" x14ac:dyDescent="0.2">
      <c r="B743" s="3">
        <f>DATA!A738</f>
        <v>736</v>
      </c>
      <c r="C743" s="3">
        <f>DATA!R738</f>
        <v>0.85229186700000004</v>
      </c>
      <c r="D743" s="3">
        <f>DATA!Q738</f>
        <v>0</v>
      </c>
      <c r="H743" s="3">
        <v>14.510876831999999</v>
      </c>
      <c r="I743" s="3">
        <v>1</v>
      </c>
      <c r="J743" s="3">
        <v>1</v>
      </c>
      <c r="O743" s="6">
        <f t="shared" si="102"/>
        <v>18</v>
      </c>
      <c r="P743" s="6">
        <f t="shared" si="103"/>
        <v>17</v>
      </c>
      <c r="Q743" s="6">
        <f t="shared" si="101"/>
        <v>0</v>
      </c>
      <c r="R743" s="10">
        <f>Q743/O743</f>
        <v>0</v>
      </c>
      <c r="S743" s="8">
        <f>T742</f>
        <v>3.9574291238254122E-2</v>
      </c>
      <c r="T743" s="8">
        <f>S743*(1-R743)</f>
        <v>3.9574291238254122E-2</v>
      </c>
    </row>
    <row r="744" spans="2:20" x14ac:dyDescent="0.2">
      <c r="B744" s="3">
        <f>DATA!A739</f>
        <v>737</v>
      </c>
      <c r="C744" s="3">
        <f>DATA!R739</f>
        <v>2.5872669529999999</v>
      </c>
      <c r="D744" s="3">
        <f>DATA!Q739</f>
        <v>0</v>
      </c>
      <c r="H744" s="3">
        <v>14.547702999</v>
      </c>
      <c r="I744" s="3">
        <v>0</v>
      </c>
      <c r="J744" s="3">
        <v>1</v>
      </c>
      <c r="O744" s="6">
        <f t="shared" si="102"/>
        <v>17</v>
      </c>
      <c r="P744" s="6">
        <f t="shared" si="103"/>
        <v>16</v>
      </c>
      <c r="Q744" s="6">
        <f t="shared" si="101"/>
        <v>1</v>
      </c>
      <c r="R744" s="10">
        <f>Q744/O744</f>
        <v>5.8823529411764705E-2</v>
      </c>
      <c r="S744" s="8">
        <f>T743</f>
        <v>3.9574291238254122E-2</v>
      </c>
      <c r="T744" s="8">
        <f>S744*(1-R744)</f>
        <v>3.7246391753650937E-2</v>
      </c>
    </row>
    <row r="745" spans="2:20" x14ac:dyDescent="0.2">
      <c r="B745" s="3">
        <f>DATA!A740</f>
        <v>738</v>
      </c>
      <c r="C745" s="3">
        <f>DATA!R740</f>
        <v>8.6340136469999997</v>
      </c>
      <c r="D745" s="3">
        <f>DATA!Q740</f>
        <v>0</v>
      </c>
      <c r="H745" s="3">
        <v>14.73915373</v>
      </c>
      <c r="I745" s="3">
        <v>0</v>
      </c>
      <c r="J745" s="3">
        <v>1</v>
      </c>
      <c r="O745" s="6">
        <f t="shared" si="102"/>
        <v>16</v>
      </c>
      <c r="P745" s="6">
        <f t="shared" si="103"/>
        <v>15</v>
      </c>
      <c r="Q745" s="6">
        <f t="shared" si="101"/>
        <v>1</v>
      </c>
      <c r="R745" s="10">
        <f>Q745/O745</f>
        <v>6.25E-2</v>
      </c>
      <c r="S745" s="8">
        <f>T744</f>
        <v>3.7246391753650937E-2</v>
      </c>
      <c r="T745" s="8">
        <f>S745*(1-R745)</f>
        <v>3.4918492269047752E-2</v>
      </c>
    </row>
    <row r="746" spans="2:20" x14ac:dyDescent="0.2">
      <c r="B746" s="3">
        <f>DATA!A741</f>
        <v>739</v>
      </c>
      <c r="C746" s="3">
        <f>DATA!R741</f>
        <v>5.431833396</v>
      </c>
      <c r="D746" s="3">
        <f>DATA!Q741</f>
        <v>0</v>
      </c>
      <c r="H746" s="3">
        <v>14.880871994</v>
      </c>
      <c r="I746" s="3">
        <v>0</v>
      </c>
      <c r="J746" s="3">
        <v>1</v>
      </c>
      <c r="O746" s="6">
        <f t="shared" si="102"/>
        <v>15</v>
      </c>
      <c r="P746" s="6">
        <f t="shared" si="103"/>
        <v>14</v>
      </c>
      <c r="Q746" s="6">
        <f t="shared" si="101"/>
        <v>1</v>
      </c>
      <c r="R746" s="10">
        <f>Q746/O746</f>
        <v>6.6666666666666666E-2</v>
      </c>
      <c r="S746" s="8">
        <f>T745</f>
        <v>3.4918492269047752E-2</v>
      </c>
      <c r="T746" s="8">
        <f>S746*(1-R746)</f>
        <v>3.2590592784444566E-2</v>
      </c>
    </row>
    <row r="747" spans="2:20" x14ac:dyDescent="0.2">
      <c r="B747" s="3">
        <f>DATA!A742</f>
        <v>740</v>
      </c>
      <c r="C747" s="3">
        <f>DATA!R742</f>
        <v>0.34466602600000001</v>
      </c>
      <c r="D747" s="3">
        <f>DATA!Q742</f>
        <v>0</v>
      </c>
      <c r="H747" s="3">
        <v>14.926057044</v>
      </c>
      <c r="I747" s="3">
        <v>1</v>
      </c>
      <c r="J747" s="3">
        <v>1</v>
      </c>
      <c r="O747" s="6">
        <f t="shared" si="102"/>
        <v>14</v>
      </c>
      <c r="P747" s="6">
        <f t="shared" si="103"/>
        <v>13</v>
      </c>
      <c r="Q747" s="6">
        <f t="shared" si="101"/>
        <v>0</v>
      </c>
      <c r="R747" s="10">
        <f>Q747/O747</f>
        <v>0</v>
      </c>
      <c r="S747" s="8">
        <f>T746</f>
        <v>3.2590592784444566E-2</v>
      </c>
      <c r="T747" s="8">
        <f>S747*(1-R747)</f>
        <v>3.2590592784444566E-2</v>
      </c>
    </row>
    <row r="748" spans="2:20" x14ac:dyDescent="0.2">
      <c r="B748" s="3">
        <f>DATA!A743</f>
        <v>741</v>
      </c>
      <c r="C748" s="3">
        <f>DATA!R743</f>
        <v>1</v>
      </c>
      <c r="D748" s="3">
        <f>DATA!Q743</f>
        <v>1</v>
      </c>
      <c r="H748" s="3">
        <v>14.973684333</v>
      </c>
      <c r="I748" s="3">
        <v>0</v>
      </c>
      <c r="J748" s="3">
        <v>1</v>
      </c>
      <c r="O748" s="6">
        <f t="shared" si="102"/>
        <v>13</v>
      </c>
      <c r="P748" s="6">
        <f t="shared" si="103"/>
        <v>12</v>
      </c>
      <c r="Q748" s="6">
        <f t="shared" si="101"/>
        <v>1</v>
      </c>
      <c r="R748" s="10">
        <f>Q748/O748</f>
        <v>7.6923076923076927E-2</v>
      </c>
      <c r="S748" s="8">
        <f>T747</f>
        <v>3.2590592784444566E-2</v>
      </c>
      <c r="T748" s="8">
        <f>S748*(1-R748)</f>
        <v>3.0083624108718062E-2</v>
      </c>
    </row>
    <row r="749" spans="2:20" x14ac:dyDescent="0.2">
      <c r="B749" s="3">
        <f>DATA!A744</f>
        <v>742</v>
      </c>
      <c r="C749" s="3">
        <f>DATA!R744</f>
        <v>10.2793950409999</v>
      </c>
      <c r="D749" s="3">
        <f>DATA!Q744</f>
        <v>0</v>
      </c>
      <c r="H749" s="3">
        <v>15</v>
      </c>
      <c r="I749" s="3">
        <v>1</v>
      </c>
      <c r="J749" s="3">
        <v>3</v>
      </c>
      <c r="O749" s="6">
        <f t="shared" si="102"/>
        <v>12</v>
      </c>
      <c r="P749" s="6">
        <f t="shared" si="103"/>
        <v>9</v>
      </c>
      <c r="Q749" s="6">
        <f t="shared" si="101"/>
        <v>0</v>
      </c>
      <c r="R749" s="10">
        <f>Q749/O749</f>
        <v>0</v>
      </c>
      <c r="S749" s="8">
        <f>T748</f>
        <v>3.0083624108718062E-2</v>
      </c>
      <c r="T749" s="8">
        <f>S749*(1-R749)</f>
        <v>3.0083624108718062E-2</v>
      </c>
    </row>
    <row r="750" spans="2:20" x14ac:dyDescent="0.2">
      <c r="B750" s="3">
        <f>DATA!A745</f>
        <v>743</v>
      </c>
      <c r="C750" s="3">
        <f>DATA!R745</f>
        <v>1</v>
      </c>
      <c r="D750" s="3">
        <f>DATA!Q745</f>
        <v>1</v>
      </c>
      <c r="H750" s="3">
        <v>15.132088397</v>
      </c>
      <c r="I750" s="3">
        <v>0</v>
      </c>
      <c r="J750" s="3">
        <v>1</v>
      </c>
      <c r="O750" s="6">
        <f t="shared" si="102"/>
        <v>9</v>
      </c>
      <c r="P750" s="6">
        <f t="shared" si="103"/>
        <v>8</v>
      </c>
      <c r="Q750" s="6">
        <f t="shared" si="101"/>
        <v>1</v>
      </c>
      <c r="R750" s="10">
        <f>Q750/O750</f>
        <v>0.1111111111111111</v>
      </c>
      <c r="S750" s="8">
        <f>T749</f>
        <v>3.0083624108718062E-2</v>
      </c>
      <c r="T750" s="8">
        <f>S750*(1-R750)</f>
        <v>2.6740999207749389E-2</v>
      </c>
    </row>
    <row r="751" spans="2:20" x14ac:dyDescent="0.2">
      <c r="B751" s="3">
        <f>DATA!A746</f>
        <v>744</v>
      </c>
      <c r="C751" s="3">
        <f>DATA!R746</f>
        <v>9.0842288040000003</v>
      </c>
      <c r="D751" s="3">
        <f>DATA!Q746</f>
        <v>0</v>
      </c>
      <c r="H751" s="3">
        <v>15.397986976</v>
      </c>
      <c r="I751" s="3">
        <v>0</v>
      </c>
      <c r="J751" s="3">
        <v>1</v>
      </c>
      <c r="O751" s="6">
        <f t="shared" si="102"/>
        <v>8</v>
      </c>
      <c r="P751" s="6">
        <f t="shared" si="103"/>
        <v>7</v>
      </c>
      <c r="Q751" s="6">
        <f t="shared" si="101"/>
        <v>1</v>
      </c>
      <c r="R751" s="10">
        <f>Q751/O751</f>
        <v>0.125</v>
      </c>
      <c r="S751" s="8">
        <f>T750</f>
        <v>2.6740999207749389E-2</v>
      </c>
      <c r="T751" s="8">
        <f>S751*(1-R751)</f>
        <v>2.3398374306780715E-2</v>
      </c>
    </row>
    <row r="752" spans="2:20" x14ac:dyDescent="0.2">
      <c r="B752" s="3">
        <f>DATA!A747</f>
        <v>745</v>
      </c>
      <c r="C752" s="3">
        <f>DATA!R747</f>
        <v>2.6747098249999999</v>
      </c>
      <c r="D752" s="3">
        <f>DATA!Q747</f>
        <v>0</v>
      </c>
      <c r="H752" s="3">
        <v>15.5013376599999</v>
      </c>
      <c r="I752" s="3">
        <v>0</v>
      </c>
      <c r="J752" s="3">
        <v>1</v>
      </c>
      <c r="O752" s="6">
        <f t="shared" si="102"/>
        <v>7</v>
      </c>
      <c r="P752" s="6">
        <f t="shared" si="103"/>
        <v>6</v>
      </c>
      <c r="Q752" s="6">
        <f t="shared" si="101"/>
        <v>1</v>
      </c>
      <c r="R752" s="10">
        <f>Q752/O752</f>
        <v>0.14285714285714285</v>
      </c>
      <c r="S752" s="8">
        <f>T751</f>
        <v>2.3398374306780715E-2</v>
      </c>
      <c r="T752" s="8">
        <f>S752*(1-R752)</f>
        <v>2.0055749405812041E-2</v>
      </c>
    </row>
    <row r="753" spans="2:20" x14ac:dyDescent="0.2">
      <c r="B753" s="3">
        <f>DATA!A748</f>
        <v>746</v>
      </c>
      <c r="C753" s="3">
        <f>DATA!R748</f>
        <v>2.4292359609999998</v>
      </c>
      <c r="D753" s="3">
        <f>DATA!Q748</f>
        <v>0</v>
      </c>
      <c r="H753" s="3">
        <v>15.506395072</v>
      </c>
      <c r="I753" s="3">
        <v>0</v>
      </c>
      <c r="J753" s="3">
        <v>1</v>
      </c>
      <c r="O753" s="6">
        <f t="shared" si="102"/>
        <v>6</v>
      </c>
      <c r="P753" s="6">
        <f t="shared" si="103"/>
        <v>5</v>
      </c>
      <c r="Q753" s="6">
        <f t="shared" si="101"/>
        <v>1</v>
      </c>
      <c r="R753" s="10">
        <f>Q753/O753</f>
        <v>0.16666666666666666</v>
      </c>
      <c r="S753" s="8">
        <f>T752</f>
        <v>2.0055749405812041E-2</v>
      </c>
      <c r="T753" s="8">
        <f>S753*(1-R753)</f>
        <v>1.6713124504843368E-2</v>
      </c>
    </row>
    <row r="754" spans="2:20" x14ac:dyDescent="0.2">
      <c r="B754" s="3">
        <f>DATA!A749</f>
        <v>747</v>
      </c>
      <c r="C754" s="3">
        <f>DATA!R749</f>
        <v>1</v>
      </c>
      <c r="D754" s="3">
        <f>DATA!Q749</f>
        <v>1</v>
      </c>
      <c r="H754" s="3">
        <v>15.508910137999999</v>
      </c>
      <c r="I754" s="3">
        <v>0</v>
      </c>
      <c r="J754" s="3">
        <v>1</v>
      </c>
      <c r="O754" s="6">
        <f t="shared" si="102"/>
        <v>5</v>
      </c>
      <c r="P754" s="6">
        <f t="shared" si="103"/>
        <v>4</v>
      </c>
      <c r="Q754" s="6">
        <f t="shared" si="101"/>
        <v>1</v>
      </c>
      <c r="R754" s="10">
        <f>Q754/O754</f>
        <v>0.2</v>
      </c>
      <c r="S754" s="8">
        <f>T753</f>
        <v>1.6713124504843368E-2</v>
      </c>
      <c r="T754" s="8">
        <f>S754*(1-R754)</f>
        <v>1.3370499603874694E-2</v>
      </c>
    </row>
    <row r="755" spans="2:20" x14ac:dyDescent="0.2">
      <c r="B755" s="3">
        <f>DATA!A750</f>
        <v>748</v>
      </c>
      <c r="C755" s="3">
        <f>DATA!R750</f>
        <v>0.73533225000000002</v>
      </c>
      <c r="D755" s="3">
        <f>DATA!Q750</f>
        <v>0</v>
      </c>
      <c r="H755" s="3">
        <v>16.238457407999999</v>
      </c>
      <c r="I755" s="3">
        <v>0</v>
      </c>
      <c r="J755" s="3">
        <v>1</v>
      </c>
      <c r="O755" s="6">
        <f t="shared" si="102"/>
        <v>4</v>
      </c>
      <c r="P755" s="6">
        <f t="shared" si="103"/>
        <v>3</v>
      </c>
      <c r="Q755" s="6">
        <f t="shared" si="101"/>
        <v>1</v>
      </c>
      <c r="R755" s="10">
        <f>Q755/O755</f>
        <v>0.25</v>
      </c>
      <c r="S755" s="8">
        <f>T754</f>
        <v>1.3370499603874694E-2</v>
      </c>
      <c r="T755" s="8">
        <f>S755*(1-R755)</f>
        <v>1.0027874702906021E-2</v>
      </c>
    </row>
    <row r="756" spans="2:20" x14ac:dyDescent="0.2">
      <c r="B756" s="3">
        <f>DATA!A751</f>
        <v>749</v>
      </c>
      <c r="C756" s="3">
        <f>DATA!R751</f>
        <v>0.171003869</v>
      </c>
      <c r="D756" s="3">
        <f>DATA!Q751</f>
        <v>0</v>
      </c>
      <c r="H756" s="3">
        <v>16.888743723000001</v>
      </c>
      <c r="I756" s="3">
        <v>0</v>
      </c>
      <c r="J756" s="3">
        <v>1</v>
      </c>
      <c r="O756" s="6">
        <f t="shared" si="102"/>
        <v>3</v>
      </c>
      <c r="P756" s="6">
        <f t="shared" si="103"/>
        <v>2</v>
      </c>
      <c r="Q756" s="6">
        <f t="shared" si="101"/>
        <v>1</v>
      </c>
      <c r="R756" s="10">
        <f>Q756/O756</f>
        <v>0.33333333333333331</v>
      </c>
      <c r="S756" s="8">
        <f>T755</f>
        <v>1.0027874702906021E-2</v>
      </c>
      <c r="T756" s="8">
        <f>S756*(1-R756)</f>
        <v>6.685249801937348E-3</v>
      </c>
    </row>
    <row r="757" spans="2:20" x14ac:dyDescent="0.2">
      <c r="B757" s="3">
        <f>DATA!A752</f>
        <v>750</v>
      </c>
      <c r="C757" s="3">
        <f>DATA!R752</f>
        <v>0.18855865099999999</v>
      </c>
      <c r="D757" s="3">
        <f>DATA!Q752</f>
        <v>0</v>
      </c>
      <c r="H757" s="3">
        <v>18.199860600999902</v>
      </c>
      <c r="I757" s="3">
        <v>0</v>
      </c>
      <c r="J757" s="3">
        <v>1</v>
      </c>
      <c r="O757" s="6">
        <f t="shared" si="102"/>
        <v>2</v>
      </c>
      <c r="P757" s="6">
        <f t="shared" si="103"/>
        <v>1</v>
      </c>
      <c r="Q757" s="6">
        <f t="shared" si="101"/>
        <v>1</v>
      </c>
      <c r="R757" s="10">
        <f>Q757/O757</f>
        <v>0.5</v>
      </c>
      <c r="S757" s="8">
        <f>T756</f>
        <v>6.685249801937348E-3</v>
      </c>
      <c r="T757" s="8">
        <f>S757*(1-R757)</f>
        <v>3.342624900968674E-3</v>
      </c>
    </row>
    <row r="758" spans="2:20" x14ac:dyDescent="0.2">
      <c r="B758" s="3">
        <f>DATA!A753</f>
        <v>751</v>
      </c>
      <c r="C758" s="3">
        <f>DATA!R753</f>
        <v>2.9873500970000002</v>
      </c>
      <c r="D758" s="3">
        <f>DATA!Q753</f>
        <v>0</v>
      </c>
      <c r="H758" s="3">
        <v>19.669247943362301</v>
      </c>
      <c r="I758" s="3">
        <v>1</v>
      </c>
      <c r="J758" s="3">
        <v>1</v>
      </c>
      <c r="O758" s="6">
        <f t="shared" si="102"/>
        <v>1</v>
      </c>
      <c r="P758" s="6">
        <f t="shared" si="103"/>
        <v>0</v>
      </c>
      <c r="Q758" s="6">
        <f t="shared" si="101"/>
        <v>0</v>
      </c>
      <c r="R758" s="10">
        <f>Q758/O758</f>
        <v>0</v>
      </c>
      <c r="S758" s="8">
        <f>T757</f>
        <v>3.342624900968674E-3</v>
      </c>
      <c r="T758" s="8">
        <f>S758*(1-R758)</f>
        <v>3.342624900968674E-3</v>
      </c>
    </row>
    <row r="759" spans="2:20" x14ac:dyDescent="0.2">
      <c r="B759" s="3">
        <f>DATA!A754</f>
        <v>752</v>
      </c>
      <c r="C759" s="3">
        <f>DATA!R754</f>
        <v>1</v>
      </c>
      <c r="D759" s="3">
        <f>DATA!Q754</f>
        <v>1</v>
      </c>
    </row>
    <row r="760" spans="2:20" x14ac:dyDescent="0.2">
      <c r="B760" s="3">
        <f>DATA!A755</f>
        <v>753</v>
      </c>
      <c r="C760" s="3">
        <f>DATA!R755</f>
        <v>0.91360269800000005</v>
      </c>
      <c r="D760" s="3">
        <f>DATA!Q755</f>
        <v>0</v>
      </c>
    </row>
    <row r="761" spans="2:20" x14ac:dyDescent="0.2">
      <c r="B761" s="3">
        <f>DATA!A756</f>
        <v>754</v>
      </c>
      <c r="C761" s="3">
        <f>DATA!R756</f>
        <v>1</v>
      </c>
      <c r="D761" s="3">
        <f>DATA!Q756</f>
        <v>1</v>
      </c>
    </row>
    <row r="762" spans="2:20" x14ac:dyDescent="0.2">
      <c r="B762" s="3">
        <f>DATA!A757</f>
        <v>755</v>
      </c>
      <c r="C762" s="3">
        <f>DATA!R757</f>
        <v>1.537790795</v>
      </c>
      <c r="D762" s="3">
        <f>DATA!Q757</f>
        <v>0</v>
      </c>
    </row>
    <row r="763" spans="2:20" x14ac:dyDescent="0.2">
      <c r="B763" s="3">
        <f>DATA!A758</f>
        <v>756</v>
      </c>
      <c r="C763" s="3">
        <f>DATA!R758</f>
        <v>2.9304657239999998</v>
      </c>
      <c r="D763" s="3">
        <f>DATA!Q758</f>
        <v>0</v>
      </c>
    </row>
    <row r="764" spans="2:20" x14ac:dyDescent="0.2">
      <c r="B764" s="3">
        <f>DATA!A759</f>
        <v>757</v>
      </c>
      <c r="C764" s="3">
        <f>DATA!R759</f>
        <v>1.8475254800000001</v>
      </c>
      <c r="D764" s="3">
        <f>DATA!Q759</f>
        <v>0</v>
      </c>
    </row>
    <row r="765" spans="2:20" x14ac:dyDescent="0.2">
      <c r="B765" s="3">
        <f>DATA!A760</f>
        <v>758</v>
      </c>
      <c r="C765" s="3">
        <f>DATA!R760</f>
        <v>0.46061131799999999</v>
      </c>
      <c r="D765" s="3">
        <f>DATA!Q760</f>
        <v>0</v>
      </c>
    </row>
    <row r="766" spans="2:20" x14ac:dyDescent="0.2">
      <c r="B766" s="3">
        <f>DATA!A761</f>
        <v>759</v>
      </c>
      <c r="C766" s="3">
        <f>DATA!R761</f>
        <v>1</v>
      </c>
      <c r="D766" s="3">
        <f>DATA!Q761</f>
        <v>1</v>
      </c>
    </row>
    <row r="767" spans="2:20" x14ac:dyDescent="0.2">
      <c r="B767" s="3">
        <f>DATA!A762</f>
        <v>760</v>
      </c>
      <c r="C767" s="3">
        <f>DATA!R762</f>
        <v>5</v>
      </c>
      <c r="D767" s="3">
        <f>DATA!Q762</f>
        <v>1</v>
      </c>
    </row>
    <row r="768" spans="2:20" x14ac:dyDescent="0.2">
      <c r="B768" s="3">
        <f>DATA!A763</f>
        <v>761</v>
      </c>
      <c r="C768" s="3">
        <f>DATA!R763</f>
        <v>2.9586522959999999</v>
      </c>
      <c r="D768" s="3">
        <f>DATA!Q763</f>
        <v>0</v>
      </c>
    </row>
    <row r="769" spans="2:4" x14ac:dyDescent="0.2">
      <c r="B769" s="3">
        <f>DATA!A764</f>
        <v>762</v>
      </c>
      <c r="C769" s="3">
        <f>DATA!R764</f>
        <v>2.6092091100000001</v>
      </c>
      <c r="D769" s="3">
        <f>DATA!Q764</f>
        <v>0</v>
      </c>
    </row>
    <row r="770" spans="2:4" x14ac:dyDescent="0.2">
      <c r="B770" s="3">
        <f>DATA!A765</f>
        <v>763</v>
      </c>
      <c r="C770" s="3">
        <f>DATA!R765</f>
        <v>8.5622216059999996</v>
      </c>
      <c r="D770" s="3">
        <f>DATA!Q765</f>
        <v>0</v>
      </c>
    </row>
    <row r="771" spans="2:4" x14ac:dyDescent="0.2">
      <c r="B771" s="3">
        <f>DATA!A766</f>
        <v>764</v>
      </c>
      <c r="C771" s="3">
        <f>DATA!R766</f>
        <v>3.6895272589999899</v>
      </c>
      <c r="D771" s="3">
        <f>DATA!Q766</f>
        <v>0</v>
      </c>
    </row>
    <row r="772" spans="2:4" x14ac:dyDescent="0.2">
      <c r="B772" s="3">
        <f>DATA!A767</f>
        <v>765</v>
      </c>
      <c r="C772" s="3">
        <f>DATA!R767</f>
        <v>4.3055951300000004</v>
      </c>
      <c r="D772" s="3">
        <f>DATA!Q767</f>
        <v>0</v>
      </c>
    </row>
    <row r="773" spans="2:4" x14ac:dyDescent="0.2">
      <c r="B773" s="3">
        <f>DATA!A768</f>
        <v>766</v>
      </c>
      <c r="C773" s="3">
        <f>DATA!R768</f>
        <v>2.9384882330000002</v>
      </c>
      <c r="D773" s="3">
        <f>DATA!Q768</f>
        <v>0</v>
      </c>
    </row>
    <row r="774" spans="2:4" x14ac:dyDescent="0.2">
      <c r="B774" s="3">
        <f>DATA!A769</f>
        <v>767</v>
      </c>
      <c r="C774" s="3">
        <f>DATA!R769</f>
        <v>1.3652115440000001</v>
      </c>
      <c r="D774" s="3">
        <f>DATA!Q769</f>
        <v>0</v>
      </c>
    </row>
    <row r="775" spans="2:4" x14ac:dyDescent="0.2">
      <c r="B775" s="3">
        <f>DATA!A770</f>
        <v>768</v>
      </c>
      <c r="C775" s="3">
        <f>DATA!R770</f>
        <v>0.36762735800000002</v>
      </c>
      <c r="D775" s="3">
        <f>DATA!Q770</f>
        <v>0</v>
      </c>
    </row>
    <row r="776" spans="2:4" x14ac:dyDescent="0.2">
      <c r="B776" s="3">
        <f>DATA!A771</f>
        <v>769</v>
      </c>
      <c r="C776" s="3">
        <f>DATA!R771</f>
        <v>1</v>
      </c>
      <c r="D776" s="3">
        <f>DATA!Q771</f>
        <v>1</v>
      </c>
    </row>
    <row r="777" spans="2:4" x14ac:dyDescent="0.2">
      <c r="B777" s="3">
        <f>DATA!A772</f>
        <v>770</v>
      </c>
      <c r="C777" s="3">
        <f>DATA!R772</f>
        <v>0.99929868099999997</v>
      </c>
      <c r="D777" s="3">
        <f>DATA!Q772</f>
        <v>0</v>
      </c>
    </row>
    <row r="778" spans="2:4" x14ac:dyDescent="0.2">
      <c r="B778" s="3">
        <f>DATA!A773</f>
        <v>771</v>
      </c>
      <c r="C778" s="3">
        <f>DATA!R773</f>
        <v>1</v>
      </c>
      <c r="D778" s="3">
        <f>DATA!Q773</f>
        <v>1</v>
      </c>
    </row>
    <row r="779" spans="2:4" x14ac:dyDescent="0.2">
      <c r="B779" s="3">
        <f>DATA!A774</f>
        <v>772</v>
      </c>
      <c r="C779" s="3">
        <f>DATA!R774</f>
        <v>0.184961444</v>
      </c>
      <c r="D779" s="3">
        <f>DATA!Q774</f>
        <v>0</v>
      </c>
    </row>
    <row r="780" spans="2:4" x14ac:dyDescent="0.2">
      <c r="B780" s="3">
        <f>DATA!A775</f>
        <v>773</v>
      </c>
      <c r="C780" s="3">
        <f>DATA!R775</f>
        <v>3.0998879719999999</v>
      </c>
      <c r="D780" s="3">
        <f>DATA!Q775</f>
        <v>0</v>
      </c>
    </row>
    <row r="781" spans="2:4" x14ac:dyDescent="0.2">
      <c r="B781" s="3">
        <f>DATA!A776</f>
        <v>774</v>
      </c>
      <c r="C781" s="3">
        <f>DATA!R776</f>
        <v>0.17136814</v>
      </c>
      <c r="D781" s="3">
        <f>DATA!Q776</f>
        <v>0</v>
      </c>
    </row>
    <row r="782" spans="2:4" x14ac:dyDescent="0.2">
      <c r="B782" s="3">
        <f>DATA!A777</f>
        <v>775</v>
      </c>
      <c r="C782" s="3">
        <f>DATA!R777</f>
        <v>1.6996998999999999</v>
      </c>
      <c r="D782" s="3">
        <f>DATA!Q777</f>
        <v>0</v>
      </c>
    </row>
    <row r="783" spans="2:4" x14ac:dyDescent="0.2">
      <c r="B783" s="3">
        <f>DATA!A778</f>
        <v>776</v>
      </c>
      <c r="C783" s="3">
        <f>DATA!R778</f>
        <v>0.15491869999999999</v>
      </c>
      <c r="D783" s="3">
        <f>DATA!Q778</f>
        <v>0</v>
      </c>
    </row>
    <row r="784" spans="2:4" x14ac:dyDescent="0.2">
      <c r="B784" s="3">
        <f>DATA!A779</f>
        <v>777</v>
      </c>
      <c r="C784" s="3">
        <f>DATA!R779</f>
        <v>8.9626756689999993</v>
      </c>
      <c r="D784" s="3">
        <f>DATA!Q779</f>
        <v>0</v>
      </c>
    </row>
    <row r="785" spans="2:4" x14ac:dyDescent="0.2">
      <c r="B785" s="3">
        <f>DATA!A780</f>
        <v>778</v>
      </c>
      <c r="C785" s="3">
        <f>DATA!R780</f>
        <v>7.5215603349999904</v>
      </c>
      <c r="D785" s="3">
        <f>DATA!Q780</f>
        <v>0</v>
      </c>
    </row>
    <row r="786" spans="2:4" x14ac:dyDescent="0.2">
      <c r="B786" s="3">
        <f>DATA!A781</f>
        <v>779</v>
      </c>
      <c r="C786" s="3">
        <f>DATA!R781</f>
        <v>1.381771954</v>
      </c>
      <c r="D786" s="3">
        <f>DATA!Q781</f>
        <v>0</v>
      </c>
    </row>
    <row r="787" spans="2:4" x14ac:dyDescent="0.2">
      <c r="B787" s="3">
        <f>DATA!A782</f>
        <v>780</v>
      </c>
      <c r="C787" s="3">
        <f>DATA!R782</f>
        <v>3.5293266719999998</v>
      </c>
      <c r="D787" s="3">
        <f>DATA!Q782</f>
        <v>0</v>
      </c>
    </row>
    <row r="788" spans="2:4" x14ac:dyDescent="0.2">
      <c r="B788" s="3">
        <f>DATA!A783</f>
        <v>781</v>
      </c>
      <c r="C788" s="3">
        <f>DATA!R783</f>
        <v>5.1826440839999997</v>
      </c>
      <c r="D788" s="3">
        <f>DATA!Q783</f>
        <v>0</v>
      </c>
    </row>
    <row r="789" spans="2:4" x14ac:dyDescent="0.2">
      <c r="B789" s="3">
        <f>DATA!A784</f>
        <v>782</v>
      </c>
      <c r="C789" s="3">
        <f>DATA!R784</f>
        <v>0.24252903200000001</v>
      </c>
      <c r="D789" s="3">
        <f>DATA!Q784</f>
        <v>0</v>
      </c>
    </row>
    <row r="790" spans="2:4" x14ac:dyDescent="0.2">
      <c r="B790" s="3">
        <f>DATA!A785</f>
        <v>783</v>
      </c>
      <c r="C790" s="3">
        <f>DATA!R785</f>
        <v>0.81570502499999997</v>
      </c>
      <c r="D790" s="3">
        <f>DATA!Q785</f>
        <v>0</v>
      </c>
    </row>
    <row r="791" spans="2:4" x14ac:dyDescent="0.2">
      <c r="B791" s="3">
        <f>DATA!A786</f>
        <v>784</v>
      </c>
      <c r="C791" s="3">
        <f>DATA!R786</f>
        <v>6.0411898539999997</v>
      </c>
      <c r="D791" s="3">
        <f>DATA!Q786</f>
        <v>0</v>
      </c>
    </row>
    <row r="792" spans="2:4" x14ac:dyDescent="0.2">
      <c r="B792" s="3">
        <f>DATA!A787</f>
        <v>785</v>
      </c>
      <c r="C792" s="3">
        <f>DATA!R787</f>
        <v>9.0627093000000006E-2</v>
      </c>
      <c r="D792" s="3">
        <f>DATA!Q787</f>
        <v>0</v>
      </c>
    </row>
    <row r="793" spans="2:4" x14ac:dyDescent="0.2">
      <c r="B793" s="3">
        <f>DATA!A788</f>
        <v>786</v>
      </c>
      <c r="C793" s="3">
        <f>DATA!R788</f>
        <v>0.50612908300000004</v>
      </c>
      <c r="D793" s="3">
        <f>DATA!Q788</f>
        <v>0</v>
      </c>
    </row>
    <row r="794" spans="2:4" x14ac:dyDescent="0.2">
      <c r="B794" s="3">
        <f>DATA!A789</f>
        <v>787</v>
      </c>
      <c r="C794" s="3">
        <f>DATA!R789</f>
        <v>9.0726288000000002E-2</v>
      </c>
      <c r="D794" s="3">
        <f>DATA!Q789</f>
        <v>0</v>
      </c>
    </row>
    <row r="795" spans="2:4" x14ac:dyDescent="0.2">
      <c r="B795" s="3">
        <f>DATA!A790</f>
        <v>788</v>
      </c>
      <c r="C795" s="3">
        <f>DATA!R790</f>
        <v>0.107487659</v>
      </c>
      <c r="D795" s="3">
        <f>DATA!Q790</f>
        <v>0</v>
      </c>
    </row>
    <row r="796" spans="2:4" x14ac:dyDescent="0.2">
      <c r="B796" s="3">
        <f>DATA!A791</f>
        <v>789</v>
      </c>
      <c r="C796" s="3">
        <f>DATA!R791</f>
        <v>4.3595763639999996</v>
      </c>
      <c r="D796" s="3">
        <f>DATA!Q791</f>
        <v>0</v>
      </c>
    </row>
    <row r="797" spans="2:4" x14ac:dyDescent="0.2">
      <c r="B797" s="3">
        <f>DATA!A792</f>
        <v>790</v>
      </c>
      <c r="C797" s="3">
        <f>DATA!R792</f>
        <v>1</v>
      </c>
      <c r="D797" s="3">
        <f>DATA!Q792</f>
        <v>1</v>
      </c>
    </row>
    <row r="798" spans="2:4" x14ac:dyDescent="0.2">
      <c r="B798" s="3">
        <f>DATA!A793</f>
        <v>791</v>
      </c>
      <c r="C798" s="3">
        <f>DATA!R793</f>
        <v>10</v>
      </c>
      <c r="D798" s="3">
        <f>DATA!Q793</f>
        <v>1</v>
      </c>
    </row>
    <row r="799" spans="2:4" x14ac:dyDescent="0.2">
      <c r="B799" s="3">
        <f>DATA!A794</f>
        <v>792</v>
      </c>
      <c r="C799" s="3">
        <f>DATA!R794</f>
        <v>1</v>
      </c>
      <c r="D799" s="3">
        <f>DATA!Q794</f>
        <v>1</v>
      </c>
    </row>
    <row r="800" spans="2:4" x14ac:dyDescent="0.2">
      <c r="B800" s="3">
        <f>DATA!A795</f>
        <v>793</v>
      </c>
      <c r="C800" s="3">
        <f>DATA!R795</f>
        <v>1</v>
      </c>
      <c r="D800" s="3">
        <f>DATA!Q795</f>
        <v>1</v>
      </c>
    </row>
    <row r="801" spans="2:4" x14ac:dyDescent="0.2">
      <c r="B801" s="3">
        <f>DATA!A796</f>
        <v>794</v>
      </c>
      <c r="C801" s="3">
        <f>DATA!R796</f>
        <v>0.30772672099999998</v>
      </c>
      <c r="D801" s="3">
        <f>DATA!Q796</f>
        <v>1</v>
      </c>
    </row>
    <row r="802" spans="2:4" x14ac:dyDescent="0.2">
      <c r="B802" s="3">
        <f>DATA!A797</f>
        <v>795</v>
      </c>
      <c r="C802" s="3">
        <f>DATA!R797</f>
        <v>3.433184228</v>
      </c>
      <c r="D802" s="3">
        <f>DATA!Q797</f>
        <v>0</v>
      </c>
    </row>
    <row r="803" spans="2:4" x14ac:dyDescent="0.2">
      <c r="B803" s="3">
        <f>DATA!A798</f>
        <v>796</v>
      </c>
      <c r="C803" s="3">
        <f>DATA!R798</f>
        <v>5.0740609179999998</v>
      </c>
      <c r="D803" s="3">
        <f>DATA!Q798</f>
        <v>0</v>
      </c>
    </row>
    <row r="804" spans="2:4" x14ac:dyDescent="0.2">
      <c r="B804" s="3">
        <f>DATA!A799</f>
        <v>797</v>
      </c>
      <c r="C804" s="3">
        <f>DATA!R799</f>
        <v>4.8093926800000002</v>
      </c>
      <c r="D804" s="3">
        <f>DATA!Q799</f>
        <v>0</v>
      </c>
    </row>
    <row r="805" spans="2:4" x14ac:dyDescent="0.2">
      <c r="B805" s="3">
        <f>DATA!A800</f>
        <v>798</v>
      </c>
      <c r="C805" s="3">
        <f>DATA!R800</f>
        <v>1.8577332390000001</v>
      </c>
      <c r="D805" s="3">
        <f>DATA!Q800</f>
        <v>0</v>
      </c>
    </row>
    <row r="806" spans="2:4" x14ac:dyDescent="0.2">
      <c r="B806" s="3">
        <f>DATA!A801</f>
        <v>799</v>
      </c>
      <c r="C806" s="3">
        <f>DATA!R801</f>
        <v>2.9054975980000002</v>
      </c>
      <c r="D806" s="3">
        <f>DATA!Q801</f>
        <v>0</v>
      </c>
    </row>
    <row r="807" spans="2:4" x14ac:dyDescent="0.2">
      <c r="B807" s="3">
        <f>DATA!A802</f>
        <v>800</v>
      </c>
      <c r="C807" s="3">
        <f>DATA!R802</f>
        <v>1</v>
      </c>
      <c r="D807" s="3">
        <f>DATA!Q802</f>
        <v>1</v>
      </c>
    </row>
    <row r="808" spans="2:4" x14ac:dyDescent="0.2">
      <c r="B808" s="3">
        <f>DATA!A803</f>
        <v>801</v>
      </c>
      <c r="C808" s="3">
        <f>DATA!R803</f>
        <v>1</v>
      </c>
      <c r="D808" s="3">
        <f>DATA!Q803</f>
        <v>1</v>
      </c>
    </row>
    <row r="809" spans="2:4" x14ac:dyDescent="0.2">
      <c r="B809" s="3">
        <f>DATA!A804</f>
        <v>802</v>
      </c>
      <c r="C809" s="3">
        <f>DATA!R804</f>
        <v>9.6985793230000006</v>
      </c>
      <c r="D809" s="3">
        <f>DATA!Q804</f>
        <v>0</v>
      </c>
    </row>
    <row r="810" spans="2:4" x14ac:dyDescent="0.2">
      <c r="B810" s="3">
        <f>DATA!A805</f>
        <v>803</v>
      </c>
      <c r="C810" s="3">
        <f>DATA!R805</f>
        <v>0.84377541099999998</v>
      </c>
      <c r="D810" s="3">
        <f>DATA!Q805</f>
        <v>0</v>
      </c>
    </row>
    <row r="811" spans="2:4" x14ac:dyDescent="0.2">
      <c r="B811" s="3">
        <f>DATA!A806</f>
        <v>804</v>
      </c>
      <c r="C811" s="3">
        <f>DATA!R806</f>
        <v>1</v>
      </c>
      <c r="D811" s="3">
        <f>DATA!Q806</f>
        <v>1</v>
      </c>
    </row>
    <row r="812" spans="2:4" x14ac:dyDescent="0.2">
      <c r="B812" s="3">
        <f>DATA!A807</f>
        <v>805</v>
      </c>
      <c r="C812" s="3">
        <f>DATA!R807</f>
        <v>0.67153302800000003</v>
      </c>
      <c r="D812" s="3">
        <f>DATA!Q807</f>
        <v>0</v>
      </c>
    </row>
    <row r="813" spans="2:4" x14ac:dyDescent="0.2">
      <c r="B813" s="3">
        <f>DATA!A808</f>
        <v>806</v>
      </c>
      <c r="C813" s="3">
        <f>DATA!R808</f>
        <v>2.6313781589999898</v>
      </c>
      <c r="D813" s="3">
        <f>DATA!Q808</f>
        <v>0</v>
      </c>
    </row>
    <row r="814" spans="2:4" x14ac:dyDescent="0.2">
      <c r="B814" s="3">
        <f>DATA!A809</f>
        <v>807</v>
      </c>
      <c r="C814" s="3">
        <f>DATA!R809</f>
        <v>0.32886428099999998</v>
      </c>
      <c r="D814" s="3">
        <f>DATA!Q809</f>
        <v>0</v>
      </c>
    </row>
    <row r="815" spans="2:4" x14ac:dyDescent="0.2">
      <c r="B815" s="3">
        <f>DATA!A810</f>
        <v>808</v>
      </c>
      <c r="C815" s="3">
        <f>DATA!R810</f>
        <v>0.99611812700000002</v>
      </c>
      <c r="D815" s="3">
        <f>DATA!Q810</f>
        <v>0</v>
      </c>
    </row>
    <row r="816" spans="2:4" x14ac:dyDescent="0.2">
      <c r="B816" s="3">
        <f>DATA!A811</f>
        <v>809</v>
      </c>
      <c r="C816" s="3">
        <f>DATA!R811</f>
        <v>1.848614194</v>
      </c>
      <c r="D816" s="3">
        <f>DATA!Q811</f>
        <v>0</v>
      </c>
    </row>
    <row r="817" spans="2:4" x14ac:dyDescent="0.2">
      <c r="B817" s="3">
        <f>DATA!A812</f>
        <v>810</v>
      </c>
      <c r="C817" s="3">
        <f>DATA!R812</f>
        <v>10.066638165000001</v>
      </c>
      <c r="D817" s="3">
        <f>DATA!Q812</f>
        <v>0</v>
      </c>
    </row>
    <row r="818" spans="2:4" x14ac:dyDescent="0.2">
      <c r="B818" s="3">
        <f>DATA!A813</f>
        <v>811</v>
      </c>
      <c r="C818" s="3">
        <f>DATA!R813</f>
        <v>6.583896449</v>
      </c>
      <c r="D818" s="3">
        <f>DATA!Q813</f>
        <v>0</v>
      </c>
    </row>
    <row r="819" spans="2:4" x14ac:dyDescent="0.2">
      <c r="B819" s="3">
        <f>DATA!A814</f>
        <v>812</v>
      </c>
      <c r="C819" s="3">
        <f>DATA!R814</f>
        <v>0.105164201</v>
      </c>
      <c r="D819" s="3">
        <f>DATA!Q814</f>
        <v>0</v>
      </c>
    </row>
    <row r="820" spans="2:4" x14ac:dyDescent="0.2">
      <c r="B820" s="3">
        <f>DATA!A815</f>
        <v>813</v>
      </c>
      <c r="C820" s="3">
        <f>DATA!R815</f>
        <v>6.6902716120000001</v>
      </c>
      <c r="D820" s="3">
        <f>DATA!Q815</f>
        <v>0</v>
      </c>
    </row>
    <row r="821" spans="2:4" x14ac:dyDescent="0.2">
      <c r="B821" s="3">
        <f>DATA!A816</f>
        <v>814</v>
      </c>
      <c r="C821" s="3">
        <f>DATA!R816</f>
        <v>1</v>
      </c>
      <c r="D821" s="3">
        <f>DATA!Q816</f>
        <v>1</v>
      </c>
    </row>
    <row r="822" spans="2:4" x14ac:dyDescent="0.2">
      <c r="B822" s="3">
        <f>DATA!A817</f>
        <v>815</v>
      </c>
      <c r="C822" s="3">
        <f>DATA!R817</f>
        <v>0.73923255200000004</v>
      </c>
      <c r="D822" s="3">
        <f>DATA!Q817</f>
        <v>0</v>
      </c>
    </row>
    <row r="823" spans="2:4" x14ac:dyDescent="0.2">
      <c r="B823" s="3">
        <f>DATA!A818</f>
        <v>816</v>
      </c>
      <c r="C823" s="3">
        <f>DATA!R818</f>
        <v>1</v>
      </c>
      <c r="D823" s="3">
        <f>DATA!Q818</f>
        <v>1</v>
      </c>
    </row>
    <row r="824" spans="2:4" x14ac:dyDescent="0.2">
      <c r="B824" s="3">
        <f>DATA!A819</f>
        <v>817</v>
      </c>
      <c r="C824" s="3">
        <f>DATA!R819</f>
        <v>16.888743723000001</v>
      </c>
      <c r="D824" s="3">
        <f>DATA!Q819</f>
        <v>0</v>
      </c>
    </row>
    <row r="825" spans="2:4" x14ac:dyDescent="0.2">
      <c r="B825" s="3">
        <f>DATA!A820</f>
        <v>818</v>
      </c>
      <c r="C825" s="3">
        <f>DATA!R820</f>
        <v>5.8752673259999897</v>
      </c>
      <c r="D825" s="3">
        <f>DATA!Q820</f>
        <v>0</v>
      </c>
    </row>
    <row r="826" spans="2:4" x14ac:dyDescent="0.2">
      <c r="B826" s="3">
        <f>DATA!A821</f>
        <v>819</v>
      </c>
      <c r="C826" s="3">
        <f>DATA!R821</f>
        <v>6.7446541160000004</v>
      </c>
      <c r="D826" s="3">
        <f>DATA!Q821</f>
        <v>0</v>
      </c>
    </row>
    <row r="827" spans="2:4" x14ac:dyDescent="0.2">
      <c r="B827" s="3">
        <f>DATA!A822</f>
        <v>820</v>
      </c>
      <c r="C827" s="3">
        <f>DATA!R822</f>
        <v>2.7664451069999898</v>
      </c>
      <c r="D827" s="3">
        <f>DATA!Q822</f>
        <v>0</v>
      </c>
    </row>
    <row r="828" spans="2:4" x14ac:dyDescent="0.2">
      <c r="B828" s="3">
        <f>DATA!A823</f>
        <v>821</v>
      </c>
      <c r="C828" s="3">
        <f>DATA!R823</f>
        <v>8.6661673700000001</v>
      </c>
      <c r="D828" s="3">
        <f>DATA!Q823</f>
        <v>1</v>
      </c>
    </row>
    <row r="829" spans="2:4" x14ac:dyDescent="0.2">
      <c r="B829" s="3">
        <f>DATA!A824</f>
        <v>822</v>
      </c>
      <c r="C829" s="3">
        <f>DATA!R824</f>
        <v>1</v>
      </c>
      <c r="D829" s="3">
        <f>DATA!Q824</f>
        <v>1</v>
      </c>
    </row>
    <row r="830" spans="2:4" x14ac:dyDescent="0.2">
      <c r="B830" s="3">
        <f>DATA!A825</f>
        <v>823</v>
      </c>
      <c r="C830" s="3">
        <f>DATA!R825</f>
        <v>3.7705201069999998</v>
      </c>
      <c r="D830" s="3">
        <f>DATA!Q825</f>
        <v>0</v>
      </c>
    </row>
    <row r="831" spans="2:4" x14ac:dyDescent="0.2">
      <c r="B831" s="3">
        <f>DATA!A826</f>
        <v>824</v>
      </c>
      <c r="C831" s="3">
        <f>DATA!R826</f>
        <v>14.510876831999999</v>
      </c>
      <c r="D831" s="3">
        <f>DATA!Q826</f>
        <v>1</v>
      </c>
    </row>
    <row r="832" spans="2:4" x14ac:dyDescent="0.2">
      <c r="B832" s="3">
        <f>DATA!A827</f>
        <v>825</v>
      </c>
      <c r="C832" s="3">
        <f>DATA!R827</f>
        <v>9.9716437169999992</v>
      </c>
      <c r="D832" s="3">
        <f>DATA!Q827</f>
        <v>0</v>
      </c>
    </row>
    <row r="833" spans="2:4" x14ac:dyDescent="0.2">
      <c r="B833" s="3">
        <f>DATA!A828</f>
        <v>826</v>
      </c>
      <c r="C833" s="3">
        <f>DATA!R828</f>
        <v>1</v>
      </c>
      <c r="D833" s="3">
        <f>DATA!Q828</f>
        <v>1</v>
      </c>
    </row>
    <row r="834" spans="2:4" x14ac:dyDescent="0.2">
      <c r="B834" s="3">
        <f>DATA!A829</f>
        <v>827</v>
      </c>
      <c r="C834" s="3">
        <f>DATA!R829</f>
        <v>0.14852230499999999</v>
      </c>
      <c r="D834" s="3">
        <f>DATA!Q829</f>
        <v>0</v>
      </c>
    </row>
    <row r="835" spans="2:4" x14ac:dyDescent="0.2">
      <c r="B835" s="3">
        <f>DATA!A830</f>
        <v>828</v>
      </c>
      <c r="C835" s="3">
        <f>DATA!R830</f>
        <v>1.0978014970000001</v>
      </c>
      <c r="D835" s="3">
        <f>DATA!Q830</f>
        <v>0</v>
      </c>
    </row>
    <row r="836" spans="2:4" x14ac:dyDescent="0.2">
      <c r="B836" s="3">
        <f>DATA!A831</f>
        <v>829</v>
      </c>
      <c r="C836" s="3">
        <f>DATA!R831</f>
        <v>0.27000054099999998</v>
      </c>
      <c r="D836" s="3">
        <f>DATA!Q831</f>
        <v>0</v>
      </c>
    </row>
    <row r="837" spans="2:4" x14ac:dyDescent="0.2">
      <c r="B837" s="3">
        <f>DATA!A832</f>
        <v>830</v>
      </c>
      <c r="C837" s="3">
        <f>DATA!R832</f>
        <v>9.4431053239999994</v>
      </c>
      <c r="D837" s="3">
        <f>DATA!Q832</f>
        <v>0</v>
      </c>
    </row>
    <row r="838" spans="2:4" x14ac:dyDescent="0.2">
      <c r="B838" s="3">
        <f>DATA!A833</f>
        <v>831</v>
      </c>
      <c r="C838" s="3">
        <f>DATA!R833</f>
        <v>13.111536576000001</v>
      </c>
      <c r="D838" s="3">
        <f>DATA!Q833</f>
        <v>0</v>
      </c>
    </row>
    <row r="839" spans="2:4" x14ac:dyDescent="0.2">
      <c r="B839" s="3">
        <f>DATA!A834</f>
        <v>832</v>
      </c>
      <c r="C839" s="3">
        <f>DATA!R834</f>
        <v>1</v>
      </c>
      <c r="D839" s="3">
        <f>DATA!Q834</f>
        <v>1</v>
      </c>
    </row>
    <row r="840" spans="2:4" x14ac:dyDescent="0.2">
      <c r="B840" s="3">
        <f>DATA!A835</f>
        <v>833</v>
      </c>
      <c r="C840" s="3">
        <f>DATA!R835</f>
        <v>7.8240569339999997</v>
      </c>
      <c r="D840" s="3">
        <f>DATA!Q835</f>
        <v>0</v>
      </c>
    </row>
    <row r="841" spans="2:4" x14ac:dyDescent="0.2">
      <c r="B841" s="3">
        <f>DATA!A836</f>
        <v>834</v>
      </c>
      <c r="C841" s="3">
        <f>DATA!R836</f>
        <v>5.2818413000000002E-2</v>
      </c>
      <c r="D841" s="3">
        <f>DATA!Q836</f>
        <v>0</v>
      </c>
    </row>
    <row r="842" spans="2:4" x14ac:dyDescent="0.2">
      <c r="B842" s="3">
        <f>DATA!A837</f>
        <v>835</v>
      </c>
      <c r="C842" s="3">
        <f>DATA!R837</f>
        <v>3.181241472</v>
      </c>
      <c r="D842" s="3">
        <f>DATA!Q837</f>
        <v>0</v>
      </c>
    </row>
    <row r="843" spans="2:4" x14ac:dyDescent="0.2">
      <c r="B843" s="3">
        <f>DATA!A838</f>
        <v>836</v>
      </c>
      <c r="C843" s="3">
        <f>DATA!R838</f>
        <v>1</v>
      </c>
      <c r="D843" s="3">
        <f>DATA!Q838</f>
        <v>1</v>
      </c>
    </row>
    <row r="844" spans="2:4" x14ac:dyDescent="0.2">
      <c r="B844" s="3">
        <f>DATA!A839</f>
        <v>837</v>
      </c>
      <c r="C844" s="3">
        <f>DATA!R839</f>
        <v>2.3072090090000001</v>
      </c>
      <c r="D844" s="3">
        <f>DATA!Q839</f>
        <v>0</v>
      </c>
    </row>
    <row r="845" spans="2:4" x14ac:dyDescent="0.2">
      <c r="B845" s="3">
        <f>DATA!A840</f>
        <v>838</v>
      </c>
      <c r="C845" s="3">
        <f>DATA!R840</f>
        <v>5.2593964199999998</v>
      </c>
      <c r="D845" s="3">
        <f>DATA!Q840</f>
        <v>0</v>
      </c>
    </row>
    <row r="846" spans="2:4" x14ac:dyDescent="0.2">
      <c r="B846" s="3">
        <f>DATA!A841</f>
        <v>839</v>
      </c>
      <c r="C846" s="3">
        <f>DATA!R841</f>
        <v>7.2777280820000003</v>
      </c>
      <c r="D846" s="3">
        <f>DATA!Q841</f>
        <v>0</v>
      </c>
    </row>
    <row r="847" spans="2:4" x14ac:dyDescent="0.2">
      <c r="B847" s="3">
        <f>DATA!A842</f>
        <v>840</v>
      </c>
      <c r="C847" s="3">
        <f>DATA!R842</f>
        <v>1.9700173480000001</v>
      </c>
      <c r="D847" s="3">
        <f>DATA!Q842</f>
        <v>0</v>
      </c>
    </row>
    <row r="848" spans="2:4" x14ac:dyDescent="0.2">
      <c r="B848" s="3">
        <f>DATA!A843</f>
        <v>841</v>
      </c>
      <c r="C848" s="3">
        <f>DATA!R843</f>
        <v>1.1961986490000001</v>
      </c>
      <c r="D848" s="3">
        <f>DATA!Q843</f>
        <v>0</v>
      </c>
    </row>
    <row r="849" spans="2:4" x14ac:dyDescent="0.2">
      <c r="B849" s="3">
        <f>DATA!A844</f>
        <v>842</v>
      </c>
      <c r="C849" s="3">
        <f>DATA!R844</f>
        <v>3.6906494209999998</v>
      </c>
      <c r="D849" s="3">
        <f>DATA!Q844</f>
        <v>1</v>
      </c>
    </row>
    <row r="850" spans="2:4" x14ac:dyDescent="0.2">
      <c r="B850" s="3">
        <f>DATA!A845</f>
        <v>843</v>
      </c>
      <c r="C850" s="3">
        <f>DATA!R845</f>
        <v>5.9759990500000004</v>
      </c>
      <c r="D850" s="3">
        <f>DATA!Q845</f>
        <v>0</v>
      </c>
    </row>
    <row r="851" spans="2:4" x14ac:dyDescent="0.2">
      <c r="B851" s="3">
        <f>DATA!A846</f>
        <v>844</v>
      </c>
      <c r="C851" s="3">
        <f>DATA!R846</f>
        <v>1</v>
      </c>
      <c r="D851" s="3">
        <f>DATA!Q846</f>
        <v>1</v>
      </c>
    </row>
    <row r="852" spans="2:4" x14ac:dyDescent="0.2">
      <c r="B852" s="3">
        <f>DATA!A847</f>
        <v>845</v>
      </c>
      <c r="C852" s="3">
        <f>DATA!R847</f>
        <v>4.6279124429999996</v>
      </c>
      <c r="D852" s="3">
        <f>DATA!Q847</f>
        <v>0</v>
      </c>
    </row>
    <row r="853" spans="2:4" x14ac:dyDescent="0.2">
      <c r="B853" s="3">
        <f>DATA!A848</f>
        <v>846</v>
      </c>
      <c r="C853" s="3">
        <f>DATA!R848</f>
        <v>1.5376396990000001</v>
      </c>
      <c r="D853" s="3">
        <f>DATA!Q848</f>
        <v>0</v>
      </c>
    </row>
    <row r="854" spans="2:4" x14ac:dyDescent="0.2">
      <c r="B854" s="3">
        <f>DATA!A849</f>
        <v>847</v>
      </c>
      <c r="C854" s="3">
        <f>DATA!R849</f>
        <v>1</v>
      </c>
      <c r="D854" s="3">
        <f>DATA!Q849</f>
        <v>1</v>
      </c>
    </row>
    <row r="855" spans="2:4" x14ac:dyDescent="0.2">
      <c r="B855" s="3">
        <f>DATA!A850</f>
        <v>848</v>
      </c>
      <c r="C855" s="3">
        <f>DATA!R850</f>
        <v>6.0415819060000002</v>
      </c>
      <c r="D855" s="3">
        <f>DATA!Q850</f>
        <v>0</v>
      </c>
    </row>
    <row r="856" spans="2:4" x14ac:dyDescent="0.2">
      <c r="B856" s="3">
        <f>DATA!A851</f>
        <v>849</v>
      </c>
      <c r="C856" s="3">
        <f>DATA!R851</f>
        <v>5</v>
      </c>
      <c r="D856" s="3">
        <f>DATA!Q851</f>
        <v>1</v>
      </c>
    </row>
    <row r="857" spans="2:4" x14ac:dyDescent="0.2">
      <c r="B857" s="3">
        <f>DATA!A852</f>
        <v>850</v>
      </c>
      <c r="C857" s="3">
        <f>DATA!R852</f>
        <v>3.1178514800000001</v>
      </c>
      <c r="D857" s="3">
        <f>DATA!Q852</f>
        <v>0</v>
      </c>
    </row>
    <row r="858" spans="2:4" x14ac:dyDescent="0.2">
      <c r="B858" s="3">
        <f>DATA!A853</f>
        <v>851</v>
      </c>
      <c r="C858" s="3">
        <f>DATA!R853</f>
        <v>1.6639186180000001</v>
      </c>
      <c r="D858" s="3">
        <f>DATA!Q853</f>
        <v>1</v>
      </c>
    </row>
    <row r="859" spans="2:4" x14ac:dyDescent="0.2">
      <c r="B859" s="3">
        <f>DATA!A854</f>
        <v>852</v>
      </c>
      <c r="C859" s="3">
        <f>DATA!R854</f>
        <v>0.75956061699999999</v>
      </c>
      <c r="D859" s="3">
        <f>DATA!Q854</f>
        <v>0</v>
      </c>
    </row>
    <row r="860" spans="2:4" x14ac:dyDescent="0.2">
      <c r="B860" s="3">
        <f>DATA!A855</f>
        <v>853</v>
      </c>
      <c r="C860" s="3">
        <f>DATA!R855</f>
        <v>4.9939835160000001</v>
      </c>
      <c r="D860" s="3">
        <f>DATA!Q855</f>
        <v>0</v>
      </c>
    </row>
    <row r="861" spans="2:4" x14ac:dyDescent="0.2">
      <c r="B861" s="3">
        <f>DATA!A856</f>
        <v>854</v>
      </c>
      <c r="C861" s="3">
        <f>DATA!R856</f>
        <v>1</v>
      </c>
      <c r="D861" s="3">
        <f>DATA!Q856</f>
        <v>1</v>
      </c>
    </row>
    <row r="862" spans="2:4" x14ac:dyDescent="0.2">
      <c r="B862" s="3">
        <f>DATA!A857</f>
        <v>855</v>
      </c>
      <c r="C862" s="3">
        <f>DATA!R857</f>
        <v>4.3861192820000001</v>
      </c>
      <c r="D862" s="3">
        <f>DATA!Q857</f>
        <v>0</v>
      </c>
    </row>
    <row r="863" spans="2:4" x14ac:dyDescent="0.2">
      <c r="B863" s="3">
        <f>DATA!A858</f>
        <v>856</v>
      </c>
      <c r="C863" s="3">
        <f>DATA!R858</f>
        <v>0.29794780999999998</v>
      </c>
      <c r="D863" s="3">
        <f>DATA!Q858</f>
        <v>0</v>
      </c>
    </row>
    <row r="864" spans="2:4" x14ac:dyDescent="0.2">
      <c r="B864" s="3">
        <f>DATA!A859</f>
        <v>857</v>
      </c>
      <c r="C864" s="3">
        <f>DATA!R859</f>
        <v>0.455237326</v>
      </c>
      <c r="D864" s="3">
        <f>DATA!Q859</f>
        <v>0</v>
      </c>
    </row>
    <row r="865" spans="2:4" x14ac:dyDescent="0.2">
      <c r="B865" s="3">
        <f>DATA!A860</f>
        <v>858</v>
      </c>
      <c r="C865" s="3">
        <f>DATA!R860</f>
        <v>1</v>
      </c>
      <c r="D865" s="3">
        <f>DATA!Q860</f>
        <v>1</v>
      </c>
    </row>
    <row r="866" spans="2:4" x14ac:dyDescent="0.2">
      <c r="B866" s="3">
        <f>DATA!A861</f>
        <v>859</v>
      </c>
      <c r="C866" s="3">
        <f>DATA!R861</f>
        <v>3.9714906970000001</v>
      </c>
      <c r="D866" s="3">
        <f>DATA!Q861</f>
        <v>0</v>
      </c>
    </row>
    <row r="867" spans="2:4" x14ac:dyDescent="0.2">
      <c r="B867" s="3">
        <f>DATA!A862</f>
        <v>860</v>
      </c>
      <c r="C867" s="3">
        <f>DATA!R862</f>
        <v>2.6706347689999999</v>
      </c>
      <c r="D867" s="3">
        <f>DATA!Q862</f>
        <v>0</v>
      </c>
    </row>
    <row r="868" spans="2:4" x14ac:dyDescent="0.2">
      <c r="B868" s="3">
        <f>DATA!A863</f>
        <v>861</v>
      </c>
      <c r="C868" s="3">
        <f>DATA!R863</f>
        <v>4.655083866</v>
      </c>
      <c r="D868" s="3">
        <f>DATA!Q863</f>
        <v>0</v>
      </c>
    </row>
    <row r="869" spans="2:4" x14ac:dyDescent="0.2">
      <c r="B869" s="3">
        <f>DATA!A864</f>
        <v>862</v>
      </c>
      <c r="C869" s="3">
        <f>DATA!R864</f>
        <v>0.70551313599999999</v>
      </c>
      <c r="D869" s="3">
        <f>DATA!Q864</f>
        <v>0</v>
      </c>
    </row>
    <row r="870" spans="2:4" x14ac:dyDescent="0.2">
      <c r="B870" s="3">
        <f>DATA!A865</f>
        <v>863</v>
      </c>
      <c r="C870" s="3">
        <f>DATA!R865</f>
        <v>3.8108438819999999</v>
      </c>
      <c r="D870" s="3">
        <f>DATA!Q865</f>
        <v>0</v>
      </c>
    </row>
    <row r="871" spans="2:4" x14ac:dyDescent="0.2">
      <c r="B871" s="3">
        <f>DATA!A866</f>
        <v>864</v>
      </c>
      <c r="C871" s="3">
        <f>DATA!R866</f>
        <v>1</v>
      </c>
      <c r="D871" s="3">
        <f>DATA!Q866</f>
        <v>1</v>
      </c>
    </row>
    <row r="872" spans="2:4" x14ac:dyDescent="0.2">
      <c r="B872" s="3">
        <f>DATA!A867</f>
        <v>865</v>
      </c>
      <c r="C872" s="3">
        <f>DATA!R867</f>
        <v>1</v>
      </c>
      <c r="D872" s="3">
        <f>DATA!Q867</f>
        <v>1</v>
      </c>
    </row>
    <row r="873" spans="2:4" x14ac:dyDescent="0.2">
      <c r="B873" s="3">
        <f>DATA!A868</f>
        <v>866</v>
      </c>
      <c r="C873" s="3">
        <f>DATA!R868</f>
        <v>6.7349616479999996</v>
      </c>
      <c r="D873" s="3">
        <f>DATA!Q868</f>
        <v>1</v>
      </c>
    </row>
    <row r="874" spans="2:4" x14ac:dyDescent="0.2">
      <c r="B874" s="3">
        <f>DATA!A869</f>
        <v>867</v>
      </c>
      <c r="C874" s="3">
        <f>DATA!R869</f>
        <v>1.0900357789999999</v>
      </c>
      <c r="D874" s="3">
        <f>DATA!Q869</f>
        <v>0</v>
      </c>
    </row>
    <row r="875" spans="2:4" x14ac:dyDescent="0.2">
      <c r="B875" s="3">
        <f>DATA!A870</f>
        <v>868</v>
      </c>
      <c r="C875" s="3">
        <f>DATA!R870</f>
        <v>1.3670396140000001</v>
      </c>
      <c r="D875" s="3">
        <f>DATA!Q870</f>
        <v>0</v>
      </c>
    </row>
    <row r="876" spans="2:4" x14ac:dyDescent="0.2">
      <c r="B876" s="3">
        <f>DATA!A871</f>
        <v>869</v>
      </c>
      <c r="C876" s="3">
        <f>DATA!R871</f>
        <v>9.0078624989999998</v>
      </c>
      <c r="D876" s="3">
        <f>DATA!Q871</f>
        <v>0</v>
      </c>
    </row>
    <row r="877" spans="2:4" x14ac:dyDescent="0.2">
      <c r="B877" s="3">
        <f>DATA!A872</f>
        <v>870</v>
      </c>
      <c r="C877" s="3">
        <f>DATA!R872</f>
        <v>1</v>
      </c>
      <c r="D877" s="3">
        <f>DATA!Q872</f>
        <v>1</v>
      </c>
    </row>
    <row r="878" spans="2:4" x14ac:dyDescent="0.2">
      <c r="B878" s="3">
        <f>DATA!A873</f>
        <v>871</v>
      </c>
      <c r="C878" s="3">
        <f>DATA!R873</f>
        <v>2.9542604149999998</v>
      </c>
      <c r="D878" s="3">
        <f>DATA!Q873</f>
        <v>0</v>
      </c>
    </row>
    <row r="879" spans="2:4" x14ac:dyDescent="0.2">
      <c r="B879" s="3">
        <f>DATA!A874</f>
        <v>872</v>
      </c>
      <c r="C879" s="3">
        <f>DATA!R874</f>
        <v>5.2304626089999999</v>
      </c>
      <c r="D879" s="3">
        <f>DATA!Q874</f>
        <v>0</v>
      </c>
    </row>
    <row r="880" spans="2:4" x14ac:dyDescent="0.2">
      <c r="B880" s="3">
        <f>DATA!A875</f>
        <v>873</v>
      </c>
      <c r="C880" s="3">
        <f>DATA!R875</f>
        <v>0.71870298700000002</v>
      </c>
      <c r="D880" s="3">
        <f>DATA!Q875</f>
        <v>0</v>
      </c>
    </row>
    <row r="881" spans="2:4" x14ac:dyDescent="0.2">
      <c r="B881" s="3">
        <f>DATA!A876</f>
        <v>874</v>
      </c>
      <c r="C881" s="3">
        <f>DATA!R876</f>
        <v>1.1029369449999999</v>
      </c>
      <c r="D881" s="3">
        <f>DATA!Q876</f>
        <v>0</v>
      </c>
    </row>
    <row r="882" spans="2:4" x14ac:dyDescent="0.2">
      <c r="B882" s="3">
        <f>DATA!A877</f>
        <v>875</v>
      </c>
      <c r="C882" s="3">
        <f>DATA!R877</f>
        <v>0.53577173300000003</v>
      </c>
      <c r="D882" s="3">
        <f>DATA!Q877</f>
        <v>0</v>
      </c>
    </row>
    <row r="883" spans="2:4" x14ac:dyDescent="0.2">
      <c r="B883" s="3">
        <f>DATA!A878</f>
        <v>876</v>
      </c>
      <c r="C883" s="3">
        <f>DATA!R878</f>
        <v>1.798900741</v>
      </c>
      <c r="D883" s="3">
        <f>DATA!Q878</f>
        <v>0</v>
      </c>
    </row>
    <row r="884" spans="2:4" x14ac:dyDescent="0.2">
      <c r="B884" s="3">
        <f>DATA!A879</f>
        <v>877</v>
      </c>
      <c r="C884" s="3">
        <f>DATA!R879</f>
        <v>0.51349398899999998</v>
      </c>
      <c r="D884" s="3">
        <f>DATA!Q879</f>
        <v>0</v>
      </c>
    </row>
    <row r="885" spans="2:4" x14ac:dyDescent="0.2">
      <c r="B885" s="3">
        <f>DATA!A880</f>
        <v>878</v>
      </c>
      <c r="C885" s="3">
        <f>DATA!R880</f>
        <v>10</v>
      </c>
      <c r="D885" s="3">
        <f>DATA!Q880</f>
        <v>1</v>
      </c>
    </row>
    <row r="886" spans="2:4" x14ac:dyDescent="0.2">
      <c r="B886" s="3">
        <f>DATA!A881</f>
        <v>879</v>
      </c>
      <c r="C886" s="3">
        <f>DATA!R881</f>
        <v>1</v>
      </c>
      <c r="D886" s="3">
        <f>DATA!Q881</f>
        <v>1</v>
      </c>
    </row>
    <row r="887" spans="2:4" x14ac:dyDescent="0.2">
      <c r="B887" s="3">
        <f>DATA!A882</f>
        <v>880</v>
      </c>
      <c r="C887" s="3">
        <f>DATA!R882</f>
        <v>0.851236934</v>
      </c>
      <c r="D887" s="3">
        <f>DATA!Q882</f>
        <v>0</v>
      </c>
    </row>
    <row r="888" spans="2:4" x14ac:dyDescent="0.2">
      <c r="B888" s="3">
        <f>DATA!A883</f>
        <v>881</v>
      </c>
      <c r="C888" s="3">
        <f>DATA!R883</f>
        <v>3.7653783569999999</v>
      </c>
      <c r="D888" s="3">
        <f>DATA!Q883</f>
        <v>0</v>
      </c>
    </row>
    <row r="889" spans="2:4" x14ac:dyDescent="0.2">
      <c r="B889" s="3">
        <f>DATA!A884</f>
        <v>882</v>
      </c>
      <c r="C889" s="3">
        <f>DATA!R884</f>
        <v>1.867162738</v>
      </c>
      <c r="D889" s="3">
        <f>DATA!Q884</f>
        <v>0</v>
      </c>
    </row>
    <row r="890" spans="2:4" x14ac:dyDescent="0.2">
      <c r="B890" s="3">
        <f>DATA!A885</f>
        <v>883</v>
      </c>
      <c r="C890" s="3">
        <f>DATA!R885</f>
        <v>1.8018257799999999</v>
      </c>
      <c r="D890" s="3">
        <f>DATA!Q885</f>
        <v>0</v>
      </c>
    </row>
    <row r="891" spans="2:4" x14ac:dyDescent="0.2">
      <c r="B891" s="3">
        <f>DATA!A886</f>
        <v>884</v>
      </c>
      <c r="C891" s="3">
        <f>DATA!R886</f>
        <v>1</v>
      </c>
      <c r="D891" s="3">
        <f>DATA!Q886</f>
        <v>1</v>
      </c>
    </row>
    <row r="892" spans="2:4" x14ac:dyDescent="0.2">
      <c r="B892" s="3">
        <f>DATA!A887</f>
        <v>885</v>
      </c>
      <c r="C892" s="3">
        <f>DATA!R887</f>
        <v>1</v>
      </c>
      <c r="D892" s="3">
        <f>DATA!Q887</f>
        <v>1</v>
      </c>
    </row>
    <row r="893" spans="2:4" x14ac:dyDescent="0.2">
      <c r="B893" s="3">
        <f>DATA!A888</f>
        <v>886</v>
      </c>
      <c r="C893" s="3">
        <f>DATA!R888</f>
        <v>0.69670070500000003</v>
      </c>
      <c r="D893" s="3">
        <f>DATA!Q888</f>
        <v>0</v>
      </c>
    </row>
    <row r="894" spans="2:4" x14ac:dyDescent="0.2">
      <c r="B894" s="3">
        <f>DATA!A889</f>
        <v>887</v>
      </c>
      <c r="C894" s="3">
        <f>DATA!R889</f>
        <v>2.7717078960000001</v>
      </c>
      <c r="D894" s="3">
        <f>DATA!Q889</f>
        <v>0</v>
      </c>
    </row>
    <row r="895" spans="2:4" x14ac:dyDescent="0.2">
      <c r="B895" s="3">
        <f>DATA!A890</f>
        <v>888</v>
      </c>
      <c r="C895" s="3">
        <f>DATA!R890</f>
        <v>0.98528207099999998</v>
      </c>
      <c r="D895" s="3">
        <f>DATA!Q890</f>
        <v>0</v>
      </c>
    </row>
    <row r="896" spans="2:4" x14ac:dyDescent="0.2">
      <c r="B896" s="3">
        <f>DATA!A891</f>
        <v>889</v>
      </c>
      <c r="C896" s="3">
        <f>DATA!R891</f>
        <v>1.3491170109999999</v>
      </c>
      <c r="D896" s="3">
        <f>DATA!Q891</f>
        <v>0</v>
      </c>
    </row>
    <row r="897" spans="2:4" x14ac:dyDescent="0.2">
      <c r="B897" s="3">
        <f>DATA!A892</f>
        <v>890</v>
      </c>
      <c r="C897" s="3">
        <f>DATA!R892</f>
        <v>1</v>
      </c>
      <c r="D897" s="3">
        <f>DATA!Q892</f>
        <v>1</v>
      </c>
    </row>
    <row r="898" spans="2:4" x14ac:dyDescent="0.2">
      <c r="B898" s="3">
        <f>DATA!A893</f>
        <v>891</v>
      </c>
      <c r="C898" s="3">
        <f>DATA!R893</f>
        <v>1</v>
      </c>
      <c r="D898" s="3">
        <f>DATA!Q893</f>
        <v>1</v>
      </c>
    </row>
    <row r="899" spans="2:4" x14ac:dyDescent="0.2">
      <c r="B899" s="3">
        <f>DATA!A894</f>
        <v>892</v>
      </c>
      <c r="C899" s="3">
        <f>DATA!R894</f>
        <v>7.1744903429999898</v>
      </c>
      <c r="D899" s="3">
        <f>DATA!Q894</f>
        <v>0</v>
      </c>
    </row>
    <row r="900" spans="2:4" x14ac:dyDescent="0.2">
      <c r="B900" s="3">
        <f>DATA!A895</f>
        <v>893</v>
      </c>
      <c r="C900" s="3">
        <f>DATA!R895</f>
        <v>0.78680053100000003</v>
      </c>
      <c r="D900" s="3">
        <f>DATA!Q895</f>
        <v>0</v>
      </c>
    </row>
    <row r="901" spans="2:4" x14ac:dyDescent="0.2">
      <c r="B901" s="3">
        <f>DATA!A896</f>
        <v>894</v>
      </c>
      <c r="C901" s="3">
        <f>DATA!R896</f>
        <v>4.9608045259999898</v>
      </c>
      <c r="D901" s="3">
        <f>DATA!Q896</f>
        <v>0</v>
      </c>
    </row>
    <row r="902" spans="2:4" x14ac:dyDescent="0.2">
      <c r="B902" s="3">
        <f>DATA!A897</f>
        <v>895</v>
      </c>
      <c r="C902" s="3">
        <f>DATA!R897</f>
        <v>10.219832338</v>
      </c>
      <c r="D902" s="3">
        <f>DATA!Q897</f>
        <v>0</v>
      </c>
    </row>
    <row r="903" spans="2:4" x14ac:dyDescent="0.2">
      <c r="B903" s="3">
        <f>DATA!A898</f>
        <v>896</v>
      </c>
      <c r="C903" s="3">
        <f>DATA!R898</f>
        <v>0.13646507299999999</v>
      </c>
      <c r="D903" s="3">
        <f>DATA!Q898</f>
        <v>0</v>
      </c>
    </row>
    <row r="904" spans="2:4" x14ac:dyDescent="0.2">
      <c r="B904" s="3">
        <f>DATA!A899</f>
        <v>897</v>
      </c>
      <c r="C904" s="3">
        <f>DATA!R899</f>
        <v>5.6535347160000002</v>
      </c>
      <c r="D904" s="3">
        <f>DATA!Q899</f>
        <v>0</v>
      </c>
    </row>
    <row r="905" spans="2:4" x14ac:dyDescent="0.2">
      <c r="B905" s="3">
        <f>DATA!A900</f>
        <v>898</v>
      </c>
      <c r="C905" s="3">
        <f>DATA!R900</f>
        <v>2.8185917730000001</v>
      </c>
      <c r="D905" s="3">
        <f>DATA!Q900</f>
        <v>0</v>
      </c>
    </row>
    <row r="906" spans="2:4" x14ac:dyDescent="0.2">
      <c r="B906" s="3">
        <f>DATA!A901</f>
        <v>899</v>
      </c>
      <c r="C906" s="3">
        <f>DATA!R901</f>
        <v>2.5820824280000001</v>
      </c>
      <c r="D906" s="3">
        <f>DATA!Q901</f>
        <v>0</v>
      </c>
    </row>
    <row r="907" spans="2:4" x14ac:dyDescent="0.2">
      <c r="B907" s="3">
        <f>DATA!A902</f>
        <v>900</v>
      </c>
      <c r="C907" s="3">
        <f>DATA!R902</f>
        <v>6.5539556799999996</v>
      </c>
      <c r="D907" s="3">
        <f>DATA!Q902</f>
        <v>0</v>
      </c>
    </row>
    <row r="908" spans="2:4" x14ac:dyDescent="0.2">
      <c r="B908" s="3">
        <f>DATA!A903</f>
        <v>901</v>
      </c>
      <c r="C908" s="3">
        <f>DATA!R903</f>
        <v>0.938453706</v>
      </c>
      <c r="D908" s="3">
        <f>DATA!Q903</f>
        <v>0</v>
      </c>
    </row>
    <row r="909" spans="2:4" x14ac:dyDescent="0.2">
      <c r="B909" s="3">
        <f>DATA!A904</f>
        <v>902</v>
      </c>
      <c r="C909" s="3">
        <f>DATA!R904</f>
        <v>2.154955851</v>
      </c>
      <c r="D909" s="3">
        <f>DATA!Q904</f>
        <v>0</v>
      </c>
    </row>
    <row r="910" spans="2:4" x14ac:dyDescent="0.2">
      <c r="B910" s="3">
        <f>DATA!A905</f>
        <v>903</v>
      </c>
      <c r="C910" s="3">
        <f>DATA!R905</f>
        <v>5</v>
      </c>
      <c r="D910" s="3">
        <f>DATA!Q905</f>
        <v>1</v>
      </c>
    </row>
    <row r="911" spans="2:4" x14ac:dyDescent="0.2">
      <c r="B911" s="3">
        <f>DATA!A906</f>
        <v>904</v>
      </c>
      <c r="C911" s="3">
        <f>DATA!R906</f>
        <v>14.926057044</v>
      </c>
      <c r="D911" s="3">
        <f>DATA!Q906</f>
        <v>1</v>
      </c>
    </row>
    <row r="912" spans="2:4" x14ac:dyDescent="0.2">
      <c r="B912" s="3">
        <f>DATA!A907</f>
        <v>905</v>
      </c>
      <c r="C912" s="3">
        <f>DATA!R907</f>
        <v>0.70082172700000001</v>
      </c>
      <c r="D912" s="3">
        <f>DATA!Q907</f>
        <v>0</v>
      </c>
    </row>
    <row r="913" spans="2:4" x14ac:dyDescent="0.2">
      <c r="B913" s="3">
        <f>DATA!A908</f>
        <v>906</v>
      </c>
      <c r="C913" s="3">
        <f>DATA!R908</f>
        <v>2.9712017259999999</v>
      </c>
      <c r="D913" s="3">
        <f>DATA!Q908</f>
        <v>0</v>
      </c>
    </row>
    <row r="914" spans="2:4" x14ac:dyDescent="0.2">
      <c r="B914" s="3">
        <f>DATA!A909</f>
        <v>907</v>
      </c>
      <c r="C914" s="3">
        <f>DATA!R909</f>
        <v>1.0057680870000001</v>
      </c>
      <c r="D914" s="3">
        <f>DATA!Q909</f>
        <v>0</v>
      </c>
    </row>
    <row r="915" spans="2:4" x14ac:dyDescent="0.2">
      <c r="B915" s="3">
        <f>DATA!A910</f>
        <v>908</v>
      </c>
      <c r="C915" s="3">
        <f>DATA!R910</f>
        <v>12.208425592999999</v>
      </c>
      <c r="D915" s="3">
        <f>DATA!Q910</f>
        <v>0</v>
      </c>
    </row>
    <row r="916" spans="2:4" x14ac:dyDescent="0.2">
      <c r="B916" s="3">
        <f>DATA!A911</f>
        <v>909</v>
      </c>
      <c r="C916" s="3">
        <f>DATA!R911</f>
        <v>0.14503582000000001</v>
      </c>
      <c r="D916" s="3">
        <f>DATA!Q911</f>
        <v>0</v>
      </c>
    </row>
    <row r="917" spans="2:4" x14ac:dyDescent="0.2">
      <c r="B917" s="3">
        <f>DATA!A912</f>
        <v>910</v>
      </c>
      <c r="C917" s="3">
        <f>DATA!R912</f>
        <v>0.96799784</v>
      </c>
      <c r="D917" s="3">
        <f>DATA!Q912</f>
        <v>0</v>
      </c>
    </row>
    <row r="918" spans="2:4" x14ac:dyDescent="0.2">
      <c r="B918" s="3">
        <f>DATA!A913</f>
        <v>911</v>
      </c>
      <c r="C918" s="3">
        <f>DATA!R913</f>
        <v>3.3000522939999999</v>
      </c>
      <c r="D918" s="3">
        <f>DATA!Q913</f>
        <v>0</v>
      </c>
    </row>
    <row r="919" spans="2:4" x14ac:dyDescent="0.2">
      <c r="B919" s="3">
        <f>DATA!A914</f>
        <v>912</v>
      </c>
      <c r="C919" s="3">
        <f>DATA!R914</f>
        <v>3.5826685309999999</v>
      </c>
      <c r="D919" s="3">
        <f>DATA!Q914</f>
        <v>0</v>
      </c>
    </row>
    <row r="920" spans="2:4" x14ac:dyDescent="0.2">
      <c r="B920" s="3">
        <f>DATA!A915</f>
        <v>913</v>
      </c>
      <c r="C920" s="3">
        <f>DATA!R915</f>
        <v>2.9198535989999899</v>
      </c>
      <c r="D920" s="3">
        <f>DATA!Q915</f>
        <v>0</v>
      </c>
    </row>
    <row r="921" spans="2:4" x14ac:dyDescent="0.2">
      <c r="B921" s="3">
        <f>DATA!A916</f>
        <v>914</v>
      </c>
      <c r="C921" s="3">
        <f>DATA!R916</f>
        <v>1.481003252</v>
      </c>
      <c r="D921" s="3">
        <f>DATA!Q916</f>
        <v>0</v>
      </c>
    </row>
    <row r="922" spans="2:4" x14ac:dyDescent="0.2">
      <c r="B922" s="3">
        <f>DATA!A917</f>
        <v>915</v>
      </c>
      <c r="C922" s="3">
        <f>DATA!R917</f>
        <v>1.5575510969999999</v>
      </c>
      <c r="D922" s="3">
        <f>DATA!Q917</f>
        <v>0</v>
      </c>
    </row>
    <row r="923" spans="2:4" x14ac:dyDescent="0.2">
      <c r="B923" s="3">
        <f>DATA!A918</f>
        <v>916</v>
      </c>
      <c r="C923" s="3">
        <f>DATA!R918</f>
        <v>2.5901319999999999E-2</v>
      </c>
      <c r="D923" s="3">
        <f>DATA!Q918</f>
        <v>0</v>
      </c>
    </row>
    <row r="924" spans="2:4" x14ac:dyDescent="0.2">
      <c r="B924" s="3">
        <f>DATA!A919</f>
        <v>917</v>
      </c>
      <c r="C924" s="3">
        <f>DATA!R919</f>
        <v>5.6993865809999997</v>
      </c>
      <c r="D924" s="3">
        <f>DATA!Q919</f>
        <v>0</v>
      </c>
    </row>
    <row r="925" spans="2:4" x14ac:dyDescent="0.2">
      <c r="B925" s="3">
        <f>DATA!A920</f>
        <v>918</v>
      </c>
      <c r="C925" s="3">
        <f>DATA!R920</f>
        <v>2.338514998</v>
      </c>
      <c r="D925" s="3">
        <f>DATA!Q920</f>
        <v>0</v>
      </c>
    </row>
    <row r="926" spans="2:4" x14ac:dyDescent="0.2">
      <c r="B926" s="3">
        <f>DATA!A921</f>
        <v>919</v>
      </c>
      <c r="C926" s="3">
        <f>DATA!R921</f>
        <v>6.6614946440000002</v>
      </c>
      <c r="D926" s="3">
        <f>DATA!Q921</f>
        <v>0</v>
      </c>
    </row>
    <row r="927" spans="2:4" x14ac:dyDescent="0.2">
      <c r="B927" s="3">
        <f>DATA!A922</f>
        <v>920</v>
      </c>
      <c r="C927" s="3">
        <f>DATA!R922</f>
        <v>0.274297768</v>
      </c>
      <c r="D927" s="3">
        <f>DATA!Q922</f>
        <v>0</v>
      </c>
    </row>
    <row r="928" spans="2:4" x14ac:dyDescent="0.2">
      <c r="B928" s="3">
        <f>DATA!A923</f>
        <v>921</v>
      </c>
      <c r="C928" s="3">
        <f>DATA!R923</f>
        <v>1.4775179860000001</v>
      </c>
      <c r="D928" s="3">
        <f>DATA!Q923</f>
        <v>1</v>
      </c>
    </row>
    <row r="929" spans="2:4" x14ac:dyDescent="0.2">
      <c r="B929" s="3">
        <f>DATA!A924</f>
        <v>922</v>
      </c>
      <c r="C929" s="3">
        <f>DATA!R924</f>
        <v>2.9170905189999998</v>
      </c>
      <c r="D929" s="3">
        <f>DATA!Q924</f>
        <v>0</v>
      </c>
    </row>
    <row r="930" spans="2:4" x14ac:dyDescent="0.2">
      <c r="B930" s="3">
        <f>DATA!A925</f>
        <v>923</v>
      </c>
      <c r="C930" s="3">
        <f>DATA!R925</f>
        <v>1.0900364</v>
      </c>
      <c r="D930" s="3">
        <f>DATA!Q925</f>
        <v>0</v>
      </c>
    </row>
    <row r="931" spans="2:4" x14ac:dyDescent="0.2">
      <c r="B931" s="3">
        <f>DATA!A926</f>
        <v>924</v>
      </c>
      <c r="C931" s="3">
        <f>DATA!R926</f>
        <v>0.27420545299999999</v>
      </c>
      <c r="D931" s="3">
        <f>DATA!Q926</f>
        <v>0</v>
      </c>
    </row>
    <row r="932" spans="2:4" x14ac:dyDescent="0.2">
      <c r="B932" s="3">
        <f>DATA!A927</f>
        <v>925</v>
      </c>
      <c r="C932" s="3">
        <f>DATA!R927</f>
        <v>0.90477160300000004</v>
      </c>
      <c r="D932" s="3">
        <f>DATA!Q927</f>
        <v>0</v>
      </c>
    </row>
    <row r="933" spans="2:4" x14ac:dyDescent="0.2">
      <c r="B933" s="3">
        <f>DATA!A928</f>
        <v>926</v>
      </c>
      <c r="C933" s="3">
        <f>DATA!R928</f>
        <v>5</v>
      </c>
      <c r="D933" s="3">
        <f>DATA!Q928</f>
        <v>1</v>
      </c>
    </row>
    <row r="934" spans="2:4" x14ac:dyDescent="0.2">
      <c r="B934" s="3">
        <f>DATA!A929</f>
        <v>927</v>
      </c>
      <c r="C934" s="3">
        <f>DATA!R929</f>
        <v>1.7122863770000001</v>
      </c>
      <c r="D934" s="3">
        <f>DATA!Q929</f>
        <v>0</v>
      </c>
    </row>
    <row r="935" spans="2:4" x14ac:dyDescent="0.2">
      <c r="B935" s="3">
        <f>DATA!A930</f>
        <v>928</v>
      </c>
      <c r="C935" s="3">
        <f>DATA!R930</f>
        <v>1</v>
      </c>
      <c r="D935" s="3">
        <f>DATA!Q930</f>
        <v>1</v>
      </c>
    </row>
    <row r="936" spans="2:4" x14ac:dyDescent="0.2">
      <c r="B936" s="3">
        <f>DATA!A931</f>
        <v>929</v>
      </c>
      <c r="C936" s="3">
        <f>DATA!R931</f>
        <v>4.9233834569999999</v>
      </c>
      <c r="D936" s="3">
        <f>DATA!Q931</f>
        <v>0</v>
      </c>
    </row>
    <row r="937" spans="2:4" x14ac:dyDescent="0.2">
      <c r="B937" s="3">
        <f>DATA!A932</f>
        <v>930</v>
      </c>
      <c r="C937" s="3">
        <f>DATA!R932</f>
        <v>1.5034099999999999E-3</v>
      </c>
      <c r="D937" s="3">
        <f>DATA!Q932</f>
        <v>0</v>
      </c>
    </row>
    <row r="938" spans="2:4" x14ac:dyDescent="0.2">
      <c r="B938" s="3">
        <f>DATA!A933</f>
        <v>931</v>
      </c>
      <c r="C938" s="3">
        <f>DATA!R933</f>
        <v>1</v>
      </c>
      <c r="D938" s="3">
        <f>DATA!Q933</f>
        <v>1</v>
      </c>
    </row>
    <row r="939" spans="2:4" x14ac:dyDescent="0.2">
      <c r="B939" s="3">
        <f>DATA!A934</f>
        <v>932</v>
      </c>
      <c r="C939" s="3">
        <f>DATA!R934</f>
        <v>3.0630681540000002</v>
      </c>
      <c r="D939" s="3">
        <f>DATA!Q934</f>
        <v>0</v>
      </c>
    </row>
    <row r="940" spans="2:4" x14ac:dyDescent="0.2">
      <c r="B940" s="3">
        <f>DATA!A935</f>
        <v>933</v>
      </c>
      <c r="C940" s="3">
        <f>DATA!R935</f>
        <v>2.6236359109999898</v>
      </c>
      <c r="D940" s="3">
        <f>DATA!Q935</f>
        <v>0</v>
      </c>
    </row>
    <row r="941" spans="2:4" x14ac:dyDescent="0.2">
      <c r="B941" s="3">
        <f>DATA!A936</f>
        <v>934</v>
      </c>
      <c r="C941" s="3">
        <f>DATA!R936</f>
        <v>1</v>
      </c>
      <c r="D941" s="3">
        <f>DATA!Q936</f>
        <v>1</v>
      </c>
    </row>
    <row r="942" spans="2:4" x14ac:dyDescent="0.2">
      <c r="B942" s="3">
        <f>DATA!A937</f>
        <v>935</v>
      </c>
      <c r="C942" s="3">
        <f>DATA!R937</f>
        <v>5.531329436</v>
      </c>
      <c r="D942" s="3">
        <f>DATA!Q937</f>
        <v>0</v>
      </c>
    </row>
    <row r="943" spans="2:4" x14ac:dyDescent="0.2">
      <c r="B943" s="3">
        <f>DATA!A938</f>
        <v>936</v>
      </c>
      <c r="C943" s="3">
        <f>DATA!R938</f>
        <v>1</v>
      </c>
      <c r="D943" s="3">
        <f>DATA!Q938</f>
        <v>1</v>
      </c>
    </row>
    <row r="944" spans="2:4" x14ac:dyDescent="0.2">
      <c r="B944" s="3">
        <f>DATA!A939</f>
        <v>937</v>
      </c>
      <c r="C944" s="3">
        <f>DATA!R939</f>
        <v>11.676349614999999</v>
      </c>
      <c r="D944" s="3">
        <f>DATA!Q939</f>
        <v>0</v>
      </c>
    </row>
    <row r="945" spans="2:4" x14ac:dyDescent="0.2">
      <c r="B945" s="3">
        <f>DATA!A940</f>
        <v>938</v>
      </c>
      <c r="C945" s="3">
        <f>DATA!R940</f>
        <v>2.732358826</v>
      </c>
      <c r="D945" s="3">
        <f>DATA!Q940</f>
        <v>0</v>
      </c>
    </row>
    <row r="946" spans="2:4" x14ac:dyDescent="0.2">
      <c r="B946" s="3">
        <f>DATA!A941</f>
        <v>939</v>
      </c>
      <c r="C946" s="3">
        <f>DATA!R941</f>
        <v>5.4263002509999998</v>
      </c>
      <c r="D946" s="3">
        <f>DATA!Q941</f>
        <v>0</v>
      </c>
    </row>
    <row r="947" spans="2:4" x14ac:dyDescent="0.2">
      <c r="B947" s="3">
        <f>DATA!A942</f>
        <v>940</v>
      </c>
      <c r="C947" s="3">
        <f>DATA!R942</f>
        <v>3.4984228909999899</v>
      </c>
      <c r="D947" s="3">
        <f>DATA!Q942</f>
        <v>0</v>
      </c>
    </row>
    <row r="948" spans="2:4" x14ac:dyDescent="0.2">
      <c r="B948" s="3">
        <f>DATA!A943</f>
        <v>941</v>
      </c>
      <c r="C948" s="3">
        <f>DATA!R943</f>
        <v>2.325245561</v>
      </c>
      <c r="D948" s="3">
        <f>DATA!Q943</f>
        <v>0</v>
      </c>
    </row>
    <row r="949" spans="2:4" x14ac:dyDescent="0.2">
      <c r="B949" s="3">
        <f>DATA!A944</f>
        <v>942</v>
      </c>
      <c r="C949" s="3">
        <f>DATA!R944</f>
        <v>2.461223977</v>
      </c>
      <c r="D949" s="3">
        <f>DATA!Q944</f>
        <v>0</v>
      </c>
    </row>
    <row r="950" spans="2:4" x14ac:dyDescent="0.2">
      <c r="B950" s="3">
        <f>DATA!A945</f>
        <v>943</v>
      </c>
      <c r="C950" s="3">
        <f>DATA!R945</f>
        <v>1.6528874730000001</v>
      </c>
      <c r="D950" s="3">
        <f>DATA!Q945</f>
        <v>0</v>
      </c>
    </row>
    <row r="951" spans="2:4" x14ac:dyDescent="0.2">
      <c r="B951" s="3">
        <f>DATA!A946</f>
        <v>944</v>
      </c>
      <c r="C951" s="3">
        <f>DATA!R946</f>
        <v>3.8031460349999899</v>
      </c>
      <c r="D951" s="3">
        <f>DATA!Q946</f>
        <v>0</v>
      </c>
    </row>
    <row r="952" spans="2:4" x14ac:dyDescent="0.2">
      <c r="B952" s="3">
        <f>DATA!A947</f>
        <v>945</v>
      </c>
      <c r="C952" s="3">
        <f>DATA!R947</f>
        <v>5</v>
      </c>
      <c r="D952" s="3">
        <f>DATA!Q947</f>
        <v>1</v>
      </c>
    </row>
    <row r="953" spans="2:4" x14ac:dyDescent="0.2">
      <c r="B953" s="3">
        <f>DATA!A948</f>
        <v>946</v>
      </c>
      <c r="C953" s="3">
        <f>DATA!R948</f>
        <v>0.62793011200000004</v>
      </c>
      <c r="D953" s="3">
        <f>DATA!Q948</f>
        <v>0</v>
      </c>
    </row>
    <row r="954" spans="2:4" x14ac:dyDescent="0.2">
      <c r="B954" s="3">
        <f>DATA!A949</f>
        <v>947</v>
      </c>
      <c r="C954" s="3">
        <f>DATA!R949</f>
        <v>5.1681531629999897</v>
      </c>
      <c r="D954" s="3">
        <f>DATA!Q949</f>
        <v>0</v>
      </c>
    </row>
    <row r="955" spans="2:4" x14ac:dyDescent="0.2">
      <c r="B955" s="3">
        <f>DATA!A950</f>
        <v>948</v>
      </c>
      <c r="C955" s="3">
        <f>DATA!R950</f>
        <v>0.32290749000000002</v>
      </c>
      <c r="D955" s="3">
        <f>DATA!Q950</f>
        <v>0</v>
      </c>
    </row>
    <row r="956" spans="2:4" x14ac:dyDescent="0.2">
      <c r="B956" s="3">
        <f>DATA!A951</f>
        <v>949</v>
      </c>
      <c r="C956" s="3">
        <f>DATA!R951</f>
        <v>1.188911753</v>
      </c>
      <c r="D956" s="3">
        <f>DATA!Q951</f>
        <v>0</v>
      </c>
    </row>
    <row r="957" spans="2:4" x14ac:dyDescent="0.2">
      <c r="B957" s="3">
        <f>DATA!A952</f>
        <v>950</v>
      </c>
      <c r="C957" s="3">
        <f>DATA!R952</f>
        <v>1</v>
      </c>
      <c r="D957" s="3">
        <f>DATA!Q952</f>
        <v>1</v>
      </c>
    </row>
    <row r="958" spans="2:4" x14ac:dyDescent="0.2">
      <c r="B958" s="3">
        <f>DATA!A953</f>
        <v>951</v>
      </c>
      <c r="C958" s="3">
        <f>DATA!R953</f>
        <v>1</v>
      </c>
      <c r="D958" s="3">
        <f>DATA!Q953</f>
        <v>1</v>
      </c>
    </row>
    <row r="959" spans="2:4" x14ac:dyDescent="0.2">
      <c r="B959" s="3">
        <f>DATA!A954</f>
        <v>952</v>
      </c>
      <c r="C959" s="3">
        <f>DATA!R954</f>
        <v>14.251376574</v>
      </c>
      <c r="D959" s="3">
        <f>DATA!Q954</f>
        <v>0</v>
      </c>
    </row>
    <row r="960" spans="2:4" x14ac:dyDescent="0.2">
      <c r="B960" s="3">
        <f>DATA!A955</f>
        <v>953</v>
      </c>
      <c r="C960" s="3">
        <f>DATA!R955</f>
        <v>8.5226835570000006</v>
      </c>
      <c r="D960" s="3">
        <f>DATA!Q955</f>
        <v>0</v>
      </c>
    </row>
    <row r="961" spans="2:4" x14ac:dyDescent="0.2">
      <c r="B961" s="3">
        <f>DATA!A956</f>
        <v>954</v>
      </c>
      <c r="C961" s="3">
        <f>DATA!R956</f>
        <v>5.7911551860000001</v>
      </c>
      <c r="D961" s="3">
        <f>DATA!Q956</f>
        <v>0</v>
      </c>
    </row>
    <row r="962" spans="2:4" x14ac:dyDescent="0.2">
      <c r="B962" s="3">
        <f>DATA!A957</f>
        <v>955</v>
      </c>
      <c r="C962" s="3">
        <f>DATA!R957</f>
        <v>4.0434872930000001</v>
      </c>
      <c r="D962" s="3">
        <f>DATA!Q957</f>
        <v>0</v>
      </c>
    </row>
    <row r="963" spans="2:4" x14ac:dyDescent="0.2">
      <c r="B963" s="3">
        <f>DATA!A958</f>
        <v>956</v>
      </c>
      <c r="C963" s="3">
        <f>DATA!R958</f>
        <v>4.3039350499999998</v>
      </c>
      <c r="D963" s="3">
        <f>DATA!Q958</f>
        <v>0</v>
      </c>
    </row>
    <row r="964" spans="2:4" x14ac:dyDescent="0.2">
      <c r="B964" s="3">
        <f>DATA!A959</f>
        <v>957</v>
      </c>
      <c r="C964" s="3">
        <f>DATA!R959</f>
        <v>0.74241260200000003</v>
      </c>
      <c r="D964" s="3">
        <f>DATA!Q959</f>
        <v>0</v>
      </c>
    </row>
    <row r="965" spans="2:4" x14ac:dyDescent="0.2">
      <c r="B965" s="3">
        <f>DATA!A960</f>
        <v>958</v>
      </c>
      <c r="C965" s="3">
        <f>DATA!R960</f>
        <v>7.6968800709999998</v>
      </c>
      <c r="D965" s="3">
        <f>DATA!Q960</f>
        <v>0</v>
      </c>
    </row>
    <row r="966" spans="2:4" x14ac:dyDescent="0.2">
      <c r="B966" s="3">
        <f>DATA!A961</f>
        <v>959</v>
      </c>
      <c r="C966" s="3">
        <f>DATA!R961</f>
        <v>0.72550795499999998</v>
      </c>
      <c r="D966" s="3">
        <f>DATA!Q961</f>
        <v>1</v>
      </c>
    </row>
    <row r="967" spans="2:4" x14ac:dyDescent="0.2">
      <c r="B967" s="3">
        <f>DATA!A962</f>
        <v>960</v>
      </c>
      <c r="C967" s="3">
        <f>DATA!R962</f>
        <v>3.2744485719999998</v>
      </c>
      <c r="D967" s="3">
        <f>DATA!Q962</f>
        <v>0</v>
      </c>
    </row>
    <row r="968" spans="2:4" x14ac:dyDescent="0.2">
      <c r="B968" s="3">
        <f>DATA!A963</f>
        <v>961</v>
      </c>
      <c r="C968" s="3">
        <f>DATA!R963</f>
        <v>3.2649707800000001</v>
      </c>
      <c r="D968" s="3">
        <f>DATA!Q963</f>
        <v>0</v>
      </c>
    </row>
    <row r="969" spans="2:4" x14ac:dyDescent="0.2">
      <c r="B969" s="3">
        <f>DATA!A964</f>
        <v>962</v>
      </c>
      <c r="C969" s="3">
        <f>DATA!R964</f>
        <v>0.11606246000000001</v>
      </c>
      <c r="D969" s="3">
        <f>DATA!Q964</f>
        <v>0</v>
      </c>
    </row>
    <row r="970" spans="2:4" x14ac:dyDescent="0.2">
      <c r="B970" s="3">
        <f>DATA!A965</f>
        <v>963</v>
      </c>
      <c r="C970" s="3">
        <f>DATA!R965</f>
        <v>0.97328630900000002</v>
      </c>
      <c r="D970" s="3">
        <f>DATA!Q965</f>
        <v>0</v>
      </c>
    </row>
    <row r="971" spans="2:4" x14ac:dyDescent="0.2">
      <c r="B971" s="3">
        <f>DATA!A966</f>
        <v>964</v>
      </c>
      <c r="C971" s="3">
        <f>DATA!R966</f>
        <v>0.68774945200000004</v>
      </c>
      <c r="D971" s="3">
        <f>DATA!Q966</f>
        <v>0</v>
      </c>
    </row>
    <row r="972" spans="2:4" x14ac:dyDescent="0.2">
      <c r="B972" s="3">
        <f>DATA!A967</f>
        <v>965</v>
      </c>
      <c r="C972" s="3">
        <f>DATA!R967</f>
        <v>0.57578522700000001</v>
      </c>
      <c r="D972" s="3">
        <f>DATA!Q967</f>
        <v>0</v>
      </c>
    </row>
    <row r="973" spans="2:4" x14ac:dyDescent="0.2">
      <c r="B973" s="3">
        <f>DATA!A968</f>
        <v>966</v>
      </c>
      <c r="C973" s="3">
        <f>DATA!R968</f>
        <v>0.59258193999999997</v>
      </c>
      <c r="D973" s="3">
        <f>DATA!Q968</f>
        <v>0</v>
      </c>
    </row>
    <row r="974" spans="2:4" x14ac:dyDescent="0.2">
      <c r="B974" s="3">
        <f>DATA!A969</f>
        <v>967</v>
      </c>
      <c r="C974" s="3">
        <f>DATA!R969</f>
        <v>0.32010722800000002</v>
      </c>
      <c r="D974" s="3">
        <f>DATA!Q969</f>
        <v>0</v>
      </c>
    </row>
    <row r="975" spans="2:4" x14ac:dyDescent="0.2">
      <c r="B975" s="3">
        <f>DATA!A970</f>
        <v>968</v>
      </c>
      <c r="C975" s="3">
        <f>DATA!R970</f>
        <v>1</v>
      </c>
      <c r="D975" s="3">
        <f>DATA!Q970</f>
        <v>1</v>
      </c>
    </row>
    <row r="976" spans="2:4" x14ac:dyDescent="0.2">
      <c r="B976" s="3">
        <f>DATA!A971</f>
        <v>969</v>
      </c>
      <c r="C976" s="3">
        <f>DATA!R971</f>
        <v>1</v>
      </c>
      <c r="D976" s="3">
        <f>DATA!Q971</f>
        <v>1</v>
      </c>
    </row>
    <row r="977" spans="2:4" x14ac:dyDescent="0.2">
      <c r="B977" s="3">
        <f>DATA!A972</f>
        <v>970</v>
      </c>
      <c r="C977" s="3">
        <f>DATA!R972</f>
        <v>0.90365755199999998</v>
      </c>
      <c r="D977" s="3">
        <f>DATA!Q972</f>
        <v>0</v>
      </c>
    </row>
    <row r="978" spans="2:4" x14ac:dyDescent="0.2">
      <c r="B978" s="3">
        <f>DATA!A973</f>
        <v>971</v>
      </c>
      <c r="C978" s="3">
        <f>DATA!R973</f>
        <v>2.7470316440000002</v>
      </c>
      <c r="D978" s="3">
        <f>DATA!Q973</f>
        <v>0</v>
      </c>
    </row>
    <row r="979" spans="2:4" x14ac:dyDescent="0.2">
      <c r="B979" s="3">
        <f>DATA!A974</f>
        <v>972</v>
      </c>
      <c r="C979" s="3">
        <f>DATA!R974</f>
        <v>1.74003701</v>
      </c>
      <c r="D979" s="3">
        <f>DATA!Q974</f>
        <v>0</v>
      </c>
    </row>
    <row r="980" spans="2:4" x14ac:dyDescent="0.2">
      <c r="B980" s="3">
        <f>DATA!A975</f>
        <v>973</v>
      </c>
      <c r="C980" s="3">
        <f>DATA!R975</f>
        <v>9.6254702190000003</v>
      </c>
      <c r="D980" s="3">
        <f>DATA!Q975</f>
        <v>0</v>
      </c>
    </row>
    <row r="981" spans="2:4" x14ac:dyDescent="0.2">
      <c r="B981" s="3">
        <f>DATA!A976</f>
        <v>974</v>
      </c>
      <c r="C981" s="3">
        <f>DATA!R976</f>
        <v>1.0526707529999999</v>
      </c>
      <c r="D981" s="3">
        <f>DATA!Q976</f>
        <v>0</v>
      </c>
    </row>
    <row r="982" spans="2:4" x14ac:dyDescent="0.2">
      <c r="B982" s="3">
        <f>DATA!A977</f>
        <v>975</v>
      </c>
      <c r="C982" s="3">
        <f>DATA!R977</f>
        <v>0.77204885999999995</v>
      </c>
      <c r="D982" s="3">
        <f>DATA!Q977</f>
        <v>0</v>
      </c>
    </row>
    <row r="983" spans="2:4" x14ac:dyDescent="0.2">
      <c r="B983" s="3">
        <f>DATA!A978</f>
        <v>976</v>
      </c>
      <c r="C983" s="3">
        <f>DATA!R978</f>
        <v>1</v>
      </c>
      <c r="D983" s="3">
        <f>DATA!Q978</f>
        <v>1</v>
      </c>
    </row>
    <row r="984" spans="2:4" x14ac:dyDescent="0.2">
      <c r="B984" s="3">
        <f>DATA!A979</f>
        <v>977</v>
      </c>
      <c r="C984" s="3">
        <f>DATA!R979</f>
        <v>2.4316944020000002</v>
      </c>
      <c r="D984" s="3">
        <f>DATA!Q979</f>
        <v>0</v>
      </c>
    </row>
    <row r="985" spans="2:4" x14ac:dyDescent="0.2">
      <c r="B985" s="3">
        <f>DATA!A980</f>
        <v>978</v>
      </c>
      <c r="C985" s="3">
        <f>DATA!R980</f>
        <v>2.3013558380000001</v>
      </c>
      <c r="D985" s="3">
        <f>DATA!Q980</f>
        <v>0</v>
      </c>
    </row>
    <row r="986" spans="2:4" x14ac:dyDescent="0.2">
      <c r="B986" s="3">
        <f>DATA!A981</f>
        <v>979</v>
      </c>
      <c r="C986" s="3">
        <f>DATA!R981</f>
        <v>7.9810047600000003</v>
      </c>
      <c r="D986" s="3">
        <f>DATA!Q981</f>
        <v>0</v>
      </c>
    </row>
    <row r="987" spans="2:4" x14ac:dyDescent="0.2">
      <c r="B987" s="3">
        <f>DATA!A982</f>
        <v>980</v>
      </c>
      <c r="C987" s="3">
        <f>DATA!R982</f>
        <v>13.55876741</v>
      </c>
      <c r="D987" s="3">
        <f>DATA!Q982</f>
        <v>0</v>
      </c>
    </row>
    <row r="988" spans="2:4" x14ac:dyDescent="0.2">
      <c r="B988" s="3">
        <f>DATA!A983</f>
        <v>981</v>
      </c>
      <c r="C988" s="3">
        <f>DATA!R983</f>
        <v>2.9149827020000001</v>
      </c>
      <c r="D988" s="3">
        <f>DATA!Q983</f>
        <v>0</v>
      </c>
    </row>
    <row r="989" spans="2:4" x14ac:dyDescent="0.2">
      <c r="B989" s="3">
        <f>DATA!A984</f>
        <v>982</v>
      </c>
      <c r="C989" s="3">
        <f>DATA!R984</f>
        <v>6.7734016339999998</v>
      </c>
      <c r="D989" s="3">
        <f>DATA!Q984</f>
        <v>0</v>
      </c>
    </row>
    <row r="990" spans="2:4" x14ac:dyDescent="0.2">
      <c r="B990" s="3">
        <f>DATA!A985</f>
        <v>983</v>
      </c>
      <c r="C990" s="3">
        <f>DATA!R985</f>
        <v>6.1329479309999897</v>
      </c>
      <c r="D990" s="3">
        <f>DATA!Q985</f>
        <v>0</v>
      </c>
    </row>
    <row r="991" spans="2:4" x14ac:dyDescent="0.2">
      <c r="B991" s="3">
        <f>DATA!A986</f>
        <v>984</v>
      </c>
      <c r="C991" s="3">
        <f>DATA!R986</f>
        <v>1</v>
      </c>
      <c r="D991" s="3">
        <f>DATA!Q986</f>
        <v>1</v>
      </c>
    </row>
    <row r="992" spans="2:4" x14ac:dyDescent="0.2">
      <c r="B992" s="3">
        <f>DATA!A987</f>
        <v>985</v>
      </c>
      <c r="C992" s="3">
        <f>DATA!R987</f>
        <v>8.8462008660000002</v>
      </c>
      <c r="D992" s="3">
        <f>DATA!Q987</f>
        <v>0</v>
      </c>
    </row>
    <row r="993" spans="2:4" x14ac:dyDescent="0.2">
      <c r="B993" s="3">
        <f>DATA!A988</f>
        <v>986</v>
      </c>
      <c r="C993" s="3">
        <f>DATA!R988</f>
        <v>9.6834894059999996</v>
      </c>
      <c r="D993" s="3">
        <f>DATA!Q988</f>
        <v>0</v>
      </c>
    </row>
    <row r="994" spans="2:4" x14ac:dyDescent="0.2">
      <c r="B994" s="3">
        <f>DATA!A989</f>
        <v>987</v>
      </c>
      <c r="C994" s="3">
        <f>DATA!R989</f>
        <v>1.624905072</v>
      </c>
      <c r="D994" s="3">
        <f>DATA!Q989</f>
        <v>0</v>
      </c>
    </row>
    <row r="995" spans="2:4" x14ac:dyDescent="0.2">
      <c r="B995" s="3">
        <f>DATA!A990</f>
        <v>988</v>
      </c>
      <c r="C995" s="3">
        <f>DATA!R990</f>
        <v>5.6500277000000002E-2</v>
      </c>
      <c r="D995" s="3">
        <f>DATA!Q990</f>
        <v>0</v>
      </c>
    </row>
    <row r="996" spans="2:4" x14ac:dyDescent="0.2">
      <c r="B996" s="3">
        <f>DATA!A991</f>
        <v>989</v>
      </c>
      <c r="C996" s="3">
        <f>DATA!R991</f>
        <v>1</v>
      </c>
      <c r="D996" s="3">
        <f>DATA!Q991</f>
        <v>1</v>
      </c>
    </row>
    <row r="997" spans="2:4" x14ac:dyDescent="0.2">
      <c r="B997" s="3">
        <f>DATA!A992</f>
        <v>990</v>
      </c>
      <c r="C997" s="3">
        <f>DATA!R992</f>
        <v>1</v>
      </c>
      <c r="D997" s="3">
        <f>DATA!Q992</f>
        <v>1</v>
      </c>
    </row>
    <row r="998" spans="2:4" x14ac:dyDescent="0.2">
      <c r="B998" s="3">
        <f>DATA!A993</f>
        <v>991</v>
      </c>
      <c r="C998" s="3">
        <f>DATA!R993</f>
        <v>0.54140001100000001</v>
      </c>
      <c r="D998" s="3">
        <f>DATA!Q993</f>
        <v>0</v>
      </c>
    </row>
    <row r="999" spans="2:4" x14ac:dyDescent="0.2">
      <c r="B999" s="3">
        <f>DATA!A994</f>
        <v>992</v>
      </c>
      <c r="C999" s="3">
        <f>DATA!R994</f>
        <v>7.2675408240000001</v>
      </c>
      <c r="D999" s="3">
        <f>DATA!Q994</f>
        <v>0</v>
      </c>
    </row>
    <row r="1000" spans="2:4" x14ac:dyDescent="0.2">
      <c r="B1000" s="3">
        <f>DATA!A995</f>
        <v>993</v>
      </c>
      <c r="C1000" s="3">
        <f>DATA!R995</f>
        <v>4.2808907019999998</v>
      </c>
      <c r="D1000" s="3">
        <f>DATA!Q995</f>
        <v>0</v>
      </c>
    </row>
    <row r="1001" spans="2:4" x14ac:dyDescent="0.2">
      <c r="B1001" s="3">
        <f>DATA!A996</f>
        <v>994</v>
      </c>
      <c r="C1001" s="3">
        <f>DATA!R996</f>
        <v>1</v>
      </c>
      <c r="D1001" s="3">
        <f>DATA!Q996</f>
        <v>1</v>
      </c>
    </row>
    <row r="1002" spans="2:4" x14ac:dyDescent="0.2">
      <c r="B1002" s="3">
        <f>DATA!A997</f>
        <v>995</v>
      </c>
      <c r="C1002" s="3">
        <f>DATA!R997</f>
        <v>4.2291310050000002</v>
      </c>
      <c r="D1002" s="3">
        <f>DATA!Q997</f>
        <v>0</v>
      </c>
    </row>
    <row r="1003" spans="2:4" x14ac:dyDescent="0.2">
      <c r="B1003" s="3">
        <f>DATA!A998</f>
        <v>996</v>
      </c>
      <c r="C1003" s="3">
        <f>DATA!R998</f>
        <v>2.552039921</v>
      </c>
      <c r="D1003" s="3">
        <f>DATA!Q998</f>
        <v>0</v>
      </c>
    </row>
    <row r="1004" spans="2:4" x14ac:dyDescent="0.2">
      <c r="B1004" s="3">
        <f>DATA!A999</f>
        <v>997</v>
      </c>
      <c r="C1004" s="3">
        <f>DATA!R999</f>
        <v>3.8851800719999998</v>
      </c>
      <c r="D1004" s="3">
        <f>DATA!Q999</f>
        <v>0</v>
      </c>
    </row>
    <row r="1005" spans="2:4" x14ac:dyDescent="0.2">
      <c r="B1005" s="3">
        <f>DATA!A1000</f>
        <v>998</v>
      </c>
      <c r="C1005" s="3">
        <f>DATA!R1000</f>
        <v>2.513882503</v>
      </c>
      <c r="D1005" s="3">
        <f>DATA!Q1000</f>
        <v>0</v>
      </c>
    </row>
    <row r="1006" spans="2:4" x14ac:dyDescent="0.2">
      <c r="B1006" s="3">
        <f>DATA!A1001</f>
        <v>999</v>
      </c>
      <c r="C1006" s="3">
        <f>DATA!R1001</f>
        <v>3.2595167599999999</v>
      </c>
      <c r="D1006" s="3">
        <f>DATA!Q1001</f>
        <v>0</v>
      </c>
    </row>
  </sheetData>
  <sortState xmlns:xlrd2="http://schemas.microsoft.com/office/spreadsheetml/2017/richdata2" ref="H7:J758">
    <sortCondition ref="I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48AD-2DEA-4F0C-8DB1-B82660C7EC7D}">
  <dimension ref="A3:C757"/>
  <sheetViews>
    <sheetView topLeftCell="A736" workbookViewId="0">
      <selection activeCell="A4" sqref="A4:C756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5.42578125" bestFit="1" customWidth="1"/>
    <col min="4" max="4" width="11.28515625" bestFit="1" customWidth="1"/>
  </cols>
  <sheetData>
    <row r="3" spans="1:3" x14ac:dyDescent="0.25">
      <c r="A3" s="26" t="s">
        <v>65</v>
      </c>
    </row>
    <row r="4" spans="1:3" x14ac:dyDescent="0.25">
      <c r="A4" s="26" t="s">
        <v>17</v>
      </c>
      <c r="B4" s="26" t="s">
        <v>1</v>
      </c>
      <c r="C4" t="s">
        <v>66</v>
      </c>
    </row>
    <row r="5" spans="1:3" x14ac:dyDescent="0.25">
      <c r="A5">
        <v>1.5034099999999999E-3</v>
      </c>
      <c r="B5">
        <v>0</v>
      </c>
      <c r="C5" s="27">
        <v>1</v>
      </c>
    </row>
    <row r="6" spans="1:3" x14ac:dyDescent="0.25">
      <c r="A6">
        <v>4.8080450000000004E-3</v>
      </c>
      <c r="B6">
        <v>0</v>
      </c>
      <c r="C6" s="27">
        <v>1</v>
      </c>
    </row>
    <row r="7" spans="1:3" x14ac:dyDescent="0.25">
      <c r="A7">
        <v>1.039703E-2</v>
      </c>
      <c r="B7">
        <v>0</v>
      </c>
      <c r="C7" s="27">
        <v>1</v>
      </c>
    </row>
    <row r="8" spans="1:3" x14ac:dyDescent="0.25">
      <c r="A8">
        <v>1.2160908E-2</v>
      </c>
      <c r="B8">
        <v>0</v>
      </c>
      <c r="C8" s="27">
        <v>1</v>
      </c>
    </row>
    <row r="9" spans="1:3" x14ac:dyDescent="0.25">
      <c r="A9">
        <v>1.6251334999999902E-2</v>
      </c>
      <c r="B9">
        <v>0</v>
      </c>
      <c r="C9" s="27">
        <v>1</v>
      </c>
    </row>
    <row r="10" spans="1:3" x14ac:dyDescent="0.25">
      <c r="A10">
        <v>2.5901319999999999E-2</v>
      </c>
      <c r="B10">
        <v>0</v>
      </c>
      <c r="C10" s="27">
        <v>1</v>
      </c>
    </row>
    <row r="11" spans="1:3" x14ac:dyDescent="0.25">
      <c r="A11">
        <v>5.1870472000000001E-2</v>
      </c>
      <c r="B11">
        <v>0</v>
      </c>
      <c r="C11" s="27">
        <v>1</v>
      </c>
    </row>
    <row r="12" spans="1:3" x14ac:dyDescent="0.25">
      <c r="A12">
        <v>5.2818413000000002E-2</v>
      </c>
      <c r="B12">
        <v>0</v>
      </c>
      <c r="C12" s="27">
        <v>1</v>
      </c>
    </row>
    <row r="13" spans="1:3" x14ac:dyDescent="0.25">
      <c r="A13">
        <v>5.6500277000000002E-2</v>
      </c>
      <c r="B13">
        <v>0</v>
      </c>
      <c r="C13" s="27">
        <v>1</v>
      </c>
    </row>
    <row r="14" spans="1:3" x14ac:dyDescent="0.25">
      <c r="A14">
        <v>6.1109271E-2</v>
      </c>
      <c r="B14">
        <v>0</v>
      </c>
      <c r="C14" s="27">
        <v>1</v>
      </c>
    </row>
    <row r="15" spans="1:3" x14ac:dyDescent="0.25">
      <c r="A15">
        <v>6.6677674000000006E-2</v>
      </c>
      <c r="B15">
        <v>0</v>
      </c>
      <c r="C15" s="27">
        <v>1</v>
      </c>
    </row>
    <row r="16" spans="1:3" x14ac:dyDescent="0.25">
      <c r="A16">
        <v>6.8342947000000001E-2</v>
      </c>
      <c r="B16">
        <v>0</v>
      </c>
      <c r="C16" s="27">
        <v>1</v>
      </c>
    </row>
    <row r="17" spans="1:3" x14ac:dyDescent="0.25">
      <c r="A17">
        <v>7.1748159000000006E-2</v>
      </c>
      <c r="B17">
        <v>0</v>
      </c>
      <c r="C17" s="27">
        <v>1</v>
      </c>
    </row>
    <row r="18" spans="1:3" x14ac:dyDescent="0.25">
      <c r="A18">
        <v>7.4935021000000004E-2</v>
      </c>
      <c r="B18">
        <v>0</v>
      </c>
      <c r="C18" s="27">
        <v>1</v>
      </c>
    </row>
    <row r="19" spans="1:3" x14ac:dyDescent="0.25">
      <c r="A19">
        <v>7.9904908999999996E-2</v>
      </c>
      <c r="B19">
        <v>0</v>
      </c>
      <c r="C19" s="27">
        <v>1</v>
      </c>
    </row>
    <row r="20" spans="1:3" x14ac:dyDescent="0.25">
      <c r="A20">
        <v>8.3929451000000002E-2</v>
      </c>
      <c r="B20">
        <v>0</v>
      </c>
      <c r="C20" s="27">
        <v>1</v>
      </c>
    </row>
    <row r="21" spans="1:3" x14ac:dyDescent="0.25">
      <c r="A21">
        <v>8.4890564000000002E-2</v>
      </c>
      <c r="B21">
        <v>0</v>
      </c>
      <c r="C21" s="27">
        <v>1</v>
      </c>
    </row>
    <row r="22" spans="1:3" x14ac:dyDescent="0.25">
      <c r="A22">
        <v>9.0627093000000006E-2</v>
      </c>
      <c r="B22">
        <v>0</v>
      </c>
      <c r="C22" s="27">
        <v>1</v>
      </c>
    </row>
    <row r="23" spans="1:3" x14ac:dyDescent="0.25">
      <c r="A23">
        <v>9.0726288000000002E-2</v>
      </c>
      <c r="B23">
        <v>0</v>
      </c>
      <c r="C23" s="27">
        <v>1</v>
      </c>
    </row>
    <row r="24" spans="1:3" x14ac:dyDescent="0.25">
      <c r="A24">
        <v>9.8123299999999997E-2</v>
      </c>
      <c r="B24">
        <v>0</v>
      </c>
      <c r="C24" s="27">
        <v>1</v>
      </c>
    </row>
    <row r="25" spans="1:3" x14ac:dyDescent="0.25">
      <c r="A25">
        <v>0.100047554</v>
      </c>
      <c r="B25">
        <v>0</v>
      </c>
      <c r="C25" s="27">
        <v>1</v>
      </c>
    </row>
    <row r="26" spans="1:3" x14ac:dyDescent="0.25">
      <c r="A26">
        <v>0.105164201</v>
      </c>
      <c r="B26">
        <v>0</v>
      </c>
      <c r="C26" s="27">
        <v>1</v>
      </c>
    </row>
    <row r="27" spans="1:3" x14ac:dyDescent="0.25">
      <c r="A27">
        <v>0.107487659</v>
      </c>
      <c r="B27">
        <v>0</v>
      </c>
      <c r="C27" s="27">
        <v>1</v>
      </c>
    </row>
    <row r="28" spans="1:3" x14ac:dyDescent="0.25">
      <c r="A28">
        <v>0.11606246000000001</v>
      </c>
      <c r="B28">
        <v>0</v>
      </c>
      <c r="C28" s="27">
        <v>1</v>
      </c>
    </row>
    <row r="29" spans="1:3" x14ac:dyDescent="0.25">
      <c r="A29">
        <v>0.117294607</v>
      </c>
      <c r="B29">
        <v>0</v>
      </c>
      <c r="C29" s="27">
        <v>1</v>
      </c>
    </row>
    <row r="30" spans="1:3" x14ac:dyDescent="0.25">
      <c r="A30">
        <v>0.13646507299999999</v>
      </c>
      <c r="B30">
        <v>0</v>
      </c>
      <c r="C30" s="27">
        <v>1</v>
      </c>
    </row>
    <row r="31" spans="1:3" x14ac:dyDescent="0.25">
      <c r="A31">
        <v>0.140669828</v>
      </c>
      <c r="B31">
        <v>0</v>
      </c>
      <c r="C31" s="27">
        <v>1</v>
      </c>
    </row>
    <row r="32" spans="1:3" x14ac:dyDescent="0.25">
      <c r="A32">
        <v>0.14503582000000001</v>
      </c>
      <c r="B32">
        <v>0</v>
      </c>
      <c r="C32" s="27">
        <v>1</v>
      </c>
    </row>
    <row r="33" spans="1:3" x14ac:dyDescent="0.25">
      <c r="A33">
        <v>0.14852230499999999</v>
      </c>
      <c r="B33">
        <v>0</v>
      </c>
      <c r="C33" s="27">
        <v>1</v>
      </c>
    </row>
    <row r="34" spans="1:3" x14ac:dyDescent="0.25">
      <c r="A34">
        <v>0.1546479</v>
      </c>
      <c r="B34">
        <v>0</v>
      </c>
      <c r="C34" s="27">
        <v>1</v>
      </c>
    </row>
    <row r="35" spans="1:3" x14ac:dyDescent="0.25">
      <c r="A35">
        <v>0.15491869999999999</v>
      </c>
      <c r="B35">
        <v>0</v>
      </c>
      <c r="C35" s="27">
        <v>1</v>
      </c>
    </row>
    <row r="36" spans="1:3" x14ac:dyDescent="0.25">
      <c r="A36">
        <v>0.15670152200000001</v>
      </c>
      <c r="B36">
        <v>0</v>
      </c>
      <c r="C36" s="27">
        <v>1</v>
      </c>
    </row>
    <row r="37" spans="1:3" x14ac:dyDescent="0.25">
      <c r="A37">
        <v>0.162934409</v>
      </c>
      <c r="B37">
        <v>0</v>
      </c>
      <c r="C37" s="27">
        <v>1</v>
      </c>
    </row>
    <row r="38" spans="1:3" x14ac:dyDescent="0.25">
      <c r="A38">
        <v>0.169187318</v>
      </c>
      <c r="B38">
        <v>0</v>
      </c>
      <c r="C38" s="27">
        <v>1</v>
      </c>
    </row>
    <row r="39" spans="1:3" x14ac:dyDescent="0.25">
      <c r="A39">
        <v>0.17029507799999999</v>
      </c>
      <c r="B39">
        <v>0</v>
      </c>
      <c r="C39" s="27">
        <v>1</v>
      </c>
    </row>
    <row r="40" spans="1:3" x14ac:dyDescent="0.25">
      <c r="A40">
        <v>0.171003869</v>
      </c>
      <c r="B40">
        <v>0</v>
      </c>
      <c r="C40" s="27">
        <v>1</v>
      </c>
    </row>
    <row r="41" spans="1:3" x14ac:dyDescent="0.25">
      <c r="A41">
        <v>0.17136814</v>
      </c>
      <c r="B41">
        <v>0</v>
      </c>
      <c r="C41" s="27">
        <v>1</v>
      </c>
    </row>
    <row r="42" spans="1:3" x14ac:dyDescent="0.25">
      <c r="A42">
        <v>0.17148238800000001</v>
      </c>
      <c r="B42">
        <v>0</v>
      </c>
      <c r="C42" s="27">
        <v>1</v>
      </c>
    </row>
    <row r="43" spans="1:3" x14ac:dyDescent="0.25">
      <c r="A43">
        <v>0.172750554</v>
      </c>
      <c r="B43">
        <v>0</v>
      </c>
      <c r="C43" s="27">
        <v>1</v>
      </c>
    </row>
    <row r="44" spans="1:3" x14ac:dyDescent="0.25">
      <c r="A44">
        <v>0.17913201200000001</v>
      </c>
      <c r="B44">
        <v>0</v>
      </c>
      <c r="C44" s="27">
        <v>1</v>
      </c>
    </row>
    <row r="45" spans="1:3" x14ac:dyDescent="0.25">
      <c r="A45">
        <v>0.184961444</v>
      </c>
      <c r="B45">
        <v>0</v>
      </c>
      <c r="C45" s="27">
        <v>1</v>
      </c>
    </row>
    <row r="46" spans="1:3" x14ac:dyDescent="0.25">
      <c r="A46">
        <v>0.18855865099999999</v>
      </c>
      <c r="B46">
        <v>0</v>
      </c>
      <c r="C46" s="27">
        <v>1</v>
      </c>
    </row>
    <row r="47" spans="1:3" x14ac:dyDescent="0.25">
      <c r="A47">
        <v>0.19681188099999999</v>
      </c>
      <c r="B47">
        <v>0</v>
      </c>
      <c r="C47" s="27">
        <v>1</v>
      </c>
    </row>
    <row r="48" spans="1:3" x14ac:dyDescent="0.25">
      <c r="A48">
        <v>0.21044591300000001</v>
      </c>
      <c r="B48">
        <v>0</v>
      </c>
      <c r="C48" s="27">
        <v>1</v>
      </c>
    </row>
    <row r="49" spans="1:3" x14ac:dyDescent="0.25">
      <c r="A49">
        <v>0.21714797</v>
      </c>
      <c r="B49">
        <v>0</v>
      </c>
      <c r="C49" s="27">
        <v>1</v>
      </c>
    </row>
    <row r="50" spans="1:3" x14ac:dyDescent="0.25">
      <c r="A50">
        <v>0.21826211700000001</v>
      </c>
      <c r="B50">
        <v>0</v>
      </c>
      <c r="C50" s="27">
        <v>1</v>
      </c>
    </row>
    <row r="51" spans="1:3" x14ac:dyDescent="0.25">
      <c r="A51">
        <v>0.225258548</v>
      </c>
      <c r="B51">
        <v>0</v>
      </c>
      <c r="C51" s="27">
        <v>1</v>
      </c>
    </row>
    <row r="52" spans="1:3" x14ac:dyDescent="0.25">
      <c r="A52">
        <v>0.22559680500000001</v>
      </c>
      <c r="B52">
        <v>0</v>
      </c>
      <c r="C52" s="27">
        <v>1</v>
      </c>
    </row>
    <row r="53" spans="1:3" x14ac:dyDescent="0.25">
      <c r="A53">
        <v>0.229293199</v>
      </c>
      <c r="B53">
        <v>1</v>
      </c>
      <c r="C53" s="27">
        <v>1</v>
      </c>
    </row>
    <row r="54" spans="1:3" x14ac:dyDescent="0.25">
      <c r="A54">
        <v>0.241729526</v>
      </c>
      <c r="B54">
        <v>0</v>
      </c>
      <c r="C54" s="27">
        <v>1</v>
      </c>
    </row>
    <row r="55" spans="1:3" x14ac:dyDescent="0.25">
      <c r="A55">
        <v>0.24252903200000001</v>
      </c>
      <c r="B55">
        <v>0</v>
      </c>
      <c r="C55" s="27">
        <v>1</v>
      </c>
    </row>
    <row r="56" spans="1:3" x14ac:dyDescent="0.25">
      <c r="A56">
        <v>0.247293596</v>
      </c>
      <c r="B56">
        <v>0</v>
      </c>
      <c r="C56" s="27">
        <v>1</v>
      </c>
    </row>
    <row r="57" spans="1:3" x14ac:dyDescent="0.25">
      <c r="A57">
        <v>0.25130708699999998</v>
      </c>
      <c r="B57">
        <v>0</v>
      </c>
      <c r="C57" s="27">
        <v>1</v>
      </c>
    </row>
    <row r="58" spans="1:3" x14ac:dyDescent="0.25">
      <c r="A58">
        <v>0.26421445199999999</v>
      </c>
      <c r="B58">
        <v>0</v>
      </c>
      <c r="C58" s="27">
        <v>1</v>
      </c>
    </row>
    <row r="59" spans="1:3" x14ac:dyDescent="0.25">
      <c r="A59">
        <v>0.27000054099999998</v>
      </c>
      <c r="B59">
        <v>0</v>
      </c>
      <c r="C59" s="27">
        <v>1</v>
      </c>
    </row>
    <row r="60" spans="1:3" x14ac:dyDescent="0.25">
      <c r="A60">
        <v>0.27235961199999997</v>
      </c>
      <c r="B60">
        <v>0</v>
      </c>
      <c r="C60" s="27">
        <v>1</v>
      </c>
    </row>
    <row r="61" spans="1:3" x14ac:dyDescent="0.25">
      <c r="A61">
        <v>0.27399510399999999</v>
      </c>
      <c r="B61">
        <v>0</v>
      </c>
      <c r="C61" s="27">
        <v>1</v>
      </c>
    </row>
    <row r="62" spans="1:3" x14ac:dyDescent="0.25">
      <c r="A62">
        <v>0.27420545299999999</v>
      </c>
      <c r="B62">
        <v>0</v>
      </c>
      <c r="C62" s="27">
        <v>1</v>
      </c>
    </row>
    <row r="63" spans="1:3" x14ac:dyDescent="0.25">
      <c r="A63">
        <v>0.274297768</v>
      </c>
      <c r="B63">
        <v>0</v>
      </c>
      <c r="C63" s="27">
        <v>1</v>
      </c>
    </row>
    <row r="64" spans="1:3" x14ac:dyDescent="0.25">
      <c r="A64">
        <v>0.27562750200000002</v>
      </c>
      <c r="B64">
        <v>0</v>
      </c>
      <c r="C64" s="27">
        <v>1</v>
      </c>
    </row>
    <row r="65" spans="1:3" x14ac:dyDescent="0.25">
      <c r="A65">
        <v>0.282088485</v>
      </c>
      <c r="B65">
        <v>0</v>
      </c>
      <c r="C65" s="27">
        <v>1</v>
      </c>
    </row>
    <row r="66" spans="1:3" x14ac:dyDescent="0.25">
      <c r="A66">
        <v>0.28600796499999998</v>
      </c>
      <c r="B66">
        <v>0</v>
      </c>
      <c r="C66" s="27">
        <v>1</v>
      </c>
    </row>
    <row r="67" spans="1:3" x14ac:dyDescent="0.25">
      <c r="A67">
        <v>0.28896056599999997</v>
      </c>
      <c r="B67">
        <v>0</v>
      </c>
      <c r="C67" s="27">
        <v>1</v>
      </c>
    </row>
    <row r="68" spans="1:3" x14ac:dyDescent="0.25">
      <c r="A68">
        <v>0.29310007500000002</v>
      </c>
      <c r="B68">
        <v>0</v>
      </c>
      <c r="C68" s="27">
        <v>1</v>
      </c>
    </row>
    <row r="69" spans="1:3" x14ac:dyDescent="0.25">
      <c r="A69">
        <v>0.29350137599999998</v>
      </c>
      <c r="B69">
        <v>0</v>
      </c>
      <c r="C69" s="27">
        <v>1</v>
      </c>
    </row>
    <row r="70" spans="1:3" x14ac:dyDescent="0.25">
      <c r="A70">
        <v>0.29794780999999998</v>
      </c>
      <c r="B70">
        <v>0</v>
      </c>
      <c r="C70" s="27">
        <v>1</v>
      </c>
    </row>
    <row r="71" spans="1:3" x14ac:dyDescent="0.25">
      <c r="A71">
        <v>0.30772672099999998</v>
      </c>
      <c r="B71">
        <v>1</v>
      </c>
      <c r="C71" s="27">
        <v>1</v>
      </c>
    </row>
    <row r="72" spans="1:3" x14ac:dyDescent="0.25">
      <c r="A72">
        <v>0.31390586399999998</v>
      </c>
      <c r="B72">
        <v>0</v>
      </c>
      <c r="C72" s="27">
        <v>1</v>
      </c>
    </row>
    <row r="73" spans="1:3" x14ac:dyDescent="0.25">
      <c r="A73">
        <v>0.32010722800000002</v>
      </c>
      <c r="B73">
        <v>0</v>
      </c>
      <c r="C73" s="27">
        <v>1</v>
      </c>
    </row>
    <row r="74" spans="1:3" x14ac:dyDescent="0.25">
      <c r="A74">
        <v>0.32290749000000002</v>
      </c>
      <c r="B74">
        <v>0</v>
      </c>
      <c r="C74" s="27">
        <v>1</v>
      </c>
    </row>
    <row r="75" spans="1:3" x14ac:dyDescent="0.25">
      <c r="A75">
        <v>0.32329914599999998</v>
      </c>
      <c r="B75">
        <v>0</v>
      </c>
      <c r="C75" s="27">
        <v>1</v>
      </c>
    </row>
    <row r="76" spans="1:3" x14ac:dyDescent="0.25">
      <c r="A76">
        <v>0.32855037500000001</v>
      </c>
      <c r="B76">
        <v>0</v>
      </c>
      <c r="C76" s="27">
        <v>1</v>
      </c>
    </row>
    <row r="77" spans="1:3" x14ac:dyDescent="0.25">
      <c r="A77">
        <v>0.32886428099999998</v>
      </c>
      <c r="B77">
        <v>0</v>
      </c>
      <c r="C77" s="27">
        <v>1</v>
      </c>
    </row>
    <row r="78" spans="1:3" x14ac:dyDescent="0.25">
      <c r="A78">
        <v>0.34466602600000001</v>
      </c>
      <c r="B78">
        <v>0</v>
      </c>
      <c r="C78" s="27">
        <v>1</v>
      </c>
    </row>
    <row r="79" spans="1:3" x14ac:dyDescent="0.25">
      <c r="A79">
        <v>0.34471584</v>
      </c>
      <c r="B79">
        <v>0</v>
      </c>
      <c r="C79" s="27">
        <v>1</v>
      </c>
    </row>
    <row r="80" spans="1:3" x14ac:dyDescent="0.25">
      <c r="A80">
        <v>0.35463304400000001</v>
      </c>
      <c r="B80">
        <v>0</v>
      </c>
      <c r="C80" s="27">
        <v>1</v>
      </c>
    </row>
    <row r="81" spans="1:3" x14ac:dyDescent="0.25">
      <c r="A81">
        <v>0.36172536799999999</v>
      </c>
      <c r="B81">
        <v>0</v>
      </c>
      <c r="C81" s="27">
        <v>1</v>
      </c>
    </row>
    <row r="82" spans="1:3" x14ac:dyDescent="0.25">
      <c r="A82">
        <v>0.36461944800000001</v>
      </c>
      <c r="B82">
        <v>0</v>
      </c>
      <c r="C82" s="27">
        <v>1</v>
      </c>
    </row>
    <row r="83" spans="1:3" x14ac:dyDescent="0.25">
      <c r="A83">
        <v>0.36762735800000002</v>
      </c>
      <c r="B83">
        <v>0</v>
      </c>
      <c r="C83" s="27">
        <v>1</v>
      </c>
    </row>
    <row r="84" spans="1:3" x14ac:dyDescent="0.25">
      <c r="A84">
        <v>0.372376708</v>
      </c>
      <c r="B84">
        <v>0</v>
      </c>
      <c r="C84" s="27">
        <v>1</v>
      </c>
    </row>
    <row r="85" spans="1:3" x14ac:dyDescent="0.25">
      <c r="A85">
        <v>0.372967461</v>
      </c>
      <c r="B85">
        <v>0</v>
      </c>
      <c r="C85" s="27">
        <v>1</v>
      </c>
    </row>
    <row r="86" spans="1:3" x14ac:dyDescent="0.25">
      <c r="A86">
        <v>0.38629217900000001</v>
      </c>
      <c r="B86">
        <v>0</v>
      </c>
      <c r="C86" s="27">
        <v>1</v>
      </c>
    </row>
    <row r="87" spans="1:3" x14ac:dyDescent="0.25">
      <c r="A87">
        <v>0.39895092999999998</v>
      </c>
      <c r="B87">
        <v>0</v>
      </c>
      <c r="C87" s="27">
        <v>1</v>
      </c>
    </row>
    <row r="88" spans="1:3" x14ac:dyDescent="0.25">
      <c r="A88">
        <v>0.39935498699999999</v>
      </c>
      <c r="B88">
        <v>0</v>
      </c>
      <c r="C88" s="27">
        <v>1</v>
      </c>
    </row>
    <row r="89" spans="1:3" x14ac:dyDescent="0.25">
      <c r="A89">
        <v>0.40086202599999998</v>
      </c>
      <c r="B89">
        <v>0</v>
      </c>
      <c r="C89" s="27">
        <v>1</v>
      </c>
    </row>
    <row r="90" spans="1:3" x14ac:dyDescent="0.25">
      <c r="A90">
        <v>0.41171640999999998</v>
      </c>
      <c r="B90">
        <v>0</v>
      </c>
      <c r="C90" s="27">
        <v>1</v>
      </c>
    </row>
    <row r="91" spans="1:3" x14ac:dyDescent="0.25">
      <c r="A91">
        <v>0.413507766</v>
      </c>
      <c r="B91">
        <v>0</v>
      </c>
      <c r="C91" s="27">
        <v>1</v>
      </c>
    </row>
    <row r="92" spans="1:3" x14ac:dyDescent="0.25">
      <c r="A92">
        <v>0.413543153</v>
      </c>
      <c r="B92">
        <v>0</v>
      </c>
      <c r="C92" s="27">
        <v>1</v>
      </c>
    </row>
    <row r="93" spans="1:3" x14ac:dyDescent="0.25">
      <c r="A93">
        <v>0.41738109699999998</v>
      </c>
      <c r="B93">
        <v>0</v>
      </c>
      <c r="C93" s="27">
        <v>1</v>
      </c>
    </row>
    <row r="94" spans="1:3" x14ac:dyDescent="0.25">
      <c r="A94">
        <v>0.426485226</v>
      </c>
      <c r="B94">
        <v>0</v>
      </c>
      <c r="C94" s="27">
        <v>1</v>
      </c>
    </row>
    <row r="95" spans="1:3" x14ac:dyDescent="0.25">
      <c r="A95">
        <v>0.42846817799999998</v>
      </c>
      <c r="B95">
        <v>0</v>
      </c>
      <c r="C95" s="27">
        <v>1</v>
      </c>
    </row>
    <row r="96" spans="1:3" x14ac:dyDescent="0.25">
      <c r="A96">
        <v>0.428773187</v>
      </c>
      <c r="B96">
        <v>0</v>
      </c>
      <c r="C96" s="27">
        <v>1</v>
      </c>
    </row>
    <row r="97" spans="1:3" x14ac:dyDescent="0.25">
      <c r="A97">
        <v>0.433327348</v>
      </c>
      <c r="B97">
        <v>0</v>
      </c>
      <c r="C97" s="27">
        <v>1</v>
      </c>
    </row>
    <row r="98" spans="1:3" x14ac:dyDescent="0.25">
      <c r="A98">
        <v>0.44439835500000002</v>
      </c>
      <c r="B98">
        <v>0</v>
      </c>
      <c r="C98" s="27">
        <v>1</v>
      </c>
    </row>
    <row r="99" spans="1:3" x14ac:dyDescent="0.25">
      <c r="A99">
        <v>0.44948747300000003</v>
      </c>
      <c r="B99">
        <v>0</v>
      </c>
      <c r="C99" s="27">
        <v>1</v>
      </c>
    </row>
    <row r="100" spans="1:3" x14ac:dyDescent="0.25">
      <c r="A100">
        <v>0.44962701999999999</v>
      </c>
      <c r="B100">
        <v>0</v>
      </c>
      <c r="C100" s="27">
        <v>1</v>
      </c>
    </row>
    <row r="101" spans="1:3" x14ac:dyDescent="0.25">
      <c r="A101">
        <v>0.45231805400000002</v>
      </c>
      <c r="B101">
        <v>0</v>
      </c>
      <c r="C101" s="27">
        <v>1</v>
      </c>
    </row>
    <row r="102" spans="1:3" x14ac:dyDescent="0.25">
      <c r="A102">
        <v>0.455237326</v>
      </c>
      <c r="B102">
        <v>0</v>
      </c>
      <c r="C102" s="27">
        <v>1</v>
      </c>
    </row>
    <row r="103" spans="1:3" x14ac:dyDescent="0.25">
      <c r="A103">
        <v>0.45934277099999998</v>
      </c>
      <c r="B103">
        <v>0</v>
      </c>
      <c r="C103" s="27">
        <v>1</v>
      </c>
    </row>
    <row r="104" spans="1:3" x14ac:dyDescent="0.25">
      <c r="A104">
        <v>0.46061131799999999</v>
      </c>
      <c r="B104">
        <v>0</v>
      </c>
      <c r="C104" s="27">
        <v>1</v>
      </c>
    </row>
    <row r="105" spans="1:3" x14ac:dyDescent="0.25">
      <c r="A105">
        <v>0.46105442800000002</v>
      </c>
      <c r="B105">
        <v>0</v>
      </c>
      <c r="C105" s="27">
        <v>1</v>
      </c>
    </row>
    <row r="106" spans="1:3" x14ac:dyDescent="0.25">
      <c r="A106">
        <v>0.47678946799999999</v>
      </c>
      <c r="B106">
        <v>0</v>
      </c>
      <c r="C106" s="27">
        <v>1</v>
      </c>
    </row>
    <row r="107" spans="1:3" x14ac:dyDescent="0.25">
      <c r="A107">
        <v>0.47738056400000001</v>
      </c>
      <c r="B107">
        <v>0</v>
      </c>
      <c r="C107" s="27">
        <v>1</v>
      </c>
    </row>
    <row r="108" spans="1:3" x14ac:dyDescent="0.25">
      <c r="A108">
        <v>0.48956546499999998</v>
      </c>
      <c r="B108">
        <v>0</v>
      </c>
      <c r="C108" s="27">
        <v>1</v>
      </c>
    </row>
    <row r="109" spans="1:3" x14ac:dyDescent="0.25">
      <c r="A109">
        <v>0.49030380400000001</v>
      </c>
      <c r="B109">
        <v>0</v>
      </c>
      <c r="C109" s="27">
        <v>1</v>
      </c>
    </row>
    <row r="110" spans="1:3" x14ac:dyDescent="0.25">
      <c r="A110">
        <v>0.49187285600000002</v>
      </c>
      <c r="B110">
        <v>0</v>
      </c>
      <c r="C110" s="27">
        <v>1</v>
      </c>
    </row>
    <row r="111" spans="1:3" x14ac:dyDescent="0.25">
      <c r="A111">
        <v>0.49577311299999999</v>
      </c>
      <c r="B111">
        <v>0</v>
      </c>
      <c r="C111" s="27">
        <v>1</v>
      </c>
    </row>
    <row r="112" spans="1:3" x14ac:dyDescent="0.25">
      <c r="A112">
        <v>0.50612908300000004</v>
      </c>
      <c r="B112">
        <v>0</v>
      </c>
      <c r="C112" s="27">
        <v>1</v>
      </c>
    </row>
    <row r="113" spans="1:3" x14ac:dyDescent="0.25">
      <c r="A113">
        <v>0.50643570699999996</v>
      </c>
      <c r="B113">
        <v>0</v>
      </c>
      <c r="C113" s="27">
        <v>1</v>
      </c>
    </row>
    <row r="114" spans="1:3" x14ac:dyDescent="0.25">
      <c r="A114">
        <v>0.51349398899999998</v>
      </c>
      <c r="B114">
        <v>0</v>
      </c>
      <c r="C114" s="27">
        <v>1</v>
      </c>
    </row>
    <row r="115" spans="1:3" x14ac:dyDescent="0.25">
      <c r="A115">
        <v>0.52358115000000005</v>
      </c>
      <c r="B115">
        <v>0</v>
      </c>
      <c r="C115" s="27">
        <v>1</v>
      </c>
    </row>
    <row r="116" spans="1:3" x14ac:dyDescent="0.25">
      <c r="A116">
        <v>0.52686483200000001</v>
      </c>
      <c r="B116">
        <v>0</v>
      </c>
      <c r="C116" s="27">
        <v>1</v>
      </c>
    </row>
    <row r="117" spans="1:3" x14ac:dyDescent="0.25">
      <c r="A117">
        <v>0.53577173300000003</v>
      </c>
      <c r="B117">
        <v>0</v>
      </c>
      <c r="C117" s="27">
        <v>1</v>
      </c>
    </row>
    <row r="118" spans="1:3" x14ac:dyDescent="0.25">
      <c r="A118">
        <v>0.53887637499999996</v>
      </c>
      <c r="B118">
        <v>0</v>
      </c>
      <c r="C118" s="27">
        <v>1</v>
      </c>
    </row>
    <row r="119" spans="1:3" x14ac:dyDescent="0.25">
      <c r="A119">
        <v>0.54140001100000001</v>
      </c>
      <c r="B119">
        <v>0</v>
      </c>
      <c r="C119" s="27">
        <v>1</v>
      </c>
    </row>
    <row r="120" spans="1:3" x14ac:dyDescent="0.25">
      <c r="A120">
        <v>0.547066469</v>
      </c>
      <c r="B120">
        <v>0</v>
      </c>
      <c r="C120" s="27">
        <v>1</v>
      </c>
    </row>
    <row r="121" spans="1:3" x14ac:dyDescent="0.25">
      <c r="A121">
        <v>0.55102913499999995</v>
      </c>
      <c r="B121">
        <v>0</v>
      </c>
      <c r="C121" s="27">
        <v>1</v>
      </c>
    </row>
    <row r="122" spans="1:3" x14ac:dyDescent="0.25">
      <c r="A122">
        <v>0.55104503800000004</v>
      </c>
      <c r="B122">
        <v>0</v>
      </c>
      <c r="C122" s="27">
        <v>1</v>
      </c>
    </row>
    <row r="123" spans="1:3" x14ac:dyDescent="0.25">
      <c r="A123">
        <v>0.57578522700000001</v>
      </c>
      <c r="B123">
        <v>0</v>
      </c>
      <c r="C123" s="27">
        <v>1</v>
      </c>
    </row>
    <row r="124" spans="1:3" x14ac:dyDescent="0.25">
      <c r="A124">
        <v>0.58656437100000003</v>
      </c>
      <c r="B124">
        <v>0</v>
      </c>
      <c r="C124" s="27">
        <v>1</v>
      </c>
    </row>
    <row r="125" spans="1:3" x14ac:dyDescent="0.25">
      <c r="A125">
        <v>0.59258193999999997</v>
      </c>
      <c r="B125">
        <v>0</v>
      </c>
      <c r="C125" s="27">
        <v>1</v>
      </c>
    </row>
    <row r="126" spans="1:3" x14ac:dyDescent="0.25">
      <c r="A126">
        <v>0.60668468099999995</v>
      </c>
      <c r="B126">
        <v>0</v>
      </c>
      <c r="C126" s="27">
        <v>1</v>
      </c>
    </row>
    <row r="127" spans="1:3" x14ac:dyDescent="0.25">
      <c r="A127">
        <v>0.61127751299999999</v>
      </c>
      <c r="B127">
        <v>0</v>
      </c>
      <c r="C127" s="27">
        <v>1</v>
      </c>
    </row>
    <row r="128" spans="1:3" x14ac:dyDescent="0.25">
      <c r="A128">
        <v>0.62188451899999997</v>
      </c>
      <c r="B128">
        <v>0</v>
      </c>
      <c r="C128" s="27">
        <v>1</v>
      </c>
    </row>
    <row r="129" spans="1:3" x14ac:dyDescent="0.25">
      <c r="A129">
        <v>0.62793011200000004</v>
      </c>
      <c r="B129">
        <v>0</v>
      </c>
      <c r="C129" s="27">
        <v>1</v>
      </c>
    </row>
    <row r="130" spans="1:3" x14ac:dyDescent="0.25">
      <c r="A130">
        <v>0.65138470299999995</v>
      </c>
      <c r="B130">
        <v>0</v>
      </c>
      <c r="C130" s="27">
        <v>1</v>
      </c>
    </row>
    <row r="131" spans="1:3" x14ac:dyDescent="0.25">
      <c r="A131">
        <v>0.65297791800000005</v>
      </c>
      <c r="B131">
        <v>0</v>
      </c>
      <c r="C131" s="27">
        <v>1</v>
      </c>
    </row>
    <row r="132" spans="1:3" x14ac:dyDescent="0.25">
      <c r="A132">
        <v>0.65448016399999998</v>
      </c>
      <c r="B132">
        <v>0</v>
      </c>
      <c r="C132" s="27">
        <v>1</v>
      </c>
    </row>
    <row r="133" spans="1:3" x14ac:dyDescent="0.25">
      <c r="A133">
        <v>0.65967417699999997</v>
      </c>
      <c r="B133">
        <v>0</v>
      </c>
      <c r="C133" s="27">
        <v>1</v>
      </c>
    </row>
    <row r="134" spans="1:3" x14ac:dyDescent="0.25">
      <c r="A134">
        <v>0.66056506000000004</v>
      </c>
      <c r="B134">
        <v>0</v>
      </c>
      <c r="C134" s="27">
        <v>1</v>
      </c>
    </row>
    <row r="135" spans="1:3" x14ac:dyDescent="0.25">
      <c r="A135">
        <v>0.66339820900000002</v>
      </c>
      <c r="B135">
        <v>0</v>
      </c>
      <c r="C135" s="27">
        <v>1</v>
      </c>
    </row>
    <row r="136" spans="1:3" x14ac:dyDescent="0.25">
      <c r="A136">
        <v>0.67153302800000003</v>
      </c>
      <c r="B136">
        <v>0</v>
      </c>
      <c r="C136" s="27">
        <v>1</v>
      </c>
    </row>
    <row r="137" spans="1:3" x14ac:dyDescent="0.25">
      <c r="A137">
        <v>0.68092180800000002</v>
      </c>
      <c r="B137">
        <v>0</v>
      </c>
      <c r="C137" s="27">
        <v>1</v>
      </c>
    </row>
    <row r="138" spans="1:3" x14ac:dyDescent="0.25">
      <c r="A138">
        <v>0.68774945200000004</v>
      </c>
      <c r="B138">
        <v>0</v>
      </c>
      <c r="C138" s="27">
        <v>1</v>
      </c>
    </row>
    <row r="139" spans="1:3" x14ac:dyDescent="0.25">
      <c r="A139">
        <v>0.69264089500000003</v>
      </c>
      <c r="B139">
        <v>0</v>
      </c>
      <c r="C139" s="27">
        <v>1</v>
      </c>
    </row>
    <row r="140" spans="1:3" x14ac:dyDescent="0.25">
      <c r="A140">
        <v>0.69670070500000003</v>
      </c>
      <c r="B140">
        <v>0</v>
      </c>
      <c r="C140" s="27">
        <v>1</v>
      </c>
    </row>
    <row r="141" spans="1:3" x14ac:dyDescent="0.25">
      <c r="A141">
        <v>0.70082172700000001</v>
      </c>
      <c r="B141">
        <v>0</v>
      </c>
      <c r="C141" s="27">
        <v>1</v>
      </c>
    </row>
    <row r="142" spans="1:3" x14ac:dyDescent="0.25">
      <c r="A142">
        <v>0.70445824499999998</v>
      </c>
      <c r="B142">
        <v>0</v>
      </c>
      <c r="C142" s="27">
        <v>1</v>
      </c>
    </row>
    <row r="143" spans="1:3" x14ac:dyDescent="0.25">
      <c r="A143">
        <v>0.70551313599999999</v>
      </c>
      <c r="B143">
        <v>0</v>
      </c>
      <c r="C143" s="27">
        <v>1</v>
      </c>
    </row>
    <row r="144" spans="1:3" x14ac:dyDescent="0.25">
      <c r="A144">
        <v>0.70718528800000002</v>
      </c>
      <c r="B144">
        <v>0</v>
      </c>
      <c r="C144" s="27">
        <v>1</v>
      </c>
    </row>
    <row r="145" spans="1:3" x14ac:dyDescent="0.25">
      <c r="A145">
        <v>0.71625438299999999</v>
      </c>
      <c r="B145">
        <v>0</v>
      </c>
      <c r="C145" s="27">
        <v>1</v>
      </c>
    </row>
    <row r="146" spans="1:3" x14ac:dyDescent="0.25">
      <c r="A146">
        <v>0.71870298700000002</v>
      </c>
      <c r="B146">
        <v>0</v>
      </c>
      <c r="C146" s="27">
        <v>1</v>
      </c>
    </row>
    <row r="147" spans="1:3" x14ac:dyDescent="0.25">
      <c r="A147">
        <v>0.72261533899999997</v>
      </c>
      <c r="B147">
        <v>0</v>
      </c>
      <c r="C147" s="27">
        <v>1</v>
      </c>
    </row>
    <row r="148" spans="1:3" x14ac:dyDescent="0.25">
      <c r="A148">
        <v>0.72550795499999998</v>
      </c>
      <c r="B148">
        <v>1</v>
      </c>
      <c r="C148" s="27">
        <v>1</v>
      </c>
    </row>
    <row r="149" spans="1:3" x14ac:dyDescent="0.25">
      <c r="A149">
        <v>0.72594158799999997</v>
      </c>
      <c r="B149">
        <v>0</v>
      </c>
      <c r="C149" s="27">
        <v>1</v>
      </c>
    </row>
    <row r="150" spans="1:3" x14ac:dyDescent="0.25">
      <c r="A150">
        <v>0.72595459799999995</v>
      </c>
      <c r="B150">
        <v>0</v>
      </c>
      <c r="C150" s="27">
        <v>1</v>
      </c>
    </row>
    <row r="151" spans="1:3" x14ac:dyDescent="0.25">
      <c r="A151">
        <v>0.72749631599999998</v>
      </c>
      <c r="B151">
        <v>0</v>
      </c>
      <c r="C151" s="27">
        <v>1</v>
      </c>
    </row>
    <row r="152" spans="1:3" x14ac:dyDescent="0.25">
      <c r="A152">
        <v>0.73533225000000002</v>
      </c>
      <c r="B152">
        <v>0</v>
      </c>
      <c r="C152" s="27">
        <v>1</v>
      </c>
    </row>
    <row r="153" spans="1:3" x14ac:dyDescent="0.25">
      <c r="A153">
        <v>0.73923255200000004</v>
      </c>
      <c r="B153">
        <v>0</v>
      </c>
      <c r="C153" s="27">
        <v>1</v>
      </c>
    </row>
    <row r="154" spans="1:3" x14ac:dyDescent="0.25">
      <c r="A154">
        <v>0.74241260200000003</v>
      </c>
      <c r="B154">
        <v>0</v>
      </c>
      <c r="C154" s="27">
        <v>1</v>
      </c>
    </row>
    <row r="155" spans="1:3" x14ac:dyDescent="0.25">
      <c r="A155">
        <v>0.74674755500000001</v>
      </c>
      <c r="B155">
        <v>0</v>
      </c>
      <c r="C155" s="27">
        <v>1</v>
      </c>
    </row>
    <row r="156" spans="1:3" x14ac:dyDescent="0.25">
      <c r="A156">
        <v>0.74704986900000003</v>
      </c>
      <c r="B156">
        <v>0</v>
      </c>
      <c r="C156" s="27">
        <v>1</v>
      </c>
    </row>
    <row r="157" spans="1:3" x14ac:dyDescent="0.25">
      <c r="A157">
        <v>0.74880505100000005</v>
      </c>
      <c r="B157">
        <v>0</v>
      </c>
      <c r="C157" s="27">
        <v>1</v>
      </c>
    </row>
    <row r="158" spans="1:3" x14ac:dyDescent="0.25">
      <c r="A158">
        <v>0.75047277099999998</v>
      </c>
      <c r="B158">
        <v>0</v>
      </c>
      <c r="C158" s="27">
        <v>1</v>
      </c>
    </row>
    <row r="159" spans="1:3" x14ac:dyDescent="0.25">
      <c r="A159">
        <v>0.75633388099999999</v>
      </c>
      <c r="B159">
        <v>0</v>
      </c>
      <c r="C159" s="27">
        <v>1</v>
      </c>
    </row>
    <row r="160" spans="1:3" x14ac:dyDescent="0.25">
      <c r="A160">
        <v>0.75648191799999998</v>
      </c>
      <c r="B160">
        <v>0</v>
      </c>
      <c r="C160" s="27">
        <v>1</v>
      </c>
    </row>
    <row r="161" spans="1:3" x14ac:dyDescent="0.25">
      <c r="A161">
        <v>0.75956061699999999</v>
      </c>
      <c r="B161">
        <v>0</v>
      </c>
      <c r="C161" s="27">
        <v>1</v>
      </c>
    </row>
    <row r="162" spans="1:3" x14ac:dyDescent="0.25">
      <c r="A162">
        <v>0.76905182000000005</v>
      </c>
      <c r="B162">
        <v>0</v>
      </c>
      <c r="C162" s="27">
        <v>1</v>
      </c>
    </row>
    <row r="163" spans="1:3" x14ac:dyDescent="0.25">
      <c r="A163">
        <v>0.77021408300000005</v>
      </c>
      <c r="B163">
        <v>0</v>
      </c>
      <c r="C163" s="27">
        <v>1</v>
      </c>
    </row>
    <row r="164" spans="1:3" x14ac:dyDescent="0.25">
      <c r="A164">
        <v>0.77039935400000004</v>
      </c>
      <c r="B164">
        <v>0</v>
      </c>
      <c r="C164" s="27">
        <v>1</v>
      </c>
    </row>
    <row r="165" spans="1:3" x14ac:dyDescent="0.25">
      <c r="A165">
        <v>0.77204885999999995</v>
      </c>
      <c r="B165">
        <v>0</v>
      </c>
      <c r="C165" s="27">
        <v>1</v>
      </c>
    </row>
    <row r="166" spans="1:3" x14ac:dyDescent="0.25">
      <c r="A166">
        <v>0.77994788900000001</v>
      </c>
      <c r="B166">
        <v>0</v>
      </c>
      <c r="C166" s="27">
        <v>1</v>
      </c>
    </row>
    <row r="167" spans="1:3" x14ac:dyDescent="0.25">
      <c r="A167">
        <v>0.786625464</v>
      </c>
      <c r="B167">
        <v>0</v>
      </c>
      <c r="C167" s="27">
        <v>1</v>
      </c>
    </row>
    <row r="168" spans="1:3" x14ac:dyDescent="0.25">
      <c r="A168">
        <v>0.78680053100000003</v>
      </c>
      <c r="B168">
        <v>0</v>
      </c>
      <c r="C168" s="27">
        <v>1</v>
      </c>
    </row>
    <row r="169" spans="1:3" x14ac:dyDescent="0.25">
      <c r="A169">
        <v>0.79428978400000005</v>
      </c>
      <c r="B169">
        <v>0</v>
      </c>
      <c r="C169" s="27">
        <v>1</v>
      </c>
    </row>
    <row r="170" spans="1:3" x14ac:dyDescent="0.25">
      <c r="A170">
        <v>0.81019428500000001</v>
      </c>
      <c r="B170">
        <v>0</v>
      </c>
      <c r="C170" s="27">
        <v>1</v>
      </c>
    </row>
    <row r="171" spans="1:3" x14ac:dyDescent="0.25">
      <c r="A171">
        <v>0.81334123300000005</v>
      </c>
      <c r="B171">
        <v>0</v>
      </c>
      <c r="C171" s="27">
        <v>1</v>
      </c>
    </row>
    <row r="172" spans="1:3" x14ac:dyDescent="0.25">
      <c r="A172">
        <v>0.81570502499999997</v>
      </c>
      <c r="B172">
        <v>0</v>
      </c>
      <c r="C172" s="27">
        <v>1</v>
      </c>
    </row>
    <row r="173" spans="1:3" x14ac:dyDescent="0.25">
      <c r="A173">
        <v>0.82044153500000006</v>
      </c>
      <c r="B173">
        <v>0</v>
      </c>
      <c r="C173" s="27">
        <v>1</v>
      </c>
    </row>
    <row r="174" spans="1:3" x14ac:dyDescent="0.25">
      <c r="A174">
        <v>0.83165368100000003</v>
      </c>
      <c r="B174">
        <v>0</v>
      </c>
      <c r="C174" s="27">
        <v>1</v>
      </c>
    </row>
    <row r="175" spans="1:3" x14ac:dyDescent="0.25">
      <c r="A175">
        <v>0.83209912600000002</v>
      </c>
      <c r="B175">
        <v>0</v>
      </c>
      <c r="C175" s="27">
        <v>1</v>
      </c>
    </row>
    <row r="176" spans="1:3" x14ac:dyDescent="0.25">
      <c r="A176">
        <v>0.83620599699999998</v>
      </c>
      <c r="B176">
        <v>0</v>
      </c>
      <c r="C176" s="27">
        <v>1</v>
      </c>
    </row>
    <row r="177" spans="1:3" x14ac:dyDescent="0.25">
      <c r="A177">
        <v>0.84377541099999998</v>
      </c>
      <c r="B177">
        <v>0</v>
      </c>
      <c r="C177" s="27">
        <v>1</v>
      </c>
    </row>
    <row r="178" spans="1:3" x14ac:dyDescent="0.25">
      <c r="A178">
        <v>0.84409412299999997</v>
      </c>
      <c r="B178">
        <v>0</v>
      </c>
      <c r="C178" s="27">
        <v>1</v>
      </c>
    </row>
    <row r="179" spans="1:3" x14ac:dyDescent="0.25">
      <c r="A179">
        <v>0.84740126199999999</v>
      </c>
      <c r="B179">
        <v>0</v>
      </c>
      <c r="C179" s="27">
        <v>1</v>
      </c>
    </row>
    <row r="180" spans="1:3" x14ac:dyDescent="0.25">
      <c r="A180">
        <v>0.851236934</v>
      </c>
      <c r="B180">
        <v>0</v>
      </c>
      <c r="C180" s="27">
        <v>1</v>
      </c>
    </row>
    <row r="181" spans="1:3" x14ac:dyDescent="0.25">
      <c r="A181">
        <v>0.85229186700000004</v>
      </c>
      <c r="B181">
        <v>0</v>
      </c>
      <c r="C181" s="27">
        <v>1</v>
      </c>
    </row>
    <row r="182" spans="1:3" x14ac:dyDescent="0.25">
      <c r="A182">
        <v>0.85994831500000002</v>
      </c>
      <c r="B182">
        <v>0</v>
      </c>
      <c r="C182" s="27">
        <v>1</v>
      </c>
    </row>
    <row r="183" spans="1:3" x14ac:dyDescent="0.25">
      <c r="A183">
        <v>0.87881118999999996</v>
      </c>
      <c r="B183">
        <v>0</v>
      </c>
      <c r="C183" s="27">
        <v>1</v>
      </c>
    </row>
    <row r="184" spans="1:3" x14ac:dyDescent="0.25">
      <c r="A184">
        <v>0.88298440199999995</v>
      </c>
      <c r="B184">
        <v>0</v>
      </c>
      <c r="C184" s="27">
        <v>1</v>
      </c>
    </row>
    <row r="185" spans="1:3" x14ac:dyDescent="0.25">
      <c r="A185">
        <v>0.88594256599999999</v>
      </c>
      <c r="B185">
        <v>0</v>
      </c>
      <c r="C185" s="27">
        <v>1</v>
      </c>
    </row>
    <row r="186" spans="1:3" x14ac:dyDescent="0.25">
      <c r="A186">
        <v>0.88774063800000003</v>
      </c>
      <c r="B186">
        <v>0</v>
      </c>
      <c r="C186" s="27">
        <v>1</v>
      </c>
    </row>
    <row r="187" spans="1:3" x14ac:dyDescent="0.25">
      <c r="A187">
        <v>0.90365755199999998</v>
      </c>
      <c r="B187">
        <v>0</v>
      </c>
      <c r="C187" s="27">
        <v>1</v>
      </c>
    </row>
    <row r="188" spans="1:3" x14ac:dyDescent="0.25">
      <c r="A188">
        <v>0.90477160300000004</v>
      </c>
      <c r="B188">
        <v>0</v>
      </c>
      <c r="C188" s="27">
        <v>1</v>
      </c>
    </row>
    <row r="189" spans="1:3" x14ac:dyDescent="0.25">
      <c r="A189">
        <v>0.91360269800000005</v>
      </c>
      <c r="B189">
        <v>0</v>
      </c>
      <c r="C189" s="27">
        <v>1</v>
      </c>
    </row>
    <row r="190" spans="1:3" x14ac:dyDescent="0.25">
      <c r="A190">
        <v>0.92239595500000005</v>
      </c>
      <c r="B190">
        <v>0</v>
      </c>
      <c r="C190" s="27">
        <v>1</v>
      </c>
    </row>
    <row r="191" spans="1:3" x14ac:dyDescent="0.25">
      <c r="A191">
        <v>0.92832308500000005</v>
      </c>
      <c r="B191">
        <v>0</v>
      </c>
      <c r="C191" s="27">
        <v>1</v>
      </c>
    </row>
    <row r="192" spans="1:3" x14ac:dyDescent="0.25">
      <c r="A192">
        <v>0.93109088299999998</v>
      </c>
      <c r="B192">
        <v>0</v>
      </c>
      <c r="C192" s="27">
        <v>1</v>
      </c>
    </row>
    <row r="193" spans="1:3" x14ac:dyDescent="0.25">
      <c r="A193">
        <v>0.93201302900000005</v>
      </c>
      <c r="B193">
        <v>1</v>
      </c>
      <c r="C193" s="27">
        <v>1</v>
      </c>
    </row>
    <row r="194" spans="1:3" x14ac:dyDescent="0.25">
      <c r="A194">
        <v>0.938453706</v>
      </c>
      <c r="B194">
        <v>0</v>
      </c>
      <c r="C194" s="27">
        <v>1</v>
      </c>
    </row>
    <row r="195" spans="1:3" x14ac:dyDescent="0.25">
      <c r="A195">
        <v>0.938901922</v>
      </c>
      <c r="B195">
        <v>0</v>
      </c>
      <c r="C195" s="27">
        <v>1</v>
      </c>
    </row>
    <row r="196" spans="1:3" x14ac:dyDescent="0.25">
      <c r="A196">
        <v>0.94070047999999995</v>
      </c>
      <c r="B196">
        <v>0</v>
      </c>
      <c r="C196" s="27">
        <v>1</v>
      </c>
    </row>
    <row r="197" spans="1:3" x14ac:dyDescent="0.25">
      <c r="A197">
        <v>0.94238972399999998</v>
      </c>
      <c r="B197">
        <v>0</v>
      </c>
      <c r="C197" s="27">
        <v>1</v>
      </c>
    </row>
    <row r="198" spans="1:3" x14ac:dyDescent="0.25">
      <c r="A198">
        <v>0.95681679600000002</v>
      </c>
      <c r="B198">
        <v>0</v>
      </c>
      <c r="C198" s="27">
        <v>1</v>
      </c>
    </row>
    <row r="199" spans="1:3" x14ac:dyDescent="0.25">
      <c r="A199">
        <v>0.961598077</v>
      </c>
      <c r="B199">
        <v>0</v>
      </c>
      <c r="C199" s="27">
        <v>1</v>
      </c>
    </row>
    <row r="200" spans="1:3" x14ac:dyDescent="0.25">
      <c r="A200">
        <v>0.96672247899999997</v>
      </c>
      <c r="B200">
        <v>0</v>
      </c>
      <c r="C200" s="27">
        <v>1</v>
      </c>
    </row>
    <row r="201" spans="1:3" x14ac:dyDescent="0.25">
      <c r="A201">
        <v>0.96799784</v>
      </c>
      <c r="B201">
        <v>0</v>
      </c>
      <c r="C201" s="27">
        <v>1</v>
      </c>
    </row>
    <row r="202" spans="1:3" x14ac:dyDescent="0.25">
      <c r="A202">
        <v>0.97328630900000002</v>
      </c>
      <c r="B202">
        <v>0</v>
      </c>
      <c r="C202" s="27">
        <v>1</v>
      </c>
    </row>
    <row r="203" spans="1:3" x14ac:dyDescent="0.25">
      <c r="A203">
        <v>0.97574855500000002</v>
      </c>
      <c r="B203">
        <v>0</v>
      </c>
      <c r="C203" s="27">
        <v>1</v>
      </c>
    </row>
    <row r="204" spans="1:3" x14ac:dyDescent="0.25">
      <c r="A204">
        <v>0.98035197200000002</v>
      </c>
      <c r="B204">
        <v>0</v>
      </c>
      <c r="C204" s="27">
        <v>1</v>
      </c>
    </row>
    <row r="205" spans="1:3" x14ac:dyDescent="0.25">
      <c r="A205">
        <v>0.98528207099999998</v>
      </c>
      <c r="B205">
        <v>0</v>
      </c>
      <c r="C205" s="27">
        <v>1</v>
      </c>
    </row>
    <row r="206" spans="1:3" x14ac:dyDescent="0.25">
      <c r="A206">
        <v>0.99435069899999995</v>
      </c>
      <c r="B206">
        <v>0</v>
      </c>
      <c r="C206" s="27">
        <v>1</v>
      </c>
    </row>
    <row r="207" spans="1:3" x14ac:dyDescent="0.25">
      <c r="A207">
        <v>0.99611812700000002</v>
      </c>
      <c r="B207">
        <v>0</v>
      </c>
      <c r="C207" s="27">
        <v>1</v>
      </c>
    </row>
    <row r="208" spans="1:3" x14ac:dyDescent="0.25">
      <c r="A208">
        <v>0.99731013099999999</v>
      </c>
      <c r="B208">
        <v>0</v>
      </c>
      <c r="C208" s="27">
        <v>1</v>
      </c>
    </row>
    <row r="209" spans="1:3" x14ac:dyDescent="0.25">
      <c r="A209">
        <v>0.99765090999999995</v>
      </c>
      <c r="B209">
        <v>0</v>
      </c>
      <c r="C209" s="27">
        <v>1</v>
      </c>
    </row>
    <row r="210" spans="1:3" x14ac:dyDescent="0.25">
      <c r="A210">
        <v>0.99929868099999997</v>
      </c>
      <c r="B210">
        <v>0</v>
      </c>
      <c r="C210" s="27">
        <v>1</v>
      </c>
    </row>
    <row r="211" spans="1:3" x14ac:dyDescent="0.25">
      <c r="A211">
        <v>1</v>
      </c>
      <c r="B211">
        <v>1</v>
      </c>
      <c r="C211" s="27">
        <v>201</v>
      </c>
    </row>
    <row r="212" spans="1:3" x14ac:dyDescent="0.25">
      <c r="A212">
        <v>1.0057680870000001</v>
      </c>
      <c r="B212">
        <v>0</v>
      </c>
      <c r="C212" s="27">
        <v>1</v>
      </c>
    </row>
    <row r="213" spans="1:3" x14ac:dyDescent="0.25">
      <c r="A213">
        <v>1.009919182</v>
      </c>
      <c r="B213">
        <v>0</v>
      </c>
      <c r="C213" s="27">
        <v>1</v>
      </c>
    </row>
    <row r="214" spans="1:3" x14ac:dyDescent="0.25">
      <c r="A214">
        <v>1.032664936</v>
      </c>
      <c r="B214">
        <v>0</v>
      </c>
      <c r="C214" s="27">
        <v>1</v>
      </c>
    </row>
    <row r="215" spans="1:3" x14ac:dyDescent="0.25">
      <c r="A215">
        <v>1.048449475</v>
      </c>
      <c r="B215">
        <v>0</v>
      </c>
      <c r="C215" s="27">
        <v>1</v>
      </c>
    </row>
    <row r="216" spans="1:3" x14ac:dyDescent="0.25">
      <c r="A216">
        <v>1.0526707529999999</v>
      </c>
      <c r="B216">
        <v>0</v>
      </c>
      <c r="C216" s="27">
        <v>1</v>
      </c>
    </row>
    <row r="217" spans="1:3" x14ac:dyDescent="0.25">
      <c r="A217">
        <v>1.054077631</v>
      </c>
      <c r="B217">
        <v>0</v>
      </c>
      <c r="C217" s="27">
        <v>1</v>
      </c>
    </row>
    <row r="218" spans="1:3" x14ac:dyDescent="0.25">
      <c r="A218">
        <v>1.070380305</v>
      </c>
      <c r="B218">
        <v>0</v>
      </c>
      <c r="C218" s="27">
        <v>1</v>
      </c>
    </row>
    <row r="219" spans="1:3" x14ac:dyDescent="0.25">
      <c r="A219">
        <v>1.071925561</v>
      </c>
      <c r="B219">
        <v>0</v>
      </c>
      <c r="C219" s="27">
        <v>1</v>
      </c>
    </row>
    <row r="220" spans="1:3" x14ac:dyDescent="0.25">
      <c r="A220">
        <v>1.0766696929999999</v>
      </c>
      <c r="B220">
        <v>1</v>
      </c>
      <c r="C220" s="27">
        <v>1</v>
      </c>
    </row>
    <row r="221" spans="1:3" x14ac:dyDescent="0.25">
      <c r="A221">
        <v>1.0873238649999999</v>
      </c>
      <c r="B221">
        <v>0</v>
      </c>
      <c r="C221" s="27">
        <v>1</v>
      </c>
    </row>
    <row r="222" spans="1:3" x14ac:dyDescent="0.25">
      <c r="A222">
        <v>1.0895206390000001</v>
      </c>
      <c r="B222">
        <v>0</v>
      </c>
      <c r="C222" s="27">
        <v>1</v>
      </c>
    </row>
    <row r="223" spans="1:3" x14ac:dyDescent="0.25">
      <c r="A223">
        <v>1.0900357789999999</v>
      </c>
      <c r="B223">
        <v>0</v>
      </c>
      <c r="C223" s="27">
        <v>1</v>
      </c>
    </row>
    <row r="224" spans="1:3" x14ac:dyDescent="0.25">
      <c r="A224">
        <v>1.0900364</v>
      </c>
      <c r="B224">
        <v>0</v>
      </c>
      <c r="C224" s="27">
        <v>1</v>
      </c>
    </row>
    <row r="225" spans="1:3" x14ac:dyDescent="0.25">
      <c r="A225">
        <v>1.0978014970000001</v>
      </c>
      <c r="B225">
        <v>0</v>
      </c>
      <c r="C225" s="27">
        <v>1</v>
      </c>
    </row>
    <row r="226" spans="1:3" x14ac:dyDescent="0.25">
      <c r="A226">
        <v>1.1025849599999999</v>
      </c>
      <c r="B226">
        <v>0</v>
      </c>
      <c r="C226" s="27">
        <v>1</v>
      </c>
    </row>
    <row r="227" spans="1:3" x14ac:dyDescent="0.25">
      <c r="A227">
        <v>1.1029369449999999</v>
      </c>
      <c r="B227">
        <v>0</v>
      </c>
      <c r="C227" s="27">
        <v>1</v>
      </c>
    </row>
    <row r="228" spans="1:3" x14ac:dyDescent="0.25">
      <c r="A228">
        <v>1.1134893969999999</v>
      </c>
      <c r="B228">
        <v>1</v>
      </c>
      <c r="C228" s="27">
        <v>1</v>
      </c>
    </row>
    <row r="229" spans="1:3" x14ac:dyDescent="0.25">
      <c r="A229">
        <v>1.114949497</v>
      </c>
      <c r="B229">
        <v>0</v>
      </c>
      <c r="C229" s="27">
        <v>1</v>
      </c>
    </row>
    <row r="230" spans="1:3" x14ac:dyDescent="0.25">
      <c r="A230">
        <v>1.1403426910000001</v>
      </c>
      <c r="B230">
        <v>1</v>
      </c>
      <c r="C230" s="27">
        <v>1</v>
      </c>
    </row>
    <row r="231" spans="1:3" x14ac:dyDescent="0.25">
      <c r="A231">
        <v>1.141067764</v>
      </c>
      <c r="B231">
        <v>0</v>
      </c>
      <c r="C231" s="27">
        <v>1</v>
      </c>
    </row>
    <row r="232" spans="1:3" x14ac:dyDescent="0.25">
      <c r="A232">
        <v>1.1418666689999999</v>
      </c>
      <c r="B232">
        <v>0</v>
      </c>
      <c r="C232" s="27">
        <v>1</v>
      </c>
    </row>
    <row r="233" spans="1:3" x14ac:dyDescent="0.25">
      <c r="A233">
        <v>1.1540213500000001</v>
      </c>
      <c r="B233">
        <v>0</v>
      </c>
      <c r="C233" s="27">
        <v>1</v>
      </c>
    </row>
    <row r="234" spans="1:3" x14ac:dyDescent="0.25">
      <c r="A234">
        <v>1.1783965380000001</v>
      </c>
      <c r="B234">
        <v>0</v>
      </c>
      <c r="C234" s="27">
        <v>1</v>
      </c>
    </row>
    <row r="235" spans="1:3" x14ac:dyDescent="0.25">
      <c r="A235">
        <v>1.179123672</v>
      </c>
      <c r="B235">
        <v>0</v>
      </c>
      <c r="C235" s="27">
        <v>1</v>
      </c>
    </row>
    <row r="236" spans="1:3" x14ac:dyDescent="0.25">
      <c r="A236">
        <v>1.1792279889999999</v>
      </c>
      <c r="B236">
        <v>0</v>
      </c>
      <c r="C236" s="27">
        <v>1</v>
      </c>
    </row>
    <row r="237" spans="1:3" x14ac:dyDescent="0.25">
      <c r="A237">
        <v>1.1879637489999999</v>
      </c>
      <c r="B237">
        <v>0</v>
      </c>
      <c r="C237" s="27">
        <v>1</v>
      </c>
    </row>
    <row r="238" spans="1:3" x14ac:dyDescent="0.25">
      <c r="A238">
        <v>1.188911753</v>
      </c>
      <c r="B238">
        <v>0</v>
      </c>
      <c r="C238" s="27">
        <v>1</v>
      </c>
    </row>
    <row r="239" spans="1:3" x14ac:dyDescent="0.25">
      <c r="A239">
        <v>1.192284965</v>
      </c>
      <c r="B239">
        <v>0</v>
      </c>
      <c r="C239" s="27">
        <v>1</v>
      </c>
    </row>
    <row r="240" spans="1:3" x14ac:dyDescent="0.25">
      <c r="A240">
        <v>1.1942854190000001</v>
      </c>
      <c r="B240">
        <v>0</v>
      </c>
      <c r="C240" s="27">
        <v>1</v>
      </c>
    </row>
    <row r="241" spans="1:3" x14ac:dyDescent="0.25">
      <c r="A241">
        <v>1.1946595339999999</v>
      </c>
      <c r="B241">
        <v>0</v>
      </c>
      <c r="C241" s="27">
        <v>1</v>
      </c>
    </row>
    <row r="242" spans="1:3" x14ac:dyDescent="0.25">
      <c r="A242">
        <v>1.1961986490000001</v>
      </c>
      <c r="B242">
        <v>0</v>
      </c>
      <c r="C242" s="27">
        <v>1</v>
      </c>
    </row>
    <row r="243" spans="1:3" x14ac:dyDescent="0.25">
      <c r="A243">
        <v>1.2030914399999999</v>
      </c>
      <c r="B243">
        <v>0</v>
      </c>
      <c r="C243" s="27">
        <v>1</v>
      </c>
    </row>
    <row r="244" spans="1:3" x14ac:dyDescent="0.25">
      <c r="A244">
        <v>1.2173730789999999</v>
      </c>
      <c r="B244">
        <v>0</v>
      </c>
      <c r="C244" s="27">
        <v>1</v>
      </c>
    </row>
    <row r="245" spans="1:3" x14ac:dyDescent="0.25">
      <c r="A245">
        <v>1.221240025</v>
      </c>
      <c r="B245">
        <v>0</v>
      </c>
      <c r="C245" s="27">
        <v>1</v>
      </c>
    </row>
    <row r="246" spans="1:3" x14ac:dyDescent="0.25">
      <c r="A246">
        <v>1.2421826300000001</v>
      </c>
      <c r="B246">
        <v>0</v>
      </c>
      <c r="C246" s="27">
        <v>1</v>
      </c>
    </row>
    <row r="247" spans="1:3" x14ac:dyDescent="0.25">
      <c r="A247">
        <v>1.243234591</v>
      </c>
      <c r="B247">
        <v>0</v>
      </c>
      <c r="C247" s="27">
        <v>1</v>
      </c>
    </row>
    <row r="248" spans="1:3" x14ac:dyDescent="0.25">
      <c r="A248">
        <v>1.2606163749999999</v>
      </c>
      <c r="B248">
        <v>0</v>
      </c>
      <c r="C248" s="27">
        <v>1</v>
      </c>
    </row>
    <row r="249" spans="1:3" x14ac:dyDescent="0.25">
      <c r="A249">
        <v>1.306754084</v>
      </c>
      <c r="B249">
        <v>0</v>
      </c>
      <c r="C249" s="27">
        <v>1</v>
      </c>
    </row>
    <row r="250" spans="1:3" x14ac:dyDescent="0.25">
      <c r="A250">
        <v>1.3087059649999999</v>
      </c>
      <c r="B250">
        <v>1</v>
      </c>
      <c r="C250" s="27">
        <v>1</v>
      </c>
    </row>
    <row r="251" spans="1:3" x14ac:dyDescent="0.25">
      <c r="A251">
        <v>1.3354164909999999</v>
      </c>
      <c r="B251">
        <v>1</v>
      </c>
      <c r="C251" s="27">
        <v>1</v>
      </c>
    </row>
    <row r="252" spans="1:3" x14ac:dyDescent="0.25">
      <c r="A252">
        <v>1.3491170109999999</v>
      </c>
      <c r="B252">
        <v>0</v>
      </c>
      <c r="C252" s="27">
        <v>1</v>
      </c>
    </row>
    <row r="253" spans="1:3" x14ac:dyDescent="0.25">
      <c r="A253">
        <v>1.3539611789999999</v>
      </c>
      <c r="B253">
        <v>0</v>
      </c>
      <c r="C253" s="27">
        <v>1</v>
      </c>
    </row>
    <row r="254" spans="1:3" x14ac:dyDescent="0.25">
      <c r="A254">
        <v>1.359637132</v>
      </c>
      <c r="B254">
        <v>1</v>
      </c>
      <c r="C254" s="27">
        <v>1</v>
      </c>
    </row>
    <row r="255" spans="1:3" x14ac:dyDescent="0.25">
      <c r="A255">
        <v>1.3652115440000001</v>
      </c>
      <c r="B255">
        <v>0</v>
      </c>
      <c r="C255" s="27">
        <v>1</v>
      </c>
    </row>
    <row r="256" spans="1:3" x14ac:dyDescent="0.25">
      <c r="A256">
        <v>1.3670396140000001</v>
      </c>
      <c r="B256">
        <v>0</v>
      </c>
      <c r="C256" s="27">
        <v>1</v>
      </c>
    </row>
    <row r="257" spans="1:3" x14ac:dyDescent="0.25">
      <c r="A257">
        <v>1.3735504970000001</v>
      </c>
      <c r="B257">
        <v>0</v>
      </c>
      <c r="C257" s="27">
        <v>1</v>
      </c>
    </row>
    <row r="258" spans="1:3" x14ac:dyDescent="0.25">
      <c r="A258">
        <v>1.381771954</v>
      </c>
      <c r="B258">
        <v>0</v>
      </c>
      <c r="C258" s="27">
        <v>1</v>
      </c>
    </row>
    <row r="259" spans="1:3" x14ac:dyDescent="0.25">
      <c r="A259">
        <v>1.3866194570000001</v>
      </c>
      <c r="B259">
        <v>0</v>
      </c>
      <c r="C259" s="27">
        <v>1</v>
      </c>
    </row>
    <row r="260" spans="1:3" x14ac:dyDescent="0.25">
      <c r="A260">
        <v>1.417702722</v>
      </c>
      <c r="B260">
        <v>0</v>
      </c>
      <c r="C260" s="27">
        <v>1</v>
      </c>
    </row>
    <row r="261" spans="1:3" x14ac:dyDescent="0.25">
      <c r="A261">
        <v>1.422246503</v>
      </c>
      <c r="B261">
        <v>0</v>
      </c>
      <c r="C261" s="27">
        <v>1</v>
      </c>
    </row>
    <row r="262" spans="1:3" x14ac:dyDescent="0.25">
      <c r="A262">
        <v>1.4476033559999999</v>
      </c>
      <c r="B262">
        <v>0</v>
      </c>
      <c r="C262" s="27">
        <v>1</v>
      </c>
    </row>
    <row r="263" spans="1:3" x14ac:dyDescent="0.25">
      <c r="A263">
        <v>1.4620969070000001</v>
      </c>
      <c r="B263">
        <v>0</v>
      </c>
      <c r="C263" s="27">
        <v>1</v>
      </c>
    </row>
    <row r="264" spans="1:3" x14ac:dyDescent="0.25">
      <c r="A264">
        <v>1.4775179860000001</v>
      </c>
      <c r="B264">
        <v>1</v>
      </c>
      <c r="C264" s="27">
        <v>1</v>
      </c>
    </row>
    <row r="265" spans="1:3" x14ac:dyDescent="0.25">
      <c r="A265">
        <v>1.481003252</v>
      </c>
      <c r="B265">
        <v>0</v>
      </c>
      <c r="C265" s="27">
        <v>1</v>
      </c>
    </row>
    <row r="266" spans="1:3" x14ac:dyDescent="0.25">
      <c r="A266">
        <v>1.507374647</v>
      </c>
      <c r="B266">
        <v>0</v>
      </c>
      <c r="C266" s="27">
        <v>1</v>
      </c>
    </row>
    <row r="267" spans="1:3" x14ac:dyDescent="0.25">
      <c r="A267">
        <v>1.5376396990000001</v>
      </c>
      <c r="B267">
        <v>0</v>
      </c>
      <c r="C267" s="27">
        <v>1</v>
      </c>
    </row>
    <row r="268" spans="1:3" x14ac:dyDescent="0.25">
      <c r="A268">
        <v>1.537790795</v>
      </c>
      <c r="B268">
        <v>0</v>
      </c>
      <c r="C268" s="27">
        <v>1</v>
      </c>
    </row>
    <row r="269" spans="1:3" x14ac:dyDescent="0.25">
      <c r="A269">
        <v>1.538752047</v>
      </c>
      <c r="B269">
        <v>0</v>
      </c>
      <c r="C269" s="27">
        <v>1</v>
      </c>
    </row>
    <row r="270" spans="1:3" x14ac:dyDescent="0.25">
      <c r="A270">
        <v>1.5512848859999999</v>
      </c>
      <c r="B270">
        <v>0</v>
      </c>
      <c r="C270" s="27">
        <v>1</v>
      </c>
    </row>
    <row r="271" spans="1:3" x14ac:dyDescent="0.25">
      <c r="A271">
        <v>1.5575510969999999</v>
      </c>
      <c r="B271">
        <v>0</v>
      </c>
      <c r="C271" s="27">
        <v>1</v>
      </c>
    </row>
    <row r="272" spans="1:3" x14ac:dyDescent="0.25">
      <c r="A272">
        <v>1.6245602429999999</v>
      </c>
      <c r="B272">
        <v>0</v>
      </c>
      <c r="C272" s="27">
        <v>1</v>
      </c>
    </row>
    <row r="273" spans="1:3" x14ac:dyDescent="0.25">
      <c r="A273">
        <v>1.624905072</v>
      </c>
      <c r="B273">
        <v>0</v>
      </c>
      <c r="C273" s="27">
        <v>1</v>
      </c>
    </row>
    <row r="274" spans="1:3" x14ac:dyDescent="0.25">
      <c r="A274">
        <v>1.629284921</v>
      </c>
      <c r="B274">
        <v>0</v>
      </c>
      <c r="C274" s="27">
        <v>1</v>
      </c>
    </row>
    <row r="275" spans="1:3" x14ac:dyDescent="0.25">
      <c r="A275">
        <v>1.637262365</v>
      </c>
      <c r="B275">
        <v>0</v>
      </c>
      <c r="C275" s="27">
        <v>1</v>
      </c>
    </row>
    <row r="276" spans="1:3" x14ac:dyDescent="0.25">
      <c r="A276">
        <v>1.640056542</v>
      </c>
      <c r="B276">
        <v>0</v>
      </c>
      <c r="C276" s="27">
        <v>1</v>
      </c>
    </row>
    <row r="277" spans="1:3" x14ac:dyDescent="0.25">
      <c r="A277">
        <v>1.6408865109999999</v>
      </c>
      <c r="B277">
        <v>0</v>
      </c>
      <c r="C277" s="27">
        <v>1</v>
      </c>
    </row>
    <row r="278" spans="1:3" x14ac:dyDescent="0.25">
      <c r="A278">
        <v>1.6528874730000001</v>
      </c>
      <c r="B278">
        <v>0</v>
      </c>
      <c r="C278" s="27">
        <v>1</v>
      </c>
    </row>
    <row r="279" spans="1:3" x14ac:dyDescent="0.25">
      <c r="A279">
        <v>1.6568346460000001</v>
      </c>
      <c r="B279">
        <v>0</v>
      </c>
      <c r="C279" s="27">
        <v>1</v>
      </c>
    </row>
    <row r="280" spans="1:3" x14ac:dyDescent="0.25">
      <c r="A280">
        <v>1.6639186180000001</v>
      </c>
      <c r="B280">
        <v>1</v>
      </c>
      <c r="C280" s="27">
        <v>1</v>
      </c>
    </row>
    <row r="281" spans="1:3" x14ac:dyDescent="0.25">
      <c r="A281">
        <v>1.6663260879999999</v>
      </c>
      <c r="B281">
        <v>0</v>
      </c>
      <c r="C281" s="27">
        <v>1</v>
      </c>
    </row>
    <row r="282" spans="1:3" x14ac:dyDescent="0.25">
      <c r="A282">
        <v>1.6996998999999999</v>
      </c>
      <c r="B282">
        <v>0</v>
      </c>
      <c r="C282" s="27">
        <v>1</v>
      </c>
    </row>
    <row r="283" spans="1:3" x14ac:dyDescent="0.25">
      <c r="A283">
        <v>1.7035018639999999</v>
      </c>
      <c r="B283">
        <v>0</v>
      </c>
      <c r="C283" s="27">
        <v>1</v>
      </c>
    </row>
    <row r="284" spans="1:3" x14ac:dyDescent="0.25">
      <c r="A284">
        <v>1.70721824</v>
      </c>
      <c r="B284">
        <v>0</v>
      </c>
      <c r="C284" s="27">
        <v>1</v>
      </c>
    </row>
    <row r="285" spans="1:3" x14ac:dyDescent="0.25">
      <c r="A285">
        <v>1.708845457</v>
      </c>
      <c r="B285">
        <v>1</v>
      </c>
      <c r="C285" s="27">
        <v>1</v>
      </c>
    </row>
    <row r="286" spans="1:3" x14ac:dyDescent="0.25">
      <c r="A286">
        <v>1.710409506</v>
      </c>
      <c r="B286">
        <v>0</v>
      </c>
      <c r="C286" s="27">
        <v>1</v>
      </c>
    </row>
    <row r="287" spans="1:3" x14ac:dyDescent="0.25">
      <c r="A287">
        <v>1.7122863770000001</v>
      </c>
      <c r="B287">
        <v>0</v>
      </c>
      <c r="C287" s="27">
        <v>1</v>
      </c>
    </row>
    <row r="288" spans="1:3" x14ac:dyDescent="0.25">
      <c r="A288">
        <v>1.7271726060000001</v>
      </c>
      <c r="B288">
        <v>0</v>
      </c>
      <c r="C288" s="27">
        <v>1</v>
      </c>
    </row>
    <row r="289" spans="1:3" x14ac:dyDescent="0.25">
      <c r="A289">
        <v>1.733544513</v>
      </c>
      <c r="B289">
        <v>0</v>
      </c>
      <c r="C289" s="27">
        <v>1</v>
      </c>
    </row>
    <row r="290" spans="1:3" x14ac:dyDescent="0.25">
      <c r="A290">
        <v>1.7357456689999999</v>
      </c>
      <c r="B290">
        <v>0</v>
      </c>
      <c r="C290" s="27">
        <v>1</v>
      </c>
    </row>
    <row r="291" spans="1:3" x14ac:dyDescent="0.25">
      <c r="A291">
        <v>1.7389144729999999</v>
      </c>
      <c r="B291">
        <v>0</v>
      </c>
      <c r="C291" s="27">
        <v>1</v>
      </c>
    </row>
    <row r="292" spans="1:3" x14ac:dyDescent="0.25">
      <c r="A292">
        <v>1.74003701</v>
      </c>
      <c r="B292">
        <v>0</v>
      </c>
      <c r="C292" s="27">
        <v>1</v>
      </c>
    </row>
    <row r="293" spans="1:3" x14ac:dyDescent="0.25">
      <c r="A293">
        <v>1.741568904</v>
      </c>
      <c r="B293">
        <v>0</v>
      </c>
      <c r="C293" s="27">
        <v>1</v>
      </c>
    </row>
    <row r="294" spans="1:3" x14ac:dyDescent="0.25">
      <c r="A294">
        <v>1.742511996</v>
      </c>
      <c r="B294">
        <v>0</v>
      </c>
      <c r="C294" s="27">
        <v>1</v>
      </c>
    </row>
    <row r="295" spans="1:3" x14ac:dyDescent="0.25">
      <c r="A295">
        <v>1.7542692</v>
      </c>
      <c r="B295">
        <v>0</v>
      </c>
      <c r="C295" s="27">
        <v>1</v>
      </c>
    </row>
    <row r="296" spans="1:3" x14ac:dyDescent="0.25">
      <c r="A296">
        <v>1.7634074319999999</v>
      </c>
      <c r="B296">
        <v>0</v>
      </c>
      <c r="C296" s="27">
        <v>1</v>
      </c>
    </row>
    <row r="297" spans="1:3" x14ac:dyDescent="0.25">
      <c r="A297">
        <v>1.798900741</v>
      </c>
      <c r="B297">
        <v>0</v>
      </c>
      <c r="C297" s="27">
        <v>1</v>
      </c>
    </row>
    <row r="298" spans="1:3" x14ac:dyDescent="0.25">
      <c r="A298">
        <v>1.8018257799999999</v>
      </c>
      <c r="B298">
        <v>0</v>
      </c>
      <c r="C298" s="27">
        <v>1</v>
      </c>
    </row>
    <row r="299" spans="1:3" x14ac:dyDescent="0.25">
      <c r="A299">
        <v>1.804651185</v>
      </c>
      <c r="B299">
        <v>0</v>
      </c>
      <c r="C299" s="27">
        <v>1</v>
      </c>
    </row>
    <row r="300" spans="1:3" x14ac:dyDescent="0.25">
      <c r="A300">
        <v>1.8099590729999999</v>
      </c>
      <c r="B300">
        <v>0</v>
      </c>
      <c r="C300" s="27">
        <v>1</v>
      </c>
    </row>
    <row r="301" spans="1:3" x14ac:dyDescent="0.25">
      <c r="A301">
        <v>1.817641093</v>
      </c>
      <c r="B301">
        <v>1</v>
      </c>
      <c r="C301" s="27">
        <v>1</v>
      </c>
    </row>
    <row r="302" spans="1:3" x14ac:dyDescent="0.25">
      <c r="A302">
        <v>1.8235202100000001</v>
      </c>
      <c r="B302">
        <v>0</v>
      </c>
      <c r="C302" s="27">
        <v>1</v>
      </c>
    </row>
    <row r="303" spans="1:3" x14ac:dyDescent="0.25">
      <c r="A303">
        <v>1.824989207</v>
      </c>
      <c r="B303">
        <v>0</v>
      </c>
      <c r="C303" s="27">
        <v>1</v>
      </c>
    </row>
    <row r="304" spans="1:3" x14ac:dyDescent="0.25">
      <c r="A304">
        <v>1.8429729669999999</v>
      </c>
      <c r="B304">
        <v>0</v>
      </c>
      <c r="C304" s="27">
        <v>1</v>
      </c>
    </row>
    <row r="305" spans="1:3" x14ac:dyDescent="0.25">
      <c r="A305">
        <v>1.8475254800000001</v>
      </c>
      <c r="B305">
        <v>0</v>
      </c>
      <c r="C305" s="27">
        <v>1</v>
      </c>
    </row>
    <row r="306" spans="1:3" x14ac:dyDescent="0.25">
      <c r="A306">
        <v>1.848614194</v>
      </c>
      <c r="B306">
        <v>0</v>
      </c>
      <c r="C306" s="27">
        <v>1</v>
      </c>
    </row>
    <row r="307" spans="1:3" x14ac:dyDescent="0.25">
      <c r="A307">
        <v>1.8577332390000001</v>
      </c>
      <c r="B307">
        <v>0</v>
      </c>
      <c r="C307" s="27">
        <v>1</v>
      </c>
    </row>
    <row r="308" spans="1:3" x14ac:dyDescent="0.25">
      <c r="A308">
        <v>1.867162738</v>
      </c>
      <c r="B308">
        <v>0</v>
      </c>
      <c r="C308" s="27">
        <v>1</v>
      </c>
    </row>
    <row r="309" spans="1:3" x14ac:dyDescent="0.25">
      <c r="A309">
        <v>1.8717239210000001</v>
      </c>
      <c r="B309">
        <v>0</v>
      </c>
      <c r="C309" s="27">
        <v>1</v>
      </c>
    </row>
    <row r="310" spans="1:3" x14ac:dyDescent="0.25">
      <c r="A310">
        <v>1.8848567089999999</v>
      </c>
      <c r="B310">
        <v>0</v>
      </c>
      <c r="C310" s="27">
        <v>1</v>
      </c>
    </row>
    <row r="311" spans="1:3" x14ac:dyDescent="0.25">
      <c r="A311">
        <v>1.8882641529999999</v>
      </c>
      <c r="B311">
        <v>0</v>
      </c>
      <c r="C311" s="27">
        <v>1</v>
      </c>
    </row>
    <row r="312" spans="1:3" x14ac:dyDescent="0.25">
      <c r="A312">
        <v>1.889225572</v>
      </c>
      <c r="B312">
        <v>0</v>
      </c>
      <c r="C312" s="27">
        <v>1</v>
      </c>
    </row>
    <row r="313" spans="1:3" x14ac:dyDescent="0.25">
      <c r="A313">
        <v>1.89762057</v>
      </c>
      <c r="B313">
        <v>0</v>
      </c>
      <c r="C313" s="27">
        <v>1</v>
      </c>
    </row>
    <row r="314" spans="1:3" x14ac:dyDescent="0.25">
      <c r="A314">
        <v>1.8977010999999999</v>
      </c>
      <c r="B314">
        <v>0</v>
      </c>
      <c r="C314" s="27">
        <v>1</v>
      </c>
    </row>
    <row r="315" spans="1:3" x14ac:dyDescent="0.25">
      <c r="A315">
        <v>1.8977761479999999</v>
      </c>
      <c r="B315">
        <v>0</v>
      </c>
      <c r="C315" s="27">
        <v>1</v>
      </c>
    </row>
    <row r="316" spans="1:3" x14ac:dyDescent="0.25">
      <c r="A316">
        <v>1.9074013860000001</v>
      </c>
      <c r="B316">
        <v>0</v>
      </c>
      <c r="C316" s="27">
        <v>1</v>
      </c>
    </row>
    <row r="317" spans="1:3" x14ac:dyDescent="0.25">
      <c r="A317">
        <v>1.9097621819999999</v>
      </c>
      <c r="B317">
        <v>0</v>
      </c>
      <c r="C317" s="27">
        <v>1</v>
      </c>
    </row>
    <row r="318" spans="1:3" x14ac:dyDescent="0.25">
      <c r="A318">
        <v>1.911972155</v>
      </c>
      <c r="B318">
        <v>0</v>
      </c>
      <c r="C318" s="27">
        <v>1</v>
      </c>
    </row>
    <row r="319" spans="1:3" x14ac:dyDescent="0.25">
      <c r="A319">
        <v>1.926691132</v>
      </c>
      <c r="B319">
        <v>0</v>
      </c>
      <c r="C319" s="27">
        <v>1</v>
      </c>
    </row>
    <row r="320" spans="1:3" x14ac:dyDescent="0.25">
      <c r="A320">
        <v>1.936031533</v>
      </c>
      <c r="B320">
        <v>0</v>
      </c>
      <c r="C320" s="27">
        <v>1</v>
      </c>
    </row>
    <row r="321" spans="1:3" x14ac:dyDescent="0.25">
      <c r="A321">
        <v>1.9379988450000001</v>
      </c>
      <c r="B321">
        <v>0</v>
      </c>
      <c r="C321" s="27">
        <v>1</v>
      </c>
    </row>
    <row r="322" spans="1:3" x14ac:dyDescent="0.25">
      <c r="A322">
        <v>1.9471076839999999</v>
      </c>
      <c r="B322">
        <v>0</v>
      </c>
      <c r="C322" s="27">
        <v>1</v>
      </c>
    </row>
    <row r="323" spans="1:3" x14ac:dyDescent="0.25">
      <c r="A323">
        <v>1.961659917</v>
      </c>
      <c r="B323">
        <v>0</v>
      </c>
      <c r="C323" s="27">
        <v>1</v>
      </c>
    </row>
    <row r="324" spans="1:3" x14ac:dyDescent="0.25">
      <c r="A324">
        <v>1.968827726</v>
      </c>
      <c r="B324">
        <v>0</v>
      </c>
      <c r="C324" s="27">
        <v>1</v>
      </c>
    </row>
    <row r="325" spans="1:3" x14ac:dyDescent="0.25">
      <c r="A325">
        <v>1.9700173480000001</v>
      </c>
      <c r="B325">
        <v>0</v>
      </c>
      <c r="C325" s="27">
        <v>1</v>
      </c>
    </row>
    <row r="326" spans="1:3" x14ac:dyDescent="0.25">
      <c r="A326">
        <v>1.974014717</v>
      </c>
      <c r="B326">
        <v>0</v>
      </c>
      <c r="C326" s="27">
        <v>1</v>
      </c>
    </row>
    <row r="327" spans="1:3" x14ac:dyDescent="0.25">
      <c r="A327">
        <v>1.985462523</v>
      </c>
      <c r="B327">
        <v>0</v>
      </c>
      <c r="C327" s="27">
        <v>1</v>
      </c>
    </row>
    <row r="328" spans="1:3" x14ac:dyDescent="0.25">
      <c r="A328">
        <v>1.9969791560000001</v>
      </c>
      <c r="B328">
        <v>0</v>
      </c>
      <c r="C328" s="27">
        <v>1</v>
      </c>
    </row>
    <row r="329" spans="1:3" x14ac:dyDescent="0.25">
      <c r="A329">
        <v>2.0563587769999998</v>
      </c>
      <c r="B329">
        <v>0</v>
      </c>
      <c r="C329" s="27">
        <v>1</v>
      </c>
    </row>
    <row r="330" spans="1:3" x14ac:dyDescent="0.25">
      <c r="A330">
        <v>2.0592935749999999</v>
      </c>
      <c r="B330">
        <v>0</v>
      </c>
      <c r="C330" s="27">
        <v>1</v>
      </c>
    </row>
    <row r="331" spans="1:3" x14ac:dyDescent="0.25">
      <c r="A331">
        <v>2.0655592280000001</v>
      </c>
      <c r="B331">
        <v>0</v>
      </c>
      <c r="C331" s="27">
        <v>1</v>
      </c>
    </row>
    <row r="332" spans="1:3" x14ac:dyDescent="0.25">
      <c r="A332">
        <v>2.077656787</v>
      </c>
      <c r="B332">
        <v>0</v>
      </c>
      <c r="C332" s="27">
        <v>1</v>
      </c>
    </row>
    <row r="333" spans="1:3" x14ac:dyDescent="0.25">
      <c r="A333">
        <v>2.0867684629999999</v>
      </c>
      <c r="B333">
        <v>0</v>
      </c>
      <c r="C333" s="27">
        <v>1</v>
      </c>
    </row>
    <row r="334" spans="1:3" x14ac:dyDescent="0.25">
      <c r="A334">
        <v>2.0996387919999999</v>
      </c>
      <c r="B334">
        <v>0</v>
      </c>
      <c r="C334" s="27">
        <v>1</v>
      </c>
    </row>
    <row r="335" spans="1:3" x14ac:dyDescent="0.25">
      <c r="A335">
        <v>2.1070712060000001</v>
      </c>
      <c r="B335">
        <v>0</v>
      </c>
      <c r="C335" s="27">
        <v>1</v>
      </c>
    </row>
    <row r="336" spans="1:3" x14ac:dyDescent="0.25">
      <c r="A336">
        <v>2.1209278829999998</v>
      </c>
      <c r="B336">
        <v>0</v>
      </c>
      <c r="C336" s="27">
        <v>1</v>
      </c>
    </row>
    <row r="337" spans="1:3" x14ac:dyDescent="0.25">
      <c r="A337">
        <v>2.1494719440000001</v>
      </c>
      <c r="B337">
        <v>0</v>
      </c>
      <c r="C337" s="27">
        <v>1</v>
      </c>
    </row>
    <row r="338" spans="1:3" x14ac:dyDescent="0.25">
      <c r="A338">
        <v>2.154955851</v>
      </c>
      <c r="B338">
        <v>0</v>
      </c>
      <c r="C338" s="27">
        <v>1</v>
      </c>
    </row>
    <row r="339" spans="1:3" x14ac:dyDescent="0.25">
      <c r="A339">
        <v>2.1682525990000001</v>
      </c>
      <c r="B339">
        <v>1</v>
      </c>
      <c r="C339" s="27">
        <v>1</v>
      </c>
    </row>
    <row r="340" spans="1:3" x14ac:dyDescent="0.25">
      <c r="A340">
        <v>2.1819728399999998</v>
      </c>
      <c r="B340">
        <v>0</v>
      </c>
      <c r="C340" s="27">
        <v>1</v>
      </c>
    </row>
    <row r="341" spans="1:3" x14ac:dyDescent="0.25">
      <c r="A341">
        <v>2.184990677</v>
      </c>
      <c r="B341">
        <v>0</v>
      </c>
      <c r="C341" s="27">
        <v>1</v>
      </c>
    </row>
    <row r="342" spans="1:3" x14ac:dyDescent="0.25">
      <c r="A342">
        <v>2.189232804</v>
      </c>
      <c r="B342">
        <v>0</v>
      </c>
      <c r="C342" s="27">
        <v>1</v>
      </c>
    </row>
    <row r="343" spans="1:3" x14ac:dyDescent="0.25">
      <c r="A343">
        <v>2.206519685</v>
      </c>
      <c r="B343">
        <v>0</v>
      </c>
      <c r="C343" s="27">
        <v>1</v>
      </c>
    </row>
    <row r="344" spans="1:3" x14ac:dyDescent="0.25">
      <c r="A344">
        <v>2.2082702840000001</v>
      </c>
      <c r="B344">
        <v>0</v>
      </c>
      <c r="C344" s="27">
        <v>1</v>
      </c>
    </row>
    <row r="345" spans="1:3" x14ac:dyDescent="0.25">
      <c r="A345">
        <v>2.2146476609999999</v>
      </c>
      <c r="B345">
        <v>0</v>
      </c>
      <c r="C345" s="27">
        <v>1</v>
      </c>
    </row>
    <row r="346" spans="1:3" x14ac:dyDescent="0.25">
      <c r="A346">
        <v>2.227093123</v>
      </c>
      <c r="B346">
        <v>0</v>
      </c>
      <c r="C346" s="27">
        <v>1</v>
      </c>
    </row>
    <row r="347" spans="1:3" x14ac:dyDescent="0.25">
      <c r="A347">
        <v>2.2360177409999999</v>
      </c>
      <c r="B347">
        <v>0</v>
      </c>
      <c r="C347" s="27">
        <v>1</v>
      </c>
    </row>
    <row r="348" spans="1:3" x14ac:dyDescent="0.25">
      <c r="A348">
        <v>2.2458344170000002</v>
      </c>
      <c r="B348">
        <v>0</v>
      </c>
      <c r="C348" s="27">
        <v>1</v>
      </c>
    </row>
    <row r="349" spans="1:3" x14ac:dyDescent="0.25">
      <c r="A349">
        <v>2.2482749430000002</v>
      </c>
      <c r="B349">
        <v>0</v>
      </c>
      <c r="C349" s="27">
        <v>1</v>
      </c>
    </row>
    <row r="350" spans="1:3" x14ac:dyDescent="0.25">
      <c r="A350">
        <v>2.2585314209999998</v>
      </c>
      <c r="B350">
        <v>0</v>
      </c>
      <c r="C350" s="27">
        <v>1</v>
      </c>
    </row>
    <row r="351" spans="1:3" x14ac:dyDescent="0.25">
      <c r="A351">
        <v>2.2600432029999999</v>
      </c>
      <c r="B351">
        <v>0</v>
      </c>
      <c r="C351" s="27">
        <v>1</v>
      </c>
    </row>
    <row r="352" spans="1:3" x14ac:dyDescent="0.25">
      <c r="A352">
        <v>2.2718712289999998</v>
      </c>
      <c r="B352">
        <v>0</v>
      </c>
      <c r="C352" s="27">
        <v>1</v>
      </c>
    </row>
    <row r="353" spans="1:3" x14ac:dyDescent="0.25">
      <c r="A353">
        <v>2.2884737149999999</v>
      </c>
      <c r="B353">
        <v>0</v>
      </c>
      <c r="C353" s="27">
        <v>1</v>
      </c>
    </row>
    <row r="354" spans="1:3" x14ac:dyDescent="0.25">
      <c r="A354">
        <v>2.294939576</v>
      </c>
      <c r="B354">
        <v>0</v>
      </c>
      <c r="C354" s="27">
        <v>1</v>
      </c>
    </row>
    <row r="355" spans="1:3" x14ac:dyDescent="0.25">
      <c r="A355">
        <v>2.3013558380000001</v>
      </c>
      <c r="B355">
        <v>0</v>
      </c>
      <c r="C355" s="27">
        <v>1</v>
      </c>
    </row>
    <row r="356" spans="1:3" x14ac:dyDescent="0.25">
      <c r="A356">
        <v>2.3072090090000001</v>
      </c>
      <c r="B356">
        <v>0</v>
      </c>
      <c r="C356" s="27">
        <v>1</v>
      </c>
    </row>
    <row r="357" spans="1:3" x14ac:dyDescent="0.25">
      <c r="A357">
        <v>2.3132299449999998</v>
      </c>
      <c r="B357">
        <v>0</v>
      </c>
      <c r="C357" s="27">
        <v>1</v>
      </c>
    </row>
    <row r="358" spans="1:3" x14ac:dyDescent="0.25">
      <c r="A358">
        <v>2.325245561</v>
      </c>
      <c r="B358">
        <v>0</v>
      </c>
      <c r="C358" s="27">
        <v>1</v>
      </c>
    </row>
    <row r="359" spans="1:3" x14ac:dyDescent="0.25">
      <c r="A359">
        <v>2.3331252820000001</v>
      </c>
      <c r="B359">
        <v>0</v>
      </c>
      <c r="C359" s="27">
        <v>1</v>
      </c>
    </row>
    <row r="360" spans="1:3" x14ac:dyDescent="0.25">
      <c r="A360">
        <v>2.338514998</v>
      </c>
      <c r="B360">
        <v>0</v>
      </c>
      <c r="C360" s="27">
        <v>1</v>
      </c>
    </row>
    <row r="361" spans="1:3" x14ac:dyDescent="0.25">
      <c r="A361">
        <v>2.3393461090000001</v>
      </c>
      <c r="B361">
        <v>0</v>
      </c>
      <c r="C361" s="27">
        <v>1</v>
      </c>
    </row>
    <row r="362" spans="1:3" x14ac:dyDescent="0.25">
      <c r="A362">
        <v>2.340339765</v>
      </c>
      <c r="B362">
        <v>0</v>
      </c>
      <c r="C362" s="27">
        <v>1</v>
      </c>
    </row>
    <row r="363" spans="1:3" x14ac:dyDescent="0.25">
      <c r="A363">
        <v>2.36643895</v>
      </c>
      <c r="B363">
        <v>0</v>
      </c>
      <c r="C363" s="27">
        <v>1</v>
      </c>
    </row>
    <row r="364" spans="1:3" x14ac:dyDescent="0.25">
      <c r="A364">
        <v>2.3688696589999898</v>
      </c>
      <c r="B364">
        <v>0</v>
      </c>
      <c r="C364" s="27">
        <v>1</v>
      </c>
    </row>
    <row r="365" spans="1:3" x14ac:dyDescent="0.25">
      <c r="A365">
        <v>2.3690599069999898</v>
      </c>
      <c r="B365">
        <v>0</v>
      </c>
      <c r="C365" s="27">
        <v>1</v>
      </c>
    </row>
    <row r="366" spans="1:3" x14ac:dyDescent="0.25">
      <c r="A366">
        <v>2.3944585869999999</v>
      </c>
      <c r="B366">
        <v>0</v>
      </c>
      <c r="C366" s="27">
        <v>1</v>
      </c>
    </row>
    <row r="367" spans="1:3" x14ac:dyDescent="0.25">
      <c r="A367">
        <v>2.4135621340000002</v>
      </c>
      <c r="B367">
        <v>0</v>
      </c>
      <c r="C367" s="27">
        <v>1</v>
      </c>
    </row>
    <row r="368" spans="1:3" x14ac:dyDescent="0.25">
      <c r="A368">
        <v>2.420375028</v>
      </c>
      <c r="B368">
        <v>0</v>
      </c>
      <c r="C368" s="27">
        <v>1</v>
      </c>
    </row>
    <row r="369" spans="1:3" x14ac:dyDescent="0.25">
      <c r="A369">
        <v>2.4292359609999998</v>
      </c>
      <c r="B369">
        <v>0</v>
      </c>
      <c r="C369" s="27">
        <v>1</v>
      </c>
    </row>
    <row r="370" spans="1:3" x14ac:dyDescent="0.25">
      <c r="A370">
        <v>2.4316944020000002</v>
      </c>
      <c r="B370">
        <v>0</v>
      </c>
      <c r="C370" s="27">
        <v>1</v>
      </c>
    </row>
    <row r="371" spans="1:3" x14ac:dyDescent="0.25">
      <c r="A371">
        <v>2.4478294840000001</v>
      </c>
      <c r="B371">
        <v>0</v>
      </c>
      <c r="C371" s="27">
        <v>1</v>
      </c>
    </row>
    <row r="372" spans="1:3" x14ac:dyDescent="0.25">
      <c r="A372">
        <v>2.4590793340000001</v>
      </c>
      <c r="B372">
        <v>0</v>
      </c>
      <c r="C372" s="27">
        <v>1</v>
      </c>
    </row>
    <row r="373" spans="1:3" x14ac:dyDescent="0.25">
      <c r="A373">
        <v>2.461223977</v>
      </c>
      <c r="B373">
        <v>0</v>
      </c>
      <c r="C373" s="27">
        <v>1</v>
      </c>
    </row>
    <row r="374" spans="1:3" x14ac:dyDescent="0.25">
      <c r="A374">
        <v>2.4664088820000001</v>
      </c>
      <c r="B374">
        <v>0</v>
      </c>
      <c r="C374" s="27">
        <v>1</v>
      </c>
    </row>
    <row r="375" spans="1:3" x14ac:dyDescent="0.25">
      <c r="A375">
        <v>2.513882503</v>
      </c>
      <c r="B375">
        <v>0</v>
      </c>
      <c r="C375" s="27">
        <v>1</v>
      </c>
    </row>
    <row r="376" spans="1:3" x14ac:dyDescent="0.25">
      <c r="A376">
        <v>2.5236772599999999</v>
      </c>
      <c r="B376">
        <v>1</v>
      </c>
      <c r="C376" s="27">
        <v>1</v>
      </c>
    </row>
    <row r="377" spans="1:3" x14ac:dyDescent="0.25">
      <c r="A377">
        <v>2.552039921</v>
      </c>
      <c r="B377">
        <v>0</v>
      </c>
      <c r="C377" s="27">
        <v>1</v>
      </c>
    </row>
    <row r="378" spans="1:3" x14ac:dyDescent="0.25">
      <c r="A378">
        <v>2.565777771</v>
      </c>
      <c r="B378">
        <v>0</v>
      </c>
      <c r="C378" s="27">
        <v>1</v>
      </c>
    </row>
    <row r="379" spans="1:3" x14ac:dyDescent="0.25">
      <c r="A379">
        <v>2.5796733459999999</v>
      </c>
      <c r="B379">
        <v>0</v>
      </c>
      <c r="C379" s="27">
        <v>1</v>
      </c>
    </row>
    <row r="380" spans="1:3" x14ac:dyDescent="0.25">
      <c r="A380">
        <v>2.5820824280000001</v>
      </c>
      <c r="B380">
        <v>0</v>
      </c>
      <c r="C380" s="27">
        <v>1</v>
      </c>
    </row>
    <row r="381" spans="1:3" x14ac:dyDescent="0.25">
      <c r="A381">
        <v>2.5872669529999999</v>
      </c>
      <c r="B381">
        <v>0</v>
      </c>
      <c r="C381" s="27">
        <v>1</v>
      </c>
    </row>
    <row r="382" spans="1:3" x14ac:dyDescent="0.25">
      <c r="A382">
        <v>2.5947539650000002</v>
      </c>
      <c r="B382">
        <v>0</v>
      </c>
      <c r="C382" s="27">
        <v>1</v>
      </c>
    </row>
    <row r="383" spans="1:3" x14ac:dyDescent="0.25">
      <c r="A383">
        <v>2.597261145</v>
      </c>
      <c r="B383">
        <v>0</v>
      </c>
      <c r="C383" s="27">
        <v>1</v>
      </c>
    </row>
    <row r="384" spans="1:3" x14ac:dyDescent="0.25">
      <c r="A384">
        <v>2.6092091100000001</v>
      </c>
      <c r="B384">
        <v>0</v>
      </c>
      <c r="C384" s="27">
        <v>1</v>
      </c>
    </row>
    <row r="385" spans="1:3" x14ac:dyDescent="0.25">
      <c r="A385">
        <v>2.6101649720000002</v>
      </c>
      <c r="B385">
        <v>1</v>
      </c>
      <c r="C385" s="27">
        <v>1</v>
      </c>
    </row>
    <row r="386" spans="1:3" x14ac:dyDescent="0.25">
      <c r="A386">
        <v>2.6236359109999898</v>
      </c>
      <c r="B386">
        <v>0</v>
      </c>
      <c r="C386" s="27">
        <v>1</v>
      </c>
    </row>
    <row r="387" spans="1:3" x14ac:dyDescent="0.25">
      <c r="A387">
        <v>2.6309750410000001</v>
      </c>
      <c r="B387">
        <v>0</v>
      </c>
      <c r="C387" s="27">
        <v>1</v>
      </c>
    </row>
    <row r="388" spans="1:3" x14ac:dyDescent="0.25">
      <c r="A388">
        <v>2.6313781589999898</v>
      </c>
      <c r="B388">
        <v>0</v>
      </c>
      <c r="C388" s="27">
        <v>1</v>
      </c>
    </row>
    <row r="389" spans="1:3" x14ac:dyDescent="0.25">
      <c r="A389">
        <v>2.6455063320000001</v>
      </c>
      <c r="B389">
        <v>0</v>
      </c>
      <c r="C389" s="27">
        <v>1</v>
      </c>
    </row>
    <row r="390" spans="1:3" x14ac:dyDescent="0.25">
      <c r="A390">
        <v>2.6455568820000002</v>
      </c>
      <c r="B390">
        <v>0</v>
      </c>
      <c r="C390" s="27">
        <v>1</v>
      </c>
    </row>
    <row r="391" spans="1:3" x14ac:dyDescent="0.25">
      <c r="A391">
        <v>2.6706347689999999</v>
      </c>
      <c r="B391">
        <v>0</v>
      </c>
      <c r="C391" s="27">
        <v>1</v>
      </c>
    </row>
    <row r="392" spans="1:3" x14ac:dyDescent="0.25">
      <c r="A392">
        <v>2.6747098249999999</v>
      </c>
      <c r="B392">
        <v>0</v>
      </c>
      <c r="C392" s="27">
        <v>1</v>
      </c>
    </row>
    <row r="393" spans="1:3" x14ac:dyDescent="0.25">
      <c r="A393">
        <v>2.679336003</v>
      </c>
      <c r="B393">
        <v>0</v>
      </c>
      <c r="C393" s="27">
        <v>1</v>
      </c>
    </row>
    <row r="394" spans="1:3" x14ac:dyDescent="0.25">
      <c r="A394">
        <v>2.6989003429999898</v>
      </c>
      <c r="B394">
        <v>0</v>
      </c>
      <c r="C394" s="27">
        <v>1</v>
      </c>
    </row>
    <row r="395" spans="1:3" x14ac:dyDescent="0.25">
      <c r="A395">
        <v>2.699505126</v>
      </c>
      <c r="B395">
        <v>0</v>
      </c>
      <c r="C395" s="27">
        <v>1</v>
      </c>
    </row>
    <row r="396" spans="1:3" x14ac:dyDescent="0.25">
      <c r="A396">
        <v>2.7039499869999899</v>
      </c>
      <c r="B396">
        <v>1</v>
      </c>
      <c r="C396" s="27">
        <v>1</v>
      </c>
    </row>
    <row r="397" spans="1:3" x14ac:dyDescent="0.25">
      <c r="A397">
        <v>2.71252423099999</v>
      </c>
      <c r="B397">
        <v>0</v>
      </c>
      <c r="C397" s="27">
        <v>1</v>
      </c>
    </row>
    <row r="398" spans="1:3" x14ac:dyDescent="0.25">
      <c r="A398">
        <v>2.7290763689999999</v>
      </c>
      <c r="B398">
        <v>0</v>
      </c>
      <c r="C398" s="27">
        <v>1</v>
      </c>
    </row>
    <row r="399" spans="1:3" x14ac:dyDescent="0.25">
      <c r="A399">
        <v>2.7299818199999999</v>
      </c>
      <c r="B399">
        <v>0</v>
      </c>
      <c r="C399" s="27">
        <v>1</v>
      </c>
    </row>
    <row r="400" spans="1:3" x14ac:dyDescent="0.25">
      <c r="A400">
        <v>2.732358826</v>
      </c>
      <c r="B400">
        <v>0</v>
      </c>
      <c r="C400" s="27">
        <v>1</v>
      </c>
    </row>
    <row r="401" spans="1:3" x14ac:dyDescent="0.25">
      <c r="A401">
        <v>2.7356273889999998</v>
      </c>
      <c r="B401">
        <v>0</v>
      </c>
      <c r="C401" s="27">
        <v>1</v>
      </c>
    </row>
    <row r="402" spans="1:3" x14ac:dyDescent="0.25">
      <c r="A402">
        <v>2.7470316440000002</v>
      </c>
      <c r="B402">
        <v>0</v>
      </c>
      <c r="C402" s="27">
        <v>1</v>
      </c>
    </row>
    <row r="403" spans="1:3" x14ac:dyDescent="0.25">
      <c r="A403">
        <v>2.7485741250000002</v>
      </c>
      <c r="B403">
        <v>0</v>
      </c>
      <c r="C403" s="27">
        <v>1</v>
      </c>
    </row>
    <row r="404" spans="1:3" x14ac:dyDescent="0.25">
      <c r="A404">
        <v>2.7550882209999998</v>
      </c>
      <c r="B404">
        <v>0</v>
      </c>
      <c r="C404" s="27">
        <v>1</v>
      </c>
    </row>
    <row r="405" spans="1:3" x14ac:dyDescent="0.25">
      <c r="A405">
        <v>2.7615654639999998</v>
      </c>
      <c r="B405">
        <v>0</v>
      </c>
      <c r="C405" s="27">
        <v>1</v>
      </c>
    </row>
    <row r="406" spans="1:3" x14ac:dyDescent="0.25">
      <c r="A406">
        <v>2.7664451069999898</v>
      </c>
      <c r="B406">
        <v>0</v>
      </c>
      <c r="C406" s="27">
        <v>1</v>
      </c>
    </row>
    <row r="407" spans="1:3" x14ac:dyDescent="0.25">
      <c r="A407">
        <v>2.7717078960000001</v>
      </c>
      <c r="B407">
        <v>0</v>
      </c>
      <c r="C407" s="27">
        <v>1</v>
      </c>
    </row>
    <row r="408" spans="1:3" x14ac:dyDescent="0.25">
      <c r="A408">
        <v>2.7818754060000002</v>
      </c>
      <c r="B408">
        <v>0</v>
      </c>
      <c r="C408" s="27">
        <v>1</v>
      </c>
    </row>
    <row r="409" spans="1:3" x14ac:dyDescent="0.25">
      <c r="A409">
        <v>2.7919127709999998</v>
      </c>
      <c r="B409">
        <v>0</v>
      </c>
      <c r="C409" s="27">
        <v>1</v>
      </c>
    </row>
    <row r="410" spans="1:3" x14ac:dyDescent="0.25">
      <c r="A410">
        <v>2.7990941180000002</v>
      </c>
      <c r="B410">
        <v>0</v>
      </c>
      <c r="C410" s="27">
        <v>1</v>
      </c>
    </row>
    <row r="411" spans="1:3" x14ac:dyDescent="0.25">
      <c r="A411">
        <v>2.8137741690000002</v>
      </c>
      <c r="B411">
        <v>0</v>
      </c>
      <c r="C411" s="27">
        <v>1</v>
      </c>
    </row>
    <row r="412" spans="1:3" x14ac:dyDescent="0.25">
      <c r="A412">
        <v>2.8152209749999999</v>
      </c>
      <c r="B412">
        <v>0</v>
      </c>
      <c r="C412" s="27">
        <v>1</v>
      </c>
    </row>
    <row r="413" spans="1:3" x14ac:dyDescent="0.25">
      <c r="A413">
        <v>2.8185917730000001</v>
      </c>
      <c r="B413">
        <v>0</v>
      </c>
      <c r="C413" s="27">
        <v>1</v>
      </c>
    </row>
    <row r="414" spans="1:3" x14ac:dyDescent="0.25">
      <c r="A414">
        <v>2.8422719029999999</v>
      </c>
      <c r="B414">
        <v>0</v>
      </c>
      <c r="C414" s="27">
        <v>1</v>
      </c>
    </row>
    <row r="415" spans="1:3" x14ac:dyDescent="0.25">
      <c r="A415">
        <v>2.8502498080000001</v>
      </c>
      <c r="B415">
        <v>0</v>
      </c>
      <c r="C415" s="27">
        <v>1</v>
      </c>
    </row>
    <row r="416" spans="1:3" x14ac:dyDescent="0.25">
      <c r="A416">
        <v>2.8814348700000001</v>
      </c>
      <c r="B416">
        <v>0</v>
      </c>
      <c r="C416" s="27">
        <v>1</v>
      </c>
    </row>
    <row r="417" spans="1:3" x14ac:dyDescent="0.25">
      <c r="A417">
        <v>2.8877918600000001</v>
      </c>
      <c r="B417">
        <v>0</v>
      </c>
      <c r="C417" s="27">
        <v>1</v>
      </c>
    </row>
    <row r="418" spans="1:3" x14ac:dyDescent="0.25">
      <c r="A418">
        <v>2.9048785100000001</v>
      </c>
      <c r="B418">
        <v>0</v>
      </c>
      <c r="C418" s="27">
        <v>1</v>
      </c>
    </row>
    <row r="419" spans="1:3" x14ac:dyDescent="0.25">
      <c r="A419">
        <v>2.9054975980000002</v>
      </c>
      <c r="B419">
        <v>0</v>
      </c>
      <c r="C419" s="27">
        <v>1</v>
      </c>
    </row>
    <row r="420" spans="1:3" x14ac:dyDescent="0.25">
      <c r="A420">
        <v>2.9080118469999898</v>
      </c>
      <c r="B420">
        <v>0</v>
      </c>
      <c r="C420" s="27">
        <v>1</v>
      </c>
    </row>
    <row r="421" spans="1:3" x14ac:dyDescent="0.25">
      <c r="A421">
        <v>2.9107270820000002</v>
      </c>
      <c r="B421">
        <v>0</v>
      </c>
      <c r="C421" s="27">
        <v>1</v>
      </c>
    </row>
    <row r="422" spans="1:3" x14ac:dyDescent="0.25">
      <c r="A422">
        <v>2.9149827020000001</v>
      </c>
      <c r="B422">
        <v>0</v>
      </c>
      <c r="C422" s="27">
        <v>1</v>
      </c>
    </row>
    <row r="423" spans="1:3" x14ac:dyDescent="0.25">
      <c r="A423">
        <v>2.9170905189999998</v>
      </c>
      <c r="B423">
        <v>0</v>
      </c>
      <c r="C423" s="27">
        <v>1</v>
      </c>
    </row>
    <row r="424" spans="1:3" x14ac:dyDescent="0.25">
      <c r="A424">
        <v>2.9198535989999899</v>
      </c>
      <c r="B424">
        <v>0</v>
      </c>
      <c r="C424" s="27">
        <v>1</v>
      </c>
    </row>
    <row r="425" spans="1:3" x14ac:dyDescent="0.25">
      <c r="A425">
        <v>2.9300287159999998</v>
      </c>
      <c r="B425">
        <v>0</v>
      </c>
      <c r="C425" s="27">
        <v>1</v>
      </c>
    </row>
    <row r="426" spans="1:3" x14ac:dyDescent="0.25">
      <c r="A426">
        <v>2.9304657239999998</v>
      </c>
      <c r="B426">
        <v>0</v>
      </c>
      <c r="C426" s="27">
        <v>1</v>
      </c>
    </row>
    <row r="427" spans="1:3" x14ac:dyDescent="0.25">
      <c r="A427">
        <v>2.9384882330000002</v>
      </c>
      <c r="B427">
        <v>0</v>
      </c>
      <c r="C427" s="27">
        <v>1</v>
      </c>
    </row>
    <row r="428" spans="1:3" x14ac:dyDescent="0.25">
      <c r="A428">
        <v>2.9542604149999998</v>
      </c>
      <c r="B428">
        <v>0</v>
      </c>
      <c r="C428" s="27">
        <v>1</v>
      </c>
    </row>
    <row r="429" spans="1:3" x14ac:dyDescent="0.25">
      <c r="A429">
        <v>2.9586522959999999</v>
      </c>
      <c r="B429">
        <v>0</v>
      </c>
      <c r="C429" s="27">
        <v>1</v>
      </c>
    </row>
    <row r="430" spans="1:3" x14ac:dyDescent="0.25">
      <c r="A430">
        <v>2.9618731469999999</v>
      </c>
      <c r="B430">
        <v>0</v>
      </c>
      <c r="C430" s="27">
        <v>1</v>
      </c>
    </row>
    <row r="431" spans="1:3" x14ac:dyDescent="0.25">
      <c r="A431">
        <v>2.9712017259999999</v>
      </c>
      <c r="B431">
        <v>0</v>
      </c>
      <c r="C431" s="27">
        <v>1</v>
      </c>
    </row>
    <row r="432" spans="1:3" x14ac:dyDescent="0.25">
      <c r="A432">
        <v>2.9873500970000002</v>
      </c>
      <c r="B432">
        <v>0</v>
      </c>
      <c r="C432" s="27">
        <v>1</v>
      </c>
    </row>
    <row r="433" spans="1:3" x14ac:dyDescent="0.25">
      <c r="A433">
        <v>3.0151893940000001</v>
      </c>
      <c r="B433">
        <v>0</v>
      </c>
      <c r="C433" s="27">
        <v>1</v>
      </c>
    </row>
    <row r="434" spans="1:3" x14ac:dyDescent="0.25">
      <c r="A434">
        <v>3.0322063300000002</v>
      </c>
      <c r="B434">
        <v>0</v>
      </c>
      <c r="C434" s="27">
        <v>1</v>
      </c>
    </row>
    <row r="435" spans="1:3" x14ac:dyDescent="0.25">
      <c r="A435">
        <v>3.0347360559999998</v>
      </c>
      <c r="B435">
        <v>0</v>
      </c>
      <c r="C435" s="27">
        <v>1</v>
      </c>
    </row>
    <row r="436" spans="1:3" x14ac:dyDescent="0.25">
      <c r="A436">
        <v>3.041054462</v>
      </c>
      <c r="B436">
        <v>0</v>
      </c>
      <c r="C436" s="27">
        <v>1</v>
      </c>
    </row>
    <row r="437" spans="1:3" x14ac:dyDescent="0.25">
      <c r="A437">
        <v>3.0430870159999999</v>
      </c>
      <c r="B437">
        <v>0</v>
      </c>
      <c r="C437" s="27">
        <v>1</v>
      </c>
    </row>
    <row r="438" spans="1:3" x14ac:dyDescent="0.25">
      <c r="A438">
        <v>3.0630681540000002</v>
      </c>
      <c r="B438">
        <v>0</v>
      </c>
      <c r="C438" s="27">
        <v>1</v>
      </c>
    </row>
    <row r="439" spans="1:3" x14ac:dyDescent="0.25">
      <c r="A439">
        <v>3.0991290789999999</v>
      </c>
      <c r="B439">
        <v>1</v>
      </c>
      <c r="C439" s="27">
        <v>1</v>
      </c>
    </row>
    <row r="440" spans="1:3" x14ac:dyDescent="0.25">
      <c r="A440">
        <v>3.0998879719999999</v>
      </c>
      <c r="B440">
        <v>0</v>
      </c>
      <c r="C440" s="27">
        <v>1</v>
      </c>
    </row>
    <row r="441" spans="1:3" x14ac:dyDescent="0.25">
      <c r="A441">
        <v>3.1178514800000001</v>
      </c>
      <c r="B441">
        <v>0</v>
      </c>
      <c r="C441" s="27">
        <v>1</v>
      </c>
    </row>
    <row r="442" spans="1:3" x14ac:dyDescent="0.25">
      <c r="A442">
        <v>3.1222680469999999</v>
      </c>
      <c r="B442">
        <v>0</v>
      </c>
      <c r="C442" s="27">
        <v>1</v>
      </c>
    </row>
    <row r="443" spans="1:3" x14ac:dyDescent="0.25">
      <c r="A443">
        <v>3.1231111340000002</v>
      </c>
      <c r="B443">
        <v>0</v>
      </c>
      <c r="C443" s="27">
        <v>1</v>
      </c>
    </row>
    <row r="444" spans="1:3" x14ac:dyDescent="0.25">
      <c r="A444">
        <v>3.1314672039999998</v>
      </c>
      <c r="B444">
        <v>0</v>
      </c>
      <c r="C444" s="27">
        <v>1</v>
      </c>
    </row>
    <row r="445" spans="1:3" x14ac:dyDescent="0.25">
      <c r="A445">
        <v>3.178292516</v>
      </c>
      <c r="B445">
        <v>0</v>
      </c>
      <c r="C445" s="27">
        <v>1</v>
      </c>
    </row>
    <row r="446" spans="1:3" x14ac:dyDescent="0.25">
      <c r="A446">
        <v>3.180994541</v>
      </c>
      <c r="B446">
        <v>0</v>
      </c>
      <c r="C446" s="27">
        <v>1</v>
      </c>
    </row>
    <row r="447" spans="1:3" x14ac:dyDescent="0.25">
      <c r="A447">
        <v>3.181241472</v>
      </c>
      <c r="B447">
        <v>0</v>
      </c>
      <c r="C447" s="27">
        <v>1</v>
      </c>
    </row>
    <row r="448" spans="1:3" x14ac:dyDescent="0.25">
      <c r="A448">
        <v>3.2188230899999999</v>
      </c>
      <c r="B448">
        <v>0</v>
      </c>
      <c r="C448" s="27">
        <v>1</v>
      </c>
    </row>
    <row r="449" spans="1:3" x14ac:dyDescent="0.25">
      <c r="A449">
        <v>3.2255616109999998</v>
      </c>
      <c r="B449">
        <v>0</v>
      </c>
      <c r="C449" s="27">
        <v>1</v>
      </c>
    </row>
    <row r="450" spans="1:3" x14ac:dyDescent="0.25">
      <c r="A450">
        <v>3.2299706129999999</v>
      </c>
      <c r="B450">
        <v>1</v>
      </c>
      <c r="C450" s="27">
        <v>1</v>
      </c>
    </row>
    <row r="451" spans="1:3" x14ac:dyDescent="0.25">
      <c r="A451">
        <v>3.2390088469999898</v>
      </c>
      <c r="B451">
        <v>0</v>
      </c>
      <c r="C451" s="27">
        <v>1</v>
      </c>
    </row>
    <row r="452" spans="1:3" x14ac:dyDescent="0.25">
      <c r="A452">
        <v>3.248367424</v>
      </c>
      <c r="B452">
        <v>0</v>
      </c>
      <c r="C452" s="27">
        <v>1</v>
      </c>
    </row>
    <row r="453" spans="1:3" x14ac:dyDescent="0.25">
      <c r="A453">
        <v>3.2583788359999999</v>
      </c>
      <c r="B453">
        <v>0</v>
      </c>
      <c r="C453" s="27">
        <v>1</v>
      </c>
    </row>
    <row r="454" spans="1:3" x14ac:dyDescent="0.25">
      <c r="A454">
        <v>3.2595167599999999</v>
      </c>
      <c r="B454">
        <v>0</v>
      </c>
      <c r="C454" s="27">
        <v>1</v>
      </c>
    </row>
    <row r="455" spans="1:3" x14ac:dyDescent="0.25">
      <c r="A455">
        <v>3.2649707800000001</v>
      </c>
      <c r="B455">
        <v>0</v>
      </c>
      <c r="C455" s="27">
        <v>1</v>
      </c>
    </row>
    <row r="456" spans="1:3" x14ac:dyDescent="0.25">
      <c r="A456">
        <v>3.2744485719999998</v>
      </c>
      <c r="B456">
        <v>0</v>
      </c>
      <c r="C456" s="27">
        <v>1</v>
      </c>
    </row>
    <row r="457" spans="1:3" x14ac:dyDescent="0.25">
      <c r="A457">
        <v>3.2863057219999998</v>
      </c>
      <c r="B457">
        <v>0</v>
      </c>
      <c r="C457" s="27">
        <v>1</v>
      </c>
    </row>
    <row r="458" spans="1:3" x14ac:dyDescent="0.25">
      <c r="A458">
        <v>3.2972323779999999</v>
      </c>
      <c r="B458">
        <v>0</v>
      </c>
      <c r="C458" s="27">
        <v>1</v>
      </c>
    </row>
    <row r="459" spans="1:3" x14ac:dyDescent="0.25">
      <c r="A459">
        <v>3.3000522939999999</v>
      </c>
      <c r="B459">
        <v>0</v>
      </c>
      <c r="C459" s="27">
        <v>1</v>
      </c>
    </row>
    <row r="460" spans="1:3" x14ac:dyDescent="0.25">
      <c r="A460">
        <v>3.3074572679999998</v>
      </c>
      <c r="B460">
        <v>0</v>
      </c>
      <c r="C460" s="27">
        <v>1</v>
      </c>
    </row>
    <row r="461" spans="1:3" x14ac:dyDescent="0.25">
      <c r="A461">
        <v>3.34990813499999</v>
      </c>
      <c r="B461">
        <v>0</v>
      </c>
      <c r="C461" s="27">
        <v>1</v>
      </c>
    </row>
    <row r="462" spans="1:3" x14ac:dyDescent="0.25">
      <c r="A462">
        <v>3.3609313520000001</v>
      </c>
      <c r="B462">
        <v>0</v>
      </c>
      <c r="C462" s="27">
        <v>1</v>
      </c>
    </row>
    <row r="463" spans="1:3" x14ac:dyDescent="0.25">
      <c r="A463">
        <v>3.398361934</v>
      </c>
      <c r="B463">
        <v>0</v>
      </c>
      <c r="C463" s="27">
        <v>1</v>
      </c>
    </row>
    <row r="464" spans="1:3" x14ac:dyDescent="0.25">
      <c r="A464">
        <v>3.3991425469999998</v>
      </c>
      <c r="B464">
        <v>0</v>
      </c>
      <c r="C464" s="27">
        <v>1</v>
      </c>
    </row>
    <row r="465" spans="1:3" x14ac:dyDescent="0.25">
      <c r="A465">
        <v>3.4088190509999898</v>
      </c>
      <c r="B465">
        <v>0</v>
      </c>
      <c r="C465" s="27">
        <v>1</v>
      </c>
    </row>
    <row r="466" spans="1:3" x14ac:dyDescent="0.25">
      <c r="A466">
        <v>3.411445085</v>
      </c>
      <c r="B466">
        <v>0</v>
      </c>
      <c r="C466" s="27">
        <v>1</v>
      </c>
    </row>
    <row r="467" spans="1:3" x14ac:dyDescent="0.25">
      <c r="A467">
        <v>3.4154758410000001</v>
      </c>
      <c r="B467">
        <v>0</v>
      </c>
      <c r="C467" s="27">
        <v>1</v>
      </c>
    </row>
    <row r="468" spans="1:3" x14ac:dyDescent="0.25">
      <c r="A468">
        <v>3.433184228</v>
      </c>
      <c r="B468">
        <v>0</v>
      </c>
      <c r="C468" s="27">
        <v>1</v>
      </c>
    </row>
    <row r="469" spans="1:3" x14ac:dyDescent="0.25">
      <c r="A469">
        <v>3.4394014290000001</v>
      </c>
      <c r="B469">
        <v>0</v>
      </c>
      <c r="C469" s="27">
        <v>1</v>
      </c>
    </row>
    <row r="470" spans="1:3" x14ac:dyDescent="0.25">
      <c r="A470">
        <v>3.4464349460000001</v>
      </c>
      <c r="B470">
        <v>0</v>
      </c>
      <c r="C470" s="27">
        <v>1</v>
      </c>
    </row>
    <row r="471" spans="1:3" x14ac:dyDescent="0.25">
      <c r="A471">
        <v>3.4709862500000002</v>
      </c>
      <c r="B471">
        <v>0</v>
      </c>
      <c r="C471" s="27">
        <v>1</v>
      </c>
    </row>
    <row r="472" spans="1:3" x14ac:dyDescent="0.25">
      <c r="A472">
        <v>3.474444053</v>
      </c>
      <c r="B472">
        <v>0</v>
      </c>
      <c r="C472" s="27">
        <v>1</v>
      </c>
    </row>
    <row r="473" spans="1:3" x14ac:dyDescent="0.25">
      <c r="A473">
        <v>3.479964812</v>
      </c>
      <c r="B473">
        <v>0</v>
      </c>
      <c r="C473" s="27">
        <v>1</v>
      </c>
    </row>
    <row r="474" spans="1:3" x14ac:dyDescent="0.25">
      <c r="A474">
        <v>3.4864954799999999</v>
      </c>
      <c r="B474">
        <v>0</v>
      </c>
      <c r="C474" s="27">
        <v>1</v>
      </c>
    </row>
    <row r="475" spans="1:3" x14ac:dyDescent="0.25">
      <c r="A475">
        <v>3.4898508989999999</v>
      </c>
      <c r="B475">
        <v>0</v>
      </c>
      <c r="C475" s="27">
        <v>1</v>
      </c>
    </row>
    <row r="476" spans="1:3" x14ac:dyDescent="0.25">
      <c r="A476">
        <v>3.4984228909999899</v>
      </c>
      <c r="B476">
        <v>0</v>
      </c>
      <c r="C476" s="27">
        <v>1</v>
      </c>
    </row>
    <row r="477" spans="1:3" x14ac:dyDescent="0.25">
      <c r="A477">
        <v>3.5023336860000001</v>
      </c>
      <c r="B477">
        <v>0</v>
      </c>
      <c r="C477" s="27">
        <v>1</v>
      </c>
    </row>
    <row r="478" spans="1:3" x14ac:dyDescent="0.25">
      <c r="A478">
        <v>3.5044240629999899</v>
      </c>
      <c r="B478">
        <v>0</v>
      </c>
      <c r="C478" s="27">
        <v>1</v>
      </c>
    </row>
    <row r="479" spans="1:3" x14ac:dyDescent="0.25">
      <c r="A479">
        <v>3.5113326329999999</v>
      </c>
      <c r="B479">
        <v>0</v>
      </c>
      <c r="C479" s="27">
        <v>1</v>
      </c>
    </row>
    <row r="480" spans="1:3" x14ac:dyDescent="0.25">
      <c r="A480">
        <v>3.5134725900000001</v>
      </c>
      <c r="B480">
        <v>0</v>
      </c>
      <c r="C480" s="27">
        <v>1</v>
      </c>
    </row>
    <row r="481" spans="1:3" x14ac:dyDescent="0.25">
      <c r="A481">
        <v>3.5293266719999998</v>
      </c>
      <c r="B481">
        <v>0</v>
      </c>
      <c r="C481" s="27">
        <v>1</v>
      </c>
    </row>
    <row r="482" spans="1:3" x14ac:dyDescent="0.25">
      <c r="A482">
        <v>3.532279822</v>
      </c>
      <c r="B482">
        <v>0</v>
      </c>
      <c r="C482" s="27">
        <v>1</v>
      </c>
    </row>
    <row r="483" spans="1:3" x14ac:dyDescent="0.25">
      <c r="A483">
        <v>3.5513948740000001</v>
      </c>
      <c r="B483">
        <v>0</v>
      </c>
      <c r="C483" s="27">
        <v>1</v>
      </c>
    </row>
    <row r="484" spans="1:3" x14ac:dyDescent="0.25">
      <c r="A484">
        <v>3.5605288700000002</v>
      </c>
      <c r="B484">
        <v>0</v>
      </c>
      <c r="C484" s="27">
        <v>1</v>
      </c>
    </row>
    <row r="485" spans="1:3" x14ac:dyDescent="0.25">
      <c r="A485">
        <v>3.5826685309999999</v>
      </c>
      <c r="B485">
        <v>0</v>
      </c>
      <c r="C485" s="27">
        <v>1</v>
      </c>
    </row>
    <row r="486" spans="1:3" x14ac:dyDescent="0.25">
      <c r="A486">
        <v>3.5995857509999998</v>
      </c>
      <c r="B486">
        <v>0</v>
      </c>
      <c r="C486" s="27">
        <v>1</v>
      </c>
    </row>
    <row r="487" spans="1:3" x14ac:dyDescent="0.25">
      <c r="A487">
        <v>3.6007150239999999</v>
      </c>
      <c r="B487">
        <v>0</v>
      </c>
      <c r="C487" s="27">
        <v>1</v>
      </c>
    </row>
    <row r="488" spans="1:3" x14ac:dyDescent="0.25">
      <c r="A488">
        <v>3.6386384269999898</v>
      </c>
      <c r="B488">
        <v>0</v>
      </c>
      <c r="C488" s="27">
        <v>1</v>
      </c>
    </row>
    <row r="489" spans="1:3" x14ac:dyDescent="0.25">
      <c r="A489">
        <v>3.6514235570000002</v>
      </c>
      <c r="B489">
        <v>0</v>
      </c>
      <c r="C489" s="27">
        <v>1</v>
      </c>
    </row>
    <row r="490" spans="1:3" x14ac:dyDescent="0.25">
      <c r="A490">
        <v>3.6588477989999899</v>
      </c>
      <c r="B490">
        <v>0</v>
      </c>
      <c r="C490" s="27">
        <v>1</v>
      </c>
    </row>
    <row r="491" spans="1:3" x14ac:dyDescent="0.25">
      <c r="A491">
        <v>3.6895272589999899</v>
      </c>
      <c r="B491">
        <v>0</v>
      </c>
      <c r="C491" s="27">
        <v>1</v>
      </c>
    </row>
    <row r="492" spans="1:3" x14ac:dyDescent="0.25">
      <c r="A492">
        <v>3.6906494209999998</v>
      </c>
      <c r="B492">
        <v>1</v>
      </c>
      <c r="C492" s="27">
        <v>1</v>
      </c>
    </row>
    <row r="493" spans="1:3" x14ac:dyDescent="0.25">
      <c r="A493">
        <v>3.6919831400000001</v>
      </c>
      <c r="B493">
        <v>0</v>
      </c>
      <c r="C493" s="27">
        <v>1</v>
      </c>
    </row>
    <row r="494" spans="1:3" x14ac:dyDescent="0.25">
      <c r="A494">
        <v>3.6925126239999999</v>
      </c>
      <c r="B494">
        <v>0</v>
      </c>
      <c r="C494" s="27">
        <v>1</v>
      </c>
    </row>
    <row r="495" spans="1:3" x14ac:dyDescent="0.25">
      <c r="A495">
        <v>3.6959504939999999</v>
      </c>
      <c r="B495">
        <v>0</v>
      </c>
      <c r="C495" s="27">
        <v>1</v>
      </c>
    </row>
    <row r="496" spans="1:3" x14ac:dyDescent="0.25">
      <c r="A496">
        <v>3.7302715360000001</v>
      </c>
      <c r="B496">
        <v>0</v>
      </c>
      <c r="C496" s="27">
        <v>1</v>
      </c>
    </row>
    <row r="497" spans="1:3" x14ac:dyDescent="0.25">
      <c r="A497">
        <v>3.7583499229999999</v>
      </c>
      <c r="B497">
        <v>0</v>
      </c>
      <c r="C497" s="27">
        <v>1</v>
      </c>
    </row>
    <row r="498" spans="1:3" x14ac:dyDescent="0.25">
      <c r="A498">
        <v>3.7653783569999999</v>
      </c>
      <c r="B498">
        <v>0</v>
      </c>
      <c r="C498" s="27">
        <v>1</v>
      </c>
    </row>
    <row r="499" spans="1:3" x14ac:dyDescent="0.25">
      <c r="A499">
        <v>3.7705201069999998</v>
      </c>
      <c r="B499">
        <v>0</v>
      </c>
      <c r="C499" s="27">
        <v>1</v>
      </c>
    </row>
    <row r="500" spans="1:3" x14ac:dyDescent="0.25">
      <c r="A500">
        <v>3.8031460349999899</v>
      </c>
      <c r="B500">
        <v>0</v>
      </c>
      <c r="C500" s="27">
        <v>1</v>
      </c>
    </row>
    <row r="501" spans="1:3" x14ac:dyDescent="0.25">
      <c r="A501">
        <v>3.8108438819999999</v>
      </c>
      <c r="B501">
        <v>0</v>
      </c>
      <c r="C501" s="27">
        <v>1</v>
      </c>
    </row>
    <row r="502" spans="1:3" x14ac:dyDescent="0.25">
      <c r="A502">
        <v>3.8745413210000001</v>
      </c>
      <c r="B502">
        <v>0</v>
      </c>
      <c r="C502" s="27">
        <v>1</v>
      </c>
    </row>
    <row r="503" spans="1:3" x14ac:dyDescent="0.25">
      <c r="A503">
        <v>3.8834370009999999</v>
      </c>
      <c r="B503">
        <v>0</v>
      </c>
      <c r="C503" s="27">
        <v>1</v>
      </c>
    </row>
    <row r="504" spans="1:3" x14ac:dyDescent="0.25">
      <c r="A504">
        <v>3.8851800719999998</v>
      </c>
      <c r="B504">
        <v>0</v>
      </c>
      <c r="C504" s="27">
        <v>1</v>
      </c>
    </row>
    <row r="505" spans="1:3" x14ac:dyDescent="0.25">
      <c r="A505">
        <v>3.8886284099999999</v>
      </c>
      <c r="B505">
        <v>0</v>
      </c>
      <c r="C505" s="27">
        <v>1</v>
      </c>
    </row>
    <row r="506" spans="1:3" x14ac:dyDescent="0.25">
      <c r="A506">
        <v>3.8913687659999998</v>
      </c>
      <c r="B506">
        <v>0</v>
      </c>
      <c r="C506" s="27">
        <v>1</v>
      </c>
    </row>
    <row r="507" spans="1:3" x14ac:dyDescent="0.25">
      <c r="A507">
        <v>3.9282716940000002</v>
      </c>
      <c r="B507">
        <v>0</v>
      </c>
      <c r="C507" s="27">
        <v>1</v>
      </c>
    </row>
    <row r="508" spans="1:3" x14ac:dyDescent="0.25">
      <c r="A508">
        <v>3.9410635169999999</v>
      </c>
      <c r="B508">
        <v>0</v>
      </c>
      <c r="C508" s="27">
        <v>1</v>
      </c>
    </row>
    <row r="509" spans="1:3" x14ac:dyDescent="0.25">
      <c r="A509">
        <v>3.9714906970000001</v>
      </c>
      <c r="B509">
        <v>0</v>
      </c>
      <c r="C509" s="27">
        <v>1</v>
      </c>
    </row>
    <row r="510" spans="1:3" x14ac:dyDescent="0.25">
      <c r="A510">
        <v>3.972426112</v>
      </c>
      <c r="B510">
        <v>0</v>
      </c>
      <c r="C510" s="27">
        <v>1</v>
      </c>
    </row>
    <row r="511" spans="1:3" x14ac:dyDescent="0.25">
      <c r="A511">
        <v>3.9996306050000001</v>
      </c>
      <c r="B511">
        <v>0</v>
      </c>
      <c r="C511" s="27">
        <v>1</v>
      </c>
    </row>
    <row r="512" spans="1:3" x14ac:dyDescent="0.25">
      <c r="A512">
        <v>4.0434872930000001</v>
      </c>
      <c r="B512">
        <v>0</v>
      </c>
      <c r="C512" s="27">
        <v>1</v>
      </c>
    </row>
    <row r="513" spans="1:3" x14ac:dyDescent="0.25">
      <c r="A513">
        <v>4.0569033279999998</v>
      </c>
      <c r="B513">
        <v>0</v>
      </c>
      <c r="C513" s="27">
        <v>1</v>
      </c>
    </row>
    <row r="514" spans="1:3" x14ac:dyDescent="0.25">
      <c r="A514">
        <v>4.075696293</v>
      </c>
      <c r="B514">
        <v>0</v>
      </c>
      <c r="C514" s="27">
        <v>1</v>
      </c>
    </row>
    <row r="515" spans="1:3" x14ac:dyDescent="0.25">
      <c r="A515">
        <v>4.1355763010000004</v>
      </c>
      <c r="B515">
        <v>0</v>
      </c>
      <c r="C515" s="27">
        <v>1</v>
      </c>
    </row>
    <row r="516" spans="1:3" x14ac:dyDescent="0.25">
      <c r="A516">
        <v>4.1502409570000003</v>
      </c>
      <c r="B516">
        <v>0</v>
      </c>
      <c r="C516" s="27">
        <v>1</v>
      </c>
    </row>
    <row r="517" spans="1:3" x14ac:dyDescent="0.25">
      <c r="A517">
        <v>4.160234902</v>
      </c>
      <c r="B517">
        <v>0</v>
      </c>
      <c r="C517" s="27">
        <v>1</v>
      </c>
    </row>
    <row r="518" spans="1:3" x14ac:dyDescent="0.25">
      <c r="A518">
        <v>4.1669287989999999</v>
      </c>
      <c r="B518">
        <v>0</v>
      </c>
      <c r="C518" s="27">
        <v>1</v>
      </c>
    </row>
    <row r="519" spans="1:3" x14ac:dyDescent="0.25">
      <c r="A519">
        <v>4.174657872</v>
      </c>
      <c r="B519">
        <v>0</v>
      </c>
      <c r="C519" s="27">
        <v>1</v>
      </c>
    </row>
    <row r="520" spans="1:3" x14ac:dyDescent="0.25">
      <c r="A520">
        <v>4.1895549770000002</v>
      </c>
      <c r="B520">
        <v>0</v>
      </c>
      <c r="C520" s="27">
        <v>1</v>
      </c>
    </row>
    <row r="521" spans="1:3" x14ac:dyDescent="0.25">
      <c r="A521">
        <v>4.1914158730000004</v>
      </c>
      <c r="B521">
        <v>0</v>
      </c>
      <c r="C521" s="27">
        <v>1</v>
      </c>
    </row>
    <row r="522" spans="1:3" x14ac:dyDescent="0.25">
      <c r="A522">
        <v>4.2277353619999998</v>
      </c>
      <c r="B522">
        <v>0</v>
      </c>
      <c r="C522" s="27">
        <v>1</v>
      </c>
    </row>
    <row r="523" spans="1:3" x14ac:dyDescent="0.25">
      <c r="A523">
        <v>4.2291310050000002</v>
      </c>
      <c r="B523">
        <v>0</v>
      </c>
      <c r="C523" s="27">
        <v>1</v>
      </c>
    </row>
    <row r="524" spans="1:3" x14ac:dyDescent="0.25">
      <c r="A524">
        <v>4.2299301680000001</v>
      </c>
      <c r="B524">
        <v>0</v>
      </c>
      <c r="C524" s="27">
        <v>1</v>
      </c>
    </row>
    <row r="525" spans="1:3" x14ac:dyDescent="0.25">
      <c r="A525">
        <v>4.2316185040000001</v>
      </c>
      <c r="B525">
        <v>1</v>
      </c>
      <c r="C525" s="27">
        <v>1</v>
      </c>
    </row>
    <row r="526" spans="1:3" x14ac:dyDescent="0.25">
      <c r="A526">
        <v>4.2584089399999998</v>
      </c>
      <c r="B526">
        <v>0</v>
      </c>
      <c r="C526" s="27">
        <v>1</v>
      </c>
    </row>
    <row r="527" spans="1:3" x14ac:dyDescent="0.25">
      <c r="A527">
        <v>4.2707896060000001</v>
      </c>
      <c r="B527">
        <v>0</v>
      </c>
      <c r="C527" s="27">
        <v>1</v>
      </c>
    </row>
    <row r="528" spans="1:3" x14ac:dyDescent="0.25">
      <c r="A528">
        <v>4.2725369899999999</v>
      </c>
      <c r="B528">
        <v>0</v>
      </c>
      <c r="C528" s="27">
        <v>1</v>
      </c>
    </row>
    <row r="529" spans="1:3" x14ac:dyDescent="0.25">
      <c r="A529">
        <v>4.2808907019999998</v>
      </c>
      <c r="B529">
        <v>0</v>
      </c>
      <c r="C529" s="27">
        <v>1</v>
      </c>
    </row>
    <row r="530" spans="1:3" x14ac:dyDescent="0.25">
      <c r="A530">
        <v>4.3039350499999998</v>
      </c>
      <c r="B530">
        <v>0</v>
      </c>
      <c r="C530" s="27">
        <v>1</v>
      </c>
    </row>
    <row r="531" spans="1:3" x14ac:dyDescent="0.25">
      <c r="A531">
        <v>4.3055951300000004</v>
      </c>
      <c r="B531">
        <v>0</v>
      </c>
      <c r="C531" s="27">
        <v>1</v>
      </c>
    </row>
    <row r="532" spans="1:3" x14ac:dyDescent="0.25">
      <c r="A532">
        <v>4.3416795099999996</v>
      </c>
      <c r="B532">
        <v>0</v>
      </c>
      <c r="C532" s="27">
        <v>1</v>
      </c>
    </row>
    <row r="533" spans="1:3" x14ac:dyDescent="0.25">
      <c r="A533">
        <v>4.3595763639999996</v>
      </c>
      <c r="B533">
        <v>0</v>
      </c>
      <c r="C533" s="27">
        <v>1</v>
      </c>
    </row>
    <row r="534" spans="1:3" x14ac:dyDescent="0.25">
      <c r="A534">
        <v>4.3861192820000001</v>
      </c>
      <c r="B534">
        <v>0</v>
      </c>
      <c r="C534" s="27">
        <v>1</v>
      </c>
    </row>
    <row r="535" spans="1:3" x14ac:dyDescent="0.25">
      <c r="A535">
        <v>4.4224265960000002</v>
      </c>
      <c r="B535">
        <v>0</v>
      </c>
      <c r="C535" s="27">
        <v>1</v>
      </c>
    </row>
    <row r="536" spans="1:3" x14ac:dyDescent="0.25">
      <c r="A536">
        <v>4.4479897380000004</v>
      </c>
      <c r="B536">
        <v>0</v>
      </c>
      <c r="C536" s="27">
        <v>1</v>
      </c>
    </row>
    <row r="537" spans="1:3" x14ac:dyDescent="0.25">
      <c r="A537">
        <v>4.4980386059999997</v>
      </c>
      <c r="B537">
        <v>0</v>
      </c>
      <c r="C537" s="27">
        <v>1</v>
      </c>
    </row>
    <row r="538" spans="1:3" x14ac:dyDescent="0.25">
      <c r="A538">
        <v>4.533398923</v>
      </c>
      <c r="B538">
        <v>0</v>
      </c>
      <c r="C538" s="27">
        <v>1</v>
      </c>
    </row>
    <row r="539" spans="1:3" x14ac:dyDescent="0.25">
      <c r="A539">
        <v>4.5334863389999898</v>
      </c>
      <c r="B539">
        <v>0</v>
      </c>
      <c r="C539" s="27">
        <v>1</v>
      </c>
    </row>
    <row r="540" spans="1:3" x14ac:dyDescent="0.25">
      <c r="A540">
        <v>4.5586646870000003</v>
      </c>
      <c r="B540">
        <v>0</v>
      </c>
      <c r="C540" s="27">
        <v>1</v>
      </c>
    </row>
    <row r="541" spans="1:3" x14ac:dyDescent="0.25">
      <c r="A541">
        <v>4.5870592319999997</v>
      </c>
      <c r="B541">
        <v>0</v>
      </c>
      <c r="C541" s="27">
        <v>1</v>
      </c>
    </row>
    <row r="542" spans="1:3" x14ac:dyDescent="0.25">
      <c r="A542">
        <v>4.5971751999999997</v>
      </c>
      <c r="B542">
        <v>0</v>
      </c>
      <c r="C542" s="27">
        <v>1</v>
      </c>
    </row>
    <row r="543" spans="1:3" x14ac:dyDescent="0.25">
      <c r="A543">
        <v>4.6008627149999999</v>
      </c>
      <c r="B543">
        <v>0</v>
      </c>
      <c r="C543" s="27">
        <v>1</v>
      </c>
    </row>
    <row r="544" spans="1:3" x14ac:dyDescent="0.25">
      <c r="A544">
        <v>4.6156908970000003</v>
      </c>
      <c r="B544">
        <v>0</v>
      </c>
      <c r="C544" s="27">
        <v>1</v>
      </c>
    </row>
    <row r="545" spans="1:3" x14ac:dyDescent="0.25">
      <c r="A545">
        <v>4.6279124429999996</v>
      </c>
      <c r="B545">
        <v>0</v>
      </c>
      <c r="C545" s="27">
        <v>1</v>
      </c>
    </row>
    <row r="546" spans="1:3" x14ac:dyDescent="0.25">
      <c r="A546">
        <v>4.6445669349999896</v>
      </c>
      <c r="B546">
        <v>0</v>
      </c>
      <c r="C546" s="27">
        <v>1</v>
      </c>
    </row>
    <row r="547" spans="1:3" x14ac:dyDescent="0.25">
      <c r="A547">
        <v>4.6477501889999999</v>
      </c>
      <c r="B547">
        <v>0</v>
      </c>
      <c r="C547" s="27">
        <v>1</v>
      </c>
    </row>
    <row r="548" spans="1:3" x14ac:dyDescent="0.25">
      <c r="A548">
        <v>4.655083866</v>
      </c>
      <c r="B548">
        <v>0</v>
      </c>
      <c r="C548" s="27">
        <v>1</v>
      </c>
    </row>
    <row r="549" spans="1:3" x14ac:dyDescent="0.25">
      <c r="A549">
        <v>4.6598860029999898</v>
      </c>
      <c r="B549">
        <v>0</v>
      </c>
      <c r="C549" s="27">
        <v>1</v>
      </c>
    </row>
    <row r="550" spans="1:3" x14ac:dyDescent="0.25">
      <c r="A550">
        <v>4.6662925899999896</v>
      </c>
      <c r="B550">
        <v>0</v>
      </c>
      <c r="C550" s="27">
        <v>1</v>
      </c>
    </row>
    <row r="551" spans="1:3" x14ac:dyDescent="0.25">
      <c r="A551">
        <v>4.6769543359999997</v>
      </c>
      <c r="B551">
        <v>0</v>
      </c>
      <c r="C551" s="27">
        <v>1</v>
      </c>
    </row>
    <row r="552" spans="1:3" x14ac:dyDescent="0.25">
      <c r="A552">
        <v>4.7045801530000002</v>
      </c>
      <c r="B552">
        <v>0</v>
      </c>
      <c r="C552" s="27">
        <v>1</v>
      </c>
    </row>
    <row r="553" spans="1:3" x14ac:dyDescent="0.25">
      <c r="A553">
        <v>4.71292898</v>
      </c>
      <c r="B553">
        <v>0</v>
      </c>
      <c r="C553" s="27">
        <v>1</v>
      </c>
    </row>
    <row r="554" spans="1:3" x14ac:dyDescent="0.25">
      <c r="A554">
        <v>4.762643744</v>
      </c>
      <c r="B554">
        <v>0</v>
      </c>
      <c r="C554" s="27">
        <v>1</v>
      </c>
    </row>
    <row r="555" spans="1:3" x14ac:dyDescent="0.25">
      <c r="A555">
        <v>4.8002240479999996</v>
      </c>
      <c r="B555">
        <v>0</v>
      </c>
      <c r="C555" s="27">
        <v>1</v>
      </c>
    </row>
    <row r="556" spans="1:3" x14ac:dyDescent="0.25">
      <c r="A556">
        <v>4.8093926800000002</v>
      </c>
      <c r="B556">
        <v>0</v>
      </c>
      <c r="C556" s="27">
        <v>1</v>
      </c>
    </row>
    <row r="557" spans="1:3" x14ac:dyDescent="0.25">
      <c r="A557">
        <v>4.8349091789999896</v>
      </c>
      <c r="B557">
        <v>0</v>
      </c>
      <c r="C557" s="27">
        <v>1</v>
      </c>
    </row>
    <row r="558" spans="1:3" x14ac:dyDescent="0.25">
      <c r="A558">
        <v>4.8423698609999999</v>
      </c>
      <c r="B558">
        <v>0</v>
      </c>
      <c r="C558" s="27">
        <v>1</v>
      </c>
    </row>
    <row r="559" spans="1:3" x14ac:dyDescent="0.25">
      <c r="A559">
        <v>4.854692257</v>
      </c>
      <c r="B559">
        <v>0</v>
      </c>
      <c r="C559" s="27">
        <v>1</v>
      </c>
    </row>
    <row r="560" spans="1:3" x14ac:dyDescent="0.25">
      <c r="A560">
        <v>4.9079321819999997</v>
      </c>
      <c r="B560">
        <v>0</v>
      </c>
      <c r="C560" s="27">
        <v>1</v>
      </c>
    </row>
    <row r="561" spans="1:3" x14ac:dyDescent="0.25">
      <c r="A561">
        <v>4.9233834569999999</v>
      </c>
      <c r="B561">
        <v>0</v>
      </c>
      <c r="C561" s="27">
        <v>1</v>
      </c>
    </row>
    <row r="562" spans="1:3" x14ac:dyDescent="0.25">
      <c r="A562">
        <v>4.9608045259999898</v>
      </c>
      <c r="B562">
        <v>0</v>
      </c>
      <c r="C562" s="27">
        <v>1</v>
      </c>
    </row>
    <row r="563" spans="1:3" x14ac:dyDescent="0.25">
      <c r="A563">
        <v>4.9775051689999996</v>
      </c>
      <c r="B563">
        <v>0</v>
      </c>
      <c r="C563" s="27">
        <v>1</v>
      </c>
    </row>
    <row r="564" spans="1:3" x14ac:dyDescent="0.25">
      <c r="A564">
        <v>4.9939835160000001</v>
      </c>
      <c r="B564">
        <v>0</v>
      </c>
      <c r="C564" s="27">
        <v>1</v>
      </c>
    </row>
    <row r="565" spans="1:3" x14ac:dyDescent="0.25">
      <c r="A565">
        <v>5</v>
      </c>
      <c r="B565">
        <v>1</v>
      </c>
      <c r="C565" s="27">
        <v>34</v>
      </c>
    </row>
    <row r="566" spans="1:3" x14ac:dyDescent="0.25">
      <c r="A566">
        <v>5.0740609179999998</v>
      </c>
      <c r="B566">
        <v>0</v>
      </c>
      <c r="C566" s="27">
        <v>1</v>
      </c>
    </row>
    <row r="567" spans="1:3" x14ac:dyDescent="0.25">
      <c r="A567">
        <v>5.1031550829999999</v>
      </c>
      <c r="B567">
        <v>0</v>
      </c>
      <c r="C567" s="27">
        <v>1</v>
      </c>
    </row>
    <row r="568" spans="1:3" x14ac:dyDescent="0.25">
      <c r="A568">
        <v>5.1681531629999897</v>
      </c>
      <c r="B568">
        <v>0</v>
      </c>
      <c r="C568" s="27">
        <v>1</v>
      </c>
    </row>
    <row r="569" spans="1:3" x14ac:dyDescent="0.25">
      <c r="A569">
        <v>5.1826440839999997</v>
      </c>
      <c r="B569">
        <v>0</v>
      </c>
      <c r="C569" s="27">
        <v>1</v>
      </c>
    </row>
    <row r="570" spans="1:3" x14ac:dyDescent="0.25">
      <c r="A570">
        <v>5.1952995609999997</v>
      </c>
      <c r="B570">
        <v>0</v>
      </c>
      <c r="C570" s="27">
        <v>1</v>
      </c>
    </row>
    <row r="571" spans="1:3" x14ac:dyDescent="0.25">
      <c r="A571">
        <v>5.2100514779999996</v>
      </c>
      <c r="B571">
        <v>0</v>
      </c>
      <c r="C571" s="27">
        <v>1</v>
      </c>
    </row>
    <row r="572" spans="1:3" x14ac:dyDescent="0.25">
      <c r="A572">
        <v>5.2304626089999999</v>
      </c>
      <c r="B572">
        <v>0</v>
      </c>
      <c r="C572" s="27">
        <v>1</v>
      </c>
    </row>
    <row r="573" spans="1:3" x14ac:dyDescent="0.25">
      <c r="A573">
        <v>5.2593964199999998</v>
      </c>
      <c r="B573">
        <v>0</v>
      </c>
      <c r="C573" s="27">
        <v>1</v>
      </c>
    </row>
    <row r="574" spans="1:3" x14ac:dyDescent="0.25">
      <c r="A574">
        <v>5.276624065</v>
      </c>
      <c r="B574">
        <v>0</v>
      </c>
      <c r="C574" s="27">
        <v>1</v>
      </c>
    </row>
    <row r="575" spans="1:3" x14ac:dyDescent="0.25">
      <c r="A575">
        <v>5.2806094589999999</v>
      </c>
      <c r="B575">
        <v>0</v>
      </c>
      <c r="C575" s="27">
        <v>1</v>
      </c>
    </row>
    <row r="576" spans="1:3" x14ac:dyDescent="0.25">
      <c r="A576">
        <v>5.2901353000000002</v>
      </c>
      <c r="B576">
        <v>0</v>
      </c>
      <c r="C576" s="27">
        <v>1</v>
      </c>
    </row>
    <row r="577" spans="1:3" x14ac:dyDescent="0.25">
      <c r="A577">
        <v>5.3006766750000001</v>
      </c>
      <c r="B577">
        <v>0</v>
      </c>
      <c r="C577" s="27">
        <v>1</v>
      </c>
    </row>
    <row r="578" spans="1:3" x14ac:dyDescent="0.25">
      <c r="A578">
        <v>5.3076777890000004</v>
      </c>
      <c r="B578">
        <v>0</v>
      </c>
      <c r="C578" s="27">
        <v>1</v>
      </c>
    </row>
    <row r="579" spans="1:3" x14ac:dyDescent="0.25">
      <c r="A579">
        <v>5.3277590269999999</v>
      </c>
      <c r="B579">
        <v>0</v>
      </c>
      <c r="C579" s="27">
        <v>1</v>
      </c>
    </row>
    <row r="580" spans="1:3" x14ac:dyDescent="0.25">
      <c r="A580">
        <v>5.3348595440000004</v>
      </c>
      <c r="B580">
        <v>0</v>
      </c>
      <c r="C580" s="27">
        <v>1</v>
      </c>
    </row>
    <row r="581" spans="1:3" x14ac:dyDescent="0.25">
      <c r="A581">
        <v>5.3403461800000001</v>
      </c>
      <c r="B581">
        <v>0</v>
      </c>
      <c r="C581" s="27">
        <v>1</v>
      </c>
    </row>
    <row r="582" spans="1:3" x14ac:dyDescent="0.25">
      <c r="A582">
        <v>5.389862677</v>
      </c>
      <c r="B582">
        <v>0</v>
      </c>
      <c r="C582" s="27">
        <v>1</v>
      </c>
    </row>
    <row r="583" spans="1:3" x14ac:dyDescent="0.25">
      <c r="A583">
        <v>5.4032598600000004</v>
      </c>
      <c r="B583">
        <v>0</v>
      </c>
      <c r="C583" s="27">
        <v>1</v>
      </c>
    </row>
    <row r="584" spans="1:3" x14ac:dyDescent="0.25">
      <c r="A584">
        <v>5.4100662970000002</v>
      </c>
      <c r="B584">
        <v>0</v>
      </c>
      <c r="C584" s="27">
        <v>1</v>
      </c>
    </row>
    <row r="585" spans="1:3" x14ac:dyDescent="0.25">
      <c r="A585">
        <v>5.4263002509999998</v>
      </c>
      <c r="B585">
        <v>0</v>
      </c>
      <c r="C585" s="27">
        <v>1</v>
      </c>
    </row>
    <row r="586" spans="1:3" x14ac:dyDescent="0.25">
      <c r="A586">
        <v>5.431833396</v>
      </c>
      <c r="B586">
        <v>0</v>
      </c>
      <c r="C586" s="27">
        <v>1</v>
      </c>
    </row>
    <row r="587" spans="1:3" x14ac:dyDescent="0.25">
      <c r="A587">
        <v>5.4321580960000002</v>
      </c>
      <c r="B587">
        <v>0</v>
      </c>
      <c r="C587" s="27">
        <v>1</v>
      </c>
    </row>
    <row r="588" spans="1:3" x14ac:dyDescent="0.25">
      <c r="A588">
        <v>5.4633694229999996</v>
      </c>
      <c r="B588">
        <v>0</v>
      </c>
      <c r="C588" s="27">
        <v>1</v>
      </c>
    </row>
    <row r="589" spans="1:3" x14ac:dyDescent="0.25">
      <c r="A589">
        <v>5.491715449</v>
      </c>
      <c r="B589">
        <v>0</v>
      </c>
      <c r="C589" s="27">
        <v>1</v>
      </c>
    </row>
    <row r="590" spans="1:3" x14ac:dyDescent="0.25">
      <c r="A590">
        <v>5.5209559319999997</v>
      </c>
      <c r="B590">
        <v>0</v>
      </c>
      <c r="C590" s="27">
        <v>1</v>
      </c>
    </row>
    <row r="591" spans="1:3" x14ac:dyDescent="0.25">
      <c r="A591">
        <v>5.531329436</v>
      </c>
      <c r="B591">
        <v>0</v>
      </c>
      <c r="C591" s="27">
        <v>1</v>
      </c>
    </row>
    <row r="592" spans="1:3" x14ac:dyDescent="0.25">
      <c r="A592">
        <v>5.5619620320000003</v>
      </c>
      <c r="B592">
        <v>0</v>
      </c>
      <c r="C592" s="27">
        <v>1</v>
      </c>
    </row>
    <row r="593" spans="1:3" x14ac:dyDescent="0.25">
      <c r="A593">
        <v>5.568420615</v>
      </c>
      <c r="B593">
        <v>0</v>
      </c>
      <c r="C593" s="27">
        <v>1</v>
      </c>
    </row>
    <row r="594" spans="1:3" x14ac:dyDescent="0.25">
      <c r="A594">
        <v>5.6079253470000001</v>
      </c>
      <c r="B594">
        <v>0</v>
      </c>
      <c r="C594" s="27">
        <v>1</v>
      </c>
    </row>
    <row r="595" spans="1:3" x14ac:dyDescent="0.25">
      <c r="A595">
        <v>5.6122793149999897</v>
      </c>
      <c r="B595">
        <v>0</v>
      </c>
      <c r="C595" s="27">
        <v>1</v>
      </c>
    </row>
    <row r="596" spans="1:3" x14ac:dyDescent="0.25">
      <c r="A596">
        <v>5.6291120539999904</v>
      </c>
      <c r="B596">
        <v>0</v>
      </c>
      <c r="C596" s="27">
        <v>1</v>
      </c>
    </row>
    <row r="597" spans="1:3" x14ac:dyDescent="0.25">
      <c r="A597">
        <v>5.6301618920000003</v>
      </c>
      <c r="B597">
        <v>0</v>
      </c>
      <c r="C597" s="27">
        <v>1</v>
      </c>
    </row>
    <row r="598" spans="1:3" x14ac:dyDescent="0.25">
      <c r="A598">
        <v>5.6431913819999897</v>
      </c>
      <c r="B598">
        <v>0</v>
      </c>
      <c r="C598" s="27">
        <v>1</v>
      </c>
    </row>
    <row r="599" spans="1:3" x14ac:dyDescent="0.25">
      <c r="A599">
        <v>5.6535347160000002</v>
      </c>
      <c r="B599">
        <v>0</v>
      </c>
      <c r="C599" s="27">
        <v>1</v>
      </c>
    </row>
    <row r="600" spans="1:3" x14ac:dyDescent="0.25">
      <c r="A600">
        <v>5.6956637040000002</v>
      </c>
      <c r="B600">
        <v>0</v>
      </c>
      <c r="C600" s="27">
        <v>1</v>
      </c>
    </row>
    <row r="601" spans="1:3" x14ac:dyDescent="0.25">
      <c r="A601">
        <v>5.6993865809999997</v>
      </c>
      <c r="B601">
        <v>0</v>
      </c>
      <c r="C601" s="27">
        <v>1</v>
      </c>
    </row>
    <row r="602" spans="1:3" x14ac:dyDescent="0.25">
      <c r="A602">
        <v>5.7144674069999999</v>
      </c>
      <c r="B602">
        <v>0</v>
      </c>
      <c r="C602" s="27">
        <v>1</v>
      </c>
    </row>
    <row r="603" spans="1:3" x14ac:dyDescent="0.25">
      <c r="A603">
        <v>5.7911551860000001</v>
      </c>
      <c r="B603">
        <v>0</v>
      </c>
      <c r="C603" s="27">
        <v>1</v>
      </c>
    </row>
    <row r="604" spans="1:3" x14ac:dyDescent="0.25">
      <c r="A604">
        <v>5.8149055589999996</v>
      </c>
      <c r="B604">
        <v>0</v>
      </c>
      <c r="C604" s="27">
        <v>1</v>
      </c>
    </row>
    <row r="605" spans="1:3" x14ac:dyDescent="0.25">
      <c r="A605">
        <v>5.8752673259999897</v>
      </c>
      <c r="B605">
        <v>0</v>
      </c>
      <c r="C605" s="27">
        <v>1</v>
      </c>
    </row>
    <row r="606" spans="1:3" x14ac:dyDescent="0.25">
      <c r="A606">
        <v>5.8911316149999999</v>
      </c>
      <c r="B606">
        <v>0</v>
      </c>
      <c r="C606" s="27">
        <v>1</v>
      </c>
    </row>
    <row r="607" spans="1:3" x14ac:dyDescent="0.25">
      <c r="A607">
        <v>5.9341734389999896</v>
      </c>
      <c r="B607">
        <v>0</v>
      </c>
      <c r="C607" s="27">
        <v>1</v>
      </c>
    </row>
    <row r="608" spans="1:3" x14ac:dyDescent="0.25">
      <c r="A608">
        <v>5.9759990500000004</v>
      </c>
      <c r="B608">
        <v>0</v>
      </c>
      <c r="C608" s="27">
        <v>1</v>
      </c>
    </row>
    <row r="609" spans="1:3" x14ac:dyDescent="0.25">
      <c r="A609">
        <v>5.9895588169999998</v>
      </c>
      <c r="B609">
        <v>0</v>
      </c>
      <c r="C609" s="27">
        <v>1</v>
      </c>
    </row>
    <row r="610" spans="1:3" x14ac:dyDescent="0.25">
      <c r="A610">
        <v>6.0411898539999997</v>
      </c>
      <c r="B610">
        <v>0</v>
      </c>
      <c r="C610" s="27">
        <v>1</v>
      </c>
    </row>
    <row r="611" spans="1:3" x14ac:dyDescent="0.25">
      <c r="A611">
        <v>6.0415819060000002</v>
      </c>
      <c r="B611">
        <v>0</v>
      </c>
      <c r="C611" s="27">
        <v>1</v>
      </c>
    </row>
    <row r="612" spans="1:3" x14ac:dyDescent="0.25">
      <c r="A612">
        <v>6.0859742810000004</v>
      </c>
      <c r="B612">
        <v>0</v>
      </c>
      <c r="C612" s="27">
        <v>1</v>
      </c>
    </row>
    <row r="613" spans="1:3" x14ac:dyDescent="0.25">
      <c r="A613">
        <v>6.1329479309999897</v>
      </c>
      <c r="B613">
        <v>0</v>
      </c>
      <c r="C613" s="27">
        <v>1</v>
      </c>
    </row>
    <row r="614" spans="1:3" x14ac:dyDescent="0.25">
      <c r="A614">
        <v>6.1345520200000001</v>
      </c>
      <c r="B614">
        <v>0</v>
      </c>
      <c r="C614" s="27">
        <v>1</v>
      </c>
    </row>
    <row r="615" spans="1:3" x14ac:dyDescent="0.25">
      <c r="A615">
        <v>6.2334280909999897</v>
      </c>
      <c r="B615">
        <v>0</v>
      </c>
      <c r="C615" s="27">
        <v>1</v>
      </c>
    </row>
    <row r="616" spans="1:3" x14ac:dyDescent="0.25">
      <c r="A616">
        <v>6.2584352179999998</v>
      </c>
      <c r="B616">
        <v>0</v>
      </c>
      <c r="C616" s="27">
        <v>1</v>
      </c>
    </row>
    <row r="617" spans="1:3" x14ac:dyDescent="0.25">
      <c r="A617">
        <v>6.2625712709999997</v>
      </c>
      <c r="B617">
        <v>0</v>
      </c>
      <c r="C617" s="27">
        <v>1</v>
      </c>
    </row>
    <row r="618" spans="1:3" x14ac:dyDescent="0.25">
      <c r="A618">
        <v>6.3651281839999996</v>
      </c>
      <c r="B618">
        <v>0</v>
      </c>
      <c r="C618" s="27">
        <v>1</v>
      </c>
    </row>
    <row r="619" spans="1:3" x14ac:dyDescent="0.25">
      <c r="A619">
        <v>6.3656284660000004</v>
      </c>
      <c r="B619">
        <v>0</v>
      </c>
      <c r="C619" s="27">
        <v>1</v>
      </c>
    </row>
    <row r="620" spans="1:3" x14ac:dyDescent="0.25">
      <c r="A620">
        <v>6.3692727499999897</v>
      </c>
      <c r="B620">
        <v>0</v>
      </c>
      <c r="C620" s="27">
        <v>1</v>
      </c>
    </row>
    <row r="621" spans="1:3" x14ac:dyDescent="0.25">
      <c r="A621">
        <v>6.3788035579999898</v>
      </c>
      <c r="B621">
        <v>0</v>
      </c>
      <c r="C621" s="27">
        <v>1</v>
      </c>
    </row>
    <row r="622" spans="1:3" x14ac:dyDescent="0.25">
      <c r="A622">
        <v>6.5331580239999996</v>
      </c>
      <c r="B622">
        <v>0</v>
      </c>
      <c r="C622" s="27">
        <v>1</v>
      </c>
    </row>
    <row r="623" spans="1:3" x14ac:dyDescent="0.25">
      <c r="A623">
        <v>6.5539556799999996</v>
      </c>
      <c r="B623">
        <v>0</v>
      </c>
      <c r="C623" s="27">
        <v>1</v>
      </c>
    </row>
    <row r="624" spans="1:3" x14ac:dyDescent="0.25">
      <c r="A624">
        <v>6.583896449</v>
      </c>
      <c r="B624">
        <v>0</v>
      </c>
      <c r="C624" s="27">
        <v>1</v>
      </c>
    </row>
    <row r="625" spans="1:3" x14ac:dyDescent="0.25">
      <c r="A625">
        <v>6.5883785140000004</v>
      </c>
      <c r="B625">
        <v>0</v>
      </c>
      <c r="C625" s="27">
        <v>1</v>
      </c>
    </row>
    <row r="626" spans="1:3" x14ac:dyDescent="0.25">
      <c r="A626">
        <v>6.6218675979999997</v>
      </c>
      <c r="B626">
        <v>0</v>
      </c>
      <c r="C626" s="27">
        <v>1</v>
      </c>
    </row>
    <row r="627" spans="1:3" x14ac:dyDescent="0.25">
      <c r="A627">
        <v>6.6333961769999998</v>
      </c>
      <c r="B627">
        <v>0</v>
      </c>
      <c r="C627" s="27">
        <v>1</v>
      </c>
    </row>
    <row r="628" spans="1:3" x14ac:dyDescent="0.25">
      <c r="A628">
        <v>6.6546325029999904</v>
      </c>
      <c r="B628">
        <v>0</v>
      </c>
      <c r="C628" s="27">
        <v>1</v>
      </c>
    </row>
    <row r="629" spans="1:3" x14ac:dyDescent="0.25">
      <c r="A629">
        <v>6.6614946440000002</v>
      </c>
      <c r="B629">
        <v>0</v>
      </c>
      <c r="C629" s="27">
        <v>1</v>
      </c>
    </row>
    <row r="630" spans="1:3" x14ac:dyDescent="0.25">
      <c r="A630">
        <v>6.6694099050000002</v>
      </c>
      <c r="B630">
        <v>0</v>
      </c>
      <c r="C630" s="27">
        <v>1</v>
      </c>
    </row>
    <row r="631" spans="1:3" x14ac:dyDescent="0.25">
      <c r="A631">
        <v>6.6902716120000001</v>
      </c>
      <c r="B631">
        <v>0</v>
      </c>
      <c r="C631" s="27">
        <v>1</v>
      </c>
    </row>
    <row r="632" spans="1:3" x14ac:dyDescent="0.25">
      <c r="A632">
        <v>6.7273094630000001</v>
      </c>
      <c r="B632">
        <v>0</v>
      </c>
      <c r="C632" s="27">
        <v>1</v>
      </c>
    </row>
    <row r="633" spans="1:3" x14ac:dyDescent="0.25">
      <c r="A633">
        <v>6.7349616479999996</v>
      </c>
      <c r="B633">
        <v>1</v>
      </c>
      <c r="C633" s="27">
        <v>1</v>
      </c>
    </row>
    <row r="634" spans="1:3" x14ac:dyDescent="0.25">
      <c r="A634">
        <v>6.7396486629999997</v>
      </c>
      <c r="B634">
        <v>0</v>
      </c>
      <c r="C634" s="27">
        <v>1</v>
      </c>
    </row>
    <row r="635" spans="1:3" x14ac:dyDescent="0.25">
      <c r="A635">
        <v>6.7446541160000004</v>
      </c>
      <c r="B635">
        <v>0</v>
      </c>
      <c r="C635" s="27">
        <v>1</v>
      </c>
    </row>
    <row r="636" spans="1:3" x14ac:dyDescent="0.25">
      <c r="A636">
        <v>6.7638867280000001</v>
      </c>
      <c r="B636">
        <v>0</v>
      </c>
      <c r="C636" s="27">
        <v>1</v>
      </c>
    </row>
    <row r="637" spans="1:3" x14ac:dyDescent="0.25">
      <c r="A637">
        <v>6.7734016339999998</v>
      </c>
      <c r="B637">
        <v>0</v>
      </c>
      <c r="C637" s="27">
        <v>1</v>
      </c>
    </row>
    <row r="638" spans="1:3" x14ac:dyDescent="0.25">
      <c r="A638">
        <v>6.8405949220000002</v>
      </c>
      <c r="B638">
        <v>0</v>
      </c>
      <c r="C638" s="27">
        <v>1</v>
      </c>
    </row>
    <row r="639" spans="1:3" x14ac:dyDescent="0.25">
      <c r="A639">
        <v>6.9000270290000003</v>
      </c>
      <c r="B639">
        <v>0</v>
      </c>
      <c r="C639" s="27">
        <v>1</v>
      </c>
    </row>
    <row r="640" spans="1:3" x14ac:dyDescent="0.25">
      <c r="A640">
        <v>6.9341095929999996</v>
      </c>
      <c r="B640">
        <v>0</v>
      </c>
      <c r="C640" s="27">
        <v>1</v>
      </c>
    </row>
    <row r="641" spans="1:3" x14ac:dyDescent="0.25">
      <c r="A641">
        <v>7.0302724059999999</v>
      </c>
      <c r="B641">
        <v>0</v>
      </c>
      <c r="C641" s="27">
        <v>1</v>
      </c>
    </row>
    <row r="642" spans="1:3" x14ac:dyDescent="0.25">
      <c r="A642">
        <v>7.0518639089999997</v>
      </c>
      <c r="B642">
        <v>0</v>
      </c>
      <c r="C642" s="27">
        <v>1</v>
      </c>
    </row>
    <row r="643" spans="1:3" x14ac:dyDescent="0.25">
      <c r="A643">
        <v>7.0772956789999997</v>
      </c>
      <c r="B643">
        <v>0</v>
      </c>
      <c r="C643" s="27">
        <v>1</v>
      </c>
    </row>
    <row r="644" spans="1:3" x14ac:dyDescent="0.25">
      <c r="A644">
        <v>7.1744903429999898</v>
      </c>
      <c r="B644">
        <v>0</v>
      </c>
      <c r="C644" s="27">
        <v>1</v>
      </c>
    </row>
    <row r="645" spans="1:3" x14ac:dyDescent="0.25">
      <c r="A645">
        <v>7.225856737</v>
      </c>
      <c r="B645">
        <v>0</v>
      </c>
      <c r="C645" s="27">
        <v>1</v>
      </c>
    </row>
    <row r="646" spans="1:3" x14ac:dyDescent="0.25">
      <c r="A646">
        <v>7.2350602459999998</v>
      </c>
      <c r="B646">
        <v>0</v>
      </c>
      <c r="C646" s="27">
        <v>1</v>
      </c>
    </row>
    <row r="647" spans="1:3" x14ac:dyDescent="0.25">
      <c r="A647">
        <v>7.2675408240000001</v>
      </c>
      <c r="B647">
        <v>0</v>
      </c>
      <c r="C647" s="27">
        <v>1</v>
      </c>
    </row>
    <row r="648" spans="1:3" x14ac:dyDescent="0.25">
      <c r="A648">
        <v>7.2777280820000003</v>
      </c>
      <c r="B648">
        <v>0</v>
      </c>
      <c r="C648" s="27">
        <v>1</v>
      </c>
    </row>
    <row r="649" spans="1:3" x14ac:dyDescent="0.25">
      <c r="A649">
        <v>7.3413396149999999</v>
      </c>
      <c r="B649">
        <v>0</v>
      </c>
      <c r="C649" s="27">
        <v>1</v>
      </c>
    </row>
    <row r="650" spans="1:3" x14ac:dyDescent="0.25">
      <c r="A650">
        <v>7.4265128770000004</v>
      </c>
      <c r="B650">
        <v>0</v>
      </c>
      <c r="C650" s="27">
        <v>1</v>
      </c>
    </row>
    <row r="651" spans="1:3" x14ac:dyDescent="0.25">
      <c r="A651">
        <v>7.4514175160000002</v>
      </c>
      <c r="B651">
        <v>0</v>
      </c>
      <c r="C651" s="27">
        <v>1</v>
      </c>
    </row>
    <row r="652" spans="1:3" x14ac:dyDescent="0.25">
      <c r="A652">
        <v>7.4737163090000003</v>
      </c>
      <c r="B652">
        <v>0</v>
      </c>
      <c r="C652" s="27">
        <v>1</v>
      </c>
    </row>
    <row r="653" spans="1:3" x14ac:dyDescent="0.25">
      <c r="A653">
        <v>7.4893870199999997</v>
      </c>
      <c r="B653">
        <v>0</v>
      </c>
      <c r="C653" s="27">
        <v>1</v>
      </c>
    </row>
    <row r="654" spans="1:3" x14ac:dyDescent="0.25">
      <c r="A654">
        <v>7.5215603349999904</v>
      </c>
      <c r="B654">
        <v>0</v>
      </c>
      <c r="C654" s="27">
        <v>1</v>
      </c>
    </row>
    <row r="655" spans="1:3" x14ac:dyDescent="0.25">
      <c r="A655">
        <v>7.563396569</v>
      </c>
      <c r="B655">
        <v>0</v>
      </c>
      <c r="C655" s="27">
        <v>1</v>
      </c>
    </row>
    <row r="656" spans="1:3" x14ac:dyDescent="0.25">
      <c r="A656">
        <v>7.6179723939999997</v>
      </c>
      <c r="B656">
        <v>0</v>
      </c>
      <c r="C656" s="27">
        <v>1</v>
      </c>
    </row>
    <row r="657" spans="1:3" x14ac:dyDescent="0.25">
      <c r="A657">
        <v>7.6968800709999998</v>
      </c>
      <c r="B657">
        <v>0</v>
      </c>
      <c r="C657" s="27">
        <v>1</v>
      </c>
    </row>
    <row r="658" spans="1:3" x14ac:dyDescent="0.25">
      <c r="A658">
        <v>7.7602452810000004</v>
      </c>
      <c r="B658">
        <v>0</v>
      </c>
      <c r="C658" s="27">
        <v>1</v>
      </c>
    </row>
    <row r="659" spans="1:3" x14ac:dyDescent="0.25">
      <c r="A659">
        <v>7.7933478589999998</v>
      </c>
      <c r="B659">
        <v>0</v>
      </c>
      <c r="C659" s="27">
        <v>1</v>
      </c>
    </row>
    <row r="660" spans="1:3" x14ac:dyDescent="0.25">
      <c r="A660">
        <v>7.8240569339999997</v>
      </c>
      <c r="B660">
        <v>0</v>
      </c>
      <c r="C660" s="27">
        <v>1</v>
      </c>
    </row>
    <row r="661" spans="1:3" x14ac:dyDescent="0.25">
      <c r="A661">
        <v>7.8934488779999903</v>
      </c>
      <c r="B661">
        <v>0</v>
      </c>
      <c r="C661" s="27">
        <v>1</v>
      </c>
    </row>
    <row r="662" spans="1:3" x14ac:dyDescent="0.25">
      <c r="A662">
        <v>7.9056001199999999</v>
      </c>
      <c r="B662">
        <v>0</v>
      </c>
      <c r="C662" s="27">
        <v>1</v>
      </c>
    </row>
    <row r="663" spans="1:3" x14ac:dyDescent="0.25">
      <c r="A663">
        <v>7.978655227</v>
      </c>
      <c r="B663">
        <v>0</v>
      </c>
      <c r="C663" s="27">
        <v>1</v>
      </c>
    </row>
    <row r="664" spans="1:3" x14ac:dyDescent="0.25">
      <c r="A664">
        <v>7.9810047600000003</v>
      </c>
      <c r="B664">
        <v>0</v>
      </c>
      <c r="C664" s="27">
        <v>1</v>
      </c>
    </row>
    <row r="665" spans="1:3" x14ac:dyDescent="0.25">
      <c r="A665">
        <v>8.0379507629999996</v>
      </c>
      <c r="B665">
        <v>0</v>
      </c>
      <c r="C665" s="27">
        <v>1</v>
      </c>
    </row>
    <row r="666" spans="1:3" x14ac:dyDescent="0.25">
      <c r="A666">
        <v>8.2423280680000008</v>
      </c>
      <c r="B666">
        <v>0</v>
      </c>
      <c r="C666" s="27">
        <v>1</v>
      </c>
    </row>
    <row r="667" spans="1:3" x14ac:dyDescent="0.25">
      <c r="A667">
        <v>8.3018621459999995</v>
      </c>
      <c r="B667">
        <v>1</v>
      </c>
      <c r="C667" s="27">
        <v>1</v>
      </c>
    </row>
    <row r="668" spans="1:3" x14ac:dyDescent="0.25">
      <c r="A668">
        <v>8.4738431290000005</v>
      </c>
      <c r="B668">
        <v>0</v>
      </c>
      <c r="C668" s="27">
        <v>1</v>
      </c>
    </row>
    <row r="669" spans="1:3" x14ac:dyDescent="0.25">
      <c r="A669">
        <v>8.5026674179999997</v>
      </c>
      <c r="B669">
        <v>0</v>
      </c>
      <c r="C669" s="27">
        <v>1</v>
      </c>
    </row>
    <row r="670" spans="1:3" x14ac:dyDescent="0.25">
      <c r="A670">
        <v>8.5226835570000006</v>
      </c>
      <c r="B670">
        <v>0</v>
      </c>
      <c r="C670" s="27">
        <v>1</v>
      </c>
    </row>
    <row r="671" spans="1:3" x14ac:dyDescent="0.25">
      <c r="A671">
        <v>8.5622216059999996</v>
      </c>
      <c r="B671">
        <v>0</v>
      </c>
      <c r="C671" s="27">
        <v>1</v>
      </c>
    </row>
    <row r="672" spans="1:3" x14ac:dyDescent="0.25">
      <c r="A672">
        <v>8.5921951940000003</v>
      </c>
      <c r="B672">
        <v>0</v>
      </c>
      <c r="C672" s="27">
        <v>1</v>
      </c>
    </row>
    <row r="673" spans="1:3" x14ac:dyDescent="0.25">
      <c r="A673">
        <v>8.6222809890000001</v>
      </c>
      <c r="B673">
        <v>0</v>
      </c>
      <c r="C673" s="27">
        <v>1</v>
      </c>
    </row>
    <row r="674" spans="1:3" x14ac:dyDescent="0.25">
      <c r="A674">
        <v>8.6340136469999997</v>
      </c>
      <c r="B674">
        <v>0</v>
      </c>
      <c r="C674" s="27">
        <v>1</v>
      </c>
    </row>
    <row r="675" spans="1:3" x14ac:dyDescent="0.25">
      <c r="A675">
        <v>8.6661673700000001</v>
      </c>
      <c r="B675">
        <v>1</v>
      </c>
      <c r="C675" s="27">
        <v>1</v>
      </c>
    </row>
    <row r="676" spans="1:3" x14ac:dyDescent="0.25">
      <c r="A676">
        <v>8.7240838390000004</v>
      </c>
      <c r="B676">
        <v>0</v>
      </c>
      <c r="C676" s="27">
        <v>1</v>
      </c>
    </row>
    <row r="677" spans="1:3" x14ac:dyDescent="0.25">
      <c r="A677">
        <v>8.748385034</v>
      </c>
      <c r="B677">
        <v>0</v>
      </c>
      <c r="C677" s="27">
        <v>1</v>
      </c>
    </row>
    <row r="678" spans="1:3" x14ac:dyDescent="0.25">
      <c r="A678">
        <v>8.7823355450000005</v>
      </c>
      <c r="B678">
        <v>0</v>
      </c>
      <c r="C678" s="27">
        <v>1</v>
      </c>
    </row>
    <row r="679" spans="1:3" x14ac:dyDescent="0.25">
      <c r="A679">
        <v>8.7989370359999999</v>
      </c>
      <c r="B679">
        <v>0</v>
      </c>
      <c r="C679" s="27">
        <v>1</v>
      </c>
    </row>
    <row r="680" spans="1:3" x14ac:dyDescent="0.25">
      <c r="A680">
        <v>8.8306377630000004</v>
      </c>
      <c r="B680">
        <v>0</v>
      </c>
      <c r="C680" s="27">
        <v>1</v>
      </c>
    </row>
    <row r="681" spans="1:3" x14ac:dyDescent="0.25">
      <c r="A681">
        <v>8.8462008660000002</v>
      </c>
      <c r="B681">
        <v>0</v>
      </c>
      <c r="C681" s="27">
        <v>1</v>
      </c>
    </row>
    <row r="682" spans="1:3" x14ac:dyDescent="0.25">
      <c r="A682">
        <v>8.8704982680000004</v>
      </c>
      <c r="B682">
        <v>0</v>
      </c>
      <c r="C682" s="27">
        <v>1</v>
      </c>
    </row>
    <row r="683" spans="1:3" x14ac:dyDescent="0.25">
      <c r="A683">
        <v>8.9626756689999993</v>
      </c>
      <c r="B683">
        <v>0</v>
      </c>
      <c r="C683" s="27">
        <v>1</v>
      </c>
    </row>
    <row r="684" spans="1:3" x14ac:dyDescent="0.25">
      <c r="A684">
        <v>9.0028589080000003</v>
      </c>
      <c r="B684">
        <v>0</v>
      </c>
      <c r="C684" s="27">
        <v>1</v>
      </c>
    </row>
    <row r="685" spans="1:3" x14ac:dyDescent="0.25">
      <c r="A685">
        <v>9.0078624989999998</v>
      </c>
      <c r="B685">
        <v>0</v>
      </c>
      <c r="C685" s="27">
        <v>1</v>
      </c>
    </row>
    <row r="686" spans="1:3" x14ac:dyDescent="0.25">
      <c r="A686">
        <v>9.0757296099999998</v>
      </c>
      <c r="B686">
        <v>0</v>
      </c>
      <c r="C686" s="27">
        <v>1</v>
      </c>
    </row>
    <row r="687" spans="1:3" x14ac:dyDescent="0.25">
      <c r="A687">
        <v>9.0842288040000003</v>
      </c>
      <c r="B687">
        <v>0</v>
      </c>
      <c r="C687" s="27">
        <v>1</v>
      </c>
    </row>
    <row r="688" spans="1:3" x14ac:dyDescent="0.25">
      <c r="A688">
        <v>9.1123724030000002</v>
      </c>
      <c r="B688">
        <v>0</v>
      </c>
      <c r="C688" s="27">
        <v>1</v>
      </c>
    </row>
    <row r="689" spans="1:3" x14ac:dyDescent="0.25">
      <c r="A689">
        <v>9.1429534239999999</v>
      </c>
      <c r="B689">
        <v>0</v>
      </c>
      <c r="C689" s="27">
        <v>1</v>
      </c>
    </row>
    <row r="690" spans="1:3" x14ac:dyDescent="0.25">
      <c r="A690">
        <v>9.1519631439999998</v>
      </c>
      <c r="B690">
        <v>0</v>
      </c>
      <c r="C690" s="27">
        <v>1</v>
      </c>
    </row>
    <row r="691" spans="1:3" x14ac:dyDescent="0.25">
      <c r="A691">
        <v>9.1822447910000005</v>
      </c>
      <c r="B691">
        <v>0</v>
      </c>
      <c r="C691" s="27">
        <v>1</v>
      </c>
    </row>
    <row r="692" spans="1:3" x14ac:dyDescent="0.25">
      <c r="A692">
        <v>9.3198722359999895</v>
      </c>
      <c r="B692">
        <v>0</v>
      </c>
      <c r="C692" s="27">
        <v>1</v>
      </c>
    </row>
    <row r="693" spans="1:3" x14ac:dyDescent="0.25">
      <c r="A693">
        <v>9.3965349049999993</v>
      </c>
      <c r="B693">
        <v>0</v>
      </c>
      <c r="C693" s="27">
        <v>1</v>
      </c>
    </row>
    <row r="694" spans="1:3" x14ac:dyDescent="0.25">
      <c r="A694">
        <v>9.4428290029999999</v>
      </c>
      <c r="B694">
        <v>0</v>
      </c>
      <c r="C694" s="27">
        <v>1</v>
      </c>
    </row>
    <row r="695" spans="1:3" x14ac:dyDescent="0.25">
      <c r="A695">
        <v>9.4431053239999994</v>
      </c>
      <c r="B695">
        <v>0</v>
      </c>
      <c r="C695" s="27">
        <v>1</v>
      </c>
    </row>
    <row r="696" spans="1:3" x14ac:dyDescent="0.25">
      <c r="A696">
        <v>9.4487608709999993</v>
      </c>
      <c r="B696">
        <v>0</v>
      </c>
      <c r="C696" s="27">
        <v>1</v>
      </c>
    </row>
    <row r="697" spans="1:3" x14ac:dyDescent="0.25">
      <c r="A697">
        <v>9.5010150959999997</v>
      </c>
      <c r="B697">
        <v>0</v>
      </c>
      <c r="C697" s="27">
        <v>1</v>
      </c>
    </row>
    <row r="698" spans="1:3" x14ac:dyDescent="0.25">
      <c r="A698">
        <v>9.5726849000000005</v>
      </c>
      <c r="B698">
        <v>0</v>
      </c>
      <c r="C698" s="27">
        <v>1</v>
      </c>
    </row>
    <row r="699" spans="1:3" x14ac:dyDescent="0.25">
      <c r="A699">
        <v>9.6254702190000003</v>
      </c>
      <c r="B699">
        <v>0</v>
      </c>
      <c r="C699" s="27">
        <v>1</v>
      </c>
    </row>
    <row r="700" spans="1:3" x14ac:dyDescent="0.25">
      <c r="A700">
        <v>9.6595409929999896</v>
      </c>
      <c r="B700">
        <v>0</v>
      </c>
      <c r="C700" s="27">
        <v>1</v>
      </c>
    </row>
    <row r="701" spans="1:3" x14ac:dyDescent="0.25">
      <c r="A701">
        <v>9.6834894059999996</v>
      </c>
      <c r="B701">
        <v>0</v>
      </c>
      <c r="C701" s="27">
        <v>1</v>
      </c>
    </row>
    <row r="702" spans="1:3" x14ac:dyDescent="0.25">
      <c r="A702">
        <v>9.6850696789999997</v>
      </c>
      <c r="B702">
        <v>0</v>
      </c>
      <c r="C702" s="27">
        <v>1</v>
      </c>
    </row>
    <row r="703" spans="1:3" x14ac:dyDescent="0.25">
      <c r="A703">
        <v>9.6985793230000006</v>
      </c>
      <c r="B703">
        <v>0</v>
      </c>
      <c r="C703" s="27">
        <v>1</v>
      </c>
    </row>
    <row r="704" spans="1:3" x14ac:dyDescent="0.25">
      <c r="A704">
        <v>9.7217848599999996</v>
      </c>
      <c r="B704">
        <v>0</v>
      </c>
      <c r="C704" s="27">
        <v>1</v>
      </c>
    </row>
    <row r="705" spans="1:3" x14ac:dyDescent="0.25">
      <c r="A705">
        <v>9.7815782129999995</v>
      </c>
      <c r="B705">
        <v>0</v>
      </c>
      <c r="C705" s="27">
        <v>1</v>
      </c>
    </row>
    <row r="706" spans="1:3" x14ac:dyDescent="0.25">
      <c r="A706">
        <v>9.9116646559999992</v>
      </c>
      <c r="B706">
        <v>0</v>
      </c>
      <c r="C706" s="27">
        <v>1</v>
      </c>
    </row>
    <row r="707" spans="1:3" x14ac:dyDescent="0.25">
      <c r="A707">
        <v>9.9716437169999992</v>
      </c>
      <c r="B707">
        <v>0</v>
      </c>
      <c r="C707" s="27">
        <v>1</v>
      </c>
    </row>
    <row r="708" spans="1:3" x14ac:dyDescent="0.25">
      <c r="A708">
        <v>10</v>
      </c>
      <c r="B708">
        <v>1</v>
      </c>
      <c r="C708" s="27">
        <v>14</v>
      </c>
    </row>
    <row r="709" spans="1:3" x14ac:dyDescent="0.25">
      <c r="A709">
        <v>10.0557314859999</v>
      </c>
      <c r="B709">
        <v>0</v>
      </c>
      <c r="C709" s="27">
        <v>1</v>
      </c>
    </row>
    <row r="710" spans="1:3" x14ac:dyDescent="0.25">
      <c r="A710">
        <v>10.059086307999999</v>
      </c>
      <c r="B710">
        <v>0</v>
      </c>
      <c r="C710" s="27">
        <v>1</v>
      </c>
    </row>
    <row r="711" spans="1:3" x14ac:dyDescent="0.25">
      <c r="A711">
        <v>10.066638165000001</v>
      </c>
      <c r="B711">
        <v>0</v>
      </c>
      <c r="C711" s="27">
        <v>1</v>
      </c>
    </row>
    <row r="712" spans="1:3" x14ac:dyDescent="0.25">
      <c r="A712">
        <v>10.168540333999999</v>
      </c>
      <c r="B712">
        <v>0</v>
      </c>
      <c r="C712" s="27">
        <v>1</v>
      </c>
    </row>
    <row r="713" spans="1:3" x14ac:dyDescent="0.25">
      <c r="A713">
        <v>10.175563288999999</v>
      </c>
      <c r="B713">
        <v>0</v>
      </c>
      <c r="C713" s="27">
        <v>1</v>
      </c>
    </row>
    <row r="714" spans="1:3" x14ac:dyDescent="0.25">
      <c r="A714">
        <v>10.20451379</v>
      </c>
      <c r="B714">
        <v>0</v>
      </c>
      <c r="C714" s="27">
        <v>1</v>
      </c>
    </row>
    <row r="715" spans="1:3" x14ac:dyDescent="0.25">
      <c r="A715">
        <v>10.219832338</v>
      </c>
      <c r="B715">
        <v>0</v>
      </c>
      <c r="C715" s="27">
        <v>1</v>
      </c>
    </row>
    <row r="716" spans="1:3" x14ac:dyDescent="0.25">
      <c r="A716">
        <v>10.2793950409999</v>
      </c>
      <c r="B716">
        <v>0</v>
      </c>
      <c r="C716" s="27">
        <v>1</v>
      </c>
    </row>
    <row r="717" spans="1:3" x14ac:dyDescent="0.25">
      <c r="A717">
        <v>10.302525229</v>
      </c>
      <c r="B717">
        <v>0</v>
      </c>
      <c r="C717" s="27">
        <v>1</v>
      </c>
    </row>
    <row r="718" spans="1:3" x14ac:dyDescent="0.25">
      <c r="A718">
        <v>10.6848777369999</v>
      </c>
      <c r="B718">
        <v>1</v>
      </c>
      <c r="C718" s="27">
        <v>1</v>
      </c>
    </row>
    <row r="719" spans="1:3" x14ac:dyDescent="0.25">
      <c r="A719">
        <v>10.950925487999999</v>
      </c>
      <c r="B719">
        <v>0</v>
      </c>
      <c r="C719" s="27">
        <v>1</v>
      </c>
    </row>
    <row r="720" spans="1:3" x14ac:dyDescent="0.25">
      <c r="A720">
        <v>11.226177594999999</v>
      </c>
      <c r="B720">
        <v>0</v>
      </c>
      <c r="C720" s="27">
        <v>1</v>
      </c>
    </row>
    <row r="721" spans="1:3" x14ac:dyDescent="0.25">
      <c r="A721">
        <v>11.417012971</v>
      </c>
      <c r="B721">
        <v>0</v>
      </c>
      <c r="C721" s="27">
        <v>1</v>
      </c>
    </row>
    <row r="722" spans="1:3" x14ac:dyDescent="0.25">
      <c r="A722">
        <v>11.474823098</v>
      </c>
      <c r="B722">
        <v>0</v>
      </c>
      <c r="C722" s="27">
        <v>1</v>
      </c>
    </row>
    <row r="723" spans="1:3" x14ac:dyDescent="0.25">
      <c r="A723">
        <v>11.571999041</v>
      </c>
      <c r="B723">
        <v>0</v>
      </c>
      <c r="C723" s="27">
        <v>1</v>
      </c>
    </row>
    <row r="724" spans="1:3" x14ac:dyDescent="0.25">
      <c r="A724">
        <v>11.676349614999999</v>
      </c>
      <c r="B724">
        <v>0</v>
      </c>
      <c r="C724" s="27">
        <v>1</v>
      </c>
    </row>
    <row r="725" spans="1:3" x14ac:dyDescent="0.25">
      <c r="A725">
        <v>11.929165671</v>
      </c>
      <c r="B725">
        <v>0</v>
      </c>
      <c r="C725" s="27">
        <v>1</v>
      </c>
    </row>
    <row r="726" spans="1:3" x14ac:dyDescent="0.25">
      <c r="A726">
        <v>12.208425592999999</v>
      </c>
      <c r="B726">
        <v>0</v>
      </c>
      <c r="C726" s="27">
        <v>1</v>
      </c>
    </row>
    <row r="727" spans="1:3" x14ac:dyDescent="0.25">
      <c r="A727">
        <v>12.38567106</v>
      </c>
      <c r="B727">
        <v>0</v>
      </c>
      <c r="C727" s="27">
        <v>1</v>
      </c>
    </row>
    <row r="728" spans="1:3" x14ac:dyDescent="0.25">
      <c r="A728">
        <v>12.872191458</v>
      </c>
      <c r="B728">
        <v>0</v>
      </c>
      <c r="C728" s="27">
        <v>1</v>
      </c>
    </row>
    <row r="729" spans="1:3" x14ac:dyDescent="0.25">
      <c r="A729">
        <v>12.881855387</v>
      </c>
      <c r="B729">
        <v>0</v>
      </c>
      <c r="C729" s="27">
        <v>1</v>
      </c>
    </row>
    <row r="730" spans="1:3" x14ac:dyDescent="0.25">
      <c r="A730">
        <v>13.111536576000001</v>
      </c>
      <c r="B730">
        <v>0</v>
      </c>
      <c r="C730" s="27">
        <v>1</v>
      </c>
    </row>
    <row r="731" spans="1:3" x14ac:dyDescent="0.25">
      <c r="A731">
        <v>13.390454237</v>
      </c>
      <c r="B731">
        <v>0</v>
      </c>
      <c r="C731" s="27">
        <v>1</v>
      </c>
    </row>
    <row r="732" spans="1:3" x14ac:dyDescent="0.25">
      <c r="A732">
        <v>13.55876741</v>
      </c>
      <c r="B732">
        <v>0</v>
      </c>
      <c r="C732" s="27">
        <v>1</v>
      </c>
    </row>
    <row r="733" spans="1:3" x14ac:dyDescent="0.25">
      <c r="A733">
        <v>13.584833294999999</v>
      </c>
      <c r="B733">
        <v>0</v>
      </c>
      <c r="C733" s="27">
        <v>1</v>
      </c>
    </row>
    <row r="734" spans="1:3" x14ac:dyDescent="0.25">
      <c r="A734">
        <v>13.834696154</v>
      </c>
      <c r="B734">
        <v>0</v>
      </c>
      <c r="C734" s="27">
        <v>1</v>
      </c>
    </row>
    <row r="735" spans="1:3" x14ac:dyDescent="0.25">
      <c r="A735">
        <v>13.884741824000001</v>
      </c>
      <c r="B735">
        <v>0</v>
      </c>
      <c r="C735" s="27">
        <v>1</v>
      </c>
    </row>
    <row r="736" spans="1:3" x14ac:dyDescent="0.25">
      <c r="A736">
        <v>14.044465019999899</v>
      </c>
      <c r="B736">
        <v>0</v>
      </c>
      <c r="C736" s="27">
        <v>1</v>
      </c>
    </row>
    <row r="737" spans="1:3" x14ac:dyDescent="0.25">
      <c r="A737">
        <v>14.162644918</v>
      </c>
      <c r="B737">
        <v>0</v>
      </c>
      <c r="C737" s="27">
        <v>1</v>
      </c>
    </row>
    <row r="738" spans="1:3" x14ac:dyDescent="0.25">
      <c r="A738">
        <v>14.251376574</v>
      </c>
      <c r="B738">
        <v>0</v>
      </c>
      <c r="C738" s="27">
        <v>1</v>
      </c>
    </row>
    <row r="739" spans="1:3" x14ac:dyDescent="0.25">
      <c r="A739">
        <v>14.403596090000001</v>
      </c>
      <c r="B739">
        <v>0</v>
      </c>
      <c r="C739" s="27">
        <v>1</v>
      </c>
    </row>
    <row r="740" spans="1:3" x14ac:dyDescent="0.25">
      <c r="A740">
        <v>14.408628387</v>
      </c>
      <c r="B740">
        <v>0</v>
      </c>
      <c r="C740" s="27">
        <v>1</v>
      </c>
    </row>
    <row r="741" spans="1:3" x14ac:dyDescent="0.25">
      <c r="A741">
        <v>14.510876831999999</v>
      </c>
      <c r="B741">
        <v>1</v>
      </c>
      <c r="C741" s="27">
        <v>1</v>
      </c>
    </row>
    <row r="742" spans="1:3" x14ac:dyDescent="0.25">
      <c r="A742">
        <v>14.547702999</v>
      </c>
      <c r="B742">
        <v>0</v>
      </c>
      <c r="C742" s="27">
        <v>1</v>
      </c>
    </row>
    <row r="743" spans="1:3" x14ac:dyDescent="0.25">
      <c r="A743">
        <v>14.73915373</v>
      </c>
      <c r="B743">
        <v>0</v>
      </c>
      <c r="C743" s="27">
        <v>1</v>
      </c>
    </row>
    <row r="744" spans="1:3" x14ac:dyDescent="0.25">
      <c r="A744">
        <v>14.880871994</v>
      </c>
      <c r="B744">
        <v>0</v>
      </c>
      <c r="C744" s="27">
        <v>1</v>
      </c>
    </row>
    <row r="745" spans="1:3" x14ac:dyDescent="0.25">
      <c r="A745">
        <v>14.926057044</v>
      </c>
      <c r="B745">
        <v>1</v>
      </c>
      <c r="C745" s="27">
        <v>1</v>
      </c>
    </row>
    <row r="746" spans="1:3" x14ac:dyDescent="0.25">
      <c r="A746">
        <v>14.973684333</v>
      </c>
      <c r="B746">
        <v>0</v>
      </c>
      <c r="C746" s="27">
        <v>1</v>
      </c>
    </row>
    <row r="747" spans="1:3" x14ac:dyDescent="0.25">
      <c r="A747">
        <v>15</v>
      </c>
      <c r="B747">
        <v>1</v>
      </c>
      <c r="C747" s="27">
        <v>3</v>
      </c>
    </row>
    <row r="748" spans="1:3" x14ac:dyDescent="0.25">
      <c r="A748">
        <v>15.132088397</v>
      </c>
      <c r="B748">
        <v>0</v>
      </c>
      <c r="C748" s="27">
        <v>1</v>
      </c>
    </row>
    <row r="749" spans="1:3" x14ac:dyDescent="0.25">
      <c r="A749">
        <v>15.397986976</v>
      </c>
      <c r="B749">
        <v>0</v>
      </c>
      <c r="C749" s="27">
        <v>1</v>
      </c>
    </row>
    <row r="750" spans="1:3" x14ac:dyDescent="0.25">
      <c r="A750">
        <v>15.5013376599999</v>
      </c>
      <c r="B750">
        <v>0</v>
      </c>
      <c r="C750" s="27">
        <v>1</v>
      </c>
    </row>
    <row r="751" spans="1:3" x14ac:dyDescent="0.25">
      <c r="A751">
        <v>15.506395072</v>
      </c>
      <c r="B751">
        <v>0</v>
      </c>
      <c r="C751" s="27">
        <v>1</v>
      </c>
    </row>
    <row r="752" spans="1:3" x14ac:dyDescent="0.25">
      <c r="A752">
        <v>15.508910137999999</v>
      </c>
      <c r="B752">
        <v>0</v>
      </c>
      <c r="C752" s="27">
        <v>1</v>
      </c>
    </row>
    <row r="753" spans="1:3" x14ac:dyDescent="0.25">
      <c r="A753">
        <v>16.238457407999999</v>
      </c>
      <c r="B753">
        <v>0</v>
      </c>
      <c r="C753" s="27">
        <v>1</v>
      </c>
    </row>
    <row r="754" spans="1:3" x14ac:dyDescent="0.25">
      <c r="A754">
        <v>16.888743723000001</v>
      </c>
      <c r="B754">
        <v>0</v>
      </c>
      <c r="C754" s="27">
        <v>1</v>
      </c>
    </row>
    <row r="755" spans="1:3" x14ac:dyDescent="0.25">
      <c r="A755">
        <v>18.199860600999902</v>
      </c>
      <c r="B755">
        <v>0</v>
      </c>
      <c r="C755" s="27">
        <v>1</v>
      </c>
    </row>
    <row r="756" spans="1:3" x14ac:dyDescent="0.25">
      <c r="A756">
        <v>19.669247943362301</v>
      </c>
      <c r="B756">
        <v>1</v>
      </c>
      <c r="C756" s="27">
        <v>1</v>
      </c>
    </row>
    <row r="757" spans="1:3" x14ac:dyDescent="0.25">
      <c r="A757" t="s">
        <v>64</v>
      </c>
      <c r="C757" s="2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2020-01-01T07:13:01Z</dcterms:created>
  <dcterms:modified xsi:type="dcterms:W3CDTF">2020-01-11T10:24:55Z</dcterms:modified>
</cp:coreProperties>
</file>