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360" yWindow="105" windowWidth="11295" windowHeight="6750"/>
  </bookViews>
  <sheets>
    <sheet name="Budget Worksheet" sheetId="4" r:id="rId1"/>
    <sheet name="Revenue - Details" sheetId="5" r:id="rId2"/>
    <sheet name="Expense - Details" sheetId="10" r:id="rId3"/>
  </sheets>
  <definedNames>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_xlnm.Print_Area" localSheetId="0">'Budget Worksheet'!$A$1:$G$54</definedName>
  </definedNames>
  <calcPr calcId="145621" concurrentCalc="0"/>
</workbook>
</file>

<file path=xl/calcChain.xml><?xml version="1.0" encoding="utf-8"?>
<calcChain xmlns="http://schemas.openxmlformats.org/spreadsheetml/2006/main">
  <c r="D21" i="10" l="1"/>
  <c r="B21" i="10"/>
  <c r="C21" i="10"/>
  <c r="C6" i="10"/>
  <c r="C5" i="10"/>
  <c r="C11" i="10"/>
  <c r="C10" i="10"/>
  <c r="C8" i="10"/>
  <c r="C9" i="10"/>
  <c r="C7" i="10"/>
  <c r="C20" i="10"/>
  <c r="C19" i="10"/>
  <c r="C18" i="10"/>
  <c r="C17" i="10"/>
  <c r="C16" i="10"/>
  <c r="C15" i="10"/>
  <c r="C14" i="10"/>
  <c r="C13" i="10"/>
  <c r="C12" i="10"/>
  <c r="B3" i="10"/>
  <c r="C3" i="10"/>
  <c r="B27" i="4"/>
  <c r="C4" i="10"/>
  <c r="C2" i="10"/>
  <c r="C3" i="5"/>
  <c r="C5" i="5"/>
  <c r="C4" i="5"/>
  <c r="C6" i="5"/>
  <c r="C7" i="5"/>
  <c r="C8" i="5"/>
  <c r="C9" i="5"/>
  <c r="C2" i="5"/>
  <c r="C10" i="5"/>
  <c r="B10" i="5"/>
  <c r="D10" i="5"/>
  <c r="B41" i="4"/>
  <c r="B19" i="4"/>
  <c r="B17" i="4"/>
  <c r="B21" i="4"/>
  <c r="B39" i="4"/>
  <c r="B43" i="4"/>
  <c r="B45" i="4"/>
</calcChain>
</file>

<file path=xl/sharedStrings.xml><?xml version="1.0" encoding="utf-8"?>
<sst xmlns="http://schemas.openxmlformats.org/spreadsheetml/2006/main" count="136" uniqueCount="119">
  <si>
    <t>Total Expenses</t>
  </si>
  <si>
    <t>Total Revenue</t>
  </si>
  <si>
    <t>Supplies</t>
  </si>
  <si>
    <t>Expenses</t>
  </si>
  <si>
    <t>Revenue over Expenses</t>
  </si>
  <si>
    <t>Insurance</t>
  </si>
  <si>
    <t>Other</t>
  </si>
  <si>
    <t>Total cash revenue</t>
  </si>
  <si>
    <t>Total cash expenses</t>
  </si>
  <si>
    <t>Total in-kind revenue</t>
  </si>
  <si>
    <t>Total in-kind expenses</t>
  </si>
  <si>
    <t xml:space="preserve">Budget </t>
  </si>
  <si>
    <t>Actuals</t>
  </si>
  <si>
    <t>Corporations</t>
  </si>
  <si>
    <t>Religious institutions</t>
  </si>
  <si>
    <t>United Way, combined federal &amp; other federated campaigns</t>
  </si>
  <si>
    <t>Individual contributions</t>
  </si>
  <si>
    <t>Fundraising events &amp; products</t>
  </si>
  <si>
    <t>Membership and program income</t>
  </si>
  <si>
    <t>Fringe benefits &amp; payroll taxes</t>
  </si>
  <si>
    <t>Sub-grants to partner orgs</t>
  </si>
  <si>
    <t>Consultant and professional fees</t>
  </si>
  <si>
    <t xml:space="preserve">Equipment </t>
  </si>
  <si>
    <t>Postage &amp; delivery</t>
  </si>
  <si>
    <t>Staff salary and wages</t>
  </si>
  <si>
    <t>Government grants &amp; contracts</t>
  </si>
  <si>
    <t>Foundations</t>
  </si>
  <si>
    <t>Fiscal Year Period:</t>
  </si>
  <si>
    <t>Budget</t>
  </si>
  <si>
    <t>Revenue</t>
  </si>
  <si>
    <t>Organization Name:</t>
  </si>
  <si>
    <t>Current Org.</t>
  </si>
  <si>
    <t>Current YTD</t>
  </si>
  <si>
    <t>Previous FY</t>
  </si>
  <si>
    <t>itsprinting.org</t>
  </si>
  <si>
    <t>Fiscal Year 2016 - 10/01/2015 - 9/30/2016</t>
  </si>
  <si>
    <t>Software</t>
  </si>
  <si>
    <t>Pro bono professional services</t>
  </si>
  <si>
    <t>IP Development</t>
  </si>
  <si>
    <t>Program development</t>
  </si>
  <si>
    <t>Fundraising costs</t>
  </si>
  <si>
    <r>
      <t>1.</t>
    </r>
    <r>
      <rPr>
        <sz val="7"/>
        <rFont val="Times New Roman"/>
        <family val="1"/>
      </rPr>
      <t xml:space="preserve">       </t>
    </r>
    <r>
      <rPr>
        <sz val="11"/>
        <rFont val="Calibri"/>
        <family val="2"/>
      </rPr>
      <t>1% surcharge on all crowdsourced funding for projects that utilize the vPMO function of the Business Adopters community</t>
    </r>
  </si>
  <si>
    <r>
      <t>a.</t>
    </r>
    <r>
      <rPr>
        <sz val="7"/>
        <rFont val="Times New Roman"/>
        <family val="1"/>
      </rPr>
      <t xml:space="preserve">       </t>
    </r>
    <r>
      <rPr>
        <sz val="11"/>
        <rFont val="Calibri"/>
        <family val="2"/>
      </rPr>
      <t>Average project: $20,000 funding</t>
    </r>
  </si>
  <si>
    <r>
      <t xml:space="preserve">                                                                                       </t>
    </r>
    <r>
      <rPr>
        <sz val="11"/>
        <rFont val="Calibri"/>
        <family val="2"/>
      </rPr>
      <t>i.</t>
    </r>
    <r>
      <rPr>
        <sz val="7"/>
        <rFont val="Times New Roman"/>
        <family val="1"/>
      </rPr>
      <t xml:space="preserve">      </t>
    </r>
    <r>
      <rPr>
        <sz val="11"/>
        <rFont val="Calibri"/>
        <family val="2"/>
      </rPr>
      <t>Gross average $200 per project</t>
    </r>
  </si>
  <si>
    <r>
      <t xml:space="preserve">                                                                                     </t>
    </r>
    <r>
      <rPr>
        <sz val="11"/>
        <rFont val="Calibri"/>
        <family val="2"/>
      </rPr>
      <t>ii.</t>
    </r>
    <r>
      <rPr>
        <sz val="7"/>
        <rFont val="Times New Roman"/>
        <family val="1"/>
      </rPr>
      <t xml:space="preserve">      </t>
    </r>
    <r>
      <rPr>
        <sz val="11"/>
        <rFont val="Calibri"/>
        <family val="2"/>
      </rPr>
      <t>Note1: Higher volume is the goal – we can scale the site to handle the volume at greater efficiency due to scale</t>
    </r>
  </si>
  <si>
    <r>
      <t xml:space="preserve">                                                                                    </t>
    </r>
    <r>
      <rPr>
        <sz val="11"/>
        <rFont val="Calibri"/>
        <family val="2"/>
      </rPr>
      <t>iii.</t>
    </r>
    <r>
      <rPr>
        <sz val="7"/>
        <rFont val="Times New Roman"/>
        <family val="1"/>
      </rPr>
      <t xml:space="preserve">      </t>
    </r>
    <r>
      <rPr>
        <sz val="11"/>
        <rFont val="Calibri"/>
        <family val="2"/>
      </rPr>
      <t>Note2: Initial costs will be high due to development needed. Infrastructure costs can be incremented through a back-end agreement with organizations such as Parse.com</t>
    </r>
  </si>
  <si>
    <r>
      <t>2.</t>
    </r>
    <r>
      <rPr>
        <sz val="7"/>
        <rFont val="Times New Roman"/>
        <family val="1"/>
      </rPr>
      <t xml:space="preserve">       </t>
    </r>
    <r>
      <rPr>
        <sz val="11"/>
        <rFont val="Calibri"/>
        <family val="2"/>
      </rPr>
      <t>Click-through advertising</t>
    </r>
  </si>
  <si>
    <r>
      <t>a.</t>
    </r>
    <r>
      <rPr>
        <sz val="7"/>
        <rFont val="Times New Roman"/>
        <family val="1"/>
      </rPr>
      <t xml:space="preserve">       </t>
    </r>
    <r>
      <rPr>
        <sz val="11"/>
        <rFont val="Calibri"/>
        <family val="2"/>
      </rPr>
      <t>The “Connections” section of 3DP Diner has a social networking feature that allows logical grouping of business contexts such as Consumer-to-Consumer (C2C), Business-to-Business (B2B), and Business-to-Consumer (B2C).  Within those constructs is a marketplace concept.  Permitting tasteful advertising in these contexts provides a revenue stream based on purchases made or services exchanged.  [</t>
    </r>
    <r>
      <rPr>
        <b/>
        <i/>
        <sz val="11"/>
        <rFont val="Calibri"/>
        <family val="2"/>
      </rPr>
      <t>quantify</t>
    </r>
    <r>
      <rPr>
        <sz val="11"/>
        <rFont val="Calibri"/>
        <family val="2"/>
      </rPr>
      <t>]</t>
    </r>
  </si>
  <si>
    <r>
      <t>3.</t>
    </r>
    <r>
      <rPr>
        <sz val="7"/>
        <rFont val="Times New Roman"/>
        <family val="1"/>
      </rPr>
      <t xml:space="preserve">       </t>
    </r>
    <r>
      <rPr>
        <sz val="11"/>
        <rFont val="Calibri"/>
        <family val="2"/>
      </rPr>
      <t>Targeted inbound advertising</t>
    </r>
  </si>
  <si>
    <r>
      <t>a.</t>
    </r>
    <r>
      <rPr>
        <sz val="7"/>
        <rFont val="Times New Roman"/>
        <family val="1"/>
      </rPr>
      <t xml:space="preserve">       </t>
    </r>
    <r>
      <rPr>
        <sz val="11"/>
        <rFont val="Calibri"/>
        <family val="2"/>
      </rPr>
      <t>Utilize advanced analytics to target blogs and other quality content provided to direct custom advertising.</t>
    </r>
  </si>
  <si>
    <r>
      <t xml:space="preserve">                                                                                       </t>
    </r>
    <r>
      <rPr>
        <sz val="11"/>
        <rFont val="Calibri"/>
        <family val="2"/>
      </rPr>
      <t>i.</t>
    </r>
    <r>
      <rPr>
        <sz val="7"/>
        <rFont val="Times New Roman"/>
        <family val="1"/>
      </rPr>
      <t xml:space="preserve">      </t>
    </r>
    <r>
      <rPr>
        <sz val="11"/>
        <rFont val="Calibri"/>
        <family val="2"/>
      </rPr>
      <t>This is a big field and can be very lucrative if done right</t>
    </r>
  </si>
  <si>
    <r>
      <t xml:space="preserve">                                                                                     </t>
    </r>
    <r>
      <rPr>
        <sz val="11"/>
        <rFont val="Calibri"/>
        <family val="2"/>
      </rPr>
      <t>ii.</t>
    </r>
    <r>
      <rPr>
        <sz val="7"/>
        <rFont val="Times New Roman"/>
        <family val="1"/>
      </rPr>
      <t xml:space="preserve">      </t>
    </r>
    <r>
      <rPr>
        <sz val="11"/>
        <rFont val="Calibri"/>
        <family val="2"/>
      </rPr>
      <t>This can also challenge our principles and must be managed carefully</t>
    </r>
  </si>
  <si>
    <r>
      <t>4.</t>
    </r>
    <r>
      <rPr>
        <sz val="7"/>
        <rFont val="Times New Roman"/>
        <family val="1"/>
      </rPr>
      <t xml:space="preserve">       </t>
    </r>
    <r>
      <rPr>
        <sz val="11"/>
        <rFont val="Calibri"/>
        <family val="2"/>
      </rPr>
      <t>Donations from individuals</t>
    </r>
  </si>
  <si>
    <r>
      <t>a.</t>
    </r>
    <r>
      <rPr>
        <sz val="7"/>
        <rFont val="Times New Roman"/>
        <family val="1"/>
      </rPr>
      <t xml:space="preserve">       </t>
    </r>
    <r>
      <rPr>
        <sz val="11"/>
        <rFont val="Calibri"/>
        <family val="2"/>
      </rPr>
      <t>Trades and Professions community members are offered a free skills profile they can store on our cloud.  We will have an API that makes this profile available to potential employers and other collaborators.  They have the option to donate when signing up for the community.</t>
    </r>
  </si>
  <si>
    <r>
      <t xml:space="preserve">                                                                                       </t>
    </r>
    <r>
      <rPr>
        <sz val="11"/>
        <rFont val="Calibri"/>
        <family val="2"/>
      </rPr>
      <t>i.</t>
    </r>
    <r>
      <rPr>
        <sz val="7"/>
        <rFont val="Times New Roman"/>
        <family val="1"/>
      </rPr>
      <t xml:space="preserve">      </t>
    </r>
    <r>
      <rPr>
        <sz val="11"/>
        <rFont val="Calibri"/>
        <family val="2"/>
      </rPr>
      <t xml:space="preserve">They also have education options presented as part of the skills tool – this is free too, but offers another opportunity for an optional </t>
    </r>
    <r>
      <rPr>
        <b/>
        <sz val="11"/>
        <rFont val="Calibri"/>
        <family val="2"/>
      </rPr>
      <t>donation</t>
    </r>
    <r>
      <rPr>
        <sz val="11"/>
        <rFont val="Calibri"/>
        <family val="2"/>
      </rPr>
      <t>.</t>
    </r>
  </si>
  <si>
    <r>
      <t>b.</t>
    </r>
    <r>
      <rPr>
        <sz val="7"/>
        <rFont val="Times New Roman"/>
        <family val="1"/>
      </rPr>
      <t xml:space="preserve">      </t>
    </r>
    <r>
      <rPr>
        <sz val="11"/>
        <rFont val="Calibri"/>
        <family val="2"/>
      </rPr>
      <t>The option to donate is also given to Business Adopters and Enthusiasts at community sign up time.</t>
    </r>
  </si>
  <si>
    <r>
      <t>5.</t>
    </r>
    <r>
      <rPr>
        <sz val="7"/>
        <rFont val="Times New Roman"/>
        <family val="1"/>
      </rPr>
      <t xml:space="preserve">       </t>
    </r>
    <r>
      <rPr>
        <sz val="11"/>
        <rFont val="Calibri"/>
        <family val="2"/>
      </rPr>
      <t>Donations from organizations and institutions</t>
    </r>
  </si>
  <si>
    <r>
      <t>a.</t>
    </r>
    <r>
      <rPr>
        <sz val="7"/>
        <rFont val="Times New Roman"/>
        <family val="1"/>
      </rPr>
      <t xml:space="preserve">       </t>
    </r>
    <r>
      <rPr>
        <sz val="11"/>
        <rFont val="Calibri"/>
        <family val="2"/>
      </rPr>
      <t>One of our founding principles is to capture and share data and information gathered from our website, applications, and organizational programs.  We will seek grants and other monies that help us to do this.</t>
    </r>
  </si>
  <si>
    <r>
      <t>b.</t>
    </r>
    <r>
      <rPr>
        <sz val="7"/>
        <rFont val="Times New Roman"/>
        <family val="1"/>
      </rPr>
      <t xml:space="preserve">      </t>
    </r>
    <r>
      <rPr>
        <sz val="11"/>
        <rFont val="Calibri"/>
        <family val="2"/>
      </rPr>
      <t>We will accept donations from for-profit corporations if we can assure full transparency and absolutely no preferential treatment.</t>
    </r>
  </si>
  <si>
    <r>
      <t>6.</t>
    </r>
    <r>
      <rPr>
        <sz val="7"/>
        <rFont val="Times New Roman"/>
        <family val="1"/>
      </rPr>
      <t xml:space="preserve">       </t>
    </r>
    <r>
      <rPr>
        <sz val="11"/>
        <rFont val="Calibri"/>
        <family val="2"/>
      </rPr>
      <t>Developing business processes</t>
    </r>
  </si>
  <si>
    <r>
      <t>a.</t>
    </r>
    <r>
      <rPr>
        <sz val="7"/>
        <rFont val="Times New Roman"/>
        <family val="1"/>
      </rPr>
      <t xml:space="preserve">       </t>
    </r>
    <r>
      <rPr>
        <sz val="11"/>
        <rFont val="Calibri"/>
        <family val="2"/>
      </rPr>
      <t>The blog DIMx3 captures the development of a process to utilize 3D printing to visualize large data sets.</t>
    </r>
  </si>
  <si>
    <r>
      <t xml:space="preserve">                                                                                       </t>
    </r>
    <r>
      <rPr>
        <sz val="11"/>
        <rFont val="Calibri"/>
        <family val="2"/>
      </rPr>
      <t>i.</t>
    </r>
    <r>
      <rPr>
        <sz val="7"/>
        <rFont val="Times New Roman"/>
        <family val="1"/>
      </rPr>
      <t xml:space="preserve">      </t>
    </r>
    <r>
      <rPr>
        <sz val="11"/>
        <rFont val="Calibri"/>
        <family val="2"/>
      </rPr>
      <t>Licensing – if we are successful in the development we could license it to businesses</t>
    </r>
  </si>
  <si>
    <r>
      <t>b.</t>
    </r>
    <r>
      <rPr>
        <sz val="7"/>
        <rFont val="Times New Roman"/>
        <family val="1"/>
      </rPr>
      <t xml:space="preserve">      </t>
    </r>
    <r>
      <rPr>
        <sz val="11"/>
        <rFont val="Calibri"/>
        <family val="2"/>
      </rPr>
      <t>There is a shortage of standards for 3D printing.  We could provide services in this sector and bill the consumer of the services.</t>
    </r>
  </si>
  <si>
    <t>vPMO Surcharge</t>
  </si>
  <si>
    <t>Monthly</t>
  </si>
  <si>
    <t>Yearly</t>
  </si>
  <si>
    <t>10 projects average/month.  This will start out slower and pickup towards the end of the year.</t>
  </si>
  <si>
    <t>Inbound Advertising</t>
  </si>
  <si>
    <t>Fundraising Campaigns</t>
  </si>
  <si>
    <t>Two major campaigns per year.</t>
  </si>
  <si>
    <t>Total</t>
  </si>
  <si>
    <t>(Checksum)</t>
  </si>
  <si>
    <t>Marketplace Advertising</t>
  </si>
  <si>
    <t xml:space="preserve">Grants and Donations - Corporate </t>
  </si>
  <si>
    <t>Grants and Donations - Individual</t>
  </si>
  <si>
    <t>Inviduals</t>
  </si>
  <si>
    <t>IT Services</t>
  </si>
  <si>
    <t>Legal, CPA, Other administrative</t>
  </si>
  <si>
    <t>Revenue Category</t>
  </si>
  <si>
    <t>Notes</t>
  </si>
  <si>
    <t>In-kind</t>
  </si>
  <si>
    <t>Expense</t>
  </si>
  <si>
    <t>Salary - ED</t>
  </si>
  <si>
    <t>Executive Director salary.  This is a greatly reduced salary for the first year in order to ensure adequate funds for operations.  The person fulfilling the role will need to have supplemental income.  For that reason the ED position will be considered part-time for this first year, although the ED must be fully committed.</t>
  </si>
  <si>
    <t>Payroll tax</t>
  </si>
  <si>
    <t>Employee benefits</t>
  </si>
  <si>
    <t>Membership fees</t>
  </si>
  <si>
    <t>License fees</t>
  </si>
  <si>
    <t>Software and systems fees</t>
  </si>
  <si>
    <t>Expense Category</t>
  </si>
  <si>
    <t>Revenue Item</t>
  </si>
  <si>
    <t>There will be no benefits paid this first year</t>
  </si>
  <si>
    <t>Equipment</t>
  </si>
  <si>
    <t>Web presence</t>
  </si>
  <si>
    <t>3D printer</t>
  </si>
  <si>
    <t>Office Space</t>
  </si>
  <si>
    <t>Professional services</t>
  </si>
  <si>
    <t>Association of 3D printing and other industry-related groups and associations</t>
  </si>
  <si>
    <t>Marketing</t>
  </si>
  <si>
    <t>Expenses related to marketing campaigns.</t>
  </si>
  <si>
    <t>We will continue to operate from home offices for this first year</t>
  </si>
  <si>
    <t xml:space="preserve">3D printer to be used for creating objects for fund-raiser premiums. </t>
  </si>
  <si>
    <t>IT Contractor</t>
  </si>
  <si>
    <t>Domain registrations, tools, and host-provider costs.  This area needs deeper planning to consider options such as Parse.com backend with pay on demand models.</t>
  </si>
  <si>
    <t>Paid to developers, business analysts, quality assurance, data experts, project managers, and other technical specialists as needed to produce intellectual property for use in organizational programs.  These are short project-based expenses and do not reflect a steady monthly outlay of funds</t>
  </si>
  <si>
    <t>Administrative</t>
  </si>
  <si>
    <t>Includes the materials to use with the printer, and general office supplies.  If expenses in this category increase it should mean that revenue increases along with it at about the same rate.</t>
  </si>
  <si>
    <t>Includes expenses for travel, meetings, or other business-necessary administrative costs</t>
  </si>
  <si>
    <t xml:space="preserve">Legal, Certified Public Accounting (review, file, audit), Business Consulting, IP Asset Development (images,video &amp; other digital media), etc... </t>
  </si>
  <si>
    <t>Liability Insurance</t>
  </si>
  <si>
    <t>Staff development</t>
  </si>
  <si>
    <t>Training and skills development for ED and volunteers</t>
  </si>
  <si>
    <t>Voluneer expenses</t>
  </si>
  <si>
    <t>Miscellaneous expenses related to setting up volunteers to be productive</t>
  </si>
  <si>
    <t>Pulled the number out of air. I need to research this cost (~James).  This is insurance to protect the organization and board of directors from liability suits</t>
  </si>
  <si>
    <t>Details:</t>
  </si>
  <si>
    <t>Travel, training and meetings</t>
  </si>
  <si>
    <t>Technology</t>
  </si>
  <si>
    <t>Occupancy</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</si>
</sst>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4" formatCode="_(&quot;$&quot;* #,##0.00_);_(&quot;$&quot;* \(#,##0.00\);_(&quot;$&quot;* &quot;-&quot;??_);_(@_)"/>
    <numFmt numFmtId="43" formatCode="_(* #,##0.00_);_(* \(#,##0.00\);_(* &quot;-&quot;??_);_(@_)"/>
    <numFmt numFmtId="166" formatCode="0.0%"/>
    <numFmt numFmtId="167" formatCode="&quot;$&quot;#,##0"/>
  </numFmts>
  <fonts count="25" x14ac:knownFonts="1">
    <font>
      <sz val="10"/>
      <name val="Arial"/>
    </font>
    <font>
      <sz val="10"/>
      <name val="Arial"/>
    </font>
    <font>
      <b/>
      <sz val="10"/>
      <name val="Arial"/>
      <family val="2"/>
    </font>
    <font>
      <b/>
      <sz val="12"/>
      <name val="Arial"/>
      <family val="2"/>
    </font>
    <font>
      <b/>
      <i/>
      <sz val="12"/>
      <name val="Arial"/>
      <family val="2"/>
    </font>
    <font>
      <sz val="10"/>
      <name val="Arial"/>
      <family val="2"/>
    </font>
    <font>
      <i/>
      <sz val="10"/>
      <name val="Arial"/>
      <family val="2"/>
    </font>
    <font>
      <b/>
      <i/>
      <sz val="10"/>
      <name val="Arial"/>
      <family val="2"/>
    </font>
    <font>
      <b/>
      <sz val="10"/>
      <color theme="1"/>
      <name val="Arial"/>
      <family val="2"/>
    </font>
    <font>
      <sz val="8"/>
      <name val="Arial"/>
      <family val="2"/>
    </font>
    <font>
      <b/>
      <sz val="8"/>
      <name val="Arial"/>
      <family val="2"/>
    </font>
    <font>
      <sz val="10"/>
      <color theme="1"/>
      <name val="Arial"/>
      <family val="2"/>
    </font>
    <font>
      <sz val="9"/>
      <name val="Arial"/>
      <family val="2"/>
    </font>
    <font>
      <b/>
      <sz val="9"/>
      <color theme="1"/>
      <name val="Arial"/>
      <family val="2"/>
    </font>
    <font>
      <b/>
      <i/>
      <sz val="9"/>
      <name val="Arial"/>
      <family val="2"/>
    </font>
    <font>
      <i/>
      <sz val="9"/>
      <name val="Arial"/>
      <family val="2"/>
    </font>
    <font>
      <sz val="9"/>
      <color theme="1"/>
      <name val="Arial"/>
      <family val="2"/>
    </font>
    <font>
      <u/>
      <sz val="10"/>
      <color theme="10"/>
      <name val="Arial"/>
    </font>
    <font>
      <u/>
      <sz val="8"/>
      <color theme="10"/>
      <name val="Arial"/>
      <family val="2"/>
    </font>
    <font>
      <b/>
      <sz val="10"/>
      <color theme="0"/>
      <name val="Arial"/>
      <family val="2"/>
    </font>
    <font>
      <sz val="11"/>
      <name val="Calibri"/>
      <family val="2"/>
    </font>
    <font>
      <sz val="7"/>
      <name val="Times New Roman"/>
      <family val="1"/>
    </font>
    <font>
      <b/>
      <sz val="11"/>
      <name val="Calibri"/>
      <family val="2"/>
    </font>
    <font>
      <b/>
      <i/>
      <sz val="11"/>
      <name val="Calibri"/>
      <family val="2"/>
    </font>
    <font>
      <b/>
      <sz val="11"/>
      <name val="Arial"/>
      <family val="2"/>
    </font>
  </fonts>
  <fills count="4">
    <fill>
      <patternFill patternType="none"/>
    </fill>
    <fill>
      <patternFill patternType="gray125"/>
    </fill>
    <fill>
      <patternFill patternType="solid">
        <fgColor rgb="FF00B050"/>
        <bgColor indexed="64"/>
      </patternFill>
    </fill>
    <fill>
      <patternFill patternType="solid">
        <fgColor rgb="FF0070C0"/>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style="thin">
        <color indexed="64"/>
      </right>
      <top/>
      <bottom style="double">
        <color indexed="64"/>
      </bottom>
      <diagonal/>
    </border>
    <border>
      <left/>
      <right style="thin">
        <color indexed="64"/>
      </right>
      <top/>
      <bottom style="double">
        <color indexed="64"/>
      </bottom>
      <diagonal/>
    </border>
  </borders>
  <cellStyleXfs count="5">
    <xf numFmtId="0" fontId="0" fillId="0" borderId="0"/>
    <xf numFmtId="44" fontId="1" fillId="0" borderId="0" applyFont="0" applyFill="0" applyBorder="0" applyAlignment="0" applyProtection="0"/>
    <xf numFmtId="43" fontId="1" fillId="0" borderId="0" applyFont="0" applyFill="0" applyBorder="0" applyAlignment="0" applyProtection="0"/>
    <xf numFmtId="9" fontId="1" fillId="0" borderId="0" applyFont="0" applyFill="0" applyBorder="0" applyAlignment="0" applyProtection="0"/>
    <xf numFmtId="0" fontId="17" fillId="0" borderId="0" applyNumberFormat="0" applyFill="0" applyBorder="0" applyAlignment="0" applyProtection="0">
      <alignment vertical="top"/>
      <protection locked="0"/>
    </xf>
  </cellStyleXfs>
  <cellXfs count="81">
    <xf numFmtId="0" fontId="0" fillId="0" borderId="0" xfId="0"/>
    <xf numFmtId="0" fontId="3" fillId="0" borderId="0" xfId="0" applyFont="1"/>
    <xf numFmtId="0" fontId="5" fillId="0" borderId="0" xfId="0" applyFont="1"/>
    <xf numFmtId="0" fontId="6" fillId="0" borderId="0" xfId="0" applyFont="1"/>
    <xf numFmtId="0" fontId="7" fillId="0" borderId="0" xfId="0" applyFont="1"/>
    <xf numFmtId="0" fontId="0" fillId="0" borderId="0" xfId="0" applyBorder="1"/>
    <xf numFmtId="0" fontId="5" fillId="0" borderId="0" xfId="0" applyFont="1" applyBorder="1"/>
    <xf numFmtId="0" fontId="2" fillId="0" borderId="0" xfId="0" applyFont="1" applyBorder="1"/>
    <xf numFmtId="0" fontId="7" fillId="0" borderId="0" xfId="0" applyFont="1" applyBorder="1"/>
    <xf numFmtId="0" fontId="5" fillId="0" borderId="0" xfId="0" applyFont="1" applyBorder="1" applyAlignment="1">
      <alignment horizontal="right"/>
    </xf>
    <xf numFmtId="0" fontId="6" fillId="0" borderId="0" xfId="0" applyFont="1" applyBorder="1"/>
    <xf numFmtId="0" fontId="3" fillId="0" borderId="0" xfId="0" applyFont="1" applyBorder="1"/>
    <xf numFmtId="3" fontId="3" fillId="0" borderId="0" xfId="0" applyNumberFormat="1" applyFont="1" applyBorder="1"/>
    <xf numFmtId="0" fontId="4" fillId="0" borderId="0" xfId="0" applyFont="1" applyBorder="1"/>
    <xf numFmtId="3" fontId="2" fillId="0" borderId="0" xfId="0" applyNumberFormat="1" applyFont="1" applyBorder="1"/>
    <xf numFmtId="0" fontId="8" fillId="0" borderId="0" xfId="0" applyFont="1" applyBorder="1" applyAlignment="1">
      <alignment horizontal="center"/>
    </xf>
    <xf numFmtId="166" fontId="9" fillId="0" borderId="0" xfId="3" applyNumberFormat="1" applyFont="1" applyBorder="1"/>
    <xf numFmtId="0" fontId="9" fillId="0" borderId="0" xfId="0" applyFont="1" applyBorder="1"/>
    <xf numFmtId="166" fontId="10" fillId="0" borderId="0" xfId="3" applyNumberFormat="1" applyFont="1" applyBorder="1"/>
    <xf numFmtId="0" fontId="11" fillId="0" borderId="0" xfId="0" applyFont="1" applyBorder="1" applyAlignment="1">
      <alignment horizontal="center"/>
    </xf>
    <xf numFmtId="0" fontId="18" fillId="0" borderId="0" xfId="4" applyFont="1" applyAlignment="1" applyProtection="1"/>
    <xf numFmtId="0" fontId="2" fillId="0" borderId="0" xfId="0" applyFont="1" applyBorder="1" applyAlignment="1">
      <alignment horizontal="right"/>
    </xf>
    <xf numFmtId="0" fontId="8" fillId="0" borderId="0" xfId="0" applyFont="1" applyBorder="1" applyAlignment="1">
      <alignment horizontal="right"/>
    </xf>
    <xf numFmtId="0" fontId="5" fillId="0" borderId="0" xfId="0" applyFont="1" applyBorder="1" applyAlignment="1">
      <alignment horizontal="left"/>
    </xf>
    <xf numFmtId="0" fontId="5" fillId="0" borderId="0" xfId="0" applyFont="1" applyBorder="1" applyAlignment="1">
      <alignment horizontal="left" wrapText="1"/>
    </xf>
    <xf numFmtId="0" fontId="5" fillId="0" borderId="0" xfId="0" applyFont="1" applyFill="1" applyBorder="1" applyAlignment="1">
      <alignment horizontal="left"/>
    </xf>
    <xf numFmtId="0" fontId="19" fillId="2" borderId="0" xfId="0" applyFont="1" applyFill="1" applyBorder="1"/>
    <xf numFmtId="0" fontId="19" fillId="3" borderId="0" xfId="0" applyFont="1" applyFill="1" applyBorder="1"/>
    <xf numFmtId="0" fontId="5" fillId="0" borderId="0" xfId="0" applyFont="1"/>
    <xf numFmtId="0" fontId="2" fillId="0" borderId="0" xfId="0" applyFont="1"/>
    <xf numFmtId="0" fontId="5" fillId="0" borderId="0" xfId="0" applyFont="1"/>
    <xf numFmtId="0" fontId="2" fillId="0" borderId="0" xfId="0" applyFont="1"/>
    <xf numFmtId="0" fontId="0" fillId="0" borderId="0" xfId="0"/>
    <xf numFmtId="0" fontId="0" fillId="0" borderId="0" xfId="0" applyAlignment="1">
      <alignment wrapText="1"/>
    </xf>
    <xf numFmtId="0" fontId="5" fillId="0" borderId="0" xfId="0" applyFont="1" applyAlignment="1">
      <alignment wrapText="1"/>
    </xf>
    <xf numFmtId="0" fontId="2" fillId="0" borderId="0" xfId="0" applyFont="1" applyAlignment="1">
      <alignment wrapText="1"/>
    </xf>
    <xf numFmtId="0" fontId="20" fillId="0" borderId="0" xfId="0" applyFont="1" applyAlignment="1">
      <alignment horizontal="left" vertical="center"/>
    </xf>
    <xf numFmtId="0" fontId="0" fillId="0" borderId="0" xfId="0" applyAlignment="1"/>
    <xf numFmtId="0" fontId="21" fillId="0" borderId="0" xfId="0" applyFont="1" applyAlignment="1">
      <alignment horizontal="left" vertical="center"/>
    </xf>
    <xf numFmtId="0" fontId="24" fillId="0" borderId="0" xfId="0" applyFont="1" applyAlignment="1">
      <alignment horizontal="center" wrapText="1"/>
    </xf>
    <xf numFmtId="0" fontId="24" fillId="0" borderId="0" xfId="0" applyFont="1" applyAlignment="1">
      <alignment horizontal="center"/>
    </xf>
    <xf numFmtId="3" fontId="0" fillId="0" borderId="0" xfId="0" applyNumberFormat="1"/>
    <xf numFmtId="0" fontId="5" fillId="0" borderId="0" xfId="0" applyFont="1" applyAlignment="1"/>
    <xf numFmtId="0" fontId="2" fillId="0" borderId="0" xfId="0" applyFont="1" applyAlignment="1"/>
    <xf numFmtId="167" fontId="0" fillId="0" borderId="0" xfId="0" applyNumberFormat="1"/>
    <xf numFmtId="167" fontId="24" fillId="0" borderId="0" xfId="0" applyNumberFormat="1" applyFont="1" applyAlignment="1">
      <alignment horizontal="center" wrapText="1"/>
    </xf>
    <xf numFmtId="0" fontId="5" fillId="0" borderId="0" xfId="0" applyFont="1"/>
    <xf numFmtId="0" fontId="2" fillId="0" borderId="0" xfId="0" applyFont="1"/>
    <xf numFmtId="0" fontId="0" fillId="0" borderId="0" xfId="0"/>
    <xf numFmtId="0" fontId="5" fillId="0" borderId="0" xfId="0" applyFont="1"/>
    <xf numFmtId="0" fontId="2" fillId="0" borderId="0" xfId="0" applyFont="1"/>
    <xf numFmtId="0" fontId="0" fillId="0" borderId="0" xfId="0"/>
    <xf numFmtId="167" fontId="2" fillId="0" borderId="0" xfId="0" applyNumberFormat="1" applyFont="1"/>
    <xf numFmtId="167" fontId="24" fillId="0" borderId="0" xfId="0" applyNumberFormat="1" applyFont="1" applyAlignment="1">
      <alignment horizontal="center"/>
    </xf>
    <xf numFmtId="167" fontId="0" fillId="0" borderId="0" xfId="0" applyNumberFormat="1" applyAlignment="1"/>
    <xf numFmtId="3" fontId="2" fillId="0" borderId="0" xfId="0" applyNumberFormat="1" applyFont="1" applyBorder="1" applyAlignment="1">
      <alignment horizontal="center"/>
    </xf>
    <xf numFmtId="3" fontId="8" fillId="0" borderId="0" xfId="0" applyNumberFormat="1" applyFont="1" applyBorder="1" applyAlignment="1">
      <alignment horizontal="center"/>
    </xf>
    <xf numFmtId="3" fontId="8" fillId="0" borderId="2" xfId="0" applyNumberFormat="1" applyFont="1" applyBorder="1" applyAlignment="1">
      <alignment horizontal="center"/>
    </xf>
    <xf numFmtId="3" fontId="4" fillId="0" borderId="0" xfId="0" applyNumberFormat="1" applyFont="1" applyBorder="1"/>
    <xf numFmtId="167" fontId="5" fillId="0" borderId="1" xfId="0" applyNumberFormat="1" applyFont="1" applyBorder="1"/>
    <xf numFmtId="167" fontId="5" fillId="0" borderId="4" xfId="0" applyNumberFormat="1" applyFont="1" applyBorder="1"/>
    <xf numFmtId="167" fontId="12" fillId="0" borderId="1" xfId="2" applyNumberFormat="1" applyFont="1" applyBorder="1"/>
    <xf numFmtId="167" fontId="5" fillId="0" borderId="3" xfId="2" applyNumberFormat="1" applyFont="1" applyBorder="1"/>
    <xf numFmtId="167" fontId="12" fillId="0" borderId="1" xfId="1" applyNumberFormat="1" applyFont="1" applyBorder="1"/>
    <xf numFmtId="167" fontId="5" fillId="0" borderId="3" xfId="1" applyNumberFormat="1" applyFont="1" applyBorder="1"/>
    <xf numFmtId="167" fontId="12" fillId="0" borderId="5" xfId="1" applyNumberFormat="1" applyFont="1" applyBorder="1"/>
    <xf numFmtId="167" fontId="5" fillId="0" borderId="7" xfId="1" applyNumberFormat="1" applyFont="1" applyBorder="1"/>
    <xf numFmtId="167" fontId="12" fillId="0" borderId="8" xfId="1" applyNumberFormat="1" applyFont="1" applyBorder="1"/>
    <xf numFmtId="167" fontId="2" fillId="0" borderId="9" xfId="1" applyNumberFormat="1" applyFont="1" applyBorder="1"/>
    <xf numFmtId="167" fontId="12" fillId="0" borderId="6" xfId="0" applyNumberFormat="1" applyFont="1" applyBorder="1"/>
    <xf numFmtId="167" fontId="12" fillId="0" borderId="1" xfId="0" applyNumberFormat="1" applyFont="1" applyBorder="1"/>
    <xf numFmtId="167" fontId="5" fillId="0" borderId="3" xfId="0" applyNumberFormat="1" applyFont="1" applyBorder="1"/>
    <xf numFmtId="167" fontId="13" fillId="0" borderId="1" xfId="0" applyNumberFormat="1" applyFont="1" applyBorder="1" applyAlignment="1">
      <alignment horizontal="center"/>
    </xf>
    <xf numFmtId="167" fontId="8" fillId="0" borderId="3" xfId="0" applyNumberFormat="1" applyFont="1" applyBorder="1" applyAlignment="1">
      <alignment horizontal="center"/>
    </xf>
    <xf numFmtId="167" fontId="14" fillId="0" borderId="5" xfId="1" applyNumberFormat="1" applyFont="1" applyBorder="1"/>
    <xf numFmtId="167" fontId="15" fillId="0" borderId="5" xfId="1" applyNumberFormat="1" applyFont="1" applyBorder="1"/>
    <xf numFmtId="167" fontId="6" fillId="0" borderId="7" xfId="1" applyNumberFormat="1" applyFont="1" applyBorder="1"/>
    <xf numFmtId="167" fontId="14" fillId="0" borderId="8" xfId="1" applyNumberFormat="1" applyFont="1" applyBorder="1"/>
    <xf numFmtId="167" fontId="6" fillId="0" borderId="9" xfId="1" applyNumberFormat="1" applyFont="1" applyBorder="1"/>
    <xf numFmtId="167" fontId="16" fillId="0" borderId="10" xfId="1" applyNumberFormat="1" applyFont="1" applyBorder="1"/>
    <xf numFmtId="167" fontId="8" fillId="0" borderId="11" xfId="1" applyNumberFormat="1" applyFont="1" applyBorder="1"/>
  </cellXfs>
  <cellStyles count="5">
    <cellStyle name="Comma" xfId="2" builtinId="3"/>
    <cellStyle name="Currency" xfId="1" builtinId="4"/>
    <cellStyle name="Hyperlink" xfId="4" builtinId="8"/>
    <cellStyle name="Normal" xfId="0" builtinId="0"/>
    <cellStyle name="Percent" xfId="3" builtinId="5"/>
  </cellStyles>
  <dxfs count="2">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7"/>
  <sheetViews>
    <sheetView tabSelected="1" workbookViewId="0">
      <pane ySplit="6" topLeftCell="A7" activePane="bottomLeft" state="frozen"/>
      <selection pane="bottomLeft" activeCell="F16" sqref="F16"/>
    </sheetView>
  </sheetViews>
  <sheetFormatPr defaultRowHeight="12.75" x14ac:dyDescent="0.2"/>
  <cols>
    <col min="1" max="1" width="31" customWidth="1"/>
    <col min="2" max="2" width="15.28515625" style="41" customWidth="1"/>
    <col min="3" max="3" width="13.42578125" style="41" customWidth="1"/>
    <col min="4" max="4" width="16.5703125" style="41" customWidth="1"/>
    <col min="5" max="5" width="13.28515625" style="41" customWidth="1"/>
    <col min="6" max="6" width="15.7109375" customWidth="1"/>
    <col min="7" max="7" width="13.28515625" customWidth="1"/>
  </cols>
  <sheetData>
    <row r="1" spans="1:8" x14ac:dyDescent="0.2">
      <c r="A1" s="50" t="s">
        <v>30</v>
      </c>
      <c r="B1" s="50"/>
      <c r="C1" s="50"/>
      <c r="D1" s="50"/>
      <c r="E1" s="50"/>
    </row>
    <row r="2" spans="1:8" x14ac:dyDescent="0.2">
      <c r="A2" s="51" t="s">
        <v>34</v>
      </c>
      <c r="B2" s="51"/>
      <c r="C2" s="51"/>
      <c r="D2" s="51"/>
      <c r="E2" s="51"/>
      <c r="H2" s="20"/>
    </row>
    <row r="3" spans="1:8" x14ac:dyDescent="0.2">
      <c r="A3" s="50" t="s">
        <v>27</v>
      </c>
      <c r="B3" s="50"/>
      <c r="C3" s="50"/>
      <c r="D3" s="50"/>
      <c r="E3" s="50"/>
      <c r="H3" s="20"/>
    </row>
    <row r="4" spans="1:8" x14ac:dyDescent="0.2">
      <c r="A4" s="49" t="s">
        <v>35</v>
      </c>
      <c r="B4" s="49"/>
      <c r="C4" s="49"/>
      <c r="D4" s="49"/>
      <c r="E4" s="49"/>
      <c r="F4" s="19"/>
      <c r="G4" s="15"/>
    </row>
    <row r="5" spans="1:8" x14ac:dyDescent="0.2">
      <c r="A5" s="5"/>
      <c r="B5" s="55" t="s">
        <v>31</v>
      </c>
      <c r="C5" s="55" t="s">
        <v>32</v>
      </c>
      <c r="D5" s="55" t="s">
        <v>33</v>
      </c>
      <c r="E5" s="56" t="s">
        <v>33</v>
      </c>
      <c r="H5" s="5"/>
    </row>
    <row r="6" spans="1:8" x14ac:dyDescent="0.2">
      <c r="A6" s="5"/>
      <c r="B6" s="55" t="s">
        <v>11</v>
      </c>
      <c r="C6" s="55" t="s">
        <v>12</v>
      </c>
      <c r="D6" s="55" t="s">
        <v>28</v>
      </c>
      <c r="E6" s="57" t="s">
        <v>12</v>
      </c>
      <c r="H6" s="5"/>
    </row>
    <row r="7" spans="1:8" s="2" customFormat="1" x14ac:dyDescent="0.2">
      <c r="A7" s="26" t="s">
        <v>29</v>
      </c>
      <c r="B7" s="59"/>
      <c r="C7" s="59"/>
      <c r="D7" s="59"/>
      <c r="E7" s="60"/>
      <c r="H7" s="6"/>
    </row>
    <row r="8" spans="1:8" s="2" customFormat="1" x14ac:dyDescent="0.2">
      <c r="A8" s="23" t="s">
        <v>25</v>
      </c>
      <c r="B8" s="61">
        <v>0</v>
      </c>
      <c r="C8" s="61"/>
      <c r="D8" s="61"/>
      <c r="E8" s="62"/>
      <c r="H8" s="16"/>
    </row>
    <row r="9" spans="1:8" s="2" customFormat="1" x14ac:dyDescent="0.2">
      <c r="A9" s="23" t="s">
        <v>26</v>
      </c>
      <c r="B9" s="61">
        <v>0</v>
      </c>
      <c r="C9" s="61"/>
      <c r="D9" s="61"/>
      <c r="E9" s="62"/>
      <c r="H9" s="16"/>
    </row>
    <row r="10" spans="1:8" s="2" customFormat="1" x14ac:dyDescent="0.2">
      <c r="A10" s="23" t="s">
        <v>13</v>
      </c>
      <c r="B10" s="61">
        <v>26000</v>
      </c>
      <c r="C10" s="61"/>
      <c r="D10" s="61"/>
      <c r="E10" s="62"/>
      <c r="H10" s="16"/>
    </row>
    <row r="11" spans="1:8" s="2" customFormat="1" x14ac:dyDescent="0.2">
      <c r="A11" s="23" t="s">
        <v>14</v>
      </c>
      <c r="B11" s="61">
        <v>0</v>
      </c>
      <c r="C11" s="61"/>
      <c r="D11" s="61"/>
      <c r="E11" s="62"/>
      <c r="H11" s="16"/>
    </row>
    <row r="12" spans="1:8" s="2" customFormat="1" ht="25.5" x14ac:dyDescent="0.2">
      <c r="A12" s="24" t="s">
        <v>15</v>
      </c>
      <c r="B12" s="61">
        <v>0</v>
      </c>
      <c r="C12" s="61"/>
      <c r="D12" s="61"/>
      <c r="E12" s="62"/>
      <c r="H12" s="16"/>
    </row>
    <row r="13" spans="1:8" s="2" customFormat="1" x14ac:dyDescent="0.2">
      <c r="A13" s="23" t="s">
        <v>16</v>
      </c>
      <c r="B13" s="61">
        <v>16160</v>
      </c>
      <c r="C13" s="61"/>
      <c r="D13" s="61"/>
      <c r="E13" s="62"/>
      <c r="H13" s="16"/>
    </row>
    <row r="14" spans="1:8" s="2" customFormat="1" x14ac:dyDescent="0.2">
      <c r="A14" s="23" t="s">
        <v>17</v>
      </c>
      <c r="B14" s="61">
        <v>64000</v>
      </c>
      <c r="C14" s="61"/>
      <c r="D14" s="61"/>
      <c r="E14" s="62"/>
      <c r="H14" s="16"/>
    </row>
    <row r="15" spans="1:8" s="2" customFormat="1" x14ac:dyDescent="0.2">
      <c r="A15" s="23" t="s">
        <v>18</v>
      </c>
      <c r="B15" s="61">
        <v>32000</v>
      </c>
      <c r="C15" s="61"/>
      <c r="D15" s="61"/>
      <c r="E15" s="62"/>
      <c r="H15" s="16"/>
    </row>
    <row r="16" spans="1:8" s="2" customFormat="1" x14ac:dyDescent="0.2">
      <c r="A16" s="23" t="s">
        <v>6</v>
      </c>
      <c r="B16" s="61"/>
      <c r="C16" s="61"/>
      <c r="D16" s="61"/>
      <c r="E16" s="62"/>
      <c r="H16" s="16"/>
    </row>
    <row r="17" spans="1:8" s="2" customFormat="1" x14ac:dyDescent="0.2">
      <c r="A17" s="9" t="s">
        <v>7</v>
      </c>
      <c r="B17" s="63">
        <f>SUM(B8:B16)</f>
        <v>138160</v>
      </c>
      <c r="C17" s="63"/>
      <c r="D17" s="63"/>
      <c r="E17" s="64"/>
      <c r="H17" s="18"/>
    </row>
    <row r="18" spans="1:8" s="2" customFormat="1" x14ac:dyDescent="0.2">
      <c r="A18" s="25" t="s">
        <v>37</v>
      </c>
      <c r="B18" s="63">
        <v>10000</v>
      </c>
      <c r="C18" s="63"/>
      <c r="D18" s="63"/>
      <c r="E18" s="64"/>
      <c r="H18" s="17"/>
    </row>
    <row r="19" spans="1:8" s="2" customFormat="1" x14ac:dyDescent="0.2">
      <c r="A19" s="9" t="s">
        <v>9</v>
      </c>
      <c r="B19" s="63">
        <f>B18</f>
        <v>10000</v>
      </c>
      <c r="C19" s="63"/>
      <c r="D19" s="63"/>
      <c r="E19" s="64"/>
      <c r="H19" s="16"/>
    </row>
    <row r="20" spans="1:8" s="2" customFormat="1" ht="13.5" thickBot="1" x14ac:dyDescent="0.25">
      <c r="A20" s="6"/>
      <c r="B20" s="65"/>
      <c r="C20" s="65"/>
      <c r="D20" s="65"/>
      <c r="E20" s="66"/>
      <c r="H20" s="17"/>
    </row>
    <row r="21" spans="1:8" s="4" customFormat="1" ht="14.25" thickTop="1" thickBot="1" x14ac:dyDescent="0.25">
      <c r="A21" s="21" t="s">
        <v>1</v>
      </c>
      <c r="B21" s="67">
        <f>B19+B17</f>
        <v>148160</v>
      </c>
      <c r="C21" s="67"/>
      <c r="D21" s="67"/>
      <c r="E21" s="68"/>
      <c r="H21" s="18"/>
    </row>
    <row r="22" spans="1:8" s="2" customFormat="1" ht="13.5" thickTop="1" x14ac:dyDescent="0.2">
      <c r="A22" s="6"/>
      <c r="B22" s="69"/>
      <c r="C22" s="69"/>
      <c r="D22" s="69"/>
      <c r="E22" s="60"/>
      <c r="H22" s="6"/>
    </row>
    <row r="23" spans="1:8" s="2" customFormat="1" x14ac:dyDescent="0.2">
      <c r="A23" s="6"/>
      <c r="B23" s="70"/>
      <c r="C23" s="70"/>
      <c r="D23" s="70"/>
      <c r="E23" s="71"/>
      <c r="H23" s="6"/>
    </row>
    <row r="24" spans="1:8" s="2" customFormat="1" x14ac:dyDescent="0.2">
      <c r="A24" s="27" t="s">
        <v>3</v>
      </c>
      <c r="B24" s="72"/>
      <c r="C24" s="72"/>
      <c r="D24" s="72"/>
      <c r="E24" s="73"/>
      <c r="H24" s="6"/>
    </row>
    <row r="25" spans="1:8" s="2" customFormat="1" x14ac:dyDescent="0.2">
      <c r="A25" s="23" t="s">
        <v>24</v>
      </c>
      <c r="B25" s="61">
        <v>18000</v>
      </c>
      <c r="C25" s="61"/>
      <c r="D25" s="61"/>
      <c r="E25" s="62"/>
      <c r="H25" s="6"/>
    </row>
    <row r="26" spans="1:8" s="2" customFormat="1" x14ac:dyDescent="0.2">
      <c r="A26" s="23" t="s">
        <v>5</v>
      </c>
      <c r="B26" s="61">
        <v>10000</v>
      </c>
      <c r="C26" s="61"/>
      <c r="D26" s="61"/>
      <c r="E26" s="62"/>
      <c r="H26" s="6"/>
    </row>
    <row r="27" spans="1:8" s="2" customFormat="1" x14ac:dyDescent="0.2">
      <c r="A27" s="23" t="s">
        <v>19</v>
      </c>
      <c r="B27" s="61">
        <f>'Expense - Details'!C3</f>
        <v>2160</v>
      </c>
      <c r="C27" s="61"/>
      <c r="D27" s="61"/>
      <c r="E27" s="62"/>
      <c r="H27" s="6"/>
    </row>
    <row r="28" spans="1:8" s="2" customFormat="1" x14ac:dyDescent="0.2">
      <c r="A28" s="23" t="s">
        <v>20</v>
      </c>
      <c r="B28" s="61">
        <v>0</v>
      </c>
      <c r="C28" s="61"/>
      <c r="D28" s="61"/>
      <c r="E28" s="62"/>
      <c r="H28" s="6"/>
    </row>
    <row r="29" spans="1:8" s="2" customFormat="1" x14ac:dyDescent="0.2">
      <c r="A29" s="23" t="s">
        <v>21</v>
      </c>
      <c r="B29" s="61">
        <v>5000</v>
      </c>
      <c r="C29" s="61"/>
      <c r="D29" s="61"/>
      <c r="E29" s="62"/>
      <c r="H29" s="6"/>
    </row>
    <row r="30" spans="1:8" s="2" customFormat="1" x14ac:dyDescent="0.2">
      <c r="A30" s="23" t="s">
        <v>116</v>
      </c>
      <c r="B30" s="61">
        <v>5000</v>
      </c>
      <c r="C30" s="61"/>
      <c r="D30" s="61"/>
      <c r="E30" s="62"/>
      <c r="H30" s="6"/>
    </row>
    <row r="31" spans="1:8" s="2" customFormat="1" x14ac:dyDescent="0.2">
      <c r="A31" s="23" t="s">
        <v>22</v>
      </c>
      <c r="B31" s="61">
        <v>10000</v>
      </c>
      <c r="C31" s="61"/>
      <c r="D31" s="61"/>
      <c r="E31" s="62"/>
      <c r="H31" s="6"/>
    </row>
    <row r="32" spans="1:8" s="2" customFormat="1" x14ac:dyDescent="0.2">
      <c r="A32" s="23" t="s">
        <v>2</v>
      </c>
      <c r="B32" s="61">
        <v>10000</v>
      </c>
      <c r="C32" s="61"/>
      <c r="D32" s="61"/>
      <c r="E32" s="62"/>
      <c r="H32" s="6"/>
    </row>
    <row r="33" spans="1:8" s="2" customFormat="1" x14ac:dyDescent="0.2">
      <c r="A33" s="23" t="s">
        <v>36</v>
      </c>
      <c r="B33" s="61">
        <v>6000</v>
      </c>
      <c r="C33" s="61"/>
      <c r="D33" s="61"/>
      <c r="E33" s="62"/>
      <c r="H33" s="6"/>
    </row>
    <row r="34" spans="1:8" s="2" customFormat="1" x14ac:dyDescent="0.2">
      <c r="A34" s="23" t="s">
        <v>117</v>
      </c>
      <c r="B34" s="61">
        <v>9000</v>
      </c>
      <c r="C34" s="61"/>
      <c r="D34" s="61"/>
      <c r="E34" s="62"/>
      <c r="H34" s="6"/>
    </row>
    <row r="35" spans="1:8" s="46" customFormat="1" x14ac:dyDescent="0.2">
      <c r="A35" s="23" t="s">
        <v>118</v>
      </c>
      <c r="B35" s="61">
        <v>0</v>
      </c>
      <c r="C35" s="61"/>
      <c r="D35" s="61"/>
      <c r="E35" s="62"/>
      <c r="H35" s="6"/>
    </row>
    <row r="36" spans="1:8" s="2" customFormat="1" x14ac:dyDescent="0.2">
      <c r="A36" s="23" t="s">
        <v>23</v>
      </c>
      <c r="B36" s="61">
        <v>1200</v>
      </c>
      <c r="C36" s="61"/>
      <c r="D36" s="61"/>
      <c r="E36" s="62"/>
      <c r="H36" s="6"/>
    </row>
    <row r="37" spans="1:8" s="2" customFormat="1" x14ac:dyDescent="0.2">
      <c r="A37" s="23" t="s">
        <v>40</v>
      </c>
      <c r="B37" s="61">
        <v>17000</v>
      </c>
      <c r="C37" s="61"/>
      <c r="D37" s="61"/>
      <c r="E37" s="62"/>
      <c r="H37" s="6"/>
    </row>
    <row r="38" spans="1:8" s="2" customFormat="1" x14ac:dyDescent="0.2">
      <c r="A38" s="23" t="s">
        <v>39</v>
      </c>
      <c r="B38" s="61">
        <v>41000</v>
      </c>
      <c r="C38" s="61"/>
      <c r="D38" s="61"/>
      <c r="E38" s="62"/>
      <c r="H38" s="6"/>
    </row>
    <row r="39" spans="1:8" s="4" customFormat="1" x14ac:dyDescent="0.2">
      <c r="A39" s="9" t="s">
        <v>8</v>
      </c>
      <c r="B39" s="63">
        <f>SUM(B25:B38)</f>
        <v>134360</v>
      </c>
      <c r="C39" s="63"/>
      <c r="D39" s="63"/>
      <c r="E39" s="64"/>
      <c r="H39" s="8"/>
    </row>
    <row r="40" spans="1:8" s="4" customFormat="1" x14ac:dyDescent="0.2">
      <c r="A40" s="25" t="s">
        <v>38</v>
      </c>
      <c r="B40" s="63">
        <v>10000</v>
      </c>
      <c r="C40" s="63"/>
      <c r="D40" s="63"/>
      <c r="E40" s="64"/>
      <c r="H40" s="8"/>
    </row>
    <row r="41" spans="1:8" s="3" customFormat="1" x14ac:dyDescent="0.2">
      <c r="A41" s="9" t="s">
        <v>10</v>
      </c>
      <c r="B41" s="63">
        <f>B40</f>
        <v>10000</v>
      </c>
      <c r="C41" s="63"/>
      <c r="D41" s="63"/>
      <c r="E41" s="64"/>
      <c r="H41" s="10"/>
    </row>
    <row r="42" spans="1:8" s="3" customFormat="1" ht="13.5" thickBot="1" x14ac:dyDescent="0.25">
      <c r="A42" s="8"/>
      <c r="B42" s="74"/>
      <c r="C42" s="74"/>
      <c r="D42" s="75"/>
      <c r="E42" s="76"/>
      <c r="H42" s="10"/>
    </row>
    <row r="43" spans="1:8" s="3" customFormat="1" ht="14.25" thickTop="1" thickBot="1" x14ac:dyDescent="0.25">
      <c r="A43" s="21" t="s">
        <v>0</v>
      </c>
      <c r="B43" s="67">
        <f>SUM(B41,B39)</f>
        <v>144360</v>
      </c>
      <c r="C43" s="67"/>
      <c r="D43" s="67"/>
      <c r="E43" s="68"/>
      <c r="H43" s="10"/>
    </row>
    <row r="44" spans="1:8" s="3" customFormat="1" ht="13.15" customHeight="1" thickTop="1" thickBot="1" x14ac:dyDescent="0.25">
      <c r="A44" s="7"/>
      <c r="B44" s="77"/>
      <c r="C44" s="77"/>
      <c r="D44" s="77"/>
      <c r="E44" s="78"/>
      <c r="H44" s="10"/>
    </row>
    <row r="45" spans="1:8" s="3" customFormat="1" ht="14.25" thickTop="1" thickBot="1" x14ac:dyDescent="0.25">
      <c r="A45" s="22" t="s">
        <v>4</v>
      </c>
      <c r="B45" s="79">
        <f>B21-B43</f>
        <v>3800</v>
      </c>
      <c r="C45" s="79"/>
      <c r="D45" s="79"/>
      <c r="E45" s="80"/>
      <c r="H45" s="10"/>
    </row>
    <row r="46" spans="1:8" s="1" customFormat="1" ht="16.5" thickTop="1" x14ac:dyDescent="0.25">
      <c r="A46" s="11"/>
      <c r="B46" s="12"/>
      <c r="C46" s="12"/>
      <c r="D46" s="12"/>
      <c r="E46" s="12"/>
      <c r="F46" s="11"/>
      <c r="G46" s="11"/>
      <c r="H46" s="11"/>
    </row>
    <row r="47" spans="1:8" ht="15" x14ac:dyDescent="0.2">
      <c r="A47" s="13"/>
      <c r="B47" s="58"/>
      <c r="C47" s="58"/>
      <c r="D47" s="14"/>
      <c r="E47" s="14"/>
      <c r="F47" s="5"/>
      <c r="G47" s="5"/>
      <c r="H47" s="5"/>
    </row>
  </sheetData>
  <mergeCells count="4">
    <mergeCell ref="A4:E4"/>
    <mergeCell ref="A1:E1"/>
    <mergeCell ref="A3:E3"/>
    <mergeCell ref="A2:E2"/>
  </mergeCells>
  <pageMargins left="0.25" right="0.25" top="0.75" bottom="0.75" header="0.3" footer="0.3"/>
  <pageSetup orientation="portrait" r:id="rId1"/>
  <headerFooter alignWithMargins="0">
    <oddHeader>&amp;C&amp;"Arial,Bold"&amp;12Sharing Montgomery Budget Worksheet</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E33"/>
  <sheetViews>
    <sheetView workbookViewId="0">
      <selection activeCell="D17" sqref="D17"/>
    </sheetView>
  </sheetViews>
  <sheetFormatPr defaultRowHeight="12.75" x14ac:dyDescent="0.2"/>
  <cols>
    <col min="1" max="1" width="33.140625" style="33" customWidth="1"/>
    <col min="2" max="2" width="18.140625" style="44" customWidth="1"/>
    <col min="3" max="3" width="12.5703125" style="44" customWidth="1"/>
    <col min="4" max="4" width="31.28515625" style="33" customWidth="1"/>
    <col min="5" max="5" width="126.5703125" style="33" customWidth="1"/>
  </cols>
  <sheetData>
    <row r="1" spans="1:5" s="40" customFormat="1" ht="15" x14ac:dyDescent="0.25">
      <c r="A1" s="39" t="s">
        <v>90</v>
      </c>
      <c r="B1" s="53" t="s">
        <v>64</v>
      </c>
      <c r="C1" s="53" t="s">
        <v>65</v>
      </c>
      <c r="D1" s="39" t="s">
        <v>78</v>
      </c>
      <c r="E1" s="39" t="s">
        <v>79</v>
      </c>
    </row>
    <row r="2" spans="1:5" ht="14.1" customHeight="1" x14ac:dyDescent="0.2">
      <c r="A2" s="33" t="s">
        <v>63</v>
      </c>
      <c r="B2" s="44">
        <v>1250</v>
      </c>
      <c r="C2" s="44">
        <f>B2*12</f>
        <v>15000</v>
      </c>
      <c r="D2" s="24" t="s">
        <v>18</v>
      </c>
      <c r="E2" s="42" t="s">
        <v>66</v>
      </c>
    </row>
    <row r="3" spans="1:5" ht="14.1" customHeight="1" x14ac:dyDescent="0.2">
      <c r="A3" s="34" t="s">
        <v>67</v>
      </c>
      <c r="B3" s="44">
        <v>1200</v>
      </c>
      <c r="C3" s="44">
        <f t="shared" ref="C3:C9" si="0">B3*12</f>
        <v>14400</v>
      </c>
      <c r="D3" s="24" t="s">
        <v>18</v>
      </c>
      <c r="E3" s="37"/>
    </row>
    <row r="4" spans="1:5" ht="14.1" customHeight="1" x14ac:dyDescent="0.2">
      <c r="A4" s="34" t="s">
        <v>72</v>
      </c>
      <c r="B4" s="44">
        <v>2884</v>
      </c>
      <c r="C4" s="44">
        <f>B4*12</f>
        <v>34608</v>
      </c>
      <c r="D4" s="24" t="s">
        <v>18</v>
      </c>
      <c r="E4" s="37"/>
    </row>
    <row r="5" spans="1:5" ht="14.1" customHeight="1" x14ac:dyDescent="0.2">
      <c r="A5" s="34" t="s">
        <v>68</v>
      </c>
      <c r="B5" s="44">
        <v>5333</v>
      </c>
      <c r="C5" s="44">
        <f t="shared" si="0"/>
        <v>63996</v>
      </c>
      <c r="D5" s="23" t="s">
        <v>17</v>
      </c>
      <c r="E5" s="42" t="s">
        <v>69</v>
      </c>
    </row>
    <row r="6" spans="1:5" ht="14.1" customHeight="1" x14ac:dyDescent="0.2">
      <c r="A6" s="34" t="s">
        <v>73</v>
      </c>
      <c r="B6" s="44">
        <v>3830</v>
      </c>
      <c r="C6" s="44">
        <f t="shared" si="0"/>
        <v>45960</v>
      </c>
      <c r="D6" s="23" t="s">
        <v>13</v>
      </c>
      <c r="E6" s="37"/>
    </row>
    <row r="7" spans="1:5" ht="14.1" customHeight="1" x14ac:dyDescent="0.2">
      <c r="A7" s="34" t="s">
        <v>74</v>
      </c>
      <c r="B7" s="44">
        <v>3830</v>
      </c>
      <c r="C7" s="44">
        <f t="shared" si="0"/>
        <v>45960</v>
      </c>
      <c r="D7" s="34" t="s">
        <v>75</v>
      </c>
      <c r="E7" s="37"/>
    </row>
    <row r="8" spans="1:5" ht="14.1" customHeight="1" x14ac:dyDescent="0.2">
      <c r="A8" s="34" t="s">
        <v>77</v>
      </c>
      <c r="B8" s="44">
        <v>420</v>
      </c>
      <c r="C8" s="44">
        <f t="shared" si="0"/>
        <v>5040</v>
      </c>
      <c r="D8" s="25" t="s">
        <v>37</v>
      </c>
      <c r="E8" s="42" t="s">
        <v>80</v>
      </c>
    </row>
    <row r="9" spans="1:5" ht="14.1" customHeight="1" x14ac:dyDescent="0.2">
      <c r="A9" s="34" t="s">
        <v>76</v>
      </c>
      <c r="B9" s="44">
        <v>420</v>
      </c>
      <c r="C9" s="44">
        <f t="shared" si="0"/>
        <v>5040</v>
      </c>
      <c r="D9" s="25" t="s">
        <v>37</v>
      </c>
      <c r="E9" s="42" t="s">
        <v>80</v>
      </c>
    </row>
    <row r="10" spans="1:5" s="29" customFormat="1" x14ac:dyDescent="0.2">
      <c r="A10" s="35" t="s">
        <v>70</v>
      </c>
      <c r="B10" s="52">
        <f>SUM(B2:B9)</f>
        <v>19167</v>
      </c>
      <c r="C10" s="52">
        <f>SUM(C2:C9)</f>
        <v>230004</v>
      </c>
      <c r="D10" s="52">
        <f>B10*12</f>
        <v>230004</v>
      </c>
      <c r="E10" s="43" t="s">
        <v>71</v>
      </c>
    </row>
    <row r="11" spans="1:5" s="31" customFormat="1" x14ac:dyDescent="0.2">
      <c r="A11" s="35" t="s">
        <v>115</v>
      </c>
      <c r="B11" s="52"/>
      <c r="C11" s="52"/>
      <c r="E11" s="43"/>
    </row>
    <row r="12" spans="1:5" s="37" customFormat="1" ht="15" x14ac:dyDescent="0.2">
      <c r="A12" s="36" t="s">
        <v>41</v>
      </c>
      <c r="B12" s="54"/>
      <c r="C12" s="54"/>
      <c r="E12" s="33"/>
    </row>
    <row r="13" spans="1:5" s="37" customFormat="1" ht="15" x14ac:dyDescent="0.2">
      <c r="A13" s="36" t="s">
        <v>42</v>
      </c>
      <c r="B13" s="54"/>
      <c r="C13" s="54"/>
      <c r="E13" s="33"/>
    </row>
    <row r="14" spans="1:5" s="37" customFormat="1" ht="15" x14ac:dyDescent="0.2">
      <c r="A14" s="38" t="s">
        <v>43</v>
      </c>
      <c r="B14" s="54"/>
      <c r="C14" s="54"/>
      <c r="E14" s="33"/>
    </row>
    <row r="15" spans="1:5" s="37" customFormat="1" ht="15" x14ac:dyDescent="0.2">
      <c r="A15" s="38" t="s">
        <v>44</v>
      </c>
      <c r="B15" s="54"/>
      <c r="C15" s="54"/>
      <c r="E15" s="33"/>
    </row>
    <row r="16" spans="1:5" s="37" customFormat="1" ht="15" x14ac:dyDescent="0.2">
      <c r="A16" s="38" t="s">
        <v>45</v>
      </c>
      <c r="B16" s="54"/>
      <c r="C16" s="54"/>
      <c r="E16" s="33"/>
    </row>
    <row r="17" spans="1:5" s="37" customFormat="1" ht="15" x14ac:dyDescent="0.2">
      <c r="A17" s="36" t="s">
        <v>46</v>
      </c>
      <c r="B17" s="54"/>
      <c r="C17" s="54"/>
      <c r="E17" s="33"/>
    </row>
    <row r="18" spans="1:5" s="37" customFormat="1" ht="15" x14ac:dyDescent="0.2">
      <c r="A18" s="36" t="s">
        <v>47</v>
      </c>
      <c r="B18" s="54"/>
      <c r="C18" s="54"/>
      <c r="E18" s="33"/>
    </row>
    <row r="19" spans="1:5" s="37" customFormat="1" ht="15" x14ac:dyDescent="0.2">
      <c r="A19" s="36" t="s">
        <v>48</v>
      </c>
      <c r="B19" s="54"/>
      <c r="C19" s="54"/>
      <c r="E19" s="33"/>
    </row>
    <row r="20" spans="1:5" s="37" customFormat="1" ht="15" x14ac:dyDescent="0.2">
      <c r="A20" s="36" t="s">
        <v>49</v>
      </c>
      <c r="B20" s="54"/>
      <c r="C20" s="54"/>
      <c r="E20" s="33"/>
    </row>
    <row r="21" spans="1:5" s="37" customFormat="1" ht="15" x14ac:dyDescent="0.2">
      <c r="A21" s="38" t="s">
        <v>50</v>
      </c>
      <c r="B21" s="54"/>
      <c r="C21" s="54"/>
      <c r="E21" s="33"/>
    </row>
    <row r="22" spans="1:5" s="37" customFormat="1" ht="15" x14ac:dyDescent="0.2">
      <c r="A22" s="38" t="s">
        <v>51</v>
      </c>
      <c r="B22" s="54"/>
      <c r="C22" s="54"/>
      <c r="E22" s="33"/>
    </row>
    <row r="23" spans="1:5" s="37" customFormat="1" ht="15" x14ac:dyDescent="0.2">
      <c r="A23" s="36" t="s">
        <v>52</v>
      </c>
      <c r="B23" s="54"/>
      <c r="C23" s="54"/>
      <c r="E23" s="33"/>
    </row>
    <row r="24" spans="1:5" s="37" customFormat="1" ht="15" x14ac:dyDescent="0.2">
      <c r="A24" s="36" t="s">
        <v>53</v>
      </c>
      <c r="B24" s="54"/>
      <c r="C24" s="54"/>
      <c r="E24" s="33"/>
    </row>
    <row r="25" spans="1:5" s="37" customFormat="1" ht="15" x14ac:dyDescent="0.2">
      <c r="A25" s="38" t="s">
        <v>54</v>
      </c>
      <c r="B25" s="54"/>
      <c r="C25" s="54"/>
      <c r="E25" s="33"/>
    </row>
    <row r="26" spans="1:5" s="37" customFormat="1" ht="15" x14ac:dyDescent="0.2">
      <c r="A26" s="36" t="s">
        <v>55</v>
      </c>
      <c r="B26" s="54"/>
      <c r="C26" s="54"/>
      <c r="E26" s="33"/>
    </row>
    <row r="27" spans="1:5" s="37" customFormat="1" ht="15" x14ac:dyDescent="0.2">
      <c r="A27" s="36" t="s">
        <v>56</v>
      </c>
      <c r="B27" s="54"/>
      <c r="C27" s="54"/>
      <c r="E27" s="33"/>
    </row>
    <row r="28" spans="1:5" s="37" customFormat="1" ht="15" x14ac:dyDescent="0.2">
      <c r="A28" s="36" t="s">
        <v>57</v>
      </c>
      <c r="B28" s="54"/>
      <c r="C28" s="54"/>
      <c r="E28" s="33"/>
    </row>
    <row r="29" spans="1:5" s="37" customFormat="1" ht="15" x14ac:dyDescent="0.2">
      <c r="A29" s="36" t="s">
        <v>58</v>
      </c>
      <c r="B29" s="54"/>
      <c r="C29" s="54"/>
      <c r="E29" s="33"/>
    </row>
    <row r="30" spans="1:5" s="37" customFormat="1" ht="15" x14ac:dyDescent="0.2">
      <c r="A30" s="36" t="s">
        <v>59</v>
      </c>
      <c r="B30" s="54"/>
      <c r="C30" s="54"/>
      <c r="E30" s="33"/>
    </row>
    <row r="31" spans="1:5" s="37" customFormat="1" ht="15" x14ac:dyDescent="0.2">
      <c r="A31" s="36" t="s">
        <v>60</v>
      </c>
      <c r="B31" s="54"/>
      <c r="C31" s="54"/>
      <c r="E31" s="33"/>
    </row>
    <row r="32" spans="1:5" s="37" customFormat="1" ht="15" x14ac:dyDescent="0.2">
      <c r="A32" s="38" t="s">
        <v>61</v>
      </c>
      <c r="B32" s="54"/>
      <c r="C32" s="54"/>
      <c r="E32" s="33"/>
    </row>
    <row r="33" spans="1:5" s="37" customFormat="1" ht="15" x14ac:dyDescent="0.2">
      <c r="A33" s="36" t="s">
        <v>62</v>
      </c>
      <c r="B33" s="54"/>
      <c r="C33" s="54"/>
      <c r="E33" s="33"/>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J21"/>
  <sheetViews>
    <sheetView topLeftCell="A10" workbookViewId="0">
      <selection activeCell="C34" sqref="C33:C34"/>
    </sheetView>
  </sheetViews>
  <sheetFormatPr defaultRowHeight="12.75" x14ac:dyDescent="0.2"/>
  <cols>
    <col min="1" max="1" width="19.7109375" customWidth="1"/>
    <col min="2" max="3" width="9.140625" style="44"/>
    <col min="4" max="4" width="19.7109375" style="32" customWidth="1"/>
    <col min="5" max="5" width="164" style="33" customWidth="1"/>
  </cols>
  <sheetData>
    <row r="1" spans="1:10" s="31" customFormat="1" ht="18.75" customHeight="1" x14ac:dyDescent="0.25">
      <c r="A1" s="39" t="s">
        <v>81</v>
      </c>
      <c r="B1" s="45" t="s">
        <v>64</v>
      </c>
      <c r="C1" s="39" t="s">
        <v>65</v>
      </c>
      <c r="D1" s="39" t="s">
        <v>89</v>
      </c>
      <c r="E1" s="39" t="s">
        <v>79</v>
      </c>
      <c r="F1" s="39"/>
      <c r="G1" s="39"/>
      <c r="H1" s="39"/>
      <c r="I1" s="39"/>
      <c r="J1" s="39"/>
    </row>
    <row r="2" spans="1:10" s="32" customFormat="1" ht="24" customHeight="1" x14ac:dyDescent="0.2">
      <c r="A2" s="32" t="s">
        <v>82</v>
      </c>
      <c r="B2" s="44">
        <v>1500</v>
      </c>
      <c r="C2" s="44">
        <f>B2*12</f>
        <v>18000</v>
      </c>
      <c r="E2" s="33" t="s">
        <v>83</v>
      </c>
    </row>
    <row r="3" spans="1:10" s="32" customFormat="1" ht="24" customHeight="1" x14ac:dyDescent="0.2">
      <c r="A3" s="30" t="s">
        <v>84</v>
      </c>
      <c r="B3" s="44">
        <f>B2*0.12</f>
        <v>180</v>
      </c>
      <c r="C3" s="44">
        <f>B3*12</f>
        <v>2160</v>
      </c>
      <c r="D3" s="30"/>
      <c r="E3" s="33"/>
    </row>
    <row r="4" spans="1:10" ht="24" customHeight="1" x14ac:dyDescent="0.2">
      <c r="A4" s="30" t="s">
        <v>85</v>
      </c>
      <c r="B4" s="44">
        <v>0</v>
      </c>
      <c r="C4" s="44">
        <f>B4*12</f>
        <v>0</v>
      </c>
      <c r="D4" s="30"/>
      <c r="E4" s="34" t="s">
        <v>91</v>
      </c>
    </row>
    <row r="5" spans="1:10" s="48" customFormat="1" ht="24" customHeight="1" x14ac:dyDescent="0.2">
      <c r="A5" s="46" t="s">
        <v>110</v>
      </c>
      <c r="B5" s="44">
        <v>200</v>
      </c>
      <c r="C5" s="44">
        <f>B5*12</f>
        <v>2400</v>
      </c>
      <c r="D5" s="46"/>
      <c r="E5" s="34" t="s">
        <v>111</v>
      </c>
    </row>
    <row r="6" spans="1:10" s="48" customFormat="1" ht="24" customHeight="1" x14ac:dyDescent="0.2">
      <c r="A6" s="46" t="s">
        <v>112</v>
      </c>
      <c r="B6" s="44">
        <v>100</v>
      </c>
      <c r="C6" s="44">
        <f>B6*12</f>
        <v>1200</v>
      </c>
      <c r="D6" s="46"/>
      <c r="E6" s="34" t="s">
        <v>113</v>
      </c>
    </row>
    <row r="7" spans="1:10" s="48" customFormat="1" ht="24" customHeight="1" x14ac:dyDescent="0.2">
      <c r="A7" s="46" t="s">
        <v>96</v>
      </c>
      <c r="B7" s="44">
        <v>820</v>
      </c>
      <c r="C7" s="44">
        <f>B7*12</f>
        <v>9840</v>
      </c>
      <c r="D7" s="46"/>
      <c r="E7" s="34" t="s">
        <v>108</v>
      </c>
    </row>
    <row r="8" spans="1:10" s="48" customFormat="1" ht="24" customHeight="1" x14ac:dyDescent="0.2">
      <c r="A8" s="46" t="s">
        <v>102</v>
      </c>
      <c r="B8" s="44">
        <v>5200</v>
      </c>
      <c r="C8" s="44">
        <f>B8*12</f>
        <v>62400</v>
      </c>
      <c r="D8" s="46"/>
      <c r="E8" s="34" t="s">
        <v>104</v>
      </c>
    </row>
    <row r="9" spans="1:10" s="48" customFormat="1" ht="24" customHeight="1" x14ac:dyDescent="0.2">
      <c r="A9" s="46" t="s">
        <v>98</v>
      </c>
      <c r="B9" s="44">
        <v>820</v>
      </c>
      <c r="C9" s="44">
        <f>B9*12</f>
        <v>9840</v>
      </c>
      <c r="D9" s="46"/>
      <c r="E9" s="34" t="s">
        <v>99</v>
      </c>
    </row>
    <row r="10" spans="1:10" s="48" customFormat="1" ht="24" customHeight="1" x14ac:dyDescent="0.2">
      <c r="A10" s="46" t="s">
        <v>105</v>
      </c>
      <c r="B10" s="44">
        <v>180</v>
      </c>
      <c r="C10" s="44">
        <f>B10*12</f>
        <v>2160</v>
      </c>
      <c r="D10" s="46"/>
      <c r="E10" s="34" t="s">
        <v>107</v>
      </c>
    </row>
    <row r="11" spans="1:10" s="48" customFormat="1" ht="24" customHeight="1" x14ac:dyDescent="0.2">
      <c r="A11" s="46" t="s">
        <v>109</v>
      </c>
      <c r="B11" s="44">
        <v>800</v>
      </c>
      <c r="C11" s="44">
        <f>B11*12</f>
        <v>9600</v>
      </c>
      <c r="D11" s="46"/>
      <c r="E11" s="34" t="s">
        <v>114</v>
      </c>
    </row>
    <row r="12" spans="1:10" ht="24" customHeight="1" x14ac:dyDescent="0.2">
      <c r="A12" s="28" t="s">
        <v>86</v>
      </c>
      <c r="B12" s="44">
        <v>140</v>
      </c>
      <c r="C12" s="44">
        <f t="shared" ref="C12:C21" si="0">B12*12</f>
        <v>1680</v>
      </c>
      <c r="D12" s="30"/>
      <c r="E12" s="34" t="s">
        <v>97</v>
      </c>
    </row>
    <row r="13" spans="1:10" ht="24" customHeight="1" x14ac:dyDescent="0.2">
      <c r="A13" s="30" t="s">
        <v>93</v>
      </c>
      <c r="B13" s="44">
        <v>250</v>
      </c>
      <c r="C13" s="44">
        <f t="shared" si="0"/>
        <v>3000</v>
      </c>
      <c r="D13" s="30"/>
      <c r="E13" s="34" t="s">
        <v>103</v>
      </c>
    </row>
    <row r="14" spans="1:10" ht="24" customHeight="1" x14ac:dyDescent="0.2">
      <c r="A14" s="30" t="s">
        <v>87</v>
      </c>
      <c r="B14" s="44">
        <v>200</v>
      </c>
      <c r="C14" s="44">
        <f t="shared" si="0"/>
        <v>2400</v>
      </c>
      <c r="D14" s="30"/>
      <c r="E14" s="34" t="s">
        <v>88</v>
      </c>
    </row>
    <row r="15" spans="1:10" ht="24" customHeight="1" x14ac:dyDescent="0.2">
      <c r="A15" s="46" t="s">
        <v>94</v>
      </c>
      <c r="B15" s="44">
        <v>800</v>
      </c>
      <c r="C15" s="44">
        <f t="shared" si="0"/>
        <v>9600</v>
      </c>
      <c r="D15" s="32" t="s">
        <v>92</v>
      </c>
      <c r="E15" s="33" t="s">
        <v>101</v>
      </c>
    </row>
    <row r="16" spans="1:10" ht="24" customHeight="1" x14ac:dyDescent="0.2">
      <c r="A16" s="46" t="s">
        <v>2</v>
      </c>
      <c r="B16" s="44">
        <v>800</v>
      </c>
      <c r="C16" s="44">
        <f t="shared" si="0"/>
        <v>9600</v>
      </c>
      <c r="D16" s="32" t="s">
        <v>92</v>
      </c>
      <c r="E16" s="33" t="s">
        <v>106</v>
      </c>
    </row>
    <row r="17" spans="1:5" ht="24" customHeight="1" x14ac:dyDescent="0.2">
      <c r="A17" s="46" t="s">
        <v>95</v>
      </c>
      <c r="B17" s="44">
        <v>0</v>
      </c>
      <c r="C17" s="44">
        <f t="shared" si="0"/>
        <v>0</v>
      </c>
      <c r="E17" s="33" t="s">
        <v>100</v>
      </c>
    </row>
    <row r="18" spans="1:5" ht="24" customHeight="1" x14ac:dyDescent="0.2">
      <c r="C18" s="44">
        <f t="shared" si="0"/>
        <v>0</v>
      </c>
    </row>
    <row r="19" spans="1:5" ht="24" customHeight="1" x14ac:dyDescent="0.2">
      <c r="C19" s="44">
        <f t="shared" si="0"/>
        <v>0</v>
      </c>
    </row>
    <row r="20" spans="1:5" ht="24" customHeight="1" x14ac:dyDescent="0.2">
      <c r="C20" s="44">
        <f t="shared" si="0"/>
        <v>0</v>
      </c>
    </row>
    <row r="21" spans="1:5" s="47" customFormat="1" ht="24" customHeight="1" x14ac:dyDescent="0.2">
      <c r="A21" s="47" t="s">
        <v>70</v>
      </c>
      <c r="B21" s="52">
        <f>SUM(B2:B20)</f>
        <v>11990</v>
      </c>
      <c r="C21" s="52">
        <f>SUM(C2:C20)</f>
        <v>143880</v>
      </c>
      <c r="D21" s="52">
        <f>B21*12</f>
        <v>143880</v>
      </c>
      <c r="E21" s="35" t="s">
        <v>71</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Budget Worksheet</vt:lpstr>
      <vt:lpstr>Revenue - Details</vt:lpstr>
      <vt:lpstr>Expense - Details</vt:lpstr>
      <vt:lpstr>'Budget Worksheet'!Print_Area</vt:lpstr>
    </vt:vector>
  </TitlesOfParts>
  <Company>Heveron &amp; Heveron, CPAs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Nonprofit Budget Template</dc:title>
  <dc:creator>Arts Finance Resources</dc:creator>
  <cp:keywords>Nonprofit Budget Template</cp:keywords>
  <cp:lastModifiedBy>guest1</cp:lastModifiedBy>
  <cp:lastPrinted>2013-06-17T19:48:41Z</cp:lastPrinted>
  <dcterms:created xsi:type="dcterms:W3CDTF">1998-11-04T19:35:10Z</dcterms:created>
  <dcterms:modified xsi:type="dcterms:W3CDTF">2015-07-17T13:08:11Z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28224810-c94e-4f04-8fc5-bfe2aa85fb95</vt:lpwstr>
  </property>
</Properties>
</file>