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0311_FSD_Lautsprecher\aeq-web\fsd-amp\bom\"/>
    </mc:Choice>
  </mc:AlternateContent>
  <xr:revisionPtr revIDLastSave="0" documentId="8_{C8C96F57-22E6-4B5C-A741-89FFBEDC4EB3}" xr6:coauthVersionLast="47" xr6:coauthVersionMax="47" xr10:uidLastSave="{00000000-0000-0000-0000-000000000000}"/>
  <bookViews>
    <workbookView xWindow="-120" yWindow="-120" windowWidth="29040" windowHeight="15720" xr2:uid="{F96A0627-1701-41E2-8E33-C5342488CB83}"/>
  </bookViews>
  <sheets>
    <sheet name="240527_order" sheetId="1" r:id="rId1"/>
    <sheet name="fsd-amp_1 0 0" sheetId="3" r:id="rId2"/>
  </sheets>
  <definedNames>
    <definedName name="ExternalData_1" localSheetId="1" hidden="1">'fsd-amp_1 0 0'!$A$1:$N$12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E5" i="1" a="1"/>
  <c r="E5" i="1" s="1"/>
  <c r="B5" i="1" a="1"/>
  <c r="B5" i="1" s="1"/>
  <c r="C5" i="1" s="1"/>
  <c r="A5" i="1" a="1"/>
  <c r="A5" i="1" s="1"/>
  <c r="C12" i="1" l="1"/>
  <c r="C11" i="1"/>
  <c r="C9" i="1"/>
  <c r="C14" i="1"/>
  <c r="C6" i="1"/>
  <c r="C13" i="1"/>
  <c r="C10" i="1"/>
  <c r="C8" i="1"/>
  <c r="C15" i="1"/>
  <c r="C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CE39A-99EA-44B0-95B7-2B3E8323D45D}" keepAlive="1" name="Query - fsd-amp_1 0 0(1)" description="Connection to the 'fsd-amp_1 0 0' query in the workbook." type="5" refreshedVersion="8" background="1" saveData="1">
    <dbPr connection="Provider=Microsoft.Mashup.OleDb.1;Data Source=$Workbook$;Location=&quot;fsd-amp_1 0 0&quot;;Extended Properties=&quot;&quot;" command="SELECT * FROM [fsd-amp_1 0 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<sst xmlns="http://schemas.openxmlformats.org/spreadsheetml/2006/main" count="165" uniqueCount="89">
  <si>
    <t>#</t>
  </si>
  <si>
    <t>Reference</t>
  </si>
  <si>
    <t>Value</t>
  </si>
  <si>
    <t>Datasheet</t>
  </si>
  <si>
    <t>Footprint</t>
  </si>
  <si>
    <t>Do Not Place</t>
  </si>
  <si>
    <t>Exclude from BOM</t>
  </si>
  <si>
    <t>Exclude from Board</t>
  </si>
  <si>
    <t>Exclude from Simulation</t>
  </si>
  <si>
    <t>VPN</t>
  </si>
  <si>
    <t>Description</t>
  </si>
  <si>
    <t>Qty</t>
  </si>
  <si>
    <t>MPN</t>
  </si>
  <si>
    <t>VLNK</t>
  </si>
  <si>
    <t>C1001,C1003</t>
  </si>
  <si>
    <t>470u</t>
  </si>
  <si>
    <t>https://www.reichelt.de/elko-radial-470-f-16-v-rm-5-0-85-c-2000h-20--rad-470-16-p15148.html?&amp;trstct=pol_0&amp;nbc=1</t>
  </si>
  <si>
    <t>fp:CP_Radial_D10.0mm_P5.00mm</t>
  </si>
  <si>
    <t/>
  </si>
  <si>
    <t>RAD 470/16</t>
  </si>
  <si>
    <t>Polarized capacitor</t>
  </si>
  <si>
    <t>C1002</t>
  </si>
  <si>
    <t>10u</t>
  </si>
  <si>
    <t>https://cdn-reichelt.de/documents/datenblatt/B300/WIMA_MKS_2.pdf</t>
  </si>
  <si>
    <t>fp:C_Rect_L7.2mm_W11.0mm_P5.00mm_FKS2_FKP2_MKS2_MKP2</t>
  </si>
  <si>
    <t>MKS2-50 10µ</t>
  </si>
  <si>
    <t>Unpolarized capacitor</t>
  </si>
  <si>
    <t>https://www.reichelt.de/mks2-pet-kondensator-10-f-5-50-vdc-rm-5-mks2-50-10--p172683.html?&amp;trstct=pos_11&amp;nbc=1</t>
  </si>
  <si>
    <t>D1001,D1002</t>
  </si>
  <si>
    <t>1N4001</t>
  </si>
  <si>
    <t>https://cdn-reichelt.de/documents/datenblatt/A400/1N4001-1N4007_LUNSURE.pdf</t>
  </si>
  <si>
    <t>fp:D_DO-41_SOD81_P10.16mm_Horizontal</t>
  </si>
  <si>
    <t>1N 4001</t>
  </si>
  <si>
    <t>Diode</t>
  </si>
  <si>
    <t>https://www.reichelt.de/gleichrichterdiode-50-v-1-a-do-41-1n-4001-p1723.html?&amp;trstct=pos_0&amp;nbc=1</t>
  </si>
  <si>
    <t>J1001</t>
  </si>
  <si>
    <t>Screw_Terminal_01x06</t>
  </si>
  <si>
    <t>https://cdn-reichelt.de/documents/datenblatt/C100/AKL101%23RIA.pdf</t>
  </si>
  <si>
    <t>fp:TerminalBlock_MetzConnect_Type101_RT01606HBWC_1x06_P5.08mm_Horizontal</t>
  </si>
  <si>
    <t>Excluded from simulation</t>
  </si>
  <si>
    <t>AKL 101-06</t>
  </si>
  <si>
    <t>Generic screw terminal, single row, 01x06, script generated (kicad-library-utils/schlib/autogen/connector/)</t>
  </si>
  <si>
    <t>https://www.reichelt.de/anschlussklemme-6-pol-2-mm-rm-5-08-akl-101-06-p36609.html?search=AKL+101-06</t>
  </si>
  <si>
    <t>J1004</t>
  </si>
  <si>
    <t>AudioJack2_Ground_Switch</t>
  </si>
  <si>
    <t>https://cdn-reichelt.de/documents/datenblatt/C160/KB3SPRS.pdf</t>
  </si>
  <si>
    <t>fp:Jack_3.5mm_Ledino_KB3SPRS_Horizontal</t>
  </si>
  <si>
    <t>EBS 35</t>
  </si>
  <si>
    <t>Audio Jack, 2 Poles (Mono / TS), Grounded Sleeve, Switched Pole (Normalling)</t>
  </si>
  <si>
    <t>https://www.reichelt.de/klinkeneinbaubuchse-3-5-mm-stereo-ebs-35-p7301.html?&amp;trstct=pol_4&amp;nbc=1</t>
  </si>
  <si>
    <t>Q1001,Q1002</t>
  </si>
  <si>
    <t>FZT 653 ZET</t>
  </si>
  <si>
    <t>https://cdn-reichelt.de/documents/datenblatt/A100/FZT653.pdf</t>
  </si>
  <si>
    <t>fp:SOT-223-3_TabPin2</t>
  </si>
  <si>
    <t>NPN transistor, base/collector/emitter</t>
  </si>
  <si>
    <t>https://www.reichelt.de/bipolartransistor-npn-100-v-2-a-2-w-sot-223-fzt-653-zet-p219138.html?&amp;trstct=pos_0&amp;nbc=1</t>
  </si>
  <si>
    <t>Q1003</t>
  </si>
  <si>
    <t>FZT 753 ZET</t>
  </si>
  <si>
    <t>https://cdn-reichelt.de/documents/datenblatt/A100/FZT753.pdf</t>
  </si>
  <si>
    <t>PNP transistor, base/collector/emitter</t>
  </si>
  <si>
    <t>https://www.reichelt.de/bipolartransistor-pnp-100-v-2-a-2-w-sot-223-fzt-753-zet-p216608.html?&amp;trstct=pol_5&amp;nbc=1</t>
  </si>
  <si>
    <t>Q1004,Q1005,Q1006</t>
  </si>
  <si>
    <t>-- mixed values --</t>
  </si>
  <si>
    <t>~</t>
  </si>
  <si>
    <t>fp:TO-92_Inline_Wide_NOcourtyard</t>
  </si>
  <si>
    <t>DNP</t>
  </si>
  <si>
    <t>R1001</t>
  </si>
  <si>
    <t>47k</t>
  </si>
  <si>
    <t>https://cdn-reichelt.de/documents/datenblatt/B400/METALL%23YAG.pdf</t>
  </si>
  <si>
    <t>fp:R_Axial_DIN0207_L6.3mm_D2.5mm_P10.16mm_Horizontal</t>
  </si>
  <si>
    <t>METALL 47,0K</t>
  </si>
  <si>
    <t>Resistor</t>
  </si>
  <si>
    <t>https://www.reichelt.de/widerstand-metallschicht-47-0-kohm-0207-0-6-w-1--metall-47-0k-p11823.html?&amp;trstct=pol_0&amp;nbc=1</t>
  </si>
  <si>
    <t>R1002</t>
  </si>
  <si>
    <t>150</t>
  </si>
  <si>
    <t>METALL 150</t>
  </si>
  <si>
    <t>https://www.reichelt.de/widerstand-metallschicht-150-ohm-0207-0-6-w-1--metall-150-p11527.html</t>
  </si>
  <si>
    <t>RV1001</t>
  </si>
  <si>
    <t>20k</t>
  </si>
  <si>
    <t>https://www.reichelt.de/praezisionspotentiometer-25-gaenge-stehend-20-kohm-64w-20k-p2705.html?&amp;trstct=pol_2&amp;nbc=1</t>
  </si>
  <si>
    <t>fp:Potentiometer_Bourns_3296W_Vertical</t>
  </si>
  <si>
    <t>64W-20K</t>
  </si>
  <si>
    <t>Potentiometer</t>
  </si>
  <si>
    <t>n</t>
  </si>
  <si>
    <t>Total Qty</t>
  </si>
  <si>
    <t>Qty / n</t>
  </si>
  <si>
    <t>Ordered</t>
  </si>
  <si>
    <t>x</t>
  </si>
  <si>
    <t>HDS LPAC010-005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</si>
</sst>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084091-35F6-40E5-96A9-172C08641CF1}" autoFormatId="16" applyNumberFormats="0" applyBorderFormats="0" applyFontFormats="0" applyPatternFormats="0" applyAlignmentFormats="0" applyWidthHeightFormats="0">
  <queryTableRefresh nextId="15">
    <queryTableFields count="14">
      <queryTableField id="1" name="#" tableColumnId="1"/>
      <queryTableField id="2" name="Reference" tableColumnId="2"/>
      <queryTableField id="3" name="Value" tableColumnId="3"/>
      <queryTableField id="4" name="VPN" tableColumnId="4"/>
      <queryTableField id="5" name="Qty" tableColumnId="5"/>
      <queryTableField id="6" name="VLNK" tableColumnId="6"/>
      <queryTableField id="7" name="MPN" tableColumnId="7"/>
      <queryTableField id="8" name="Do Not Place" tableColumnId="8"/>
      <queryTableField id="9" name="Exclude from BOM" tableColumnId="9"/>
      <queryTableField id="10" name="Exclude from Board" tableColumnId="10"/>
      <queryTableField id="11" name="Exclude from Simulation" tableColumnId="11"/>
      <queryTableField id="12" name="Footprint" tableColumnId="12"/>
      <queryTableField id="13" name="Datasheet" tableColumnId="13"/>
      <queryTableField id="14" name="Descrip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73E7D-BC8E-405B-901F-6BAD1CF6C279}" name="fsd_amp_1_0_0" displayName="fsd_amp_1_0_0" ref="A1:N12" tableType="queryTable" totalsRowShown="0">
  <autoFilter ref="A1:N12" xr:uid="{8C873E7D-BC8E-405B-901F-6BAD1CF6C279}"/>
  <tableColumns count="14">
    <tableColumn id="1" xr3:uid="{909572AF-C122-4D7C-B951-EBE077D8AD25}" uniqueName="1" name="#" queryTableFieldId="1"/>
    <tableColumn id="2" xr3:uid="{5980FBBB-E32F-4E4A-B207-DB7334DC9C88}" uniqueName="2" name="Reference" queryTableFieldId="2" dataDxfId="11"/>
    <tableColumn id="3" xr3:uid="{68DEEA7D-89C6-49B2-847F-0C64E21F7587}" uniqueName="3" name="Value" queryTableFieldId="3" dataDxfId="10"/>
    <tableColumn id="4" xr3:uid="{517795F8-048D-4442-82D0-5579DDCC1B1F}" uniqueName="4" name="VPN" queryTableFieldId="4" dataDxfId="9"/>
    <tableColumn id="5" xr3:uid="{B6FE3F60-385D-4FB6-9D8A-4C5081A8AA85}" uniqueName="5" name="Qty" queryTableFieldId="5"/>
    <tableColumn id="6" xr3:uid="{7B4F0EFF-89F6-452B-B5AB-EA6779EC65BB}" uniqueName="6" name="VLNK" queryTableFieldId="6" dataDxfId="8"/>
    <tableColumn id="7" xr3:uid="{AFCA4833-D6AB-4889-B27B-9B28902C078F}" uniqueName="7" name="MPN" queryTableFieldId="7" dataDxfId="7"/>
    <tableColumn id="8" xr3:uid="{CF29F4C1-DCF3-4A76-8315-A01C4831E25D}" uniqueName="8" name="Do Not Place" queryTableFieldId="8" dataDxfId="6"/>
    <tableColumn id="9" xr3:uid="{04ECBB0C-548F-40CC-9EEA-829ED887E324}" uniqueName="9" name="Exclude from BOM" queryTableFieldId="9" dataDxfId="5"/>
    <tableColumn id="10" xr3:uid="{8C486777-6D80-4D0E-8295-DEDC2BF133B8}" uniqueName="10" name="Exclude from Board" queryTableFieldId="10" dataDxfId="4"/>
    <tableColumn id="11" xr3:uid="{02FA50B8-D00D-4CD3-AF45-CC40DB3633FF}" uniqueName="11" name="Exclude from Simulation" queryTableFieldId="11" dataDxfId="3"/>
    <tableColumn id="12" xr3:uid="{EB5A6C0E-9A32-4F24-8351-DE34AAC6FEEA}" uniqueName="12" name="Footprint" queryTableFieldId="12" dataDxfId="2"/>
    <tableColumn id="13" xr3:uid="{77CE03E6-885B-411C-90E0-9E0762AAF466}" uniqueName="13" name="Datasheet" queryTableFieldId="13" dataDxfId="1"/>
    <tableColumn id="14" xr3:uid="{0898A374-F915-4DF2-A379-C9401637AACE}" uniqueName="14" name="Descrip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AC28-C607-4C00-9314-E958E12AE047}">
  <dimension ref="A1:F16"/>
  <sheetViews>
    <sheetView tabSelected="1" workbookViewId="0">
      <selection activeCell="A17" sqref="A17"/>
    </sheetView>
  </sheetViews>
  <sheetFormatPr defaultRowHeight="15" x14ac:dyDescent="0.25"/>
  <cols>
    <col min="4" max="4" width="12.5703125" bestFit="1" customWidth="1"/>
  </cols>
  <sheetData>
    <row r="1" spans="1:6" x14ac:dyDescent="0.25">
      <c r="A1" t="s">
        <v>83</v>
      </c>
      <c r="B1">
        <v>15</v>
      </c>
    </row>
    <row r="4" spans="1:6" x14ac:dyDescent="0.25">
      <c r="A4" t="s">
        <v>0</v>
      </c>
      <c r="B4" t="s">
        <v>85</v>
      </c>
      <c r="C4" t="s">
        <v>84</v>
      </c>
      <c r="D4" t="s">
        <v>9</v>
      </c>
      <c r="E4" t="s">
        <v>13</v>
      </c>
      <c r="F4" t="s">
        <v>86</v>
      </c>
    </row>
    <row r="5" spans="1:6" x14ac:dyDescent="0.25">
      <c r="A5" cm="1">
        <f t="array" ref="A5:A15">fsd_amp_1_0_0['#]</f>
        <v>1</v>
      </c>
      <c r="B5" cm="1">
        <f t="array" ref="B5:B15">fsd_amp_1_0_0[Qty]</f>
        <v>2</v>
      </c>
      <c r="C5">
        <f>B5*$B$1</f>
        <v>30</v>
      </c>
      <c r="D5" t="str" cm="1">
        <f t="array" ref="D5:D15">fsd_amp_1_0_0[VPN]</f>
        <v>RAD 470/16</v>
      </c>
      <c r="E5" s="2" t="str" cm="1">
        <f t="array" ref="E5:E15">HYPERLINK(fsd_amp_1_0_0[VLNK])</f>
        <v>https://www.reichelt.de/elko-radial-470-f-16-v-rm-5-0-85-c-2000h-20--rad-470-16-p15148.html?&amp;trstct=pol_0&amp;nbc=1</v>
      </c>
      <c r="F5" t="s">
        <v>87</v>
      </c>
    </row>
    <row r="6" spans="1:6" x14ac:dyDescent="0.25">
      <c r="A6">
        <v>2</v>
      </c>
      <c r="B6">
        <v>1</v>
      </c>
      <c r="C6">
        <f t="shared" ref="C6:C15" si="0">B6*$B$1</f>
        <v>15</v>
      </c>
      <c r="D6" t="str">
        <v>MKS2-50 10µ</v>
      </c>
      <c r="E6" s="2" t="str">
        <v>https://www.reichelt.de/mks2-pet-kondensator-10-f-5-50-vdc-rm-5-mks2-50-10--p172683.html?&amp;trstct=pos_11&amp;nbc=1</v>
      </c>
      <c r="F6" t="s">
        <v>87</v>
      </c>
    </row>
    <row r="7" spans="1:6" x14ac:dyDescent="0.25">
      <c r="A7">
        <v>3</v>
      </c>
      <c r="B7">
        <v>2</v>
      </c>
      <c r="C7">
        <f t="shared" si="0"/>
        <v>30</v>
      </c>
      <c r="D7" t="str">
        <v>1N 4001</v>
      </c>
      <c r="E7" s="2" t="str">
        <v>https://www.reichelt.de/gleichrichterdiode-50-v-1-a-do-41-1n-4001-p1723.html?&amp;trstct=pos_0&amp;nbc=1</v>
      </c>
      <c r="F7" t="s">
        <v>87</v>
      </c>
    </row>
    <row r="8" spans="1:6" x14ac:dyDescent="0.25">
      <c r="A8">
        <v>4</v>
      </c>
      <c r="B8">
        <v>1</v>
      </c>
      <c r="C8">
        <f t="shared" si="0"/>
        <v>15</v>
      </c>
      <c r="D8" t="str">
        <v>AKL 101-06</v>
      </c>
      <c r="E8" s="2" t="str">
        <v>https://www.reichelt.de/anschlussklemme-6-pol-2-mm-rm-5-08-akl-101-06-p36609.html?search=AKL+101-06</v>
      </c>
      <c r="F8" t="s">
        <v>87</v>
      </c>
    </row>
    <row r="9" spans="1:6" x14ac:dyDescent="0.25">
      <c r="A9">
        <v>5</v>
      </c>
      <c r="B9">
        <v>1</v>
      </c>
      <c r="C9">
        <f t="shared" si="0"/>
        <v>15</v>
      </c>
      <c r="D9" t="str">
        <v>EBS 35</v>
      </c>
      <c r="E9" s="2" t="str">
        <v>https://www.reichelt.de/klinkeneinbaubuchse-3-5-mm-stereo-ebs-35-p7301.html?&amp;trstct=pol_4&amp;nbc=1</v>
      </c>
      <c r="F9" t="s">
        <v>87</v>
      </c>
    </row>
    <row r="10" spans="1:6" x14ac:dyDescent="0.25">
      <c r="A10">
        <v>6</v>
      </c>
      <c r="B10">
        <v>2</v>
      </c>
      <c r="C10">
        <f t="shared" si="0"/>
        <v>30</v>
      </c>
      <c r="D10" t="str">
        <v>FZT 653 ZET</v>
      </c>
      <c r="E10" s="2" t="str">
        <v>https://www.reichelt.de/bipolartransistor-npn-100-v-2-a-2-w-sot-223-fzt-653-zet-p219138.html?&amp;trstct=pos_0&amp;nbc=1</v>
      </c>
      <c r="F10" t="s">
        <v>87</v>
      </c>
    </row>
    <row r="11" spans="1:6" x14ac:dyDescent="0.25">
      <c r="A11">
        <v>7</v>
      </c>
      <c r="B11">
        <v>1</v>
      </c>
      <c r="C11">
        <f t="shared" si="0"/>
        <v>15</v>
      </c>
      <c r="D11" t="str">
        <v>FZT 753 ZET</v>
      </c>
      <c r="E11" s="2" t="str">
        <v>https://www.reichelt.de/bipolartransistor-pnp-100-v-2-a-2-w-sot-223-fzt-753-zet-p216608.html?&amp;trstct=pol_5&amp;nbc=1</v>
      </c>
      <c r="F11" t="s">
        <v>87</v>
      </c>
    </row>
    <row r="12" spans="1:6" x14ac:dyDescent="0.25">
      <c r="A12">
        <v>8</v>
      </c>
      <c r="B12">
        <v>3</v>
      </c>
      <c r="C12">
        <f t="shared" si="0"/>
        <v>45</v>
      </c>
      <c r="D12" t="str">
        <v/>
      </c>
      <c r="E12" s="2" t="str">
        <v/>
      </c>
    </row>
    <row r="13" spans="1:6" x14ac:dyDescent="0.25">
      <c r="A13">
        <v>9</v>
      </c>
      <c r="B13">
        <v>1</v>
      </c>
      <c r="C13">
        <f t="shared" si="0"/>
        <v>15</v>
      </c>
      <c r="D13" t="str">
        <v>METALL 47,0K</v>
      </c>
      <c r="E13" s="2" t="str">
        <v>https://www.reichelt.de/widerstand-metallschicht-47-0-kohm-0207-0-6-w-1--metall-47-0k-p11823.html?&amp;trstct=pol_0&amp;nbc=1</v>
      </c>
      <c r="F13" t="s">
        <v>87</v>
      </c>
    </row>
    <row r="14" spans="1:6" x14ac:dyDescent="0.25">
      <c r="A14">
        <v>10</v>
      </c>
      <c r="B14">
        <v>1</v>
      </c>
      <c r="C14">
        <f t="shared" si="0"/>
        <v>15</v>
      </c>
      <c r="D14" t="str">
        <v>METALL 150</v>
      </c>
      <c r="E14" s="2" t="str">
        <v>https://www.reichelt.de/widerstand-metallschicht-150-ohm-0207-0-6-w-1--metall-150-p11527.html</v>
      </c>
      <c r="F14" t="s">
        <v>87</v>
      </c>
    </row>
    <row r="15" spans="1:6" x14ac:dyDescent="0.25">
      <c r="A15">
        <v>11</v>
      </c>
      <c r="B15">
        <v>1</v>
      </c>
      <c r="C15">
        <f t="shared" si="0"/>
        <v>15</v>
      </c>
      <c r="D15" t="str">
        <v>64W-20K</v>
      </c>
      <c r="E15" s="2" t="str">
        <v>https://www.reichelt.de/praezisionspotentiometer-25-gaenge-stehend-20-kohm-64w-20k-p2705.html?&amp;trstct=pol_2&amp;nbc=1</v>
      </c>
      <c r="F15" t="s">
        <v>87</v>
      </c>
    </row>
    <row r="16" spans="1:6" x14ac:dyDescent="0.25">
      <c r="A16">
        <v>12</v>
      </c>
      <c r="B16">
        <v>1</v>
      </c>
      <c r="C16">
        <v>15</v>
      </c>
      <c r="D16" s="3" t="s">
        <v>88</v>
      </c>
      <c r="F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60B1-B5EF-4A1C-8406-B3399209C468}">
  <dimension ref="A1:N12"/>
  <sheetViews>
    <sheetView workbookViewId="0">
      <selection activeCell="F21" sqref="F21"/>
    </sheetView>
  </sheetViews>
  <sheetFormatPr defaultRowHeight="15" x14ac:dyDescent="0.25"/>
  <cols>
    <col min="1" max="1" width="4.28515625" bestFit="1" customWidth="1"/>
    <col min="2" max="2" width="18.7109375" bestFit="1" customWidth="1"/>
    <col min="3" max="3" width="25.5703125" bestFit="1" customWidth="1"/>
    <col min="4" max="4" width="12.5703125" bestFit="1" customWidth="1"/>
    <col min="5" max="5" width="6.42578125" bestFit="1" customWidth="1"/>
    <col min="6" max="6" width="81.140625" bestFit="1" customWidth="1"/>
    <col min="7" max="7" width="7.42578125" bestFit="1" customWidth="1"/>
    <col min="8" max="8" width="14.85546875" bestFit="1" customWidth="1"/>
    <col min="9" max="9" width="20" bestFit="1" customWidth="1"/>
    <col min="10" max="10" width="21" bestFit="1" customWidth="1"/>
    <col min="11" max="11" width="25.7109375" bestFit="1" customWidth="1"/>
    <col min="12" max="12" width="75" bestFit="1" customWidth="1"/>
    <col min="13" max="14" width="8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13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4</v>
      </c>
      <c r="M1" t="s">
        <v>3</v>
      </c>
      <c r="N1" t="s">
        <v>10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19</v>
      </c>
      <c r="E2">
        <v>2</v>
      </c>
      <c r="F2" s="1" t="s">
        <v>16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16</v>
      </c>
      <c r="N2" s="1" t="s">
        <v>20</v>
      </c>
    </row>
    <row r="3" spans="1:14" x14ac:dyDescent="0.25">
      <c r="A3">
        <v>2</v>
      </c>
      <c r="B3" s="1" t="s">
        <v>21</v>
      </c>
      <c r="C3" s="1" t="s">
        <v>22</v>
      </c>
      <c r="D3" s="1" t="s">
        <v>25</v>
      </c>
      <c r="E3">
        <v>1</v>
      </c>
      <c r="F3" s="1" t="s">
        <v>27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24</v>
      </c>
      <c r="M3" s="1" t="s">
        <v>23</v>
      </c>
      <c r="N3" s="1" t="s">
        <v>26</v>
      </c>
    </row>
    <row r="4" spans="1:14" x14ac:dyDescent="0.25">
      <c r="A4">
        <v>3</v>
      </c>
      <c r="B4" s="1" t="s">
        <v>28</v>
      </c>
      <c r="C4" s="1" t="s">
        <v>29</v>
      </c>
      <c r="D4" s="1" t="s">
        <v>32</v>
      </c>
      <c r="E4">
        <v>2</v>
      </c>
      <c r="F4" s="1" t="s">
        <v>34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31</v>
      </c>
      <c r="M4" s="1" t="s">
        <v>30</v>
      </c>
      <c r="N4" s="1" t="s">
        <v>33</v>
      </c>
    </row>
    <row r="5" spans="1:14" x14ac:dyDescent="0.25">
      <c r="A5">
        <v>4</v>
      </c>
      <c r="B5" s="1" t="s">
        <v>35</v>
      </c>
      <c r="C5" s="1" t="s">
        <v>36</v>
      </c>
      <c r="D5" s="1" t="s">
        <v>40</v>
      </c>
      <c r="E5">
        <v>1</v>
      </c>
      <c r="F5" s="1" t="s">
        <v>42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39</v>
      </c>
      <c r="L5" s="1" t="s">
        <v>38</v>
      </c>
      <c r="M5" s="1" t="s">
        <v>37</v>
      </c>
      <c r="N5" s="1" t="s">
        <v>41</v>
      </c>
    </row>
    <row r="6" spans="1:14" x14ac:dyDescent="0.25">
      <c r="A6">
        <v>5</v>
      </c>
      <c r="B6" s="1" t="s">
        <v>43</v>
      </c>
      <c r="C6" s="1" t="s">
        <v>44</v>
      </c>
      <c r="D6" s="1" t="s">
        <v>47</v>
      </c>
      <c r="E6">
        <v>1</v>
      </c>
      <c r="F6" s="1" t="s">
        <v>49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39</v>
      </c>
      <c r="L6" s="1" t="s">
        <v>46</v>
      </c>
      <c r="M6" s="1" t="s">
        <v>45</v>
      </c>
      <c r="N6" s="1" t="s">
        <v>48</v>
      </c>
    </row>
    <row r="7" spans="1:14" x14ac:dyDescent="0.25">
      <c r="A7">
        <v>6</v>
      </c>
      <c r="B7" s="1" t="s">
        <v>50</v>
      </c>
      <c r="C7" s="1" t="s">
        <v>51</v>
      </c>
      <c r="D7" s="1" t="s">
        <v>51</v>
      </c>
      <c r="E7">
        <v>2</v>
      </c>
      <c r="F7" s="1" t="s">
        <v>55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53</v>
      </c>
      <c r="M7" s="1" t="s">
        <v>52</v>
      </c>
      <c r="N7" s="1" t="s">
        <v>54</v>
      </c>
    </row>
    <row r="8" spans="1:14" x14ac:dyDescent="0.25">
      <c r="A8">
        <v>7</v>
      </c>
      <c r="B8" s="1" t="s">
        <v>56</v>
      </c>
      <c r="C8" s="1" t="s">
        <v>57</v>
      </c>
      <c r="D8" s="1" t="s">
        <v>57</v>
      </c>
      <c r="E8">
        <v>1</v>
      </c>
      <c r="F8" s="1" t="s">
        <v>60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53</v>
      </c>
      <c r="M8" s="1" t="s">
        <v>58</v>
      </c>
      <c r="N8" s="1" t="s">
        <v>59</v>
      </c>
    </row>
    <row r="9" spans="1:14" x14ac:dyDescent="0.25">
      <c r="A9">
        <v>8</v>
      </c>
      <c r="B9" s="1" t="s">
        <v>61</v>
      </c>
      <c r="C9" s="1" t="s">
        <v>62</v>
      </c>
      <c r="D9" s="1" t="s">
        <v>18</v>
      </c>
      <c r="E9">
        <v>3</v>
      </c>
      <c r="F9" s="1" t="s">
        <v>18</v>
      </c>
      <c r="G9" s="1" t="s">
        <v>18</v>
      </c>
      <c r="H9" s="1" t="s">
        <v>65</v>
      </c>
      <c r="I9" s="1" t="s">
        <v>18</v>
      </c>
      <c r="J9" s="1" t="s">
        <v>18</v>
      </c>
      <c r="K9" s="1" t="s">
        <v>39</v>
      </c>
      <c r="L9" s="1" t="s">
        <v>64</v>
      </c>
      <c r="M9" s="1" t="s">
        <v>63</v>
      </c>
      <c r="N9" s="1" t="s">
        <v>62</v>
      </c>
    </row>
    <row r="10" spans="1:14" x14ac:dyDescent="0.25">
      <c r="A10">
        <v>9</v>
      </c>
      <c r="B10" s="1" t="s">
        <v>66</v>
      </c>
      <c r="C10" s="1" t="s">
        <v>67</v>
      </c>
      <c r="D10" s="1" t="s">
        <v>70</v>
      </c>
      <c r="E10">
        <v>1</v>
      </c>
      <c r="F10" s="1" t="s">
        <v>72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69</v>
      </c>
      <c r="M10" s="1" t="s">
        <v>68</v>
      </c>
      <c r="N10" s="1" t="s">
        <v>71</v>
      </c>
    </row>
    <row r="11" spans="1:14" x14ac:dyDescent="0.25">
      <c r="A11">
        <v>10</v>
      </c>
      <c r="B11" s="1" t="s">
        <v>73</v>
      </c>
      <c r="C11" s="1" t="s">
        <v>74</v>
      </c>
      <c r="D11" s="1" t="s">
        <v>75</v>
      </c>
      <c r="E11">
        <v>1</v>
      </c>
      <c r="F11" s="1" t="s">
        <v>76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69</v>
      </c>
      <c r="M11" s="1" t="s">
        <v>68</v>
      </c>
      <c r="N11" s="1" t="s">
        <v>71</v>
      </c>
    </row>
    <row r="12" spans="1:14" x14ac:dyDescent="0.25">
      <c r="A12">
        <v>11</v>
      </c>
      <c r="B12" s="1" t="s">
        <v>77</v>
      </c>
      <c r="C12" s="1" t="s">
        <v>78</v>
      </c>
      <c r="D12" s="1" t="s">
        <v>81</v>
      </c>
      <c r="E12">
        <v>1</v>
      </c>
      <c r="F12" s="1" t="s">
        <v>79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80</v>
      </c>
      <c r="M12" s="1" t="s">
        <v>79</v>
      </c>
      <c r="N12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12782-4F67-442E-B3D9-DB8A526F3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240527_order</vt:lpstr>
      <vt:lpstr>fsd-amp_1 0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pascal@kaiguttmann.de</dc:creator>
  <cp:lastModifiedBy>pascal@kaiguttmann.de</cp:lastModifiedBy>
  <dcterms:created xsi:type="dcterms:W3CDTF">2024-05-27T15:43:33Z</dcterms:created>
  <dcterms:modified xsi:type="dcterms:W3CDTF">2024-05-27T16:46:20Z</dcterms:modified>
</cp:coreProperties>
</file>