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113095\Google Drive\PhD\2 Parasite\2016\Analysis_2020\"/>
    </mc:Choice>
  </mc:AlternateContent>
  <bookViews>
    <workbookView xWindow="0" yWindow="0" windowWidth="28800" windowHeight="12600" activeTab="1"/>
  </bookViews>
  <sheets>
    <sheet name="environment" sheetId="1" r:id="rId1"/>
    <sheet name="Sheet1" sheetId="5" r:id="rId2"/>
    <sheet name="Sheet2" sheetId="6" r:id="rId3"/>
    <sheet name="explanations env" sheetId="2" r:id="rId4"/>
    <sheet name="parasitology" sheetId="3" r:id="rId5"/>
    <sheet name="explanations para" sheetId="4" r:id="rId6"/>
  </sheets>
  <definedNames>
    <definedName name="_xlnm._FilterDatabase" localSheetId="1" hidden="1">Sheet1!$A$1:$B$30</definedName>
  </definedNames>
  <calcPr calcId="162913"/>
</workbook>
</file>

<file path=xl/calcChain.xml><?xml version="1.0" encoding="utf-8"?>
<calcChain xmlns="http://schemas.openxmlformats.org/spreadsheetml/2006/main">
  <c r="K390" i="3" l="1"/>
  <c r="J390" i="3"/>
  <c r="I390" i="3"/>
  <c r="G390" i="3"/>
  <c r="F390" i="3"/>
  <c r="D390" i="3"/>
  <c r="C390" i="3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BI43" i="1"/>
  <c r="Y43" i="1"/>
  <c r="U43" i="1"/>
  <c r="P43" i="1"/>
  <c r="BI42" i="1"/>
  <c r="Y42" i="1"/>
  <c r="U42" i="1"/>
  <c r="P42" i="1"/>
  <c r="BI41" i="1"/>
  <c r="Y41" i="1"/>
  <c r="U41" i="1"/>
  <c r="P41" i="1"/>
  <c r="BI40" i="1"/>
  <c r="Y40" i="1"/>
  <c r="U40" i="1"/>
  <c r="P40" i="1"/>
  <c r="BI39" i="1"/>
  <c r="Y39" i="1"/>
  <c r="U39" i="1"/>
  <c r="P39" i="1"/>
  <c r="BI38" i="1"/>
  <c r="Y38" i="1"/>
  <c r="U38" i="1"/>
  <c r="P38" i="1"/>
  <c r="BI37" i="1"/>
  <c r="Y37" i="1"/>
  <c r="U37" i="1"/>
  <c r="P37" i="1"/>
  <c r="BI36" i="1"/>
  <c r="Y36" i="1"/>
  <c r="U36" i="1"/>
  <c r="P36" i="1"/>
  <c r="BI35" i="1"/>
  <c r="Y35" i="1"/>
  <c r="U35" i="1"/>
  <c r="P35" i="1"/>
  <c r="BI34" i="1"/>
  <c r="Y34" i="1"/>
  <c r="U34" i="1"/>
  <c r="P34" i="1"/>
  <c r="BI33" i="1"/>
  <c r="Y33" i="1"/>
  <c r="U33" i="1"/>
  <c r="P33" i="1"/>
  <c r="BI32" i="1"/>
  <c r="Y32" i="1"/>
  <c r="U32" i="1"/>
  <c r="P32" i="1"/>
  <c r="BI31" i="1"/>
  <c r="Y31" i="1"/>
  <c r="U31" i="1"/>
  <c r="P31" i="1"/>
  <c r="BI30" i="1"/>
  <c r="Y30" i="1"/>
  <c r="U30" i="1"/>
  <c r="P30" i="1"/>
  <c r="BI29" i="1"/>
  <c r="Y29" i="1"/>
  <c r="U29" i="1"/>
  <c r="P29" i="1"/>
  <c r="BI28" i="1"/>
  <c r="Y28" i="1"/>
  <c r="U28" i="1"/>
  <c r="P28" i="1"/>
  <c r="BI27" i="1"/>
  <c r="Y27" i="1"/>
  <c r="U27" i="1"/>
  <c r="P27" i="1"/>
  <c r="BI26" i="1"/>
  <c r="Y26" i="1"/>
  <c r="U26" i="1"/>
  <c r="P26" i="1"/>
  <c r="BI25" i="1"/>
  <c r="Y25" i="1"/>
  <c r="U25" i="1"/>
  <c r="P25" i="1"/>
  <c r="BI24" i="1"/>
  <c r="Y24" i="1"/>
  <c r="U24" i="1"/>
  <c r="P24" i="1"/>
  <c r="BI23" i="1"/>
  <c r="Y23" i="1"/>
  <c r="U23" i="1"/>
  <c r="P23" i="1"/>
  <c r="BI22" i="1"/>
  <c r="Y22" i="1"/>
  <c r="U22" i="1"/>
  <c r="P22" i="1"/>
  <c r="BI21" i="1"/>
  <c r="Y21" i="1"/>
  <c r="U21" i="1"/>
  <c r="P21" i="1"/>
  <c r="BI20" i="1"/>
  <c r="Y20" i="1"/>
  <c r="U20" i="1"/>
  <c r="P20" i="1"/>
  <c r="BI19" i="1"/>
  <c r="Y19" i="1"/>
  <c r="U19" i="1"/>
  <c r="P19" i="1"/>
  <c r="BI18" i="1"/>
  <c r="Y18" i="1"/>
  <c r="U18" i="1"/>
  <c r="P18" i="1"/>
  <c r="BI17" i="1"/>
  <c r="Y17" i="1"/>
  <c r="U17" i="1"/>
  <c r="P17" i="1"/>
  <c r="BI16" i="1"/>
  <c r="Y16" i="1"/>
  <c r="U16" i="1"/>
  <c r="P16" i="1"/>
  <c r="BI15" i="1"/>
  <c r="Y15" i="1"/>
  <c r="U15" i="1"/>
  <c r="P15" i="1"/>
  <c r="BI14" i="1"/>
  <c r="Y14" i="1"/>
  <c r="U14" i="1"/>
  <c r="P14" i="1"/>
  <c r="BI13" i="1"/>
  <c r="Y13" i="1"/>
  <c r="U13" i="1"/>
  <c r="P13" i="1"/>
  <c r="BI12" i="1"/>
  <c r="Y12" i="1"/>
  <c r="U12" i="1"/>
  <c r="P12" i="1"/>
  <c r="BI11" i="1"/>
  <c r="Y11" i="1"/>
  <c r="U11" i="1"/>
  <c r="P11" i="1"/>
  <c r="BI10" i="1"/>
  <c r="Y10" i="1"/>
  <c r="U10" i="1"/>
  <c r="P10" i="1"/>
  <c r="BI9" i="1"/>
  <c r="Y9" i="1"/>
  <c r="U9" i="1"/>
  <c r="P9" i="1"/>
  <c r="BI8" i="1"/>
  <c r="Y8" i="1"/>
  <c r="U8" i="1"/>
  <c r="P8" i="1"/>
  <c r="BI7" i="1"/>
  <c r="Y7" i="1"/>
  <c r="U7" i="1"/>
  <c r="P7" i="1"/>
  <c r="BI6" i="1"/>
  <c r="Y6" i="1"/>
  <c r="U6" i="1"/>
  <c r="P6" i="1"/>
  <c r="BI5" i="1"/>
  <c r="Y5" i="1"/>
  <c r="U5" i="1"/>
  <c r="P5" i="1"/>
  <c r="BI4" i="1"/>
  <c r="Y4" i="1"/>
  <c r="U4" i="1"/>
  <c r="P4" i="1"/>
  <c r="BI3" i="1"/>
  <c r="Y3" i="1"/>
  <c r="U3" i="1"/>
  <c r="P3" i="1"/>
  <c r="BI2" i="1"/>
  <c r="Y2" i="1"/>
  <c r="U2" i="1"/>
  <c r="P2" i="1"/>
</calcChain>
</file>

<file path=xl/sharedStrings.xml><?xml version="1.0" encoding="utf-8"?>
<sst xmlns="http://schemas.openxmlformats.org/spreadsheetml/2006/main" count="2320" uniqueCount="344">
  <si>
    <t>site</t>
  </si>
  <si>
    <t>Order in which sites have been sampled.</t>
  </si>
  <si>
    <t>number</t>
  </si>
  <si>
    <t>longitude</t>
  </si>
  <si>
    <t>weight</t>
  </si>
  <si>
    <t>latitude</t>
  </si>
  <si>
    <t>length</t>
  </si>
  <si>
    <t>water_body</t>
  </si>
  <si>
    <t>place</t>
  </si>
  <si>
    <t>sex</t>
  </si>
  <si>
    <t>VMM_site</t>
  </si>
  <si>
    <t>Gyrodactylus</t>
  </si>
  <si>
    <t>Prati_year</t>
  </si>
  <si>
    <t>Trichodina</t>
  </si>
  <si>
    <t>Longitude in degrees</t>
  </si>
  <si>
    <t>Prati</t>
  </si>
  <si>
    <t>Apiosoma</t>
  </si>
  <si>
    <t>BBI_year</t>
  </si>
  <si>
    <t>Glugea</t>
  </si>
  <si>
    <t>BBI</t>
  </si>
  <si>
    <t>bivalve</t>
  </si>
  <si>
    <t>parasitology</t>
  </si>
  <si>
    <t>date</t>
  </si>
  <si>
    <t>spines</t>
  </si>
  <si>
    <t>time_hours</t>
  </si>
  <si>
    <t>Latitude in degrees</t>
  </si>
  <si>
    <t>time_minutes</t>
  </si>
  <si>
    <t>remarks</t>
  </si>
  <si>
    <t>Name of water body</t>
  </si>
  <si>
    <t>Nearest village or city</t>
  </si>
  <si>
    <t>Identification number of closest measuring site of the Flemish Environmental Agency. Typically it's exactly the same site as the sampling site.</t>
  </si>
  <si>
    <t>summer_time</t>
  </si>
  <si>
    <t>Year in which the Prati-index was estimated the last time.</t>
  </si>
  <si>
    <t>time</t>
  </si>
  <si>
    <t>temperature</t>
  </si>
  <si>
    <t>CHL1</t>
  </si>
  <si>
    <t>Value of the Prati-index</t>
  </si>
  <si>
    <t>CHL2</t>
  </si>
  <si>
    <t>m</t>
  </si>
  <si>
    <t>CHL3</t>
  </si>
  <si>
    <t>CHL</t>
  </si>
  <si>
    <t>PC1</t>
  </si>
  <si>
    <t>PC2</t>
  </si>
  <si>
    <t>NA</t>
  </si>
  <si>
    <t>PC3</t>
  </si>
  <si>
    <t>PC</t>
  </si>
  <si>
    <t>transparency</t>
  </si>
  <si>
    <t>conductivity</t>
  </si>
  <si>
    <t>Year in which the Belgian biotic index was estimated the last time.</t>
  </si>
  <si>
    <t>f</t>
  </si>
  <si>
    <t>border</t>
  </si>
  <si>
    <t>slope_border</t>
  </si>
  <si>
    <t>Value of the Belgian biotic index</t>
  </si>
  <si>
    <t>Whether parasite data has been collected at this site</t>
  </si>
  <si>
    <t>hiding_places</t>
  </si>
  <si>
    <t>gras</t>
  </si>
  <si>
    <t>Date of the collection</t>
  </si>
  <si>
    <t>netels</t>
  </si>
  <si>
    <t>pool_riffle</t>
  </si>
  <si>
    <t>meander</t>
  </si>
  <si>
    <t>Sampling time: hours</t>
  </si>
  <si>
    <t>sand</t>
  </si>
  <si>
    <t>stones</t>
  </si>
  <si>
    <t>mud</t>
  </si>
  <si>
    <t>slib</t>
  </si>
  <si>
    <t>Sampling time: minutes</t>
  </si>
  <si>
    <t>other</t>
  </si>
  <si>
    <t>water_plants</t>
  </si>
  <si>
    <t>environment_right</t>
  </si>
  <si>
    <t>Summer-time is winter time + 60 minutes</t>
  </si>
  <si>
    <t>environment_left</t>
  </si>
  <si>
    <t>Gaac</t>
  </si>
  <si>
    <t>Pupu</t>
  </si>
  <si>
    <t>Baba</t>
  </si>
  <si>
    <t>Time of the day in minutes</t>
  </si>
  <si>
    <t>Pspa</t>
  </si>
  <si>
    <t>Gogo</t>
  </si>
  <si>
    <t>Cagi</t>
  </si>
  <si>
    <t>Legi</t>
  </si>
  <si>
    <t>Water-temperature</t>
  </si>
  <si>
    <t>Rham</t>
  </si>
  <si>
    <t>Ruru</t>
  </si>
  <si>
    <t>Umpy</t>
  </si>
  <si>
    <t>Chlorophyll-a measurement 1</t>
  </si>
  <si>
    <t>Blbj</t>
  </si>
  <si>
    <t>Lele</t>
  </si>
  <si>
    <t>Sqce</t>
  </si>
  <si>
    <t>Chlorophyll-a measurement 2</t>
  </si>
  <si>
    <t>Pefl</t>
  </si>
  <si>
    <t>Scer</t>
  </si>
  <si>
    <t>Chlorophyll-a measurement 3</t>
  </si>
  <si>
    <t>Cope</t>
  </si>
  <si>
    <t>Caau</t>
  </si>
  <si>
    <t>Satr</t>
  </si>
  <si>
    <t>Average over three chlorophyll-a measurements</t>
  </si>
  <si>
    <t>nr_species</t>
  </si>
  <si>
    <t>traject</t>
  </si>
  <si>
    <t>Phycocyanin measurement 1</t>
  </si>
  <si>
    <t>Phycocyanin measurement 2</t>
  </si>
  <si>
    <t>Phycocyanin measurement 3</t>
  </si>
  <si>
    <t>Average over three phycocyanin measurements</t>
  </si>
  <si>
    <t>Sneller-depth in cm</t>
  </si>
  <si>
    <t>backswimmers</t>
  </si>
  <si>
    <t>Gaac1</t>
  </si>
  <si>
    <t>Gaac2</t>
  </si>
  <si>
    <t>Gaac3</t>
  </si>
  <si>
    <t>j</t>
  </si>
  <si>
    <t>Gaac4</t>
  </si>
  <si>
    <t>Gaac5</t>
  </si>
  <si>
    <t>Gaac6</t>
  </si>
  <si>
    <t>Gaac7</t>
  </si>
  <si>
    <t>Gaac8</t>
  </si>
  <si>
    <t>Gaac9</t>
  </si>
  <si>
    <t>Gaac10</t>
  </si>
  <si>
    <t>Whether the border of the water body is natural or artificial</t>
  </si>
  <si>
    <t>Gaac11</t>
  </si>
  <si>
    <t>Gaac12</t>
  </si>
  <si>
    <t>Gaac13</t>
  </si>
  <si>
    <t>The slope of the border: steep or flat</t>
  </si>
  <si>
    <t>Velpe</t>
  </si>
  <si>
    <t>Vertrijk</t>
  </si>
  <si>
    <t>Whether hiding places (stones, roots, plants, etc.) are abundant: 1 = yes, 0 = no</t>
  </si>
  <si>
    <t>18oct</t>
  </si>
  <si>
    <t>Presence of flooded gras at the borders of the water bodies that can serve as a hiding place for stickleback</t>
  </si>
  <si>
    <t>Presence of flooded netels at the borders of the water bodies that can serve as a hiding place for stickleback</t>
  </si>
  <si>
    <t>Whether there is a pool-riffle pattern</t>
  </si>
  <si>
    <t>Whether the water body is meandering</t>
  </si>
  <si>
    <t xml:space="preserve">Whether the substrate </t>
  </si>
  <si>
    <t>Composition of the river-bed</t>
  </si>
  <si>
    <t>Composition of the river-bed (one site had flooded dried grass as a main substrate, covering the whole river bed)</t>
  </si>
  <si>
    <t>Presence of water plants: 1 = many, 0.5 = few, 0 = absent</t>
  </si>
  <si>
    <t>Main environment within 10 m of the water body: right side</t>
  </si>
  <si>
    <t>lots</t>
  </si>
  <si>
    <t>Main environment within 10 m of the water body: left side</t>
  </si>
  <si>
    <t>Gasterosteus aculeatus presence</t>
  </si>
  <si>
    <t>Pungitius pungitius presence</t>
  </si>
  <si>
    <t>Barbatula barbatula presence</t>
  </si>
  <si>
    <t>Pseudorasbora parva presence</t>
  </si>
  <si>
    <t>natural</t>
  </si>
  <si>
    <t>steep</t>
  </si>
  <si>
    <t>Gobio gobio presence</t>
  </si>
  <si>
    <t>wood</t>
  </si>
  <si>
    <t>Carassius gibelio presence</t>
  </si>
  <si>
    <t>Lepomis gibbosus presence</t>
  </si>
  <si>
    <t>Rhodeus amarus presence</t>
  </si>
  <si>
    <t>Rutilus rutilus presence</t>
  </si>
  <si>
    <t>Umbra pygmaea presence</t>
  </si>
  <si>
    <t>Blicca bjoerkna presence</t>
  </si>
  <si>
    <t>Leuciscus leuciscus presence</t>
  </si>
  <si>
    <t>Squalius cephalus presence</t>
  </si>
  <si>
    <t>Perca fluviatilis presence</t>
  </si>
  <si>
    <t>Scardinius erythrophthalmus presence</t>
  </si>
  <si>
    <t>Cottus perifretum presence</t>
  </si>
  <si>
    <t>Carassius auratus presence</t>
  </si>
  <si>
    <t>Salmo trutta presence</t>
  </si>
  <si>
    <t>Number of species</t>
  </si>
  <si>
    <t>Lenght of traject used for abundance estimates</t>
  </si>
  <si>
    <t>Gasterosteus aculeatus count</t>
  </si>
  <si>
    <t>Pungitius pungitius count</t>
  </si>
  <si>
    <t>Barbatula barbatula count</t>
  </si>
  <si>
    <t>Hoeleden</t>
  </si>
  <si>
    <t>Pseudorasbora parva count</t>
  </si>
  <si>
    <t>Gobio gobio count</t>
  </si>
  <si>
    <t>Carassius gibelio count</t>
  </si>
  <si>
    <t>Lepomis gibbosus count</t>
  </si>
  <si>
    <t>Rhodeus amarus count</t>
  </si>
  <si>
    <t>Rutilus rutilus count</t>
  </si>
  <si>
    <t>Umbra pygmaea count</t>
  </si>
  <si>
    <t>Blicca bjoerkna count</t>
  </si>
  <si>
    <t>Leuciscus leuciscus count</t>
  </si>
  <si>
    <t>Squalius cephalus count</t>
  </si>
  <si>
    <t>trees</t>
  </si>
  <si>
    <t>Perca fluviatilis count</t>
  </si>
  <si>
    <t>some</t>
  </si>
  <si>
    <t>Scardinius erythrophthalmus count</t>
  </si>
  <si>
    <t>Cottus perifretum count</t>
  </si>
  <si>
    <t>Carassius auratus count</t>
  </si>
  <si>
    <t>Salmo trutta count</t>
  </si>
  <si>
    <t>Backswimmers count</t>
  </si>
  <si>
    <t>Number of dip-net-scoops with 1 Gaac</t>
  </si>
  <si>
    <t>Number of dip-net-scoops with 2 Gaac</t>
  </si>
  <si>
    <t>Number of dip-net-scoops with 3 Gaac</t>
  </si>
  <si>
    <t>Number of dip-net-scoops with 4 Gaac</t>
  </si>
  <si>
    <t>Number of dip-net-scoops with 5 Gaac</t>
  </si>
  <si>
    <t>Number of dip-net-scoops with 6 Gaac</t>
  </si>
  <si>
    <t>Number of dip-net-scoops with 7 Gaac</t>
  </si>
  <si>
    <t>Number of dip-net-scoops with 8 Gaac</t>
  </si>
  <si>
    <t>Number of dip-net-scoops with 9 Gaac</t>
  </si>
  <si>
    <t>Number of dip-net-scoops with 10 Gaac</t>
  </si>
  <si>
    <t>Number of dip-net-scoops with 11 Gaac</t>
  </si>
  <si>
    <t>Number of dip-net-scoops with 12 Gaac</t>
  </si>
  <si>
    <t>Begijnenbeek</t>
  </si>
  <si>
    <t>Number of dip-net-scoops with 13 Gaac</t>
  </si>
  <si>
    <t>Diest</t>
  </si>
  <si>
    <t>meadow</t>
  </si>
  <si>
    <t>Cicindria</t>
  </si>
  <si>
    <t>Muizen</t>
  </si>
  <si>
    <t>19oct</t>
  </si>
  <si>
    <t>built_up_area</t>
  </si>
  <si>
    <t>Herk</t>
  </si>
  <si>
    <t>Hoepertingen</t>
  </si>
  <si>
    <t>artificial</t>
  </si>
  <si>
    <t>Steenlaak</t>
  </si>
  <si>
    <t>Tiewinkel</t>
  </si>
  <si>
    <t>20oct</t>
  </si>
  <si>
    <t>Number of sampling site</t>
  </si>
  <si>
    <t>Specimen number (starts at 1 at each site)</t>
  </si>
  <si>
    <t>Weight of the specimen</t>
  </si>
  <si>
    <t>Lenght of the specimen</t>
  </si>
  <si>
    <t>Sex of the specimens</t>
  </si>
  <si>
    <t>Gyrodactylus count on dorsal, caudal and anal fin</t>
  </si>
  <si>
    <t>Trichodina count on dorsal, caudal and anal fin</t>
  </si>
  <si>
    <t>Semiquantative count of Apiosoma: lots (&gt; 100), some (&lt; 100), few (&lt; 20) or absent on dorsal, caudal and anal fin</t>
  </si>
  <si>
    <t>Glugea count</t>
  </si>
  <si>
    <t>Bivalve count</t>
  </si>
  <si>
    <t>Number of dorsal spines (ranges from 3 to 5)</t>
  </si>
  <si>
    <t>Remarks</t>
  </si>
  <si>
    <t>Demer</t>
  </si>
  <si>
    <t>Hoeselt</t>
  </si>
  <si>
    <t>large_worm_in_intestine</t>
  </si>
  <si>
    <t>Grote_Gete</t>
  </si>
  <si>
    <t>Tienen</t>
  </si>
  <si>
    <t>24oct</t>
  </si>
  <si>
    <t>field</t>
  </si>
  <si>
    <t>Kleine_Gete</t>
  </si>
  <si>
    <t>Terweiden</t>
  </si>
  <si>
    <t>Mielensbeek</t>
  </si>
  <si>
    <t>Metsterenmolen</t>
  </si>
  <si>
    <t>Sint_Odulphusbeek</t>
  </si>
  <si>
    <t>Het_Vinne</t>
  </si>
  <si>
    <t>Vaalbeek</t>
  </si>
  <si>
    <t>26oct</t>
  </si>
  <si>
    <t>flat</t>
  </si>
  <si>
    <t>Ijse</t>
  </si>
  <si>
    <t>Neerijse</t>
  </si>
  <si>
    <t>Winge</t>
  </si>
  <si>
    <t>Sint-Pieters-Rode</t>
  </si>
  <si>
    <t>Heesveld</t>
  </si>
  <si>
    <t>27oct</t>
  </si>
  <si>
    <t>Munsterbeek</t>
  </si>
  <si>
    <t>Munsterbilzen</t>
  </si>
  <si>
    <t>Bekkevoort</t>
  </si>
  <si>
    <t>28oct</t>
  </si>
  <si>
    <t>Grote_Motte</t>
  </si>
  <si>
    <t>Rillaar</t>
  </si>
  <si>
    <t>Dormaalbeek</t>
  </si>
  <si>
    <t>Landen</t>
  </si>
  <si>
    <t>31oct</t>
  </si>
  <si>
    <t>few</t>
  </si>
  <si>
    <t>Grondelingenbeek</t>
  </si>
  <si>
    <t>Mechelen-Bovelingen</t>
  </si>
  <si>
    <t>deformed_mouth</t>
  </si>
  <si>
    <t>Voer</t>
  </si>
  <si>
    <t>Bertem</t>
  </si>
  <si>
    <t>Zwarte_Beek</t>
  </si>
  <si>
    <t>Paal</t>
  </si>
  <si>
    <t>1no</t>
  </si>
  <si>
    <t>Kleine_Beek</t>
  </si>
  <si>
    <t>Beringen</t>
  </si>
  <si>
    <t>Zelk</t>
  </si>
  <si>
    <t>damaged_caudal</t>
  </si>
  <si>
    <t>Molenbeek</t>
  </si>
  <si>
    <t>Runkelen</t>
  </si>
  <si>
    <t>3no</t>
  </si>
  <si>
    <t>Wellen</t>
  </si>
  <si>
    <t>Mombeek</t>
  </si>
  <si>
    <t>Jesseren</t>
  </si>
  <si>
    <t>Stevoort</t>
  </si>
  <si>
    <t>Hoeilaart</t>
  </si>
  <si>
    <t>4no</t>
  </si>
  <si>
    <t>Kleinebeek</t>
  </si>
  <si>
    <t>Molenstede</t>
  </si>
  <si>
    <t>8no</t>
  </si>
  <si>
    <t>Rotselaar</t>
  </si>
  <si>
    <t>9no</t>
  </si>
  <si>
    <t>Korbeek-Lo</t>
  </si>
  <si>
    <t>Vossem</t>
  </si>
  <si>
    <t>10no</t>
  </si>
  <si>
    <t>Huldenberg</t>
  </si>
  <si>
    <t>Kerkom</t>
  </si>
  <si>
    <t>11no</t>
  </si>
  <si>
    <t>Mene</t>
  </si>
  <si>
    <t>Ezemaal</t>
  </si>
  <si>
    <t>14no</t>
  </si>
  <si>
    <t>waterloop</t>
  </si>
  <si>
    <t>Heverlee</t>
  </si>
  <si>
    <t>Leibeek</t>
  </si>
  <si>
    <t>Wespelaar</t>
  </si>
  <si>
    <t>15no</t>
  </si>
  <si>
    <t>Weisetterbeek</t>
  </si>
  <si>
    <t>Kampenhout</t>
  </si>
  <si>
    <t xml:space="preserve">, </t>
  </si>
  <si>
    <t>Conductivity in μS/cm</t>
  </si>
  <si>
    <t>P1</t>
  </si>
  <si>
    <t>P2</t>
  </si>
  <si>
    <t>P3</t>
  </si>
  <si>
    <t>P4</t>
  </si>
  <si>
    <t>P5</t>
  </si>
  <si>
    <t>P6</t>
  </si>
  <si>
    <t>P7</t>
  </si>
  <si>
    <t>P8</t>
  </si>
  <si>
    <t>/</t>
  </si>
  <si>
    <t>P9</t>
  </si>
  <si>
    <t>missing</t>
  </si>
  <si>
    <t>P10</t>
  </si>
  <si>
    <t>P11</t>
  </si>
  <si>
    <t>P12</t>
  </si>
  <si>
    <t>P13</t>
  </si>
  <si>
    <t>P14</t>
  </si>
  <si>
    <t>P15</t>
  </si>
  <si>
    <t>no fish left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</si>
  <si>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</si>
  <si>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</si>
  <si>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</si>
  <si>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</si>
  <si>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</si>
  <si>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</si>
  <si>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</si>
  <si>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</si>
  <si>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</si>
  <si>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</si>
  <si>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</si>
  <si>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</si>
  <si>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</si>
  <si>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</si>
  <si>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</si>
  <si>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</si>
  <si>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</si>
  <si>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</si>
  <si>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</si>
  <si>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</si>
  <si>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</si>
  <si>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</si>
  <si>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</si>
  <si>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</si>
  <si>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</si>
  <si>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</si>
  <si>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</si>
  <si>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VOLLEDIG</t>
  </si>
  <si>
    <t>ONVOLLEDIG</t>
  </si>
  <si>
    <t>X</t>
  </si>
  <si>
    <t>Y</t>
  </si>
  <si>
    <t>Site</t>
  </si>
  <si>
    <t>Nr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</si>
</sst>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5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6" fontId="1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0" fillId="4" borderId="0" xfId="0" applyFont="1" applyFill="1" applyAlignment="1"/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00"/>
  <sheetViews>
    <sheetView zoomScale="90" zoomScaleNormal="90" workbookViewId="0">
      <pane ySplit="1" topLeftCell="A2" activePane="bottomLeft" state="frozen"/>
      <selection pane="bottomLeft" activeCell="B1" sqref="B1:C1048576"/>
    </sheetView>
  </sheetViews>
  <sheetFormatPr defaultColWidth="14.453125" defaultRowHeight="15" customHeight="1" x14ac:dyDescent="0.35"/>
  <cols>
    <col min="1" max="1" width="8" style="6" customWidth="1"/>
    <col min="2" max="2" width="9.26953125" style="6" customWidth="1"/>
    <col min="3" max="3" width="8" style="6" customWidth="1"/>
    <col min="4" max="4" width="17.26953125" style="6" customWidth="1"/>
    <col min="5" max="5" width="19.08984375" style="6" customWidth="1"/>
    <col min="6" max="6" width="9.7265625" style="6" customWidth="1"/>
    <col min="7" max="7" width="9.54296875" style="6" customWidth="1"/>
    <col min="8" max="8" width="5" style="6" customWidth="1"/>
    <col min="9" max="10" width="8" style="6" customWidth="1"/>
    <col min="11" max="11" width="11.26953125" style="6" customWidth="1"/>
    <col min="12" max="13" width="8" style="6" customWidth="1"/>
    <col min="14" max="15" width="9.08984375" style="6" customWidth="1"/>
    <col min="16" max="94" width="8" style="6" customWidth="1"/>
    <col min="95" max="16384" width="14.453125" style="6"/>
  </cols>
  <sheetData>
    <row r="1" spans="1:94" s="5" customFormat="1" ht="16" customHeight="1" thickBot="1" x14ac:dyDescent="0.4">
      <c r="A1" s="5" t="s">
        <v>0</v>
      </c>
      <c r="B1" s="5" t="s">
        <v>3</v>
      </c>
      <c r="C1" s="5" t="s">
        <v>5</v>
      </c>
      <c r="D1" s="5" t="s">
        <v>7</v>
      </c>
      <c r="E1" s="5" t="s">
        <v>8</v>
      </c>
      <c r="F1" s="5" t="s">
        <v>10</v>
      </c>
      <c r="G1" s="5" t="s">
        <v>12</v>
      </c>
      <c r="H1" s="5" t="s">
        <v>15</v>
      </c>
      <c r="I1" s="5" t="s">
        <v>17</v>
      </c>
      <c r="J1" s="5" t="s">
        <v>19</v>
      </c>
      <c r="K1" s="5" t="s">
        <v>21</v>
      </c>
      <c r="L1" s="5" t="s">
        <v>22</v>
      </c>
      <c r="M1" s="5" t="s">
        <v>24</v>
      </c>
      <c r="N1" s="5" t="s">
        <v>26</v>
      </c>
      <c r="O1" s="5" t="s">
        <v>31</v>
      </c>
      <c r="P1" s="5" t="s">
        <v>33</v>
      </c>
      <c r="Q1" s="5" t="s">
        <v>34</v>
      </c>
      <c r="R1" s="5" t="s">
        <v>35</v>
      </c>
      <c r="S1" s="5" t="s">
        <v>37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44</v>
      </c>
      <c r="Y1" s="5" t="s">
        <v>45</v>
      </c>
      <c r="Z1" s="5" t="s">
        <v>46</v>
      </c>
      <c r="AA1" s="5" t="s">
        <v>47</v>
      </c>
      <c r="AB1" s="5" t="s">
        <v>50</v>
      </c>
      <c r="AC1" s="5" t="s">
        <v>51</v>
      </c>
      <c r="AD1" s="5" t="s">
        <v>54</v>
      </c>
      <c r="AE1" s="5" t="s">
        <v>55</v>
      </c>
      <c r="AF1" s="5" t="s">
        <v>57</v>
      </c>
      <c r="AG1" s="5" t="s">
        <v>58</v>
      </c>
      <c r="AH1" s="5" t="s">
        <v>59</v>
      </c>
      <c r="AI1" s="5" t="s">
        <v>61</v>
      </c>
      <c r="AJ1" s="5" t="s">
        <v>62</v>
      </c>
      <c r="AK1" s="5" t="s">
        <v>63</v>
      </c>
      <c r="AL1" s="5" t="s">
        <v>64</v>
      </c>
      <c r="AM1" s="5" t="s">
        <v>66</v>
      </c>
      <c r="AN1" s="5" t="s">
        <v>67</v>
      </c>
      <c r="AO1" s="5" t="s">
        <v>68</v>
      </c>
      <c r="AP1" s="5" t="s">
        <v>70</v>
      </c>
      <c r="AQ1" s="5" t="s">
        <v>71</v>
      </c>
      <c r="AR1" s="5" t="s">
        <v>72</v>
      </c>
      <c r="AS1" s="5" t="s">
        <v>73</v>
      </c>
      <c r="AT1" s="5" t="s">
        <v>75</v>
      </c>
      <c r="AU1" s="5" t="s">
        <v>76</v>
      </c>
      <c r="AV1" s="5" t="s">
        <v>77</v>
      </c>
      <c r="AW1" s="5" t="s">
        <v>78</v>
      </c>
      <c r="AX1" s="5" t="s">
        <v>80</v>
      </c>
      <c r="AY1" s="5" t="s">
        <v>81</v>
      </c>
      <c r="AZ1" s="5" t="s">
        <v>82</v>
      </c>
      <c r="BA1" s="5" t="s">
        <v>84</v>
      </c>
      <c r="BB1" s="5" t="s">
        <v>85</v>
      </c>
      <c r="BC1" s="5" t="s">
        <v>86</v>
      </c>
      <c r="BD1" s="5" t="s">
        <v>88</v>
      </c>
      <c r="BE1" s="5" t="s">
        <v>89</v>
      </c>
      <c r="BF1" s="5" t="s">
        <v>91</v>
      </c>
      <c r="BG1" s="5" t="s">
        <v>92</v>
      </c>
      <c r="BH1" s="5" t="s">
        <v>93</v>
      </c>
      <c r="BI1" s="5" t="s">
        <v>95</v>
      </c>
      <c r="BJ1" s="5" t="s">
        <v>96</v>
      </c>
      <c r="BK1" s="5" t="s">
        <v>71</v>
      </c>
      <c r="BL1" s="5" t="s">
        <v>72</v>
      </c>
      <c r="BM1" s="5" t="s">
        <v>73</v>
      </c>
      <c r="BN1" s="5" t="s">
        <v>75</v>
      </c>
      <c r="BO1" s="5" t="s">
        <v>76</v>
      </c>
      <c r="BP1" s="5" t="s">
        <v>77</v>
      </c>
      <c r="BQ1" s="5" t="s">
        <v>78</v>
      </c>
      <c r="BR1" s="5" t="s">
        <v>80</v>
      </c>
      <c r="BS1" s="5" t="s">
        <v>81</v>
      </c>
      <c r="BT1" s="5" t="s">
        <v>82</v>
      </c>
      <c r="BU1" s="5" t="s">
        <v>84</v>
      </c>
      <c r="BV1" s="5" t="s">
        <v>85</v>
      </c>
      <c r="BW1" s="5" t="s">
        <v>86</v>
      </c>
      <c r="BX1" s="5" t="s">
        <v>88</v>
      </c>
      <c r="BY1" s="5" t="s">
        <v>89</v>
      </c>
      <c r="BZ1" s="5" t="s">
        <v>91</v>
      </c>
      <c r="CA1" s="5" t="s">
        <v>92</v>
      </c>
      <c r="CB1" s="5" t="s">
        <v>93</v>
      </c>
      <c r="CC1" s="5" t="s">
        <v>102</v>
      </c>
      <c r="CD1" s="5" t="s">
        <v>103</v>
      </c>
      <c r="CE1" s="5" t="s">
        <v>104</v>
      </c>
      <c r="CF1" s="5" t="s">
        <v>105</v>
      </c>
      <c r="CG1" s="5" t="s">
        <v>107</v>
      </c>
      <c r="CH1" s="5" t="s">
        <v>108</v>
      </c>
      <c r="CI1" s="5" t="s">
        <v>109</v>
      </c>
      <c r="CJ1" s="5" t="s">
        <v>110</v>
      </c>
      <c r="CK1" s="5" t="s">
        <v>111</v>
      </c>
      <c r="CL1" s="5" t="s">
        <v>112</v>
      </c>
      <c r="CM1" s="5" t="s">
        <v>113</v>
      </c>
      <c r="CN1" s="5" t="s">
        <v>115</v>
      </c>
      <c r="CO1" s="5" t="s">
        <v>116</v>
      </c>
      <c r="CP1" s="5" t="s">
        <v>117</v>
      </c>
    </row>
    <row r="2" spans="1:94" ht="16" customHeight="1" x14ac:dyDescent="0.35">
      <c r="A2" s="6">
        <v>1</v>
      </c>
      <c r="B2" s="6">
        <v>4.82341</v>
      </c>
      <c r="C2" s="6">
        <v>50.825099999999999</v>
      </c>
      <c r="D2" s="6" t="s">
        <v>119</v>
      </c>
      <c r="E2" s="6" t="s">
        <v>120</v>
      </c>
      <c r="F2" s="6">
        <v>426400</v>
      </c>
      <c r="G2" s="6">
        <v>2015</v>
      </c>
      <c r="H2" s="6">
        <v>1.5</v>
      </c>
      <c r="I2" s="6">
        <v>2015</v>
      </c>
      <c r="J2" s="6">
        <v>6</v>
      </c>
      <c r="K2" s="6">
        <v>1</v>
      </c>
      <c r="L2" s="6" t="s">
        <v>122</v>
      </c>
      <c r="M2" s="6">
        <v>13</v>
      </c>
      <c r="N2" s="6">
        <v>0</v>
      </c>
      <c r="O2" s="6">
        <v>60</v>
      </c>
      <c r="P2" s="6">
        <f t="shared" ref="P2:P43" si="0">M2*60+N2-O2</f>
        <v>720</v>
      </c>
      <c r="Q2" s="6">
        <v>12.3</v>
      </c>
      <c r="R2" s="6">
        <v>142.4</v>
      </c>
      <c r="S2" s="6">
        <v>154.4</v>
      </c>
      <c r="T2" s="6">
        <v>133.9</v>
      </c>
      <c r="U2" s="6">
        <f t="shared" ref="U2:U43" si="1">AVERAGE(R2:T2)</f>
        <v>143.56666666666669</v>
      </c>
      <c r="V2" s="6">
        <v>0.747</v>
      </c>
      <c r="W2" s="6">
        <v>0.69899999999999995</v>
      </c>
      <c r="X2" s="6">
        <v>0.68799999999999994</v>
      </c>
      <c r="Y2" s="6">
        <f t="shared" ref="Y2:Y4" si="2">AVERAGE(V2:X2)</f>
        <v>0.71133333333333326</v>
      </c>
      <c r="Z2" s="6">
        <v>30</v>
      </c>
      <c r="AA2" s="6">
        <v>824</v>
      </c>
      <c r="AB2" s="6" t="s">
        <v>138</v>
      </c>
      <c r="AC2" s="6" t="s">
        <v>139</v>
      </c>
      <c r="AD2" s="6">
        <v>1</v>
      </c>
      <c r="AE2" s="6">
        <v>0</v>
      </c>
      <c r="AF2" s="6">
        <v>0</v>
      </c>
      <c r="AG2" s="6">
        <v>1</v>
      </c>
      <c r="AH2" s="6">
        <v>1</v>
      </c>
      <c r="AI2" s="6">
        <v>0</v>
      </c>
      <c r="AJ2" s="6">
        <v>1</v>
      </c>
      <c r="AK2" s="6">
        <v>1</v>
      </c>
      <c r="AL2" s="6">
        <v>1</v>
      </c>
      <c r="AM2" s="6">
        <v>0</v>
      </c>
      <c r="AN2" s="6">
        <v>0</v>
      </c>
      <c r="AO2" s="6" t="s">
        <v>141</v>
      </c>
      <c r="AP2" s="6" t="s">
        <v>141</v>
      </c>
      <c r="AQ2" s="6">
        <v>1</v>
      </c>
      <c r="AR2" s="6">
        <v>0</v>
      </c>
      <c r="AS2" s="6">
        <v>0</v>
      </c>
      <c r="AT2" s="6">
        <v>1</v>
      </c>
      <c r="AU2" s="6">
        <v>0</v>
      </c>
      <c r="AV2" s="6">
        <v>1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f t="shared" ref="BI2:BI7" si="3">SUM(AQ2:BH2)</f>
        <v>3</v>
      </c>
      <c r="BJ2" s="6">
        <v>100</v>
      </c>
      <c r="BK2" s="6">
        <v>21</v>
      </c>
      <c r="BL2" s="6">
        <v>0</v>
      </c>
      <c r="BM2" s="6">
        <v>0</v>
      </c>
      <c r="BN2" s="6">
        <v>2</v>
      </c>
      <c r="BO2" s="6">
        <v>0</v>
      </c>
      <c r="BP2" s="6">
        <v>1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 t="s">
        <v>43</v>
      </c>
      <c r="CE2" s="6" t="s">
        <v>43</v>
      </c>
      <c r="CF2" s="6" t="s">
        <v>43</v>
      </c>
      <c r="CG2" s="6" t="s">
        <v>43</v>
      </c>
      <c r="CH2" s="6" t="s">
        <v>43</v>
      </c>
      <c r="CI2" s="6" t="s">
        <v>43</v>
      </c>
      <c r="CJ2" s="6" t="s">
        <v>43</v>
      </c>
      <c r="CK2" s="6" t="s">
        <v>43</v>
      </c>
      <c r="CL2" s="6" t="s">
        <v>43</v>
      </c>
      <c r="CM2" s="6" t="s">
        <v>43</v>
      </c>
      <c r="CN2" s="6" t="s">
        <v>43</v>
      </c>
      <c r="CO2" s="6" t="s">
        <v>43</v>
      </c>
      <c r="CP2" s="6" t="s">
        <v>43</v>
      </c>
    </row>
    <row r="3" spans="1:94" ht="16" customHeight="1" x14ac:dyDescent="0.35">
      <c r="A3" s="6">
        <v>2</v>
      </c>
      <c r="B3" s="6">
        <v>4.9901499999999999</v>
      </c>
      <c r="C3" s="6">
        <v>50.875929999999997</v>
      </c>
      <c r="D3" s="6" t="s">
        <v>119</v>
      </c>
      <c r="E3" s="6" t="s">
        <v>160</v>
      </c>
      <c r="F3" s="6">
        <v>424500</v>
      </c>
      <c r="G3" s="6">
        <v>2016</v>
      </c>
      <c r="H3" s="6">
        <v>3.04</v>
      </c>
      <c r="I3" s="6">
        <v>2014</v>
      </c>
      <c r="J3" s="6">
        <v>7</v>
      </c>
      <c r="K3" s="6">
        <v>1</v>
      </c>
      <c r="L3" s="6" t="s">
        <v>122</v>
      </c>
      <c r="M3" s="6">
        <v>15</v>
      </c>
      <c r="N3" s="6">
        <v>30</v>
      </c>
      <c r="O3" s="6">
        <v>60</v>
      </c>
      <c r="P3" s="6">
        <f t="shared" si="0"/>
        <v>870</v>
      </c>
      <c r="Q3" s="6">
        <v>12.1</v>
      </c>
      <c r="R3" s="6">
        <v>81.58</v>
      </c>
      <c r="S3" s="6">
        <v>79.86</v>
      </c>
      <c r="T3" s="6">
        <v>81.069999999999993</v>
      </c>
      <c r="U3" s="6">
        <f t="shared" si="1"/>
        <v>80.836666666666659</v>
      </c>
      <c r="V3" s="6">
        <v>0.76600000000000001</v>
      </c>
      <c r="W3" s="6">
        <v>0.76600000000000001</v>
      </c>
      <c r="X3" s="6">
        <v>0.73699999999999999</v>
      </c>
      <c r="Y3" s="6">
        <f t="shared" si="2"/>
        <v>0.75633333333333341</v>
      </c>
      <c r="Z3" s="6">
        <v>22</v>
      </c>
      <c r="AA3" s="6">
        <v>784</v>
      </c>
      <c r="AB3" s="6" t="s">
        <v>138</v>
      </c>
      <c r="AC3" s="6" t="s">
        <v>139</v>
      </c>
      <c r="AD3" s="6">
        <v>1</v>
      </c>
      <c r="AE3" s="6">
        <v>1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1</v>
      </c>
      <c r="AM3" s="6">
        <v>0</v>
      </c>
      <c r="AN3" s="6">
        <v>0</v>
      </c>
      <c r="AO3" s="6" t="s">
        <v>171</v>
      </c>
      <c r="AP3" s="6" t="s">
        <v>171</v>
      </c>
      <c r="AQ3" s="6">
        <v>1</v>
      </c>
      <c r="AR3" s="6">
        <v>1</v>
      </c>
      <c r="AS3" s="6">
        <v>0</v>
      </c>
      <c r="AT3" s="6">
        <v>1</v>
      </c>
      <c r="AU3" s="6">
        <v>0</v>
      </c>
      <c r="AV3" s="6">
        <v>1</v>
      </c>
      <c r="AW3" s="6">
        <v>0</v>
      </c>
      <c r="AX3" s="6">
        <v>1</v>
      </c>
      <c r="AY3" s="6">
        <v>1</v>
      </c>
      <c r="AZ3" s="6">
        <v>0</v>
      </c>
      <c r="BA3" s="6">
        <v>0</v>
      </c>
      <c r="BB3" s="6">
        <v>0</v>
      </c>
      <c r="BC3" s="6">
        <v>0</v>
      </c>
      <c r="BD3" s="6">
        <v>1</v>
      </c>
      <c r="BE3" s="6">
        <v>0</v>
      </c>
      <c r="BF3" s="6">
        <v>0</v>
      </c>
      <c r="BG3" s="6">
        <v>0</v>
      </c>
      <c r="BH3" s="6">
        <v>0</v>
      </c>
      <c r="BI3" s="6">
        <f t="shared" si="3"/>
        <v>7</v>
      </c>
      <c r="BJ3" s="6" t="s">
        <v>43</v>
      </c>
      <c r="BK3" s="6" t="s">
        <v>43</v>
      </c>
      <c r="BL3" s="6" t="s">
        <v>43</v>
      </c>
      <c r="BM3" s="6" t="s">
        <v>43</v>
      </c>
      <c r="BN3" s="6" t="s">
        <v>43</v>
      </c>
      <c r="BO3" s="6" t="s">
        <v>43</v>
      </c>
      <c r="BP3" s="6" t="s">
        <v>43</v>
      </c>
      <c r="BQ3" s="6" t="s">
        <v>43</v>
      </c>
      <c r="BR3" s="6" t="s">
        <v>43</v>
      </c>
      <c r="BS3" s="6" t="s">
        <v>43</v>
      </c>
      <c r="BT3" s="6" t="s">
        <v>43</v>
      </c>
      <c r="BU3" s="6" t="s">
        <v>43</v>
      </c>
      <c r="BV3" s="6" t="s">
        <v>43</v>
      </c>
      <c r="BW3" s="6" t="s">
        <v>43</v>
      </c>
      <c r="BX3" s="6" t="s">
        <v>43</v>
      </c>
      <c r="BY3" s="6" t="s">
        <v>43</v>
      </c>
      <c r="BZ3" s="6" t="s">
        <v>43</v>
      </c>
      <c r="CA3" s="6" t="s">
        <v>43</v>
      </c>
      <c r="CB3" s="6" t="s">
        <v>43</v>
      </c>
      <c r="CC3" s="6" t="s">
        <v>43</v>
      </c>
      <c r="CD3" s="6" t="s">
        <v>43</v>
      </c>
      <c r="CE3" s="6" t="s">
        <v>43</v>
      </c>
      <c r="CF3" s="6" t="s">
        <v>43</v>
      </c>
      <c r="CG3" s="6" t="s">
        <v>43</v>
      </c>
      <c r="CH3" s="6" t="s">
        <v>43</v>
      </c>
      <c r="CI3" s="6" t="s">
        <v>43</v>
      </c>
      <c r="CJ3" s="6" t="s">
        <v>43</v>
      </c>
      <c r="CK3" s="6" t="s">
        <v>43</v>
      </c>
      <c r="CL3" s="6" t="s">
        <v>43</v>
      </c>
      <c r="CM3" s="6" t="s">
        <v>43</v>
      </c>
      <c r="CN3" s="6" t="s">
        <v>43</v>
      </c>
      <c r="CO3" s="6" t="s">
        <v>43</v>
      </c>
      <c r="CP3" s="6" t="s">
        <v>43</v>
      </c>
    </row>
    <row r="4" spans="1:94" ht="16" customHeight="1" x14ac:dyDescent="0.35">
      <c r="A4" s="6">
        <v>3</v>
      </c>
      <c r="B4" s="6">
        <v>5.0544200000000004</v>
      </c>
      <c r="C4" s="6">
        <v>50.976959999999998</v>
      </c>
      <c r="D4" s="6" t="s">
        <v>191</v>
      </c>
      <c r="E4" s="6" t="s">
        <v>193</v>
      </c>
      <c r="F4" s="6">
        <v>417000</v>
      </c>
      <c r="G4" s="6">
        <v>2016</v>
      </c>
      <c r="H4" s="6">
        <v>1.91</v>
      </c>
      <c r="I4" s="6">
        <v>2004</v>
      </c>
      <c r="J4" s="6">
        <v>6</v>
      </c>
      <c r="K4" s="6">
        <v>1</v>
      </c>
      <c r="L4" s="6" t="s">
        <v>122</v>
      </c>
      <c r="M4" s="6">
        <v>16</v>
      </c>
      <c r="N4" s="6">
        <v>20</v>
      </c>
      <c r="O4" s="6">
        <v>60</v>
      </c>
      <c r="P4" s="6">
        <f t="shared" si="0"/>
        <v>920</v>
      </c>
      <c r="Q4" s="6">
        <v>12.1</v>
      </c>
      <c r="R4" s="6">
        <v>62.36</v>
      </c>
      <c r="S4" s="6">
        <v>77.37</v>
      </c>
      <c r="T4" s="6">
        <v>66.959999999999994</v>
      </c>
      <c r="U4" s="6">
        <f t="shared" si="1"/>
        <v>68.896666666666661</v>
      </c>
      <c r="V4" s="6">
        <v>0.72799999999999998</v>
      </c>
      <c r="W4" s="6">
        <v>0.68600000000000005</v>
      </c>
      <c r="X4" s="6">
        <v>0.69199999999999995</v>
      </c>
      <c r="Y4" s="6">
        <f t="shared" si="2"/>
        <v>0.70199999999999996</v>
      </c>
      <c r="Z4" s="6">
        <v>28</v>
      </c>
      <c r="AA4" s="6">
        <v>470</v>
      </c>
      <c r="AB4" s="6" t="s">
        <v>138</v>
      </c>
      <c r="AC4" s="6" t="s">
        <v>139</v>
      </c>
      <c r="AD4" s="6">
        <v>1</v>
      </c>
      <c r="AE4" s="6">
        <v>1</v>
      </c>
      <c r="AF4" s="6">
        <v>1</v>
      </c>
      <c r="AG4" s="6">
        <v>0</v>
      </c>
      <c r="AH4" s="6">
        <v>1</v>
      </c>
      <c r="AI4" s="6">
        <v>0</v>
      </c>
      <c r="AJ4" s="6">
        <v>0</v>
      </c>
      <c r="AK4" s="6">
        <v>0</v>
      </c>
      <c r="AL4" s="6">
        <v>1</v>
      </c>
      <c r="AM4" s="6">
        <v>0</v>
      </c>
      <c r="AN4" s="6">
        <v>1</v>
      </c>
      <c r="AO4" s="6" t="s">
        <v>194</v>
      </c>
      <c r="AP4" s="6" t="s">
        <v>194</v>
      </c>
      <c r="AQ4" s="6">
        <v>1</v>
      </c>
      <c r="AR4" s="6">
        <v>0</v>
      </c>
      <c r="AS4" s="6">
        <v>1</v>
      </c>
      <c r="AT4" s="6">
        <v>1</v>
      </c>
      <c r="AU4" s="6">
        <v>1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1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f t="shared" si="3"/>
        <v>5</v>
      </c>
      <c r="BJ4" s="6">
        <v>50</v>
      </c>
      <c r="BK4" s="6">
        <v>13</v>
      </c>
      <c r="BL4" s="6">
        <v>0</v>
      </c>
      <c r="BM4" s="6">
        <v>0</v>
      </c>
      <c r="BN4" s="6">
        <v>0</v>
      </c>
      <c r="BO4" s="6">
        <v>4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1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16</v>
      </c>
      <c r="CD4" s="6">
        <v>6</v>
      </c>
      <c r="CE4" s="6">
        <v>2</v>
      </c>
      <c r="CF4" s="6">
        <v>1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</row>
    <row r="5" spans="1:94" ht="16" customHeight="1" x14ac:dyDescent="0.35">
      <c r="A5" s="6">
        <v>4</v>
      </c>
      <c r="B5" s="6">
        <v>5.1769600000000002</v>
      </c>
      <c r="C5" s="6">
        <v>50.76041</v>
      </c>
      <c r="D5" s="6" t="s">
        <v>195</v>
      </c>
      <c r="E5" s="6" t="s">
        <v>196</v>
      </c>
      <c r="F5" s="6">
        <v>437230</v>
      </c>
      <c r="G5" s="6">
        <v>2006</v>
      </c>
      <c r="H5" s="6">
        <v>2.5499999999999998</v>
      </c>
      <c r="I5" s="6">
        <v>2005</v>
      </c>
      <c r="J5" s="6">
        <v>2</v>
      </c>
      <c r="K5" s="6">
        <v>1</v>
      </c>
      <c r="L5" s="6" t="s">
        <v>197</v>
      </c>
      <c r="M5" s="6">
        <v>14</v>
      </c>
      <c r="N5" s="6">
        <v>15</v>
      </c>
      <c r="O5" s="6">
        <v>60</v>
      </c>
      <c r="P5" s="6">
        <f t="shared" si="0"/>
        <v>795</v>
      </c>
      <c r="Q5" s="6">
        <v>12.1</v>
      </c>
      <c r="R5" s="6">
        <v>38.409999999999997</v>
      </c>
      <c r="S5" s="6">
        <v>35.82</v>
      </c>
      <c r="T5" s="6">
        <v>35.01</v>
      </c>
      <c r="U5" s="6">
        <f t="shared" si="1"/>
        <v>36.413333333333327</v>
      </c>
      <c r="V5" s="6">
        <v>0.51900000000000002</v>
      </c>
      <c r="W5" s="6">
        <v>0.50900000000000001</v>
      </c>
      <c r="X5" s="6">
        <v>0.497</v>
      </c>
      <c r="Y5" s="6">
        <f>AVERAGE(W5:X5)</f>
        <v>0.503</v>
      </c>
      <c r="Z5" s="6">
        <v>23</v>
      </c>
      <c r="AA5" s="6">
        <v>1036</v>
      </c>
      <c r="AB5" s="6" t="s">
        <v>138</v>
      </c>
      <c r="AC5" s="6" t="s">
        <v>139</v>
      </c>
      <c r="AD5" s="6">
        <v>1</v>
      </c>
      <c r="AE5" s="6">
        <v>1</v>
      </c>
      <c r="AF5" s="6">
        <v>0</v>
      </c>
      <c r="AG5" s="6">
        <v>1</v>
      </c>
      <c r="AH5" s="6">
        <v>1</v>
      </c>
      <c r="AI5" s="6">
        <v>0</v>
      </c>
      <c r="AJ5" s="6">
        <v>0</v>
      </c>
      <c r="AK5" s="6">
        <v>1</v>
      </c>
      <c r="AL5" s="6">
        <v>1</v>
      </c>
      <c r="AM5" s="6">
        <v>0</v>
      </c>
      <c r="AN5" s="6">
        <v>1</v>
      </c>
      <c r="AO5" s="6" t="s">
        <v>198</v>
      </c>
      <c r="AP5" s="6" t="s">
        <v>198</v>
      </c>
      <c r="AQ5" s="6">
        <v>1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f t="shared" si="3"/>
        <v>1</v>
      </c>
      <c r="BJ5" s="6" t="s">
        <v>43</v>
      </c>
      <c r="BK5" s="6" t="s">
        <v>43</v>
      </c>
      <c r="BL5" s="6" t="s">
        <v>43</v>
      </c>
      <c r="BM5" s="6" t="s">
        <v>43</v>
      </c>
      <c r="BN5" s="6" t="s">
        <v>43</v>
      </c>
      <c r="BO5" s="6" t="s">
        <v>43</v>
      </c>
      <c r="BP5" s="6" t="s">
        <v>43</v>
      </c>
      <c r="BQ5" s="6" t="s">
        <v>43</v>
      </c>
      <c r="BR5" s="6" t="s">
        <v>43</v>
      </c>
      <c r="BS5" s="6" t="s">
        <v>43</v>
      </c>
      <c r="BT5" s="6" t="s">
        <v>43</v>
      </c>
      <c r="BU5" s="6" t="s">
        <v>43</v>
      </c>
      <c r="BV5" s="6" t="s">
        <v>43</v>
      </c>
      <c r="BW5" s="6" t="s">
        <v>43</v>
      </c>
      <c r="BX5" s="6" t="s">
        <v>43</v>
      </c>
      <c r="BY5" s="6" t="s">
        <v>43</v>
      </c>
      <c r="BZ5" s="6" t="s">
        <v>43</v>
      </c>
      <c r="CA5" s="6" t="s">
        <v>43</v>
      </c>
      <c r="CB5" s="6" t="s">
        <v>43</v>
      </c>
      <c r="CC5" s="6" t="s">
        <v>43</v>
      </c>
      <c r="CD5" s="6" t="s">
        <v>43</v>
      </c>
      <c r="CE5" s="6" t="s">
        <v>43</v>
      </c>
      <c r="CF5" s="6" t="s">
        <v>43</v>
      </c>
      <c r="CG5" s="6" t="s">
        <v>43</v>
      </c>
      <c r="CH5" s="6" t="s">
        <v>43</v>
      </c>
      <c r="CI5" s="6" t="s">
        <v>43</v>
      </c>
      <c r="CJ5" s="6" t="s">
        <v>43</v>
      </c>
      <c r="CK5" s="6" t="s">
        <v>43</v>
      </c>
      <c r="CL5" s="6" t="s">
        <v>43</v>
      </c>
      <c r="CM5" s="6" t="s">
        <v>43</v>
      </c>
      <c r="CN5" s="6" t="s">
        <v>43</v>
      </c>
      <c r="CO5" s="6" t="s">
        <v>43</v>
      </c>
      <c r="CP5" s="6" t="s">
        <v>43</v>
      </c>
    </row>
    <row r="6" spans="1:94" ht="16" customHeight="1" x14ac:dyDescent="0.35">
      <c r="A6" s="6">
        <v>5</v>
      </c>
      <c r="B6" s="6">
        <v>5.2959199999999997</v>
      </c>
      <c r="C6" s="6">
        <v>50.806089999999998</v>
      </c>
      <c r="D6" s="6" t="s">
        <v>199</v>
      </c>
      <c r="E6" s="6" t="s">
        <v>200</v>
      </c>
      <c r="F6" s="6">
        <v>449200</v>
      </c>
      <c r="G6" s="6">
        <v>2015</v>
      </c>
      <c r="H6" s="6">
        <v>0.42</v>
      </c>
      <c r="I6" s="6">
        <v>2014</v>
      </c>
      <c r="J6" s="6">
        <v>7</v>
      </c>
      <c r="K6" s="6">
        <v>1</v>
      </c>
      <c r="L6" s="6" t="s">
        <v>197</v>
      </c>
      <c r="M6" s="6">
        <v>15</v>
      </c>
      <c r="N6" s="6">
        <v>15</v>
      </c>
      <c r="O6" s="6">
        <v>60</v>
      </c>
      <c r="P6" s="6">
        <f t="shared" si="0"/>
        <v>855</v>
      </c>
      <c r="Q6" s="6">
        <v>11.4</v>
      </c>
      <c r="R6" s="6">
        <v>205.2</v>
      </c>
      <c r="S6" s="6">
        <v>194.2</v>
      </c>
      <c r="T6" s="6">
        <v>206.8</v>
      </c>
      <c r="U6" s="6">
        <f t="shared" si="1"/>
        <v>202.06666666666669</v>
      </c>
      <c r="V6" s="6">
        <v>1.3360000000000001</v>
      </c>
      <c r="W6" s="6">
        <v>1.361</v>
      </c>
      <c r="X6" s="6">
        <v>1.2889999999999999</v>
      </c>
      <c r="Y6" s="6">
        <f>AVERAGE(V6:X6)</f>
        <v>1.3286666666666667</v>
      </c>
      <c r="Z6" s="6">
        <v>16</v>
      </c>
      <c r="AA6" s="6">
        <v>954</v>
      </c>
      <c r="AB6" s="6" t="s">
        <v>201</v>
      </c>
      <c r="AC6" s="6" t="s">
        <v>139</v>
      </c>
      <c r="AD6" s="6">
        <v>1</v>
      </c>
      <c r="AE6" s="6">
        <v>1</v>
      </c>
      <c r="AF6" s="6">
        <v>1</v>
      </c>
      <c r="AG6" s="6">
        <v>0</v>
      </c>
      <c r="AH6" s="6">
        <v>1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0</v>
      </c>
      <c r="AO6" s="6" t="s">
        <v>198</v>
      </c>
      <c r="AP6" s="6" t="s">
        <v>198</v>
      </c>
      <c r="AQ6" s="6">
        <v>1</v>
      </c>
      <c r="AR6" s="6">
        <v>0</v>
      </c>
      <c r="AS6" s="6">
        <v>1</v>
      </c>
      <c r="AT6" s="6">
        <v>1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f t="shared" si="3"/>
        <v>3</v>
      </c>
      <c r="BJ6" s="6" t="s">
        <v>43</v>
      </c>
      <c r="BK6" s="6" t="s">
        <v>43</v>
      </c>
      <c r="BL6" s="6" t="s">
        <v>43</v>
      </c>
      <c r="BM6" s="6" t="s">
        <v>43</v>
      </c>
      <c r="BN6" s="6" t="s">
        <v>43</v>
      </c>
      <c r="BO6" s="6" t="s">
        <v>43</v>
      </c>
      <c r="BP6" s="6" t="s">
        <v>43</v>
      </c>
      <c r="BQ6" s="6" t="s">
        <v>43</v>
      </c>
      <c r="BR6" s="6" t="s">
        <v>43</v>
      </c>
      <c r="BS6" s="6" t="s">
        <v>43</v>
      </c>
      <c r="BT6" s="6" t="s">
        <v>43</v>
      </c>
      <c r="BU6" s="6" t="s">
        <v>43</v>
      </c>
      <c r="BV6" s="6" t="s">
        <v>43</v>
      </c>
      <c r="BW6" s="6" t="s">
        <v>43</v>
      </c>
      <c r="BX6" s="6" t="s">
        <v>43</v>
      </c>
      <c r="BY6" s="6" t="s">
        <v>43</v>
      </c>
      <c r="BZ6" s="6" t="s">
        <v>43</v>
      </c>
      <c r="CA6" s="6" t="s">
        <v>43</v>
      </c>
      <c r="CB6" s="6" t="s">
        <v>43</v>
      </c>
      <c r="CC6" s="6" t="s">
        <v>43</v>
      </c>
      <c r="CD6" s="6" t="s">
        <v>43</v>
      </c>
      <c r="CE6" s="6" t="s">
        <v>43</v>
      </c>
      <c r="CF6" s="6" t="s">
        <v>43</v>
      </c>
      <c r="CG6" s="6" t="s">
        <v>43</v>
      </c>
      <c r="CH6" s="6" t="s">
        <v>43</v>
      </c>
      <c r="CI6" s="6" t="s">
        <v>43</v>
      </c>
      <c r="CJ6" s="6" t="s">
        <v>43</v>
      </c>
      <c r="CK6" s="6" t="s">
        <v>43</v>
      </c>
      <c r="CL6" s="6" t="s">
        <v>43</v>
      </c>
      <c r="CM6" s="6" t="s">
        <v>43</v>
      </c>
      <c r="CN6" s="6" t="s">
        <v>43</v>
      </c>
      <c r="CO6" s="6" t="s">
        <v>43</v>
      </c>
      <c r="CP6" s="6" t="s">
        <v>43</v>
      </c>
    </row>
    <row r="7" spans="1:94" ht="16" customHeight="1" x14ac:dyDescent="0.35">
      <c r="A7" s="6">
        <v>6</v>
      </c>
      <c r="B7" s="6">
        <v>5.2340499999999999</v>
      </c>
      <c r="C7" s="6">
        <v>50.965000000000003</v>
      </c>
      <c r="D7" s="6" t="s">
        <v>202</v>
      </c>
      <c r="E7" s="6" t="s">
        <v>203</v>
      </c>
      <c r="F7" s="6">
        <v>454780</v>
      </c>
      <c r="G7" s="6">
        <v>2013</v>
      </c>
      <c r="H7" s="6">
        <v>1.46</v>
      </c>
      <c r="I7" s="6">
        <v>2012</v>
      </c>
      <c r="J7" s="6">
        <v>7</v>
      </c>
      <c r="K7" s="6">
        <v>1</v>
      </c>
      <c r="L7" s="6" t="s">
        <v>204</v>
      </c>
      <c r="M7" s="6">
        <v>12</v>
      </c>
      <c r="N7" s="6">
        <v>30</v>
      </c>
      <c r="O7" s="6">
        <v>60</v>
      </c>
      <c r="P7" s="6">
        <f t="shared" si="0"/>
        <v>690</v>
      </c>
      <c r="Q7" s="6">
        <v>12.3</v>
      </c>
      <c r="R7" s="6">
        <v>107</v>
      </c>
      <c r="S7" s="6">
        <v>105.9</v>
      </c>
      <c r="T7" s="6">
        <v>105.9</v>
      </c>
      <c r="U7" s="6">
        <f t="shared" si="1"/>
        <v>106.26666666666667</v>
      </c>
      <c r="V7" s="6">
        <v>0.79100000000000004</v>
      </c>
      <c r="W7" s="6">
        <v>0.81</v>
      </c>
      <c r="X7" s="6">
        <v>0.82699999999999996</v>
      </c>
      <c r="Y7" s="6">
        <f>AVERAGE(W7:X7)</f>
        <v>0.81850000000000001</v>
      </c>
      <c r="Z7" s="6">
        <v>26</v>
      </c>
      <c r="AA7" s="6">
        <v>373</v>
      </c>
      <c r="AB7" s="6" t="s">
        <v>138</v>
      </c>
      <c r="AC7" s="6" t="s">
        <v>139</v>
      </c>
      <c r="AD7" s="6">
        <v>1</v>
      </c>
      <c r="AE7" s="6">
        <v>1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1</v>
      </c>
      <c r="AL7" s="6">
        <v>1</v>
      </c>
      <c r="AM7" s="6">
        <v>0</v>
      </c>
      <c r="AN7" s="6">
        <v>1</v>
      </c>
      <c r="AO7" s="6" t="s">
        <v>171</v>
      </c>
      <c r="AP7" s="6" t="s">
        <v>194</v>
      </c>
      <c r="AQ7" s="6">
        <v>1</v>
      </c>
      <c r="AR7" s="6">
        <v>1</v>
      </c>
      <c r="AS7" s="6">
        <v>1</v>
      </c>
      <c r="AT7" s="6">
        <v>1</v>
      </c>
      <c r="AU7" s="6">
        <v>1</v>
      </c>
      <c r="AV7" s="6">
        <v>1</v>
      </c>
      <c r="AW7" s="6">
        <v>1</v>
      </c>
      <c r="AX7" s="6">
        <v>1</v>
      </c>
      <c r="AY7" s="6">
        <v>1</v>
      </c>
      <c r="AZ7" s="6">
        <v>0</v>
      </c>
      <c r="BA7" s="6">
        <v>0</v>
      </c>
      <c r="BB7" s="6">
        <v>1</v>
      </c>
      <c r="BC7" s="6">
        <v>1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f t="shared" si="3"/>
        <v>11</v>
      </c>
      <c r="BJ7" s="6" t="s">
        <v>43</v>
      </c>
      <c r="BK7" s="6" t="s">
        <v>43</v>
      </c>
      <c r="BL7" s="6" t="s">
        <v>43</v>
      </c>
      <c r="BM7" s="6" t="s">
        <v>43</v>
      </c>
      <c r="BN7" s="6" t="s">
        <v>43</v>
      </c>
      <c r="BO7" s="6" t="s">
        <v>43</v>
      </c>
      <c r="BP7" s="6" t="s">
        <v>43</v>
      </c>
      <c r="BQ7" s="6" t="s">
        <v>43</v>
      </c>
      <c r="BR7" s="6" t="s">
        <v>43</v>
      </c>
      <c r="BS7" s="6" t="s">
        <v>43</v>
      </c>
      <c r="BT7" s="6" t="s">
        <v>43</v>
      </c>
      <c r="BU7" s="6" t="s">
        <v>43</v>
      </c>
      <c r="BV7" s="6" t="s">
        <v>43</v>
      </c>
      <c r="BW7" s="6" t="s">
        <v>43</v>
      </c>
      <c r="BX7" s="6" t="s">
        <v>43</v>
      </c>
      <c r="BY7" s="6" t="s">
        <v>43</v>
      </c>
      <c r="BZ7" s="6" t="s">
        <v>43</v>
      </c>
      <c r="CA7" s="6" t="s">
        <v>43</v>
      </c>
      <c r="CB7" s="6" t="s">
        <v>43</v>
      </c>
      <c r="CC7" s="6" t="s">
        <v>43</v>
      </c>
      <c r="CD7" s="6" t="s">
        <v>43</v>
      </c>
      <c r="CE7" s="6" t="s">
        <v>43</v>
      </c>
      <c r="CF7" s="6" t="s">
        <v>43</v>
      </c>
      <c r="CG7" s="6" t="s">
        <v>43</v>
      </c>
      <c r="CH7" s="6" t="s">
        <v>43</v>
      </c>
      <c r="CI7" s="6" t="s">
        <v>43</v>
      </c>
      <c r="CJ7" s="6" t="s">
        <v>43</v>
      </c>
      <c r="CK7" s="6" t="s">
        <v>43</v>
      </c>
      <c r="CL7" s="6" t="s">
        <v>43</v>
      </c>
      <c r="CM7" s="6" t="s">
        <v>43</v>
      </c>
      <c r="CN7" s="6" t="s">
        <v>43</v>
      </c>
      <c r="CO7" s="6" t="s">
        <v>43</v>
      </c>
      <c r="CP7" s="6" t="s">
        <v>43</v>
      </c>
    </row>
    <row r="8" spans="1:94" ht="16" customHeight="1" x14ac:dyDescent="0.35">
      <c r="A8" s="6">
        <v>7</v>
      </c>
      <c r="B8" s="6">
        <v>5.5005100000000002</v>
      </c>
      <c r="C8" s="6">
        <v>50.84131</v>
      </c>
      <c r="D8" s="6" t="s">
        <v>217</v>
      </c>
      <c r="E8" s="6" t="s">
        <v>218</v>
      </c>
      <c r="F8" s="6">
        <v>403000</v>
      </c>
      <c r="G8" s="6">
        <v>2016</v>
      </c>
      <c r="H8" s="6">
        <v>0.91</v>
      </c>
      <c r="I8" s="6">
        <v>2013</v>
      </c>
      <c r="J8" s="6">
        <v>8</v>
      </c>
      <c r="K8" s="6">
        <v>1</v>
      </c>
      <c r="L8" s="6" t="s">
        <v>204</v>
      </c>
      <c r="M8" s="6">
        <v>16</v>
      </c>
      <c r="N8" s="6">
        <v>0</v>
      </c>
      <c r="O8" s="6">
        <v>60</v>
      </c>
      <c r="P8" s="6">
        <f t="shared" si="0"/>
        <v>900</v>
      </c>
      <c r="Q8" s="6">
        <v>11.7</v>
      </c>
      <c r="R8" s="6">
        <v>307.5</v>
      </c>
      <c r="S8" s="6">
        <v>321.89999999999998</v>
      </c>
      <c r="T8" s="6">
        <v>315.10000000000002</v>
      </c>
      <c r="U8" s="6">
        <f t="shared" si="1"/>
        <v>314.83333333333331</v>
      </c>
      <c r="V8" s="6">
        <v>1.5389999999999999</v>
      </c>
      <c r="W8" s="6">
        <v>1.639</v>
      </c>
      <c r="X8" s="6">
        <v>1.548</v>
      </c>
      <c r="Y8" s="6">
        <f t="shared" ref="Y8:Y18" si="4">AVERAGE(V8:X8)</f>
        <v>1.5753333333333333</v>
      </c>
      <c r="Z8" s="6">
        <v>23</v>
      </c>
      <c r="AA8" s="6">
        <v>734</v>
      </c>
      <c r="AB8" s="6" t="s">
        <v>138</v>
      </c>
      <c r="AC8" s="6" t="s">
        <v>139</v>
      </c>
      <c r="AD8" s="6">
        <v>1</v>
      </c>
      <c r="AE8" s="6">
        <v>0</v>
      </c>
      <c r="AF8" s="6">
        <v>1</v>
      </c>
      <c r="AG8" s="6">
        <v>0</v>
      </c>
      <c r="AH8" s="6">
        <v>0</v>
      </c>
      <c r="AI8" s="6">
        <v>1</v>
      </c>
      <c r="AJ8" s="6">
        <v>1</v>
      </c>
      <c r="AK8" s="6">
        <v>0</v>
      </c>
      <c r="AL8" s="6">
        <v>1</v>
      </c>
      <c r="AM8" s="6">
        <v>0</v>
      </c>
      <c r="AN8" s="6">
        <v>1</v>
      </c>
      <c r="AO8" s="6" t="s">
        <v>141</v>
      </c>
      <c r="AP8" s="6" t="s">
        <v>141</v>
      </c>
      <c r="AQ8" s="6">
        <v>1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f t="shared" ref="BI8:BI37" si="5">SUM(AQ8:BG8)</f>
        <v>1</v>
      </c>
      <c r="BJ8" s="6" t="s">
        <v>43</v>
      </c>
      <c r="BK8" s="6" t="s">
        <v>43</v>
      </c>
      <c r="BL8" s="6" t="s">
        <v>43</v>
      </c>
      <c r="BM8" s="6" t="s">
        <v>43</v>
      </c>
      <c r="BN8" s="6" t="s">
        <v>43</v>
      </c>
      <c r="BO8" s="6" t="s">
        <v>43</v>
      </c>
      <c r="BP8" s="6" t="s">
        <v>43</v>
      </c>
      <c r="BQ8" s="6" t="s">
        <v>43</v>
      </c>
      <c r="BR8" s="6" t="s">
        <v>43</v>
      </c>
      <c r="BS8" s="6" t="s">
        <v>43</v>
      </c>
      <c r="BT8" s="6" t="s">
        <v>43</v>
      </c>
      <c r="BU8" s="6" t="s">
        <v>43</v>
      </c>
      <c r="BV8" s="6" t="s">
        <v>43</v>
      </c>
      <c r="BW8" s="6" t="s">
        <v>43</v>
      </c>
      <c r="BX8" s="6" t="s">
        <v>43</v>
      </c>
      <c r="BY8" s="6" t="s">
        <v>43</v>
      </c>
      <c r="BZ8" s="6" t="s">
        <v>43</v>
      </c>
      <c r="CA8" s="6" t="s">
        <v>43</v>
      </c>
      <c r="CB8" s="6" t="s">
        <v>43</v>
      </c>
      <c r="CC8" s="6" t="s">
        <v>43</v>
      </c>
      <c r="CD8" s="6" t="s">
        <v>43</v>
      </c>
      <c r="CE8" s="6" t="s">
        <v>43</v>
      </c>
      <c r="CF8" s="6" t="s">
        <v>43</v>
      </c>
      <c r="CG8" s="6" t="s">
        <v>43</v>
      </c>
      <c r="CH8" s="6" t="s">
        <v>43</v>
      </c>
      <c r="CI8" s="6" t="s">
        <v>43</v>
      </c>
      <c r="CJ8" s="6" t="s">
        <v>43</v>
      </c>
      <c r="CK8" s="6" t="s">
        <v>43</v>
      </c>
      <c r="CL8" s="6" t="s">
        <v>43</v>
      </c>
      <c r="CM8" s="6" t="s">
        <v>43</v>
      </c>
      <c r="CN8" s="6" t="s">
        <v>43</v>
      </c>
      <c r="CO8" s="6" t="s">
        <v>43</v>
      </c>
      <c r="CP8" s="6" t="s">
        <v>43</v>
      </c>
    </row>
    <row r="9" spans="1:94" ht="16" customHeight="1" x14ac:dyDescent="0.35">
      <c r="A9" s="6">
        <v>8</v>
      </c>
      <c r="B9" s="6">
        <v>4.9191599999999998</v>
      </c>
      <c r="C9" s="6">
        <v>50.789250000000003</v>
      </c>
      <c r="D9" s="6" t="s">
        <v>220</v>
      </c>
      <c r="E9" s="6" t="s">
        <v>221</v>
      </c>
      <c r="F9" s="6">
        <v>441000</v>
      </c>
      <c r="G9" s="6">
        <v>2016</v>
      </c>
      <c r="H9" s="6">
        <v>0.79</v>
      </c>
      <c r="I9" s="6">
        <v>2014</v>
      </c>
      <c r="J9" s="6">
        <v>6</v>
      </c>
      <c r="K9" s="6">
        <v>0</v>
      </c>
      <c r="L9" s="6" t="s">
        <v>222</v>
      </c>
      <c r="M9" s="6">
        <v>13</v>
      </c>
      <c r="N9" s="6">
        <v>0</v>
      </c>
      <c r="O9" s="6">
        <v>60</v>
      </c>
      <c r="P9" s="6">
        <f t="shared" si="0"/>
        <v>720</v>
      </c>
      <c r="Q9" s="6">
        <v>10.3</v>
      </c>
      <c r="R9" s="6">
        <v>54.58</v>
      </c>
      <c r="S9" s="6">
        <v>67.069999999999993</v>
      </c>
      <c r="T9" s="6">
        <v>58.17</v>
      </c>
      <c r="U9" s="6">
        <f t="shared" si="1"/>
        <v>59.94</v>
      </c>
      <c r="V9" s="6">
        <v>0.54600000000000004</v>
      </c>
      <c r="W9" s="6">
        <v>0.45600000000000002</v>
      </c>
      <c r="X9" s="6">
        <v>0.46100000000000002</v>
      </c>
      <c r="Y9" s="6">
        <f t="shared" si="4"/>
        <v>0.48766666666666669</v>
      </c>
      <c r="Z9" s="6">
        <v>43</v>
      </c>
      <c r="AA9" s="6">
        <v>856</v>
      </c>
      <c r="AB9" s="6" t="s">
        <v>138</v>
      </c>
      <c r="AC9" s="6" t="s">
        <v>139</v>
      </c>
      <c r="AD9" s="6">
        <v>1</v>
      </c>
      <c r="AE9" s="6">
        <v>1</v>
      </c>
      <c r="AF9" s="6">
        <v>0</v>
      </c>
      <c r="AG9" s="6">
        <v>0</v>
      </c>
      <c r="AH9" s="6">
        <v>1</v>
      </c>
      <c r="AI9" s="6">
        <v>1</v>
      </c>
      <c r="AJ9" s="6">
        <v>0</v>
      </c>
      <c r="AK9" s="6">
        <v>1</v>
      </c>
      <c r="AL9" s="6">
        <v>1</v>
      </c>
      <c r="AM9" s="6">
        <v>0</v>
      </c>
      <c r="AN9" s="6">
        <v>0.5</v>
      </c>
      <c r="AO9" s="6" t="s">
        <v>223</v>
      </c>
      <c r="AP9" s="6" t="s">
        <v>223</v>
      </c>
      <c r="AQ9" s="6">
        <v>1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f t="shared" si="5"/>
        <v>1</v>
      </c>
      <c r="BJ9" s="6" t="s">
        <v>43</v>
      </c>
      <c r="BK9" s="6" t="s">
        <v>43</v>
      </c>
      <c r="BL9" s="6" t="s">
        <v>43</v>
      </c>
      <c r="BM9" s="6" t="s">
        <v>43</v>
      </c>
      <c r="BN9" s="6" t="s">
        <v>43</v>
      </c>
      <c r="BO9" s="6" t="s">
        <v>43</v>
      </c>
      <c r="BP9" s="6" t="s">
        <v>43</v>
      </c>
      <c r="BQ9" s="6" t="s">
        <v>43</v>
      </c>
      <c r="BR9" s="6" t="s">
        <v>43</v>
      </c>
      <c r="BS9" s="6" t="s">
        <v>43</v>
      </c>
      <c r="BT9" s="6" t="s">
        <v>43</v>
      </c>
      <c r="BU9" s="6" t="s">
        <v>43</v>
      </c>
      <c r="BV9" s="6" t="s">
        <v>43</v>
      </c>
      <c r="BW9" s="6" t="s">
        <v>43</v>
      </c>
      <c r="BX9" s="6" t="s">
        <v>43</v>
      </c>
      <c r="BY9" s="6" t="s">
        <v>43</v>
      </c>
      <c r="BZ9" s="6" t="s">
        <v>43</v>
      </c>
      <c r="CA9" s="6" t="s">
        <v>43</v>
      </c>
      <c r="CB9" s="6" t="s">
        <v>43</v>
      </c>
      <c r="CC9" s="6" t="s">
        <v>43</v>
      </c>
      <c r="CD9" s="6" t="s">
        <v>43</v>
      </c>
      <c r="CE9" s="6" t="s">
        <v>43</v>
      </c>
      <c r="CF9" s="6" t="s">
        <v>43</v>
      </c>
      <c r="CG9" s="6" t="s">
        <v>43</v>
      </c>
      <c r="CH9" s="6" t="s">
        <v>43</v>
      </c>
      <c r="CI9" s="6" t="s">
        <v>43</v>
      </c>
      <c r="CJ9" s="6" t="s">
        <v>43</v>
      </c>
      <c r="CK9" s="6" t="s">
        <v>43</v>
      </c>
      <c r="CL9" s="6" t="s">
        <v>43</v>
      </c>
      <c r="CM9" s="6" t="s">
        <v>43</v>
      </c>
      <c r="CN9" s="6" t="s">
        <v>43</v>
      </c>
      <c r="CO9" s="6" t="s">
        <v>43</v>
      </c>
      <c r="CP9" s="6" t="s">
        <v>43</v>
      </c>
    </row>
    <row r="10" spans="1:94" ht="16" customHeight="1" x14ac:dyDescent="0.35">
      <c r="A10" s="6">
        <v>9</v>
      </c>
      <c r="B10" s="6">
        <v>5.1088399999999998</v>
      </c>
      <c r="C10" s="6">
        <v>50.855159999999998</v>
      </c>
      <c r="D10" s="6" t="s">
        <v>224</v>
      </c>
      <c r="E10" s="6" t="s">
        <v>225</v>
      </c>
      <c r="F10" s="6">
        <v>429900</v>
      </c>
      <c r="G10" s="6">
        <v>2016</v>
      </c>
      <c r="H10" s="6">
        <v>1.06</v>
      </c>
      <c r="I10" s="6">
        <v>2015</v>
      </c>
      <c r="J10" s="6">
        <v>6</v>
      </c>
      <c r="K10" s="6">
        <v>1</v>
      </c>
      <c r="L10" s="6" t="s">
        <v>222</v>
      </c>
      <c r="M10" s="6">
        <v>14</v>
      </c>
      <c r="N10" s="6">
        <v>50</v>
      </c>
      <c r="O10" s="6">
        <v>60</v>
      </c>
      <c r="P10" s="6">
        <f t="shared" si="0"/>
        <v>830</v>
      </c>
      <c r="Q10" s="6">
        <v>10.3</v>
      </c>
      <c r="R10" s="6">
        <v>52.42</v>
      </c>
      <c r="S10" s="6">
        <v>50.8</v>
      </c>
      <c r="T10" s="6">
        <v>46.45</v>
      </c>
      <c r="U10" s="6">
        <f t="shared" si="1"/>
        <v>49.890000000000008</v>
      </c>
      <c r="V10" s="6">
        <v>1.024</v>
      </c>
      <c r="W10" s="6">
        <v>0.93799999999999994</v>
      </c>
      <c r="X10" s="6">
        <v>0.94299999999999995</v>
      </c>
      <c r="Y10" s="6">
        <f t="shared" si="4"/>
        <v>0.96833333333333327</v>
      </c>
      <c r="Z10" s="6">
        <v>29</v>
      </c>
      <c r="AA10" s="6">
        <v>977</v>
      </c>
      <c r="AB10" s="6" t="s">
        <v>138</v>
      </c>
      <c r="AC10" s="6" t="s">
        <v>139</v>
      </c>
      <c r="AD10" s="6">
        <v>1</v>
      </c>
      <c r="AE10" s="6">
        <v>1</v>
      </c>
      <c r="AF10" s="6">
        <v>0</v>
      </c>
      <c r="AG10" s="6">
        <v>0</v>
      </c>
      <c r="AH10" s="6">
        <v>1</v>
      </c>
      <c r="AI10" s="6">
        <v>0</v>
      </c>
      <c r="AJ10" s="6">
        <v>0</v>
      </c>
      <c r="AK10" s="6">
        <v>0</v>
      </c>
      <c r="AL10" s="6">
        <v>1</v>
      </c>
      <c r="AM10" s="6">
        <v>0</v>
      </c>
      <c r="AN10" s="6">
        <v>0</v>
      </c>
      <c r="AO10" s="6" t="s">
        <v>194</v>
      </c>
      <c r="AP10" s="6" t="s">
        <v>194</v>
      </c>
      <c r="AQ10" s="6">
        <v>1</v>
      </c>
      <c r="AR10" s="6">
        <v>0</v>
      </c>
      <c r="AS10" s="6">
        <v>1</v>
      </c>
      <c r="AT10" s="6">
        <v>1</v>
      </c>
      <c r="AU10" s="6">
        <v>1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f t="shared" si="5"/>
        <v>4</v>
      </c>
      <c r="BJ10" s="6" t="s">
        <v>43</v>
      </c>
      <c r="BK10" s="6" t="s">
        <v>43</v>
      </c>
      <c r="BL10" s="6" t="s">
        <v>43</v>
      </c>
      <c r="BM10" s="6" t="s">
        <v>43</v>
      </c>
      <c r="BN10" s="6" t="s">
        <v>43</v>
      </c>
      <c r="BO10" s="6" t="s">
        <v>43</v>
      </c>
      <c r="BP10" s="6" t="s">
        <v>43</v>
      </c>
      <c r="BQ10" s="6" t="s">
        <v>43</v>
      </c>
      <c r="BR10" s="6" t="s">
        <v>43</v>
      </c>
      <c r="BS10" s="6" t="s">
        <v>43</v>
      </c>
      <c r="BT10" s="6" t="s">
        <v>43</v>
      </c>
      <c r="BU10" s="6" t="s">
        <v>43</v>
      </c>
      <c r="BV10" s="6" t="s">
        <v>43</v>
      </c>
      <c r="BW10" s="6" t="s">
        <v>43</v>
      </c>
      <c r="BX10" s="6" t="s">
        <v>43</v>
      </c>
      <c r="BY10" s="6" t="s">
        <v>43</v>
      </c>
      <c r="BZ10" s="6" t="s">
        <v>43</v>
      </c>
      <c r="CA10" s="6" t="s">
        <v>43</v>
      </c>
      <c r="CB10" s="6" t="s">
        <v>43</v>
      </c>
      <c r="CC10" s="6" t="s">
        <v>43</v>
      </c>
      <c r="CD10" s="6" t="s">
        <v>43</v>
      </c>
      <c r="CE10" s="6" t="s">
        <v>43</v>
      </c>
      <c r="CF10" s="6" t="s">
        <v>43</v>
      </c>
      <c r="CG10" s="6" t="s">
        <v>43</v>
      </c>
      <c r="CH10" s="6" t="s">
        <v>43</v>
      </c>
      <c r="CI10" s="6" t="s">
        <v>43</v>
      </c>
      <c r="CJ10" s="6" t="s">
        <v>43</v>
      </c>
      <c r="CK10" s="6" t="s">
        <v>43</v>
      </c>
      <c r="CL10" s="6" t="s">
        <v>43</v>
      </c>
      <c r="CM10" s="6" t="s">
        <v>43</v>
      </c>
      <c r="CN10" s="6" t="s">
        <v>43</v>
      </c>
      <c r="CO10" s="6" t="s">
        <v>43</v>
      </c>
      <c r="CP10" s="6" t="s">
        <v>43</v>
      </c>
    </row>
    <row r="11" spans="1:94" ht="16" customHeight="1" x14ac:dyDescent="0.35">
      <c r="A11" s="6">
        <v>10</v>
      </c>
      <c r="B11" s="6">
        <v>5.1816599999999999</v>
      </c>
      <c r="C11" s="6">
        <v>50.845030000000001</v>
      </c>
      <c r="D11" s="6" t="s">
        <v>226</v>
      </c>
      <c r="E11" s="6" t="s">
        <v>227</v>
      </c>
      <c r="F11" s="6">
        <v>437800</v>
      </c>
      <c r="G11" s="6">
        <v>2016</v>
      </c>
      <c r="H11" s="6">
        <v>5.19</v>
      </c>
      <c r="I11" s="6" t="s">
        <v>43</v>
      </c>
      <c r="J11" s="6" t="s">
        <v>43</v>
      </c>
      <c r="K11" s="6">
        <v>0</v>
      </c>
      <c r="L11" s="6" t="s">
        <v>222</v>
      </c>
      <c r="M11" s="6">
        <v>16</v>
      </c>
      <c r="N11" s="6">
        <v>0</v>
      </c>
      <c r="O11" s="6">
        <v>60</v>
      </c>
      <c r="P11" s="6">
        <f t="shared" si="0"/>
        <v>900</v>
      </c>
      <c r="Q11" s="6">
        <v>11.1</v>
      </c>
      <c r="R11" s="6">
        <v>71.930000000000007</v>
      </c>
      <c r="S11" s="6">
        <v>63.53</v>
      </c>
      <c r="T11" s="6">
        <v>65.22</v>
      </c>
      <c r="U11" s="6">
        <f t="shared" si="1"/>
        <v>66.893333333333331</v>
      </c>
      <c r="V11" s="6">
        <v>0.81499999999999995</v>
      </c>
      <c r="W11" s="6">
        <v>0.78300000000000003</v>
      </c>
      <c r="X11" s="6">
        <v>0.77100000000000002</v>
      </c>
      <c r="Y11" s="6">
        <f t="shared" si="4"/>
        <v>0.78966666666666663</v>
      </c>
      <c r="Z11" s="6">
        <v>26</v>
      </c>
      <c r="AA11" s="6">
        <v>809</v>
      </c>
      <c r="AB11" s="6" t="s">
        <v>201</v>
      </c>
      <c r="AC11" s="6" t="s">
        <v>139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1</v>
      </c>
      <c r="AL11" s="6">
        <v>0</v>
      </c>
      <c r="AM11" s="6">
        <v>0</v>
      </c>
      <c r="AN11" s="6">
        <v>0.5</v>
      </c>
      <c r="AO11" s="6" t="s">
        <v>198</v>
      </c>
      <c r="AP11" s="6" t="s">
        <v>198</v>
      </c>
      <c r="AQ11" s="6">
        <v>1</v>
      </c>
      <c r="AR11" s="6">
        <v>1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f t="shared" si="5"/>
        <v>2</v>
      </c>
      <c r="BJ11" s="6">
        <v>100</v>
      </c>
      <c r="BK11" s="6">
        <v>4</v>
      </c>
      <c r="BL11" s="6">
        <v>1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4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</row>
    <row r="12" spans="1:94" ht="16" customHeight="1" x14ac:dyDescent="0.35">
      <c r="A12" s="6">
        <v>11</v>
      </c>
      <c r="B12" s="6">
        <v>5.12263</v>
      </c>
      <c r="C12" s="6">
        <v>50.842610000000001</v>
      </c>
      <c r="D12" s="6" t="s">
        <v>228</v>
      </c>
      <c r="E12" s="6" t="s">
        <v>229</v>
      </c>
      <c r="F12" s="6">
        <v>433040</v>
      </c>
      <c r="G12" s="6">
        <v>2013</v>
      </c>
      <c r="H12" s="6">
        <v>3.25</v>
      </c>
      <c r="I12" s="6">
        <v>2010</v>
      </c>
      <c r="J12" s="6">
        <v>6</v>
      </c>
      <c r="K12" s="6">
        <v>1</v>
      </c>
      <c r="L12" s="6" t="s">
        <v>222</v>
      </c>
      <c r="M12" s="6">
        <v>16</v>
      </c>
      <c r="N12" s="6">
        <v>45</v>
      </c>
      <c r="O12" s="6">
        <v>60</v>
      </c>
      <c r="P12" s="6">
        <f t="shared" si="0"/>
        <v>945</v>
      </c>
      <c r="Q12" s="6">
        <v>10.8</v>
      </c>
      <c r="R12" s="6">
        <v>72.55</v>
      </c>
      <c r="S12" s="6">
        <v>68.67</v>
      </c>
      <c r="T12" s="6">
        <v>61.49</v>
      </c>
      <c r="U12" s="6">
        <f t="shared" si="1"/>
        <v>67.570000000000007</v>
      </c>
      <c r="V12" s="6">
        <v>0.66900000000000004</v>
      </c>
      <c r="W12" s="6">
        <v>0.621</v>
      </c>
      <c r="X12" s="6">
        <v>0.627</v>
      </c>
      <c r="Y12" s="6">
        <f t="shared" si="4"/>
        <v>0.63900000000000001</v>
      </c>
      <c r="Z12" s="6">
        <v>39</v>
      </c>
      <c r="AA12" s="6">
        <v>974</v>
      </c>
      <c r="AB12" s="6" t="s">
        <v>201</v>
      </c>
      <c r="AC12" s="6" t="s">
        <v>139</v>
      </c>
      <c r="AD12" s="6">
        <v>1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1</v>
      </c>
      <c r="AN12" s="6">
        <v>0</v>
      </c>
      <c r="AO12" s="6" t="s">
        <v>194</v>
      </c>
      <c r="AP12" s="6" t="s">
        <v>194</v>
      </c>
      <c r="AQ12" s="6">
        <v>1</v>
      </c>
      <c r="AR12" s="6">
        <v>1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1</v>
      </c>
      <c r="BF12" s="6">
        <v>0</v>
      </c>
      <c r="BG12" s="6">
        <v>0</v>
      </c>
      <c r="BH12" s="6">
        <v>0</v>
      </c>
      <c r="BI12" s="6">
        <f t="shared" si="5"/>
        <v>3</v>
      </c>
      <c r="BJ12" s="6" t="s">
        <v>43</v>
      </c>
      <c r="BK12" s="6" t="s">
        <v>43</v>
      </c>
      <c r="BL12" s="6" t="s">
        <v>43</v>
      </c>
      <c r="BM12" s="6" t="s">
        <v>43</v>
      </c>
      <c r="BN12" s="6" t="s">
        <v>43</v>
      </c>
      <c r="BO12" s="6" t="s">
        <v>43</v>
      </c>
      <c r="BP12" s="6" t="s">
        <v>43</v>
      </c>
      <c r="BQ12" s="6" t="s">
        <v>43</v>
      </c>
      <c r="BR12" s="6" t="s">
        <v>43</v>
      </c>
      <c r="BS12" s="6" t="s">
        <v>43</v>
      </c>
      <c r="BT12" s="6" t="s">
        <v>43</v>
      </c>
      <c r="BU12" s="6" t="s">
        <v>43</v>
      </c>
      <c r="BV12" s="6" t="s">
        <v>43</v>
      </c>
      <c r="BW12" s="6" t="s">
        <v>43</v>
      </c>
      <c r="BX12" s="6" t="s">
        <v>43</v>
      </c>
      <c r="BY12" s="6" t="s">
        <v>43</v>
      </c>
      <c r="BZ12" s="6" t="s">
        <v>43</v>
      </c>
      <c r="CA12" s="6" t="s">
        <v>43</v>
      </c>
      <c r="CB12" s="6" t="s">
        <v>43</v>
      </c>
      <c r="CC12" s="6" t="s">
        <v>43</v>
      </c>
      <c r="CD12" s="6" t="s">
        <v>43</v>
      </c>
      <c r="CE12" s="6" t="s">
        <v>43</v>
      </c>
      <c r="CF12" s="6" t="s">
        <v>43</v>
      </c>
      <c r="CG12" s="6" t="s">
        <v>43</v>
      </c>
      <c r="CH12" s="6" t="s">
        <v>43</v>
      </c>
      <c r="CI12" s="6" t="s">
        <v>43</v>
      </c>
      <c r="CJ12" s="6" t="s">
        <v>43</v>
      </c>
      <c r="CK12" s="6" t="s">
        <v>43</v>
      </c>
      <c r="CL12" s="6" t="s">
        <v>43</v>
      </c>
      <c r="CM12" s="6" t="s">
        <v>43</v>
      </c>
      <c r="CN12" s="6" t="s">
        <v>43</v>
      </c>
      <c r="CO12" s="6" t="s">
        <v>43</v>
      </c>
      <c r="CP12" s="6" t="s">
        <v>43</v>
      </c>
    </row>
    <row r="13" spans="1:94" ht="16" customHeight="1" x14ac:dyDescent="0.35">
      <c r="A13" s="6">
        <v>12</v>
      </c>
      <c r="B13" s="6">
        <v>4.6684099999999997</v>
      </c>
      <c r="C13" s="6">
        <v>50.82443</v>
      </c>
      <c r="D13" s="6" t="s">
        <v>230</v>
      </c>
      <c r="E13" s="6" t="s">
        <v>230</v>
      </c>
      <c r="F13" s="6">
        <v>485900</v>
      </c>
      <c r="G13" s="6">
        <v>2014</v>
      </c>
      <c r="H13" s="6">
        <v>2.66</v>
      </c>
      <c r="I13" s="6">
        <v>2014</v>
      </c>
      <c r="J13" s="6">
        <v>7</v>
      </c>
      <c r="K13" s="6">
        <v>1</v>
      </c>
      <c r="L13" s="6" t="s">
        <v>231</v>
      </c>
      <c r="M13" s="6">
        <v>13</v>
      </c>
      <c r="N13" s="6">
        <v>15</v>
      </c>
      <c r="O13" s="6">
        <v>60</v>
      </c>
      <c r="P13" s="6">
        <f t="shared" si="0"/>
        <v>735</v>
      </c>
      <c r="Q13" s="6">
        <v>11.7</v>
      </c>
      <c r="R13" s="6">
        <v>46.8</v>
      </c>
      <c r="S13" s="6">
        <v>35.369999999999997</v>
      </c>
      <c r="T13" s="6">
        <v>38.68</v>
      </c>
      <c r="U13" s="6">
        <f t="shared" si="1"/>
        <v>40.283333333333331</v>
      </c>
      <c r="V13" s="6">
        <v>0.54700000000000004</v>
      </c>
      <c r="W13" s="6">
        <v>0.54100000000000004</v>
      </c>
      <c r="X13" s="6">
        <v>0.54900000000000004</v>
      </c>
      <c r="Y13" s="6">
        <f t="shared" si="4"/>
        <v>0.54566666666666663</v>
      </c>
      <c r="Z13" s="6">
        <v>27</v>
      </c>
      <c r="AA13" s="6">
        <v>677</v>
      </c>
      <c r="AB13" s="6" t="s">
        <v>138</v>
      </c>
      <c r="AC13" s="6" t="s">
        <v>232</v>
      </c>
      <c r="AD13" s="6">
        <v>1</v>
      </c>
      <c r="AE13" s="6">
        <v>1</v>
      </c>
      <c r="AF13" s="6">
        <v>0</v>
      </c>
      <c r="AG13" s="6">
        <v>1</v>
      </c>
      <c r="AH13" s="6">
        <v>1</v>
      </c>
      <c r="AI13" s="6">
        <v>0</v>
      </c>
      <c r="AJ13" s="6">
        <v>0</v>
      </c>
      <c r="AK13" s="6">
        <v>0</v>
      </c>
      <c r="AL13" s="6">
        <v>1</v>
      </c>
      <c r="AM13" s="6">
        <v>0</v>
      </c>
      <c r="AN13" s="6">
        <v>1</v>
      </c>
      <c r="AO13" s="6" t="s">
        <v>141</v>
      </c>
      <c r="AP13" s="6" t="s">
        <v>141</v>
      </c>
      <c r="AQ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f t="shared" si="5"/>
        <v>1</v>
      </c>
      <c r="BJ13" s="6" t="s">
        <v>43</v>
      </c>
      <c r="BK13" s="6" t="s">
        <v>43</v>
      </c>
      <c r="BL13" s="6" t="s">
        <v>43</v>
      </c>
      <c r="BM13" s="6" t="s">
        <v>43</v>
      </c>
      <c r="BN13" s="6" t="s">
        <v>43</v>
      </c>
      <c r="BO13" s="6" t="s">
        <v>43</v>
      </c>
      <c r="BP13" s="6" t="s">
        <v>43</v>
      </c>
      <c r="BQ13" s="6" t="s">
        <v>43</v>
      </c>
      <c r="BR13" s="6" t="s">
        <v>43</v>
      </c>
      <c r="BS13" s="6" t="s">
        <v>43</v>
      </c>
      <c r="BT13" s="6" t="s">
        <v>43</v>
      </c>
      <c r="BU13" s="6" t="s">
        <v>43</v>
      </c>
      <c r="BV13" s="6" t="s">
        <v>43</v>
      </c>
      <c r="BW13" s="6" t="s">
        <v>43</v>
      </c>
      <c r="BX13" s="6" t="s">
        <v>43</v>
      </c>
      <c r="BY13" s="6" t="s">
        <v>43</v>
      </c>
      <c r="BZ13" s="6" t="s">
        <v>43</v>
      </c>
      <c r="CA13" s="6" t="s">
        <v>43</v>
      </c>
      <c r="CB13" s="6" t="s">
        <v>43</v>
      </c>
      <c r="CC13" s="6" t="s">
        <v>43</v>
      </c>
      <c r="CD13" s="6" t="s">
        <v>43</v>
      </c>
      <c r="CE13" s="6" t="s">
        <v>43</v>
      </c>
      <c r="CF13" s="6" t="s">
        <v>43</v>
      </c>
      <c r="CG13" s="6" t="s">
        <v>43</v>
      </c>
      <c r="CH13" s="6" t="s">
        <v>43</v>
      </c>
      <c r="CI13" s="6" t="s">
        <v>43</v>
      </c>
      <c r="CJ13" s="6" t="s">
        <v>43</v>
      </c>
      <c r="CK13" s="6" t="s">
        <v>43</v>
      </c>
      <c r="CL13" s="6" t="s">
        <v>43</v>
      </c>
      <c r="CM13" s="6" t="s">
        <v>43</v>
      </c>
      <c r="CN13" s="6" t="s">
        <v>43</v>
      </c>
      <c r="CO13" s="6" t="s">
        <v>43</v>
      </c>
      <c r="CP13" s="6" t="s">
        <v>43</v>
      </c>
    </row>
    <row r="14" spans="1:94" ht="16" customHeight="1" x14ac:dyDescent="0.35">
      <c r="A14" s="6">
        <v>13</v>
      </c>
      <c r="B14" s="6">
        <v>4.6339100000000002</v>
      </c>
      <c r="C14" s="6">
        <v>50.816450000000003</v>
      </c>
      <c r="D14" s="6" t="s">
        <v>233</v>
      </c>
      <c r="E14" s="6" t="s">
        <v>234</v>
      </c>
      <c r="F14" s="6">
        <v>483800</v>
      </c>
      <c r="G14" s="6">
        <v>2013</v>
      </c>
      <c r="H14" s="6">
        <v>1.01</v>
      </c>
      <c r="I14" s="6">
        <v>2013</v>
      </c>
      <c r="J14" s="6">
        <v>8</v>
      </c>
      <c r="K14" s="6">
        <v>1</v>
      </c>
      <c r="L14" s="6" t="s">
        <v>231</v>
      </c>
      <c r="M14" s="6">
        <v>14</v>
      </c>
      <c r="N14" s="6">
        <v>15</v>
      </c>
      <c r="O14" s="6">
        <v>60</v>
      </c>
      <c r="P14" s="6">
        <f t="shared" si="0"/>
        <v>795</v>
      </c>
      <c r="Q14" s="6">
        <v>11.4</v>
      </c>
      <c r="R14" s="6">
        <v>109.5</v>
      </c>
      <c r="S14" s="6">
        <v>112.1</v>
      </c>
      <c r="T14" s="6">
        <v>116.5</v>
      </c>
      <c r="U14" s="6">
        <f t="shared" si="1"/>
        <v>112.7</v>
      </c>
      <c r="V14" s="6">
        <v>0.80800000000000005</v>
      </c>
      <c r="W14" s="6">
        <v>0.76300000000000001</v>
      </c>
      <c r="X14" s="6">
        <v>0.751</v>
      </c>
      <c r="Y14" s="6">
        <f t="shared" si="4"/>
        <v>0.77400000000000002</v>
      </c>
      <c r="Z14" s="6">
        <v>28</v>
      </c>
      <c r="AA14" s="6">
        <v>884</v>
      </c>
      <c r="AB14" s="6" t="s">
        <v>138</v>
      </c>
      <c r="AC14" s="6" t="s">
        <v>139</v>
      </c>
      <c r="AD14" s="6">
        <v>1</v>
      </c>
      <c r="AE14" s="6">
        <v>0</v>
      </c>
      <c r="AF14" s="6">
        <v>1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1</v>
      </c>
      <c r="AM14" s="6">
        <v>0</v>
      </c>
      <c r="AN14" s="6">
        <v>0.5</v>
      </c>
      <c r="AO14" s="6" t="s">
        <v>194</v>
      </c>
      <c r="AP14" s="6" t="s">
        <v>171</v>
      </c>
      <c r="AQ14" s="6">
        <v>1</v>
      </c>
      <c r="AR14" s="6">
        <v>0</v>
      </c>
      <c r="AS14" s="6">
        <v>1</v>
      </c>
      <c r="AT14" s="6">
        <v>1</v>
      </c>
      <c r="AU14" s="6">
        <v>1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1</v>
      </c>
      <c r="BG14" s="6">
        <v>0</v>
      </c>
      <c r="BH14" s="6">
        <v>0</v>
      </c>
      <c r="BI14" s="6">
        <f t="shared" si="5"/>
        <v>5</v>
      </c>
      <c r="BJ14" s="6">
        <v>100</v>
      </c>
      <c r="BK14" s="6">
        <v>21</v>
      </c>
      <c r="BL14" s="6">
        <v>0</v>
      </c>
      <c r="BM14" s="6">
        <v>1</v>
      </c>
      <c r="BN14" s="6">
        <v>0</v>
      </c>
      <c r="BO14" s="6">
        <v>23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10</v>
      </c>
      <c r="CD14" s="6">
        <v>16</v>
      </c>
      <c r="CE14" s="6">
        <v>1</v>
      </c>
      <c r="CF14" s="6">
        <v>1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</row>
    <row r="15" spans="1:94" ht="16" customHeight="1" x14ac:dyDescent="0.35">
      <c r="A15" s="6">
        <v>14</v>
      </c>
      <c r="B15" s="6">
        <v>4.83758</v>
      </c>
      <c r="C15" s="6">
        <v>50.932899999999997</v>
      </c>
      <c r="D15" s="6" t="s">
        <v>235</v>
      </c>
      <c r="E15" s="6" t="s">
        <v>236</v>
      </c>
      <c r="F15" s="6">
        <v>407000</v>
      </c>
      <c r="G15" s="6">
        <v>2016</v>
      </c>
      <c r="H15" s="6">
        <v>1.71</v>
      </c>
      <c r="I15" s="6">
        <v>2014</v>
      </c>
      <c r="J15" s="6">
        <v>6</v>
      </c>
      <c r="K15" s="6">
        <v>1</v>
      </c>
      <c r="L15" s="6" t="s">
        <v>231</v>
      </c>
      <c r="M15" s="6">
        <v>15</v>
      </c>
      <c r="N15" s="6">
        <v>30</v>
      </c>
      <c r="O15" s="6">
        <v>60</v>
      </c>
      <c r="P15" s="6">
        <f t="shared" si="0"/>
        <v>870</v>
      </c>
      <c r="Q15" s="6">
        <v>10.6</v>
      </c>
      <c r="R15" s="6">
        <v>126.1</v>
      </c>
      <c r="S15" s="6">
        <v>128.69999999999999</v>
      </c>
      <c r="T15" s="6">
        <v>132.9</v>
      </c>
      <c r="U15" s="6">
        <f t="shared" si="1"/>
        <v>129.23333333333332</v>
      </c>
      <c r="V15" s="6">
        <v>1.7330000000000001</v>
      </c>
      <c r="W15" s="6">
        <v>1.556</v>
      </c>
      <c r="X15" s="6">
        <v>1.54</v>
      </c>
      <c r="Y15" s="6">
        <f t="shared" si="4"/>
        <v>1.6096666666666668</v>
      </c>
      <c r="Z15" s="6">
        <v>16</v>
      </c>
      <c r="AA15" s="6">
        <v>562</v>
      </c>
      <c r="AB15" s="6" t="s">
        <v>138</v>
      </c>
      <c r="AC15" s="6" t="s">
        <v>139</v>
      </c>
      <c r="AD15" s="6">
        <v>1</v>
      </c>
      <c r="AE15" s="6">
        <v>1</v>
      </c>
      <c r="AF15" s="6">
        <v>1</v>
      </c>
      <c r="AG15" s="6">
        <v>0</v>
      </c>
      <c r="AH15" s="6">
        <v>0</v>
      </c>
      <c r="AI15" s="6">
        <v>1</v>
      </c>
      <c r="AJ15" s="6">
        <v>0</v>
      </c>
      <c r="AK15" s="6">
        <v>0</v>
      </c>
      <c r="AL15" s="6">
        <v>0</v>
      </c>
      <c r="AM15" s="6">
        <v>0</v>
      </c>
      <c r="AN15" s="6">
        <v>1</v>
      </c>
      <c r="AO15" s="6" t="s">
        <v>141</v>
      </c>
      <c r="AP15" s="6" t="s">
        <v>194</v>
      </c>
      <c r="AQ15" s="6">
        <v>1</v>
      </c>
      <c r="AR15" s="6">
        <v>0</v>
      </c>
      <c r="AS15" s="6">
        <v>0</v>
      </c>
      <c r="AT15" s="6">
        <v>1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f t="shared" si="5"/>
        <v>2</v>
      </c>
      <c r="BJ15" s="6" t="s">
        <v>43</v>
      </c>
      <c r="BK15" s="6" t="s">
        <v>43</v>
      </c>
      <c r="BL15" s="6" t="s">
        <v>43</v>
      </c>
      <c r="BM15" s="6" t="s">
        <v>43</v>
      </c>
      <c r="BN15" s="6" t="s">
        <v>43</v>
      </c>
      <c r="BO15" s="6" t="s">
        <v>43</v>
      </c>
      <c r="BP15" s="6" t="s">
        <v>43</v>
      </c>
      <c r="BQ15" s="6" t="s">
        <v>43</v>
      </c>
      <c r="BR15" s="6" t="s">
        <v>43</v>
      </c>
      <c r="BS15" s="6" t="s">
        <v>43</v>
      </c>
      <c r="BT15" s="6" t="s">
        <v>43</v>
      </c>
      <c r="BU15" s="6" t="s">
        <v>43</v>
      </c>
      <c r="BV15" s="6" t="s">
        <v>43</v>
      </c>
      <c r="BW15" s="6" t="s">
        <v>43</v>
      </c>
      <c r="BX15" s="6" t="s">
        <v>43</v>
      </c>
      <c r="BY15" s="6" t="s">
        <v>43</v>
      </c>
      <c r="BZ15" s="6" t="s">
        <v>43</v>
      </c>
      <c r="CA15" s="6" t="s">
        <v>43</v>
      </c>
      <c r="CB15" s="6" t="s">
        <v>43</v>
      </c>
      <c r="CC15" s="6" t="s">
        <v>43</v>
      </c>
      <c r="CD15" s="6" t="s">
        <v>43</v>
      </c>
      <c r="CE15" s="6" t="s">
        <v>43</v>
      </c>
      <c r="CF15" s="6" t="s">
        <v>43</v>
      </c>
      <c r="CG15" s="6" t="s">
        <v>43</v>
      </c>
      <c r="CH15" s="6" t="s">
        <v>43</v>
      </c>
      <c r="CI15" s="6" t="s">
        <v>43</v>
      </c>
      <c r="CJ15" s="6" t="s">
        <v>43</v>
      </c>
      <c r="CK15" s="6" t="s">
        <v>43</v>
      </c>
      <c r="CL15" s="6" t="s">
        <v>43</v>
      </c>
      <c r="CM15" s="6" t="s">
        <v>43</v>
      </c>
      <c r="CN15" s="6" t="s">
        <v>43</v>
      </c>
      <c r="CO15" s="6" t="s">
        <v>43</v>
      </c>
      <c r="CP15" s="6" t="s">
        <v>43</v>
      </c>
    </row>
    <row r="16" spans="1:94" ht="16" customHeight="1" x14ac:dyDescent="0.35">
      <c r="A16" s="6">
        <v>15</v>
      </c>
      <c r="B16" s="6">
        <v>5.4881599999999997</v>
      </c>
      <c r="C16" s="6">
        <v>50.895809999999997</v>
      </c>
      <c r="D16" s="6" t="s">
        <v>217</v>
      </c>
      <c r="E16" s="6" t="s">
        <v>237</v>
      </c>
      <c r="F16" s="7">
        <v>40100</v>
      </c>
      <c r="G16" s="6">
        <v>2016</v>
      </c>
      <c r="H16" s="6">
        <v>1.21</v>
      </c>
      <c r="I16" s="6">
        <v>2013</v>
      </c>
      <c r="J16" s="6">
        <v>9</v>
      </c>
      <c r="K16" s="6">
        <v>1</v>
      </c>
      <c r="L16" s="6" t="s">
        <v>238</v>
      </c>
      <c r="M16" s="6">
        <v>13</v>
      </c>
      <c r="N16" s="6">
        <v>30</v>
      </c>
      <c r="O16" s="6">
        <v>60</v>
      </c>
      <c r="P16" s="6">
        <f t="shared" si="0"/>
        <v>750</v>
      </c>
      <c r="Q16" s="6">
        <v>11.3</v>
      </c>
      <c r="R16" s="6">
        <v>162.19999999999999</v>
      </c>
      <c r="S16" s="6">
        <v>150.6</v>
      </c>
      <c r="T16" s="6">
        <v>183.5</v>
      </c>
      <c r="U16" s="6">
        <f t="shared" si="1"/>
        <v>165.43333333333331</v>
      </c>
      <c r="V16" s="6">
        <v>1.4119999999999999</v>
      </c>
      <c r="W16" s="6">
        <v>1.4350000000000001</v>
      </c>
      <c r="X16" s="6">
        <v>1.427</v>
      </c>
      <c r="Y16" s="6">
        <f t="shared" si="4"/>
        <v>1.4246666666666667</v>
      </c>
      <c r="Z16" s="6">
        <v>28</v>
      </c>
      <c r="AA16" s="6">
        <v>614</v>
      </c>
      <c r="AB16" s="6" t="s">
        <v>201</v>
      </c>
      <c r="AC16" s="6" t="s">
        <v>139</v>
      </c>
      <c r="AD16" s="6">
        <v>1</v>
      </c>
      <c r="AE16" s="6">
        <v>0</v>
      </c>
      <c r="AF16" s="6">
        <v>1</v>
      </c>
      <c r="AG16" s="6">
        <v>1</v>
      </c>
      <c r="AH16" s="6">
        <v>0</v>
      </c>
      <c r="AI16" s="6">
        <v>0</v>
      </c>
      <c r="AJ16" s="6">
        <v>1</v>
      </c>
      <c r="AK16" s="6">
        <v>0</v>
      </c>
      <c r="AL16" s="6">
        <v>0</v>
      </c>
      <c r="AM16" s="6">
        <v>0</v>
      </c>
      <c r="AN16" s="6">
        <v>1</v>
      </c>
      <c r="AO16" s="6" t="s">
        <v>198</v>
      </c>
      <c r="AP16" s="6" t="s">
        <v>198</v>
      </c>
      <c r="AQ16" s="6">
        <v>1</v>
      </c>
      <c r="AR16" s="6">
        <v>0</v>
      </c>
      <c r="AS16" s="6">
        <v>0</v>
      </c>
      <c r="AT16" s="6">
        <v>1</v>
      </c>
      <c r="AU16" s="6">
        <v>1</v>
      </c>
      <c r="AV16" s="6">
        <v>0</v>
      </c>
      <c r="AW16" s="6">
        <v>1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f t="shared" si="5"/>
        <v>4</v>
      </c>
      <c r="BJ16" s="6" t="s">
        <v>43</v>
      </c>
      <c r="BK16" s="6" t="s">
        <v>43</v>
      </c>
      <c r="BL16" s="6" t="s">
        <v>43</v>
      </c>
      <c r="BM16" s="6" t="s">
        <v>43</v>
      </c>
      <c r="BN16" s="6" t="s">
        <v>43</v>
      </c>
      <c r="BO16" s="6" t="s">
        <v>43</v>
      </c>
      <c r="BP16" s="6" t="s">
        <v>43</v>
      </c>
      <c r="BQ16" s="6" t="s">
        <v>43</v>
      </c>
      <c r="BR16" s="6" t="s">
        <v>43</v>
      </c>
      <c r="BS16" s="6" t="s">
        <v>43</v>
      </c>
      <c r="BT16" s="6" t="s">
        <v>43</v>
      </c>
      <c r="BU16" s="6" t="s">
        <v>43</v>
      </c>
      <c r="BV16" s="6" t="s">
        <v>43</v>
      </c>
      <c r="BW16" s="6" t="s">
        <v>43</v>
      </c>
      <c r="BX16" s="6" t="s">
        <v>43</v>
      </c>
      <c r="BY16" s="6" t="s">
        <v>43</v>
      </c>
      <c r="BZ16" s="6" t="s">
        <v>43</v>
      </c>
      <c r="CA16" s="6" t="s">
        <v>43</v>
      </c>
      <c r="CB16" s="6" t="s">
        <v>43</v>
      </c>
      <c r="CC16" s="6" t="s">
        <v>43</v>
      </c>
      <c r="CD16" s="6" t="s">
        <v>43</v>
      </c>
      <c r="CE16" s="6" t="s">
        <v>43</v>
      </c>
      <c r="CF16" s="6" t="s">
        <v>43</v>
      </c>
      <c r="CG16" s="6" t="s">
        <v>43</v>
      </c>
      <c r="CH16" s="6" t="s">
        <v>43</v>
      </c>
      <c r="CI16" s="6" t="s">
        <v>43</v>
      </c>
      <c r="CJ16" s="6" t="s">
        <v>43</v>
      </c>
      <c r="CK16" s="6" t="s">
        <v>43</v>
      </c>
      <c r="CL16" s="6" t="s">
        <v>43</v>
      </c>
      <c r="CM16" s="6" t="s">
        <v>43</v>
      </c>
      <c r="CN16" s="6" t="s">
        <v>43</v>
      </c>
      <c r="CO16" s="6" t="s">
        <v>43</v>
      </c>
      <c r="CP16" s="6" t="s">
        <v>43</v>
      </c>
    </row>
    <row r="17" spans="1:94" ht="16" customHeight="1" x14ac:dyDescent="0.35">
      <c r="A17" s="6">
        <v>16</v>
      </c>
      <c r="B17" s="6">
        <v>5.5499799999999997</v>
      </c>
      <c r="C17" s="6">
        <v>50.893180000000001</v>
      </c>
      <c r="D17" s="6" t="s">
        <v>239</v>
      </c>
      <c r="E17" s="6" t="s">
        <v>240</v>
      </c>
      <c r="F17" s="6">
        <v>461100</v>
      </c>
      <c r="G17" s="6">
        <v>2016</v>
      </c>
      <c r="H17" s="6">
        <v>0.97</v>
      </c>
      <c r="I17" s="6">
        <v>2014</v>
      </c>
      <c r="J17" s="6">
        <v>7</v>
      </c>
      <c r="K17" s="6">
        <v>1</v>
      </c>
      <c r="L17" s="6" t="s">
        <v>238</v>
      </c>
      <c r="M17" s="6">
        <v>15</v>
      </c>
      <c r="N17" s="6">
        <v>0</v>
      </c>
      <c r="O17" s="6">
        <v>60</v>
      </c>
      <c r="P17" s="6">
        <f t="shared" si="0"/>
        <v>840</v>
      </c>
      <c r="Q17" s="6">
        <v>12.1</v>
      </c>
      <c r="R17" s="6">
        <v>142.19999999999999</v>
      </c>
      <c r="S17" s="6">
        <v>145.4</v>
      </c>
      <c r="T17" s="6">
        <v>150.69999999999999</v>
      </c>
      <c r="U17" s="6">
        <f t="shared" si="1"/>
        <v>146.1</v>
      </c>
      <c r="V17" s="6">
        <v>1.5580000000000001</v>
      </c>
      <c r="W17" s="6">
        <v>1.6459999999999999</v>
      </c>
      <c r="X17" s="6">
        <v>1.552</v>
      </c>
      <c r="Y17" s="6">
        <f t="shared" si="4"/>
        <v>1.5853333333333335</v>
      </c>
      <c r="Z17" s="6">
        <v>23</v>
      </c>
      <c r="AA17" s="6">
        <v>485</v>
      </c>
      <c r="AB17" s="6" t="s">
        <v>138</v>
      </c>
      <c r="AC17" s="6" t="s">
        <v>139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0</v>
      </c>
      <c r="AL17" s="6">
        <v>0</v>
      </c>
      <c r="AM17" s="6">
        <v>0</v>
      </c>
      <c r="AN17" s="6">
        <v>0</v>
      </c>
      <c r="AO17" s="6" t="s">
        <v>194</v>
      </c>
      <c r="AP17" s="6" t="s">
        <v>194</v>
      </c>
      <c r="AQ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1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f t="shared" si="5"/>
        <v>2</v>
      </c>
      <c r="BJ17" s="6" t="s">
        <v>43</v>
      </c>
      <c r="BK17" s="6" t="s">
        <v>43</v>
      </c>
      <c r="BL17" s="6" t="s">
        <v>43</v>
      </c>
      <c r="BM17" s="6" t="s">
        <v>43</v>
      </c>
      <c r="BN17" s="6" t="s">
        <v>43</v>
      </c>
      <c r="BO17" s="6" t="s">
        <v>43</v>
      </c>
      <c r="BP17" s="6" t="s">
        <v>43</v>
      </c>
      <c r="BQ17" s="6" t="s">
        <v>43</v>
      </c>
      <c r="BR17" s="6" t="s">
        <v>43</v>
      </c>
      <c r="BS17" s="6" t="s">
        <v>43</v>
      </c>
      <c r="BT17" s="6" t="s">
        <v>43</v>
      </c>
      <c r="BU17" s="6" t="s">
        <v>43</v>
      </c>
      <c r="BV17" s="6" t="s">
        <v>43</v>
      </c>
      <c r="BW17" s="6" t="s">
        <v>43</v>
      </c>
      <c r="BX17" s="6" t="s">
        <v>43</v>
      </c>
      <c r="BY17" s="6" t="s">
        <v>43</v>
      </c>
      <c r="BZ17" s="6" t="s">
        <v>43</v>
      </c>
      <c r="CA17" s="6" t="s">
        <v>43</v>
      </c>
      <c r="CB17" s="6" t="s">
        <v>43</v>
      </c>
      <c r="CC17" s="6" t="s">
        <v>43</v>
      </c>
      <c r="CD17" s="6" t="s">
        <v>43</v>
      </c>
      <c r="CE17" s="6" t="s">
        <v>43</v>
      </c>
      <c r="CF17" s="6" t="s">
        <v>43</v>
      </c>
      <c r="CG17" s="6" t="s">
        <v>43</v>
      </c>
      <c r="CH17" s="6" t="s">
        <v>43</v>
      </c>
      <c r="CI17" s="6" t="s">
        <v>43</v>
      </c>
      <c r="CJ17" s="6" t="s">
        <v>43</v>
      </c>
      <c r="CK17" s="6" t="s">
        <v>43</v>
      </c>
      <c r="CL17" s="6" t="s">
        <v>43</v>
      </c>
      <c r="CM17" s="6" t="s">
        <v>43</v>
      </c>
      <c r="CN17" s="6" t="s">
        <v>43</v>
      </c>
      <c r="CO17" s="6" t="s">
        <v>43</v>
      </c>
      <c r="CP17" s="6" t="s">
        <v>43</v>
      </c>
    </row>
    <row r="18" spans="1:94" ht="16" customHeight="1" x14ac:dyDescent="0.35">
      <c r="A18" s="6">
        <v>17</v>
      </c>
      <c r="B18" s="6">
        <v>4.9986699999999997</v>
      </c>
      <c r="C18" s="6">
        <v>50.944029999999998</v>
      </c>
      <c r="D18" s="6" t="s">
        <v>191</v>
      </c>
      <c r="E18" s="6" t="s">
        <v>241</v>
      </c>
      <c r="F18" s="6">
        <v>417100</v>
      </c>
      <c r="G18" s="6">
        <v>2015</v>
      </c>
      <c r="H18" s="6">
        <v>2.2400000000000002</v>
      </c>
      <c r="I18" s="6">
        <v>2011</v>
      </c>
      <c r="J18" s="6">
        <v>4</v>
      </c>
      <c r="K18" s="6">
        <v>1</v>
      </c>
      <c r="L18" s="6" t="s">
        <v>242</v>
      </c>
      <c r="M18" s="6">
        <v>10</v>
      </c>
      <c r="N18" s="6">
        <v>45</v>
      </c>
      <c r="O18" s="6">
        <v>60</v>
      </c>
      <c r="P18" s="6">
        <f t="shared" si="0"/>
        <v>585</v>
      </c>
      <c r="Q18" s="6">
        <v>11.3</v>
      </c>
      <c r="R18" s="6">
        <v>121.9</v>
      </c>
      <c r="S18" s="6">
        <v>110.8</v>
      </c>
      <c r="T18" s="6">
        <v>120.2</v>
      </c>
      <c r="U18" s="6">
        <f t="shared" si="1"/>
        <v>117.63333333333333</v>
      </c>
      <c r="V18" s="6">
        <v>1.02</v>
      </c>
      <c r="W18" s="6">
        <v>0.95599999999999996</v>
      </c>
      <c r="X18" s="6">
        <v>0.95399999999999996</v>
      </c>
      <c r="Y18" s="6">
        <f t="shared" si="4"/>
        <v>0.97666666666666657</v>
      </c>
      <c r="Z18" s="6">
        <v>25</v>
      </c>
      <c r="AA18" s="6">
        <v>508</v>
      </c>
      <c r="AB18" s="6" t="s">
        <v>138</v>
      </c>
      <c r="AC18" s="6" t="s">
        <v>232</v>
      </c>
      <c r="AD18" s="6">
        <v>1</v>
      </c>
      <c r="AE18" s="6">
        <v>0</v>
      </c>
      <c r="AF18" s="6">
        <v>0</v>
      </c>
      <c r="AG18" s="6">
        <v>1</v>
      </c>
      <c r="AH18" s="6">
        <v>1</v>
      </c>
      <c r="AI18" s="6">
        <v>0</v>
      </c>
      <c r="AJ18" s="6">
        <v>0</v>
      </c>
      <c r="AK18" s="6">
        <v>0</v>
      </c>
      <c r="AL18" s="6">
        <v>1</v>
      </c>
      <c r="AM18" s="6">
        <v>0</v>
      </c>
      <c r="AN18" s="6">
        <v>0</v>
      </c>
      <c r="AO18" s="6" t="s">
        <v>141</v>
      </c>
      <c r="AP18" s="6" t="s">
        <v>141</v>
      </c>
      <c r="AQ18" s="6">
        <v>1</v>
      </c>
      <c r="AR18" s="6">
        <v>0</v>
      </c>
      <c r="AS18" s="6">
        <v>0</v>
      </c>
      <c r="AT18" s="6">
        <v>1</v>
      </c>
      <c r="AU18" s="6">
        <v>0</v>
      </c>
      <c r="AV18" s="6">
        <v>0</v>
      </c>
      <c r="AW18" s="6">
        <v>0</v>
      </c>
      <c r="AX18" s="6">
        <v>0</v>
      </c>
      <c r="AY18" s="6">
        <v>1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f t="shared" si="5"/>
        <v>3</v>
      </c>
      <c r="BJ18" s="6">
        <v>50</v>
      </c>
      <c r="BK18" s="6">
        <v>5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1</v>
      </c>
      <c r="CD18" s="6">
        <v>5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</row>
    <row r="19" spans="1:94" ht="16" customHeight="1" x14ac:dyDescent="0.35">
      <c r="A19" s="6">
        <v>18</v>
      </c>
      <c r="B19" s="6">
        <v>4.8884800000000004</v>
      </c>
      <c r="C19" s="6">
        <v>50.98115</v>
      </c>
      <c r="D19" s="6" t="s">
        <v>243</v>
      </c>
      <c r="E19" s="6" t="s">
        <v>244</v>
      </c>
      <c r="F19" s="6">
        <v>409100</v>
      </c>
      <c r="G19" s="6">
        <v>2011</v>
      </c>
      <c r="H19" s="6">
        <v>2.59</v>
      </c>
      <c r="I19" s="6">
        <v>2007</v>
      </c>
      <c r="J19" s="6">
        <v>6</v>
      </c>
      <c r="K19" s="6">
        <v>1</v>
      </c>
      <c r="L19" s="6" t="s">
        <v>242</v>
      </c>
      <c r="M19" s="6">
        <v>12</v>
      </c>
      <c r="N19" s="6">
        <v>0</v>
      </c>
      <c r="O19" s="6">
        <v>60</v>
      </c>
      <c r="P19" s="6">
        <f t="shared" si="0"/>
        <v>660</v>
      </c>
      <c r="Q19" s="6">
        <v>12</v>
      </c>
      <c r="R19" s="6">
        <v>116.7</v>
      </c>
      <c r="S19" s="6">
        <v>99.64</v>
      </c>
      <c r="T19" s="6">
        <v>108.2</v>
      </c>
      <c r="U19" s="6">
        <f t="shared" si="1"/>
        <v>108.18</v>
      </c>
      <c r="V19" s="6">
        <v>1.1379999999999999</v>
      </c>
      <c r="W19" s="6">
        <v>1.1020000000000001</v>
      </c>
      <c r="X19" s="6">
        <v>1.08</v>
      </c>
      <c r="Y19" s="6">
        <f>AVERAGE(W19:X19)</f>
        <v>1.0910000000000002</v>
      </c>
      <c r="Z19" s="6">
        <v>23</v>
      </c>
      <c r="AA19" s="6">
        <v>448</v>
      </c>
      <c r="AB19" s="6" t="s">
        <v>138</v>
      </c>
      <c r="AC19" s="6" t="s">
        <v>139</v>
      </c>
      <c r="AD19" s="6">
        <v>1</v>
      </c>
      <c r="AE19" s="6">
        <v>1</v>
      </c>
      <c r="AF19" s="6">
        <v>1</v>
      </c>
      <c r="AG19" s="6">
        <v>0</v>
      </c>
      <c r="AH19" s="6">
        <v>1</v>
      </c>
      <c r="AI19" s="6">
        <v>1</v>
      </c>
      <c r="AJ19" s="6">
        <v>0</v>
      </c>
      <c r="AK19" s="6">
        <v>0</v>
      </c>
      <c r="AL19" s="6">
        <v>0</v>
      </c>
      <c r="AM19" s="6">
        <v>0</v>
      </c>
      <c r="AN19" s="6">
        <v>1</v>
      </c>
      <c r="AO19" s="6" t="s">
        <v>194</v>
      </c>
      <c r="AP19" s="6" t="s">
        <v>194</v>
      </c>
      <c r="AQ19" s="6">
        <v>1</v>
      </c>
      <c r="AR19" s="6">
        <v>1</v>
      </c>
      <c r="AS19" s="6">
        <v>1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f t="shared" si="5"/>
        <v>3</v>
      </c>
      <c r="BJ19" s="6" t="s">
        <v>43</v>
      </c>
      <c r="BK19" s="6" t="s">
        <v>43</v>
      </c>
      <c r="BL19" s="6" t="s">
        <v>43</v>
      </c>
      <c r="BM19" s="6" t="s">
        <v>43</v>
      </c>
      <c r="BN19" s="6" t="s">
        <v>43</v>
      </c>
      <c r="BO19" s="6" t="s">
        <v>43</v>
      </c>
      <c r="BP19" s="6" t="s">
        <v>43</v>
      </c>
      <c r="BQ19" s="6" t="s">
        <v>43</v>
      </c>
      <c r="BR19" s="6" t="s">
        <v>43</v>
      </c>
      <c r="BS19" s="6" t="s">
        <v>43</v>
      </c>
      <c r="BT19" s="6" t="s">
        <v>43</v>
      </c>
      <c r="BU19" s="6" t="s">
        <v>43</v>
      </c>
      <c r="BV19" s="6" t="s">
        <v>43</v>
      </c>
      <c r="BW19" s="6" t="s">
        <v>43</v>
      </c>
      <c r="BX19" s="6" t="s">
        <v>43</v>
      </c>
      <c r="BY19" s="6" t="s">
        <v>43</v>
      </c>
      <c r="BZ19" s="6" t="s">
        <v>43</v>
      </c>
      <c r="CA19" s="6" t="s">
        <v>43</v>
      </c>
      <c r="CB19" s="6" t="s">
        <v>43</v>
      </c>
      <c r="CC19" s="6" t="s">
        <v>43</v>
      </c>
      <c r="CD19" s="6" t="s">
        <v>43</v>
      </c>
      <c r="CE19" s="6" t="s">
        <v>43</v>
      </c>
      <c r="CF19" s="6" t="s">
        <v>43</v>
      </c>
      <c r="CG19" s="6" t="s">
        <v>43</v>
      </c>
      <c r="CH19" s="6" t="s">
        <v>43</v>
      </c>
      <c r="CI19" s="6" t="s">
        <v>43</v>
      </c>
      <c r="CJ19" s="6" t="s">
        <v>43</v>
      </c>
      <c r="CK19" s="6" t="s">
        <v>43</v>
      </c>
      <c r="CL19" s="6" t="s">
        <v>43</v>
      </c>
      <c r="CM19" s="6" t="s">
        <v>43</v>
      </c>
      <c r="CN19" s="6" t="s">
        <v>43</v>
      </c>
      <c r="CO19" s="6" t="s">
        <v>43</v>
      </c>
      <c r="CP19" s="6" t="s">
        <v>43</v>
      </c>
    </row>
    <row r="20" spans="1:94" ht="16" customHeight="1" x14ac:dyDescent="0.35">
      <c r="A20" s="6">
        <v>19</v>
      </c>
      <c r="B20" s="6">
        <v>5.0831</v>
      </c>
      <c r="C20" s="6">
        <v>50.740200000000002</v>
      </c>
      <c r="D20" s="6" t="s">
        <v>245</v>
      </c>
      <c r="E20" s="6" t="s">
        <v>246</v>
      </c>
      <c r="F20" s="6">
        <v>444000</v>
      </c>
      <c r="G20" s="6">
        <v>2010</v>
      </c>
      <c r="H20" s="6">
        <v>0.44</v>
      </c>
      <c r="I20" s="6">
        <v>2010</v>
      </c>
      <c r="J20" s="6">
        <v>5</v>
      </c>
      <c r="K20" s="6">
        <v>1</v>
      </c>
      <c r="L20" s="6" t="s">
        <v>247</v>
      </c>
      <c r="M20" s="6">
        <v>10</v>
      </c>
      <c r="N20" s="6">
        <v>30</v>
      </c>
      <c r="O20" s="6">
        <v>0</v>
      </c>
      <c r="P20" s="6">
        <f t="shared" si="0"/>
        <v>630</v>
      </c>
      <c r="Q20" s="6">
        <v>11.1</v>
      </c>
      <c r="R20" s="6">
        <v>25.9</v>
      </c>
      <c r="S20" s="6">
        <v>25.24</v>
      </c>
      <c r="T20" s="6">
        <v>24.61</v>
      </c>
      <c r="U20" s="6">
        <f t="shared" si="1"/>
        <v>25.25</v>
      </c>
      <c r="V20" s="6">
        <v>0.38100000000000001</v>
      </c>
      <c r="W20" s="6">
        <v>0.434</v>
      </c>
      <c r="X20" s="6">
        <v>0.38500000000000001</v>
      </c>
      <c r="Y20" s="6">
        <f t="shared" ref="Y20:Y21" si="6">AVERAGE(V20:X20)</f>
        <v>0.39999999999999997</v>
      </c>
      <c r="Z20" s="6">
        <v>39</v>
      </c>
      <c r="AA20" s="6">
        <v>922</v>
      </c>
      <c r="AB20" s="6" t="s">
        <v>138</v>
      </c>
      <c r="AC20" s="6" t="s">
        <v>232</v>
      </c>
      <c r="AD20" s="6">
        <v>1</v>
      </c>
      <c r="AE20" s="6">
        <v>0</v>
      </c>
      <c r="AF20" s="6">
        <v>1</v>
      </c>
      <c r="AG20" s="6">
        <v>1</v>
      </c>
      <c r="AH20" s="6">
        <v>1</v>
      </c>
      <c r="AI20" s="6">
        <v>0</v>
      </c>
      <c r="AJ20" s="6">
        <v>1</v>
      </c>
      <c r="AK20" s="6">
        <v>0</v>
      </c>
      <c r="AL20" s="6">
        <v>1</v>
      </c>
      <c r="AM20" s="6">
        <v>0</v>
      </c>
      <c r="AN20" s="6">
        <v>0.5</v>
      </c>
      <c r="AO20" s="6" t="s">
        <v>171</v>
      </c>
      <c r="AP20" s="6" t="s">
        <v>171</v>
      </c>
      <c r="AQ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f t="shared" si="5"/>
        <v>1</v>
      </c>
      <c r="BJ20" s="6" t="s">
        <v>43</v>
      </c>
      <c r="BK20" s="6" t="s">
        <v>43</v>
      </c>
      <c r="BL20" s="6" t="s">
        <v>43</v>
      </c>
      <c r="BM20" s="6" t="s">
        <v>43</v>
      </c>
      <c r="BN20" s="6" t="s">
        <v>43</v>
      </c>
      <c r="BO20" s="6" t="s">
        <v>43</v>
      </c>
      <c r="BP20" s="6" t="s">
        <v>43</v>
      </c>
      <c r="BQ20" s="6" t="s">
        <v>43</v>
      </c>
      <c r="BR20" s="6" t="s">
        <v>43</v>
      </c>
      <c r="BS20" s="6" t="s">
        <v>43</v>
      </c>
      <c r="BT20" s="6" t="s">
        <v>43</v>
      </c>
      <c r="BU20" s="6" t="s">
        <v>43</v>
      </c>
      <c r="BV20" s="6" t="s">
        <v>43</v>
      </c>
      <c r="BW20" s="6" t="s">
        <v>43</v>
      </c>
      <c r="BX20" s="6" t="s">
        <v>43</v>
      </c>
      <c r="BY20" s="6" t="s">
        <v>43</v>
      </c>
      <c r="BZ20" s="6" t="s">
        <v>43</v>
      </c>
      <c r="CA20" s="6" t="s">
        <v>43</v>
      </c>
      <c r="CB20" s="6" t="s">
        <v>43</v>
      </c>
      <c r="CC20" s="6" t="s">
        <v>43</v>
      </c>
      <c r="CD20" s="6" t="s">
        <v>43</v>
      </c>
      <c r="CE20" s="6" t="s">
        <v>43</v>
      </c>
      <c r="CF20" s="6" t="s">
        <v>43</v>
      </c>
      <c r="CG20" s="6" t="s">
        <v>43</v>
      </c>
      <c r="CH20" s="6" t="s">
        <v>43</v>
      </c>
      <c r="CI20" s="6" t="s">
        <v>43</v>
      </c>
      <c r="CJ20" s="6" t="s">
        <v>43</v>
      </c>
      <c r="CK20" s="6" t="s">
        <v>43</v>
      </c>
      <c r="CL20" s="6" t="s">
        <v>43</v>
      </c>
      <c r="CM20" s="6" t="s">
        <v>43</v>
      </c>
      <c r="CN20" s="6" t="s">
        <v>43</v>
      </c>
      <c r="CO20" s="6" t="s">
        <v>43</v>
      </c>
      <c r="CP20" s="6" t="s">
        <v>43</v>
      </c>
    </row>
    <row r="21" spans="1:94" ht="16" customHeight="1" x14ac:dyDescent="0.35">
      <c r="A21" s="6">
        <v>20</v>
      </c>
      <c r="B21" s="6">
        <v>5.2725</v>
      </c>
      <c r="C21" s="6">
        <v>50.748399999999997</v>
      </c>
      <c r="D21" s="6" t="s">
        <v>249</v>
      </c>
      <c r="E21" s="6" t="s">
        <v>250</v>
      </c>
      <c r="F21" s="6">
        <v>451980</v>
      </c>
      <c r="G21" s="6">
        <v>2001</v>
      </c>
      <c r="H21" s="6">
        <v>1.38</v>
      </c>
      <c r="I21" s="6">
        <v>2005</v>
      </c>
      <c r="J21" s="6">
        <v>5</v>
      </c>
      <c r="K21" s="6">
        <v>1</v>
      </c>
      <c r="L21" s="6" t="s">
        <v>247</v>
      </c>
      <c r="M21" s="6">
        <v>12</v>
      </c>
      <c r="N21" s="6">
        <v>15</v>
      </c>
      <c r="O21" s="6">
        <v>0</v>
      </c>
      <c r="P21" s="6">
        <f t="shared" si="0"/>
        <v>735</v>
      </c>
      <c r="Q21" s="6">
        <v>9.9</v>
      </c>
      <c r="R21" s="6">
        <v>48.11</v>
      </c>
      <c r="S21" s="6">
        <v>45.45</v>
      </c>
      <c r="T21" s="6">
        <v>44.16</v>
      </c>
      <c r="U21" s="6">
        <f t="shared" si="1"/>
        <v>45.906666666666666</v>
      </c>
      <c r="V21" s="6">
        <v>0.77400000000000002</v>
      </c>
      <c r="W21" s="6">
        <v>0.69199999999999995</v>
      </c>
      <c r="X21" s="6">
        <v>0.72399999999999998</v>
      </c>
      <c r="Y21" s="6">
        <f t="shared" si="6"/>
        <v>0.73</v>
      </c>
      <c r="Z21" s="6">
        <v>17</v>
      </c>
      <c r="AA21" s="6">
        <v>864</v>
      </c>
      <c r="AB21" s="6" t="s">
        <v>138</v>
      </c>
      <c r="AC21" s="6" t="s">
        <v>139</v>
      </c>
      <c r="AD21" s="6">
        <v>1</v>
      </c>
      <c r="AE21" s="6">
        <v>0</v>
      </c>
      <c r="AF21" s="6">
        <v>0</v>
      </c>
      <c r="AG21" s="6">
        <v>0</v>
      </c>
      <c r="AH21" s="6">
        <v>1</v>
      </c>
      <c r="AI21" s="6">
        <v>0</v>
      </c>
      <c r="AJ21" s="6">
        <v>0</v>
      </c>
      <c r="AK21" s="6">
        <v>1</v>
      </c>
      <c r="AL21" s="6">
        <v>1</v>
      </c>
      <c r="AM21" s="6">
        <v>0</v>
      </c>
      <c r="AN21" s="6">
        <v>1</v>
      </c>
      <c r="AO21" s="6" t="s">
        <v>141</v>
      </c>
      <c r="AP21" s="6" t="s">
        <v>141</v>
      </c>
      <c r="AQ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f t="shared" si="5"/>
        <v>1</v>
      </c>
      <c r="BJ21" s="6" t="s">
        <v>43</v>
      </c>
      <c r="BK21" s="6" t="s">
        <v>43</v>
      </c>
      <c r="BL21" s="6" t="s">
        <v>43</v>
      </c>
      <c r="BM21" s="6" t="s">
        <v>43</v>
      </c>
      <c r="BN21" s="6" t="s">
        <v>43</v>
      </c>
      <c r="BO21" s="6" t="s">
        <v>43</v>
      </c>
      <c r="BP21" s="6" t="s">
        <v>43</v>
      </c>
      <c r="BQ21" s="6" t="s">
        <v>43</v>
      </c>
      <c r="BR21" s="6" t="s">
        <v>43</v>
      </c>
      <c r="BS21" s="6" t="s">
        <v>43</v>
      </c>
      <c r="BT21" s="6" t="s">
        <v>43</v>
      </c>
      <c r="BU21" s="6" t="s">
        <v>43</v>
      </c>
      <c r="BV21" s="6" t="s">
        <v>43</v>
      </c>
      <c r="BW21" s="6" t="s">
        <v>43</v>
      </c>
      <c r="BX21" s="6" t="s">
        <v>43</v>
      </c>
      <c r="BY21" s="6" t="s">
        <v>43</v>
      </c>
      <c r="BZ21" s="6" t="s">
        <v>43</v>
      </c>
      <c r="CA21" s="6" t="s">
        <v>43</v>
      </c>
      <c r="CB21" s="6" t="s">
        <v>43</v>
      </c>
      <c r="CC21" s="6" t="s">
        <v>43</v>
      </c>
      <c r="CD21" s="6" t="s">
        <v>43</v>
      </c>
      <c r="CE21" s="6" t="s">
        <v>43</v>
      </c>
      <c r="CF21" s="6" t="s">
        <v>43</v>
      </c>
      <c r="CG21" s="6" t="s">
        <v>43</v>
      </c>
      <c r="CH21" s="6" t="s">
        <v>43</v>
      </c>
      <c r="CI21" s="6" t="s">
        <v>43</v>
      </c>
      <c r="CJ21" s="6" t="s">
        <v>43</v>
      </c>
      <c r="CK21" s="6" t="s">
        <v>43</v>
      </c>
      <c r="CL21" s="6" t="s">
        <v>43</v>
      </c>
      <c r="CM21" s="6" t="s">
        <v>43</v>
      </c>
      <c r="CN21" s="6" t="s">
        <v>43</v>
      </c>
      <c r="CO21" s="6" t="s">
        <v>43</v>
      </c>
      <c r="CP21" s="6" t="s">
        <v>43</v>
      </c>
    </row>
    <row r="22" spans="1:94" ht="16" customHeight="1" x14ac:dyDescent="0.35">
      <c r="A22" s="6">
        <v>21</v>
      </c>
      <c r="B22" s="6">
        <v>4.6097000000000001</v>
      </c>
      <c r="C22" s="6">
        <v>50.857100000000003</v>
      </c>
      <c r="D22" s="6" t="s">
        <v>252</v>
      </c>
      <c r="E22" s="6" t="s">
        <v>253</v>
      </c>
      <c r="F22" s="6">
        <v>479000</v>
      </c>
      <c r="G22" s="6">
        <v>2016</v>
      </c>
      <c r="H22" s="6">
        <v>1.2</v>
      </c>
      <c r="I22" s="6">
        <v>2014</v>
      </c>
      <c r="J22" s="6">
        <v>7</v>
      </c>
      <c r="K22" s="6">
        <v>1</v>
      </c>
      <c r="L22" s="6" t="s">
        <v>247</v>
      </c>
      <c r="M22" s="6">
        <v>14</v>
      </c>
      <c r="N22" s="6">
        <v>0</v>
      </c>
      <c r="O22" s="6">
        <v>0</v>
      </c>
      <c r="P22" s="6">
        <f t="shared" si="0"/>
        <v>840</v>
      </c>
      <c r="Q22" s="6">
        <v>12.5</v>
      </c>
      <c r="R22" s="6">
        <v>67.02</v>
      </c>
      <c r="S22" s="6">
        <v>66.75</v>
      </c>
      <c r="T22" s="6">
        <v>69.91</v>
      </c>
      <c r="U22" s="6">
        <f t="shared" si="1"/>
        <v>67.893333333333331</v>
      </c>
      <c r="V22" s="6">
        <v>0.72699999999999998</v>
      </c>
      <c r="W22" s="6">
        <v>0.71099999999999997</v>
      </c>
      <c r="X22" s="6">
        <v>0.69799999999999995</v>
      </c>
      <c r="Y22" s="6">
        <f>AVERAGE(W22:X22)</f>
        <v>0.7044999999999999</v>
      </c>
      <c r="Z22" s="6">
        <v>37</v>
      </c>
      <c r="AA22" s="6">
        <v>903</v>
      </c>
      <c r="AB22" s="6" t="s">
        <v>201</v>
      </c>
      <c r="AC22" s="6" t="s">
        <v>139</v>
      </c>
      <c r="AD22" s="6">
        <v>1</v>
      </c>
      <c r="AE22" s="6">
        <v>1</v>
      </c>
      <c r="AF22" s="6">
        <v>1</v>
      </c>
      <c r="AG22" s="6">
        <v>1</v>
      </c>
      <c r="AH22" s="6">
        <v>0</v>
      </c>
      <c r="AI22" s="6">
        <v>0</v>
      </c>
      <c r="AJ22" s="6">
        <v>1</v>
      </c>
      <c r="AK22" s="6">
        <v>0</v>
      </c>
      <c r="AL22" s="6">
        <v>0</v>
      </c>
      <c r="AM22" s="6">
        <v>0</v>
      </c>
      <c r="AN22" s="6">
        <v>0.5</v>
      </c>
      <c r="AO22" s="6" t="s">
        <v>194</v>
      </c>
      <c r="AP22" s="6" t="s">
        <v>194</v>
      </c>
      <c r="AQ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f t="shared" si="5"/>
        <v>1</v>
      </c>
      <c r="BJ22" s="6" t="s">
        <v>43</v>
      </c>
      <c r="BK22" s="6" t="s">
        <v>43</v>
      </c>
      <c r="BL22" s="6" t="s">
        <v>43</v>
      </c>
      <c r="BM22" s="6" t="s">
        <v>43</v>
      </c>
      <c r="BN22" s="6" t="s">
        <v>43</v>
      </c>
      <c r="BO22" s="6" t="s">
        <v>43</v>
      </c>
      <c r="BP22" s="6" t="s">
        <v>43</v>
      </c>
      <c r="BQ22" s="6" t="s">
        <v>43</v>
      </c>
      <c r="BR22" s="6" t="s">
        <v>43</v>
      </c>
      <c r="BS22" s="6" t="s">
        <v>43</v>
      </c>
      <c r="BT22" s="6" t="s">
        <v>43</v>
      </c>
      <c r="BU22" s="6" t="s">
        <v>43</v>
      </c>
      <c r="BV22" s="6" t="s">
        <v>43</v>
      </c>
      <c r="BW22" s="6" t="s">
        <v>43</v>
      </c>
      <c r="BX22" s="6" t="s">
        <v>43</v>
      </c>
      <c r="BY22" s="6" t="s">
        <v>43</v>
      </c>
      <c r="BZ22" s="6" t="s">
        <v>43</v>
      </c>
      <c r="CA22" s="6" t="s">
        <v>43</v>
      </c>
      <c r="CB22" s="6" t="s">
        <v>43</v>
      </c>
      <c r="CC22" s="6" t="s">
        <v>43</v>
      </c>
      <c r="CD22" s="6" t="s">
        <v>43</v>
      </c>
      <c r="CE22" s="6" t="s">
        <v>43</v>
      </c>
      <c r="CF22" s="6" t="s">
        <v>43</v>
      </c>
      <c r="CG22" s="6" t="s">
        <v>43</v>
      </c>
      <c r="CH22" s="6" t="s">
        <v>43</v>
      </c>
      <c r="CI22" s="6" t="s">
        <v>43</v>
      </c>
      <c r="CJ22" s="6" t="s">
        <v>43</v>
      </c>
      <c r="CK22" s="6" t="s">
        <v>43</v>
      </c>
      <c r="CL22" s="6" t="s">
        <v>43</v>
      </c>
      <c r="CM22" s="6" t="s">
        <v>43</v>
      </c>
      <c r="CN22" s="6" t="s">
        <v>43</v>
      </c>
      <c r="CO22" s="6" t="s">
        <v>43</v>
      </c>
      <c r="CP22" s="6" t="s">
        <v>43</v>
      </c>
    </row>
    <row r="23" spans="1:94" ht="16" customHeight="1" x14ac:dyDescent="0.35">
      <c r="A23" s="6">
        <v>22</v>
      </c>
      <c r="B23" s="6">
        <v>5.1920200000000003</v>
      </c>
      <c r="C23" s="6">
        <v>51.028730000000003</v>
      </c>
      <c r="D23" s="6" t="s">
        <v>254</v>
      </c>
      <c r="E23" s="6" t="s">
        <v>255</v>
      </c>
      <c r="F23" s="6">
        <v>419600</v>
      </c>
      <c r="G23" s="6">
        <v>2016</v>
      </c>
      <c r="H23" s="6">
        <v>2.11</v>
      </c>
      <c r="I23" s="6">
        <v>2013</v>
      </c>
      <c r="J23" s="6">
        <v>8</v>
      </c>
      <c r="K23" s="6">
        <v>1</v>
      </c>
      <c r="L23" s="6" t="s">
        <v>256</v>
      </c>
      <c r="M23" s="6">
        <v>11</v>
      </c>
      <c r="N23" s="6">
        <v>0</v>
      </c>
      <c r="O23" s="6">
        <v>0</v>
      </c>
      <c r="P23" s="6">
        <f t="shared" si="0"/>
        <v>660</v>
      </c>
      <c r="Q23" s="6">
        <v>10.5</v>
      </c>
      <c r="R23" s="6">
        <v>146.30000000000001</v>
      </c>
      <c r="S23" s="6">
        <v>141.9</v>
      </c>
      <c r="T23" s="6">
        <v>141</v>
      </c>
      <c r="U23" s="6">
        <f t="shared" si="1"/>
        <v>143.06666666666669</v>
      </c>
      <c r="V23" s="6">
        <v>2.3239999999999998</v>
      </c>
      <c r="W23" s="6">
        <v>2.2309999999999999</v>
      </c>
      <c r="X23" s="6">
        <v>2.1640000000000001</v>
      </c>
      <c r="Y23" s="6">
        <f>AVERAGE(V23:X23)</f>
        <v>2.2396666666666665</v>
      </c>
      <c r="Z23" s="6">
        <v>7</v>
      </c>
      <c r="AA23" s="6">
        <v>323</v>
      </c>
      <c r="AB23" s="6" t="s">
        <v>201</v>
      </c>
      <c r="AC23" s="6" t="s">
        <v>139</v>
      </c>
      <c r="AD23" s="6">
        <v>1</v>
      </c>
      <c r="AE23" s="6">
        <v>1</v>
      </c>
      <c r="AF23" s="6">
        <v>1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1</v>
      </c>
      <c r="AM23" s="6">
        <v>0</v>
      </c>
      <c r="AN23" s="6">
        <v>1</v>
      </c>
      <c r="AO23" s="6" t="s">
        <v>194</v>
      </c>
      <c r="AP23" s="6" t="s">
        <v>194</v>
      </c>
      <c r="AQ23" s="6">
        <v>1</v>
      </c>
      <c r="AR23" s="6">
        <v>1</v>
      </c>
      <c r="AS23" s="6">
        <v>1</v>
      </c>
      <c r="AT23" s="6">
        <v>1</v>
      </c>
      <c r="AU23" s="6">
        <v>0</v>
      </c>
      <c r="AV23" s="6">
        <v>0</v>
      </c>
      <c r="AW23" s="6">
        <v>1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1</v>
      </c>
      <c r="BF23" s="6">
        <v>0</v>
      </c>
      <c r="BG23" s="6">
        <v>0</v>
      </c>
      <c r="BH23" s="6">
        <v>0</v>
      </c>
      <c r="BI23" s="6">
        <f t="shared" si="5"/>
        <v>6</v>
      </c>
      <c r="BJ23" s="6" t="s">
        <v>43</v>
      </c>
      <c r="BK23" s="6" t="s">
        <v>43</v>
      </c>
      <c r="BL23" s="6" t="s">
        <v>43</v>
      </c>
      <c r="BM23" s="6" t="s">
        <v>43</v>
      </c>
      <c r="BN23" s="6" t="s">
        <v>43</v>
      </c>
      <c r="BO23" s="6" t="s">
        <v>43</v>
      </c>
      <c r="BP23" s="6" t="s">
        <v>43</v>
      </c>
      <c r="BQ23" s="6" t="s">
        <v>43</v>
      </c>
      <c r="BR23" s="6" t="s">
        <v>43</v>
      </c>
      <c r="BS23" s="6" t="s">
        <v>43</v>
      </c>
      <c r="BT23" s="6" t="s">
        <v>43</v>
      </c>
      <c r="BU23" s="6" t="s">
        <v>43</v>
      </c>
      <c r="BV23" s="6" t="s">
        <v>43</v>
      </c>
      <c r="BW23" s="6" t="s">
        <v>43</v>
      </c>
      <c r="BX23" s="6" t="s">
        <v>43</v>
      </c>
      <c r="BY23" s="6" t="s">
        <v>43</v>
      </c>
      <c r="BZ23" s="6" t="s">
        <v>43</v>
      </c>
      <c r="CA23" s="6" t="s">
        <v>43</v>
      </c>
      <c r="CB23" s="6" t="s">
        <v>43</v>
      </c>
      <c r="CC23" s="6" t="s">
        <v>43</v>
      </c>
      <c r="CD23" s="6" t="s">
        <v>43</v>
      </c>
      <c r="CE23" s="6" t="s">
        <v>43</v>
      </c>
      <c r="CF23" s="6" t="s">
        <v>43</v>
      </c>
      <c r="CG23" s="6" t="s">
        <v>43</v>
      </c>
      <c r="CH23" s="6" t="s">
        <v>43</v>
      </c>
      <c r="CI23" s="6" t="s">
        <v>43</v>
      </c>
      <c r="CJ23" s="6" t="s">
        <v>43</v>
      </c>
      <c r="CK23" s="6" t="s">
        <v>43</v>
      </c>
      <c r="CL23" s="6" t="s">
        <v>43</v>
      </c>
      <c r="CM23" s="6" t="s">
        <v>43</v>
      </c>
      <c r="CN23" s="6" t="s">
        <v>43</v>
      </c>
      <c r="CO23" s="6" t="s">
        <v>43</v>
      </c>
      <c r="CP23" s="6" t="s">
        <v>43</v>
      </c>
    </row>
    <row r="24" spans="1:94" ht="16" customHeight="1" x14ac:dyDescent="0.35">
      <c r="A24" s="6">
        <v>23</v>
      </c>
      <c r="B24" s="6">
        <v>5.2416799999999997</v>
      </c>
      <c r="C24" s="6">
        <v>51.060009999999998</v>
      </c>
      <c r="D24" s="6" t="s">
        <v>257</v>
      </c>
      <c r="E24" s="6" t="s">
        <v>258</v>
      </c>
      <c r="F24" s="6">
        <v>422000</v>
      </c>
      <c r="G24" s="6">
        <v>2016</v>
      </c>
      <c r="H24" s="6">
        <v>1.54</v>
      </c>
      <c r="I24" s="6">
        <v>2000</v>
      </c>
      <c r="J24" s="6">
        <v>7</v>
      </c>
      <c r="K24" s="6">
        <v>1</v>
      </c>
      <c r="L24" s="6" t="s">
        <v>256</v>
      </c>
      <c r="M24" s="6">
        <v>12</v>
      </c>
      <c r="N24" s="6">
        <v>30</v>
      </c>
      <c r="O24" s="6">
        <v>0</v>
      </c>
      <c r="P24" s="6">
        <f t="shared" si="0"/>
        <v>750</v>
      </c>
      <c r="Q24" s="6">
        <v>11.3</v>
      </c>
      <c r="R24" s="6">
        <v>161.4</v>
      </c>
      <c r="S24" s="6">
        <v>161.30000000000001</v>
      </c>
      <c r="T24" s="6">
        <v>159.69999999999999</v>
      </c>
      <c r="U24" s="6">
        <f t="shared" si="1"/>
        <v>160.80000000000001</v>
      </c>
      <c r="V24" s="6">
        <v>3.96</v>
      </c>
      <c r="W24" s="6">
        <v>3.9929999999999999</v>
      </c>
      <c r="X24" s="6">
        <v>3.9790000000000001</v>
      </c>
      <c r="Y24" s="6">
        <f t="shared" ref="Y24:Y25" si="7">AVERAGE(W24:X24)</f>
        <v>3.9859999999999998</v>
      </c>
      <c r="Z24" s="6">
        <v>11</v>
      </c>
      <c r="AA24" s="6">
        <v>171.6</v>
      </c>
      <c r="AB24" s="6" t="s">
        <v>138</v>
      </c>
      <c r="AC24" s="6" t="s">
        <v>139</v>
      </c>
      <c r="AD24" s="6">
        <v>1</v>
      </c>
      <c r="AE24" s="6">
        <v>1</v>
      </c>
      <c r="AF24" s="6">
        <v>1</v>
      </c>
      <c r="AG24" s="6">
        <v>0</v>
      </c>
      <c r="AH24" s="6">
        <v>0</v>
      </c>
      <c r="AI24" s="6">
        <v>0</v>
      </c>
      <c r="AJ24" s="6">
        <v>0</v>
      </c>
      <c r="AK24" s="6">
        <v>1</v>
      </c>
      <c r="AL24" s="6">
        <v>0</v>
      </c>
      <c r="AM24" s="6">
        <v>0</v>
      </c>
      <c r="AN24" s="6">
        <v>0.5</v>
      </c>
      <c r="AO24" s="6" t="s">
        <v>194</v>
      </c>
      <c r="AP24" s="6" t="s">
        <v>194</v>
      </c>
      <c r="AQ24" s="6">
        <v>1</v>
      </c>
      <c r="AR24" s="6">
        <v>1</v>
      </c>
      <c r="AS24" s="6">
        <v>1</v>
      </c>
      <c r="AT24" s="6">
        <v>1</v>
      </c>
      <c r="AU24" s="6">
        <v>1</v>
      </c>
      <c r="AV24" s="6">
        <v>0</v>
      </c>
      <c r="AW24" s="6">
        <v>1</v>
      </c>
      <c r="AX24" s="6">
        <v>0</v>
      </c>
      <c r="AY24" s="6">
        <v>0</v>
      </c>
      <c r="AZ24" s="6">
        <v>1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f t="shared" si="5"/>
        <v>7</v>
      </c>
      <c r="BJ24" s="6" t="s">
        <v>43</v>
      </c>
      <c r="BK24" s="6" t="s">
        <v>43</v>
      </c>
      <c r="BL24" s="6" t="s">
        <v>43</v>
      </c>
      <c r="BM24" s="6" t="s">
        <v>43</v>
      </c>
      <c r="BN24" s="6" t="s">
        <v>43</v>
      </c>
      <c r="BO24" s="6" t="s">
        <v>43</v>
      </c>
      <c r="BP24" s="6" t="s">
        <v>43</v>
      </c>
      <c r="BQ24" s="6" t="s">
        <v>43</v>
      </c>
      <c r="BR24" s="6" t="s">
        <v>43</v>
      </c>
      <c r="BS24" s="6" t="s">
        <v>43</v>
      </c>
      <c r="BT24" s="6" t="s">
        <v>43</v>
      </c>
      <c r="BU24" s="6" t="s">
        <v>43</v>
      </c>
      <c r="BV24" s="6" t="s">
        <v>43</v>
      </c>
      <c r="BW24" s="6" t="s">
        <v>43</v>
      </c>
      <c r="BX24" s="6" t="s">
        <v>43</v>
      </c>
      <c r="BY24" s="6" t="s">
        <v>43</v>
      </c>
      <c r="BZ24" s="6" t="s">
        <v>43</v>
      </c>
      <c r="CA24" s="6" t="s">
        <v>43</v>
      </c>
      <c r="CB24" s="6" t="s">
        <v>43</v>
      </c>
      <c r="CC24" s="6" t="s">
        <v>43</v>
      </c>
      <c r="CD24" s="6" t="s">
        <v>43</v>
      </c>
      <c r="CE24" s="6" t="s">
        <v>43</v>
      </c>
      <c r="CF24" s="6" t="s">
        <v>43</v>
      </c>
      <c r="CG24" s="6" t="s">
        <v>43</v>
      </c>
      <c r="CH24" s="6" t="s">
        <v>43</v>
      </c>
      <c r="CI24" s="6" t="s">
        <v>43</v>
      </c>
      <c r="CJ24" s="6" t="s">
        <v>43</v>
      </c>
      <c r="CK24" s="6" t="s">
        <v>43</v>
      </c>
      <c r="CL24" s="6" t="s">
        <v>43</v>
      </c>
      <c r="CM24" s="6" t="s">
        <v>43</v>
      </c>
      <c r="CN24" s="6" t="s">
        <v>43</v>
      </c>
      <c r="CO24" s="6" t="s">
        <v>43</v>
      </c>
      <c r="CP24" s="6" t="s">
        <v>43</v>
      </c>
    </row>
    <row r="25" spans="1:94" ht="16" customHeight="1" x14ac:dyDescent="0.35">
      <c r="A25" s="6">
        <v>24</v>
      </c>
      <c r="B25" s="6">
        <v>5.0905100000000001</v>
      </c>
      <c r="C25" s="6">
        <v>50.962679999999999</v>
      </c>
      <c r="D25" s="6" t="s">
        <v>119</v>
      </c>
      <c r="E25" s="6" t="s">
        <v>259</v>
      </c>
      <c r="F25" s="6">
        <v>422900</v>
      </c>
      <c r="G25" s="6">
        <v>2016</v>
      </c>
      <c r="H25" s="6">
        <v>3.04</v>
      </c>
      <c r="I25" s="6">
        <v>2014</v>
      </c>
      <c r="J25" s="6">
        <v>7</v>
      </c>
      <c r="K25" s="6">
        <v>1</v>
      </c>
      <c r="L25" s="6" t="s">
        <v>256</v>
      </c>
      <c r="M25" s="6">
        <v>15</v>
      </c>
      <c r="N25" s="6">
        <v>0</v>
      </c>
      <c r="O25" s="6">
        <v>0</v>
      </c>
      <c r="P25" s="6">
        <f t="shared" si="0"/>
        <v>900</v>
      </c>
      <c r="Q25" s="6">
        <v>11.5</v>
      </c>
      <c r="R25" s="6">
        <v>162.4</v>
      </c>
      <c r="S25" s="6">
        <v>170.3</v>
      </c>
      <c r="T25" s="6">
        <v>167.3</v>
      </c>
      <c r="U25" s="6">
        <f t="shared" si="1"/>
        <v>166.66666666666669</v>
      </c>
      <c r="V25" s="6">
        <v>2.056</v>
      </c>
      <c r="W25" s="6">
        <v>2.0150000000000001</v>
      </c>
      <c r="X25" s="6">
        <v>2.024</v>
      </c>
      <c r="Y25" s="6">
        <f t="shared" si="7"/>
        <v>2.0194999999999999</v>
      </c>
      <c r="Z25" s="6">
        <v>21</v>
      </c>
      <c r="AA25" s="6">
        <v>794</v>
      </c>
      <c r="AB25" s="6" t="s">
        <v>138</v>
      </c>
      <c r="AC25" s="6" t="s">
        <v>139</v>
      </c>
      <c r="AD25" s="6">
        <v>0</v>
      </c>
      <c r="AE25" s="6">
        <v>1</v>
      </c>
      <c r="AF25" s="6">
        <v>0</v>
      </c>
      <c r="AG25" s="6">
        <v>0</v>
      </c>
      <c r="AH25" s="6">
        <v>1</v>
      </c>
      <c r="AI25" s="6">
        <v>0</v>
      </c>
      <c r="AJ25" s="6">
        <v>0</v>
      </c>
      <c r="AK25" s="6">
        <v>1</v>
      </c>
      <c r="AL25" s="6">
        <v>0</v>
      </c>
      <c r="AM25" s="6">
        <v>0</v>
      </c>
      <c r="AN25" s="6">
        <v>0</v>
      </c>
      <c r="AO25" s="6" t="s">
        <v>194</v>
      </c>
      <c r="AP25" s="6" t="s">
        <v>194</v>
      </c>
      <c r="AQ25" s="6">
        <v>1</v>
      </c>
      <c r="AR25" s="6">
        <v>0</v>
      </c>
      <c r="AS25" s="6">
        <v>0</v>
      </c>
      <c r="AT25" s="6">
        <v>1</v>
      </c>
      <c r="AU25" s="6">
        <v>1</v>
      </c>
      <c r="AV25" s="6">
        <v>1</v>
      </c>
      <c r="AW25" s="6">
        <v>0</v>
      </c>
      <c r="AX25" s="6">
        <v>1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f t="shared" si="5"/>
        <v>5</v>
      </c>
      <c r="BJ25" s="6" t="s">
        <v>43</v>
      </c>
      <c r="BK25" s="6" t="s">
        <v>43</v>
      </c>
      <c r="BL25" s="6" t="s">
        <v>43</v>
      </c>
      <c r="BM25" s="6" t="s">
        <v>43</v>
      </c>
      <c r="BN25" s="6" t="s">
        <v>43</v>
      </c>
      <c r="BO25" s="6" t="s">
        <v>43</v>
      </c>
      <c r="BP25" s="6" t="s">
        <v>43</v>
      </c>
      <c r="BQ25" s="6" t="s">
        <v>43</v>
      </c>
      <c r="BR25" s="6" t="s">
        <v>43</v>
      </c>
      <c r="BS25" s="6" t="s">
        <v>43</v>
      </c>
      <c r="BT25" s="6" t="s">
        <v>43</v>
      </c>
      <c r="BU25" s="6" t="s">
        <v>43</v>
      </c>
      <c r="BV25" s="6" t="s">
        <v>43</v>
      </c>
      <c r="BW25" s="6" t="s">
        <v>43</v>
      </c>
      <c r="BX25" s="6" t="s">
        <v>43</v>
      </c>
      <c r="BY25" s="6" t="s">
        <v>43</v>
      </c>
      <c r="BZ25" s="6" t="s">
        <v>43</v>
      </c>
      <c r="CA25" s="6" t="s">
        <v>43</v>
      </c>
      <c r="CB25" s="6" t="s">
        <v>43</v>
      </c>
      <c r="CC25" s="6" t="s">
        <v>43</v>
      </c>
      <c r="CD25" s="6" t="s">
        <v>43</v>
      </c>
      <c r="CE25" s="6" t="s">
        <v>43</v>
      </c>
      <c r="CF25" s="6" t="s">
        <v>43</v>
      </c>
      <c r="CG25" s="6" t="s">
        <v>43</v>
      </c>
      <c r="CH25" s="6" t="s">
        <v>43</v>
      </c>
      <c r="CI25" s="6" t="s">
        <v>43</v>
      </c>
      <c r="CJ25" s="6" t="s">
        <v>43</v>
      </c>
      <c r="CK25" s="6" t="s">
        <v>43</v>
      </c>
      <c r="CL25" s="6" t="s">
        <v>43</v>
      </c>
      <c r="CM25" s="6" t="s">
        <v>43</v>
      </c>
      <c r="CN25" s="6" t="s">
        <v>43</v>
      </c>
      <c r="CO25" s="6" t="s">
        <v>43</v>
      </c>
      <c r="CP25" s="6" t="s">
        <v>43</v>
      </c>
    </row>
    <row r="26" spans="1:94" ht="16" customHeight="1" x14ac:dyDescent="0.35">
      <c r="A26" s="6">
        <v>25</v>
      </c>
      <c r="B26" s="6">
        <v>5.1572199999999997</v>
      </c>
      <c r="C26" s="6">
        <v>50.844749999999998</v>
      </c>
      <c r="D26" s="6" t="s">
        <v>261</v>
      </c>
      <c r="E26" s="6" t="s">
        <v>262</v>
      </c>
      <c r="F26" s="6">
        <v>436500</v>
      </c>
      <c r="G26" s="6">
        <v>2013</v>
      </c>
      <c r="H26" s="6">
        <v>0.76</v>
      </c>
      <c r="I26" s="6">
        <v>2012</v>
      </c>
      <c r="J26" s="6">
        <v>6</v>
      </c>
      <c r="K26" s="6">
        <v>1</v>
      </c>
      <c r="L26" s="6" t="s">
        <v>263</v>
      </c>
      <c r="M26" s="6">
        <v>10</v>
      </c>
      <c r="N26" s="6">
        <v>30</v>
      </c>
      <c r="O26" s="6">
        <v>0</v>
      </c>
      <c r="P26" s="6">
        <f t="shared" si="0"/>
        <v>630</v>
      </c>
      <c r="Q26" s="6">
        <v>8.3000000000000007</v>
      </c>
      <c r="R26" s="6">
        <v>70.06</v>
      </c>
      <c r="S26" s="6">
        <v>67.37</v>
      </c>
      <c r="T26" s="6">
        <v>72.180000000000007</v>
      </c>
      <c r="U26" s="6">
        <f t="shared" si="1"/>
        <v>69.87</v>
      </c>
      <c r="V26" s="6">
        <v>0.63500000000000001</v>
      </c>
      <c r="W26" s="6">
        <v>0.64600000000000002</v>
      </c>
      <c r="X26" s="6">
        <v>0.64800000000000002</v>
      </c>
      <c r="Y26" s="6">
        <f t="shared" ref="Y26:Y27" si="8">AVERAGE(X26)</f>
        <v>0.64800000000000002</v>
      </c>
      <c r="Z26" s="6">
        <v>51</v>
      </c>
      <c r="AA26" s="6">
        <v>975</v>
      </c>
      <c r="AB26" s="6" t="s">
        <v>138</v>
      </c>
      <c r="AC26" s="6" t="s">
        <v>139</v>
      </c>
      <c r="AD26" s="6">
        <v>1</v>
      </c>
      <c r="AE26" s="6">
        <v>1</v>
      </c>
      <c r="AF26" s="6">
        <v>1</v>
      </c>
      <c r="AG26" s="6">
        <v>0</v>
      </c>
      <c r="AH26" s="6">
        <v>1</v>
      </c>
      <c r="AI26" s="6">
        <v>0</v>
      </c>
      <c r="AJ26" s="6">
        <v>0</v>
      </c>
      <c r="AK26" s="6">
        <v>0</v>
      </c>
      <c r="AL26" s="6">
        <v>1</v>
      </c>
      <c r="AM26" s="6">
        <v>0</v>
      </c>
      <c r="AN26" s="6">
        <v>0</v>
      </c>
      <c r="AO26" s="6" t="s">
        <v>194</v>
      </c>
      <c r="AP26" s="6" t="s">
        <v>194</v>
      </c>
      <c r="AQ26" s="6">
        <v>1</v>
      </c>
      <c r="AR26" s="6">
        <v>1</v>
      </c>
      <c r="AS26" s="6">
        <v>1</v>
      </c>
      <c r="AT26" s="6">
        <v>1</v>
      </c>
      <c r="AU26" s="6">
        <v>1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f t="shared" si="5"/>
        <v>5</v>
      </c>
      <c r="BJ26" s="6" t="s">
        <v>43</v>
      </c>
      <c r="BK26" s="6" t="s">
        <v>43</v>
      </c>
      <c r="BL26" s="6" t="s">
        <v>43</v>
      </c>
      <c r="BM26" s="6" t="s">
        <v>43</v>
      </c>
      <c r="BN26" s="6" t="s">
        <v>43</v>
      </c>
      <c r="BO26" s="6" t="s">
        <v>43</v>
      </c>
      <c r="BP26" s="6" t="s">
        <v>43</v>
      </c>
      <c r="BQ26" s="6" t="s">
        <v>43</v>
      </c>
      <c r="BR26" s="6" t="s">
        <v>43</v>
      </c>
      <c r="BS26" s="6" t="s">
        <v>43</v>
      </c>
      <c r="BT26" s="6" t="s">
        <v>43</v>
      </c>
      <c r="BU26" s="6" t="s">
        <v>43</v>
      </c>
      <c r="BV26" s="6" t="s">
        <v>43</v>
      </c>
      <c r="BW26" s="6" t="s">
        <v>43</v>
      </c>
      <c r="BX26" s="6" t="s">
        <v>43</v>
      </c>
      <c r="BY26" s="6" t="s">
        <v>43</v>
      </c>
      <c r="BZ26" s="6" t="s">
        <v>43</v>
      </c>
      <c r="CA26" s="6" t="s">
        <v>43</v>
      </c>
      <c r="CB26" s="6" t="s">
        <v>43</v>
      </c>
      <c r="CC26" s="6" t="s">
        <v>43</v>
      </c>
      <c r="CD26" s="6" t="s">
        <v>43</v>
      </c>
      <c r="CE26" s="6" t="s">
        <v>43</v>
      </c>
      <c r="CF26" s="6" t="s">
        <v>43</v>
      </c>
      <c r="CG26" s="6" t="s">
        <v>43</v>
      </c>
      <c r="CH26" s="6" t="s">
        <v>43</v>
      </c>
      <c r="CI26" s="6" t="s">
        <v>43</v>
      </c>
      <c r="CJ26" s="6" t="s">
        <v>43</v>
      </c>
      <c r="CK26" s="6" t="s">
        <v>43</v>
      </c>
      <c r="CL26" s="6" t="s">
        <v>43</v>
      </c>
      <c r="CM26" s="6" t="s">
        <v>43</v>
      </c>
      <c r="CN26" s="6" t="s">
        <v>43</v>
      </c>
      <c r="CO26" s="6" t="s">
        <v>43</v>
      </c>
      <c r="CP26" s="6" t="s">
        <v>43</v>
      </c>
    </row>
    <row r="27" spans="1:94" ht="16" customHeight="1" x14ac:dyDescent="0.35">
      <c r="A27" s="6">
        <v>26</v>
      </c>
      <c r="B27" s="6">
        <v>5.3365900000000002</v>
      </c>
      <c r="C27" s="6">
        <v>50.838529999999999</v>
      </c>
      <c r="D27" s="6" t="s">
        <v>199</v>
      </c>
      <c r="E27" s="6" t="s">
        <v>264</v>
      </c>
      <c r="F27" s="6">
        <v>448000</v>
      </c>
      <c r="G27" s="6">
        <v>2016</v>
      </c>
      <c r="H27" s="6">
        <v>1.6</v>
      </c>
      <c r="I27" s="6">
        <v>2014</v>
      </c>
      <c r="J27" s="6">
        <v>7</v>
      </c>
      <c r="K27" s="6">
        <v>1</v>
      </c>
      <c r="L27" s="6" t="s">
        <v>263</v>
      </c>
      <c r="M27" s="6">
        <v>12</v>
      </c>
      <c r="N27" s="6">
        <v>0</v>
      </c>
      <c r="O27" s="6">
        <v>0</v>
      </c>
      <c r="P27" s="6">
        <f t="shared" si="0"/>
        <v>720</v>
      </c>
      <c r="Q27" s="6">
        <v>9.1</v>
      </c>
      <c r="R27" s="6">
        <v>85.99</v>
      </c>
      <c r="S27" s="6">
        <v>93.91</v>
      </c>
      <c r="T27" s="6">
        <v>96.05</v>
      </c>
      <c r="U27" s="6">
        <f t="shared" si="1"/>
        <v>91.983333333333334</v>
      </c>
      <c r="V27" s="6">
        <v>0.77200000000000002</v>
      </c>
      <c r="W27" s="6">
        <v>0.75700000000000001</v>
      </c>
      <c r="X27" s="6">
        <v>0.748</v>
      </c>
      <c r="Y27" s="6">
        <f t="shared" si="8"/>
        <v>0.748</v>
      </c>
      <c r="Z27" s="6">
        <v>35</v>
      </c>
      <c r="AA27" s="6">
        <v>1037</v>
      </c>
      <c r="AB27" s="6" t="s">
        <v>201</v>
      </c>
      <c r="AC27" s="6" t="s">
        <v>139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1</v>
      </c>
      <c r="AJ27" s="6">
        <v>1</v>
      </c>
      <c r="AK27" s="6">
        <v>0</v>
      </c>
      <c r="AL27" s="6">
        <v>0</v>
      </c>
      <c r="AM27" s="6">
        <v>0</v>
      </c>
      <c r="AN27" s="6">
        <v>0</v>
      </c>
      <c r="AO27" s="6" t="s">
        <v>198</v>
      </c>
      <c r="AP27" s="6" t="s">
        <v>194</v>
      </c>
      <c r="AQ27" s="6">
        <v>1</v>
      </c>
      <c r="AR27" s="6">
        <v>0</v>
      </c>
      <c r="AS27" s="6">
        <v>1</v>
      </c>
      <c r="AT27" s="6">
        <v>0</v>
      </c>
      <c r="AU27" s="6">
        <v>1</v>
      </c>
      <c r="AV27" s="6">
        <v>0</v>
      </c>
      <c r="AW27" s="6">
        <v>0</v>
      </c>
      <c r="AX27" s="6">
        <v>0</v>
      </c>
      <c r="AY27" s="6">
        <v>1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f t="shared" si="5"/>
        <v>4</v>
      </c>
      <c r="BJ27" s="6" t="s">
        <v>43</v>
      </c>
      <c r="BK27" s="6" t="s">
        <v>43</v>
      </c>
      <c r="BL27" s="6" t="s">
        <v>43</v>
      </c>
      <c r="BM27" s="6" t="s">
        <v>43</v>
      </c>
      <c r="BN27" s="6" t="s">
        <v>43</v>
      </c>
      <c r="BO27" s="6" t="s">
        <v>43</v>
      </c>
      <c r="BP27" s="6" t="s">
        <v>43</v>
      </c>
      <c r="BQ27" s="6" t="s">
        <v>43</v>
      </c>
      <c r="BR27" s="6" t="s">
        <v>43</v>
      </c>
      <c r="BS27" s="6" t="s">
        <v>43</v>
      </c>
      <c r="BT27" s="6" t="s">
        <v>43</v>
      </c>
      <c r="BU27" s="6" t="s">
        <v>43</v>
      </c>
      <c r="BV27" s="6" t="s">
        <v>43</v>
      </c>
      <c r="BW27" s="6" t="s">
        <v>43</v>
      </c>
      <c r="BX27" s="6" t="s">
        <v>43</v>
      </c>
      <c r="BY27" s="6" t="s">
        <v>43</v>
      </c>
      <c r="BZ27" s="6" t="s">
        <v>43</v>
      </c>
      <c r="CA27" s="6" t="s">
        <v>43</v>
      </c>
      <c r="CB27" s="6" t="s">
        <v>43</v>
      </c>
      <c r="CC27" s="6" t="s">
        <v>43</v>
      </c>
      <c r="CD27" s="6" t="s">
        <v>43</v>
      </c>
      <c r="CE27" s="6" t="s">
        <v>43</v>
      </c>
      <c r="CF27" s="6" t="s">
        <v>43</v>
      </c>
      <c r="CG27" s="6" t="s">
        <v>43</v>
      </c>
      <c r="CH27" s="6" t="s">
        <v>43</v>
      </c>
      <c r="CI27" s="6" t="s">
        <v>43</v>
      </c>
      <c r="CJ27" s="6" t="s">
        <v>43</v>
      </c>
      <c r="CK27" s="6" t="s">
        <v>43</v>
      </c>
      <c r="CL27" s="6" t="s">
        <v>43</v>
      </c>
      <c r="CM27" s="6" t="s">
        <v>43</v>
      </c>
      <c r="CN27" s="6" t="s">
        <v>43</v>
      </c>
      <c r="CO27" s="6" t="s">
        <v>43</v>
      </c>
      <c r="CP27" s="6" t="s">
        <v>43</v>
      </c>
    </row>
    <row r="28" spans="1:94" ht="16" customHeight="1" x14ac:dyDescent="0.35">
      <c r="A28" s="6">
        <v>27</v>
      </c>
      <c r="B28" s="6">
        <v>5.4047799999999997</v>
      </c>
      <c r="C28" s="6">
        <v>50.805300000000003</v>
      </c>
      <c r="D28" s="6" t="s">
        <v>265</v>
      </c>
      <c r="E28" s="6" t="s">
        <v>266</v>
      </c>
      <c r="F28" s="6">
        <v>451240</v>
      </c>
      <c r="G28" s="6">
        <v>2015</v>
      </c>
      <c r="H28" s="6">
        <v>1.63</v>
      </c>
      <c r="I28" s="6">
        <v>2014</v>
      </c>
      <c r="J28" s="6">
        <v>6</v>
      </c>
      <c r="K28" s="6">
        <v>1</v>
      </c>
      <c r="L28" s="6" t="s">
        <v>263</v>
      </c>
      <c r="M28" s="6">
        <v>13</v>
      </c>
      <c r="N28" s="6">
        <v>30</v>
      </c>
      <c r="O28" s="6">
        <v>0</v>
      </c>
      <c r="P28" s="6">
        <f t="shared" si="0"/>
        <v>810</v>
      </c>
      <c r="Q28" s="6">
        <v>9</v>
      </c>
      <c r="R28" s="6">
        <v>103.6</v>
      </c>
      <c r="S28" s="6">
        <v>113.9</v>
      </c>
      <c r="T28" s="6">
        <v>117.4</v>
      </c>
      <c r="U28" s="6">
        <f t="shared" si="1"/>
        <v>111.63333333333333</v>
      </c>
      <c r="V28" s="6">
        <v>0.56299999999999994</v>
      </c>
      <c r="W28" s="6">
        <v>0.63800000000000001</v>
      </c>
      <c r="X28" s="6">
        <v>0.65500000000000003</v>
      </c>
      <c r="Y28" s="6">
        <f t="shared" ref="Y28:Y30" si="9">AVERAGE(W28:X28)</f>
        <v>0.64650000000000007</v>
      </c>
      <c r="Z28" s="6">
        <v>31</v>
      </c>
      <c r="AA28" s="6">
        <v>833</v>
      </c>
      <c r="AB28" s="6" t="s">
        <v>138</v>
      </c>
      <c r="AC28" s="6" t="s">
        <v>139</v>
      </c>
      <c r="AD28" s="6">
        <v>1</v>
      </c>
      <c r="AE28" s="6">
        <v>1</v>
      </c>
      <c r="AF28" s="6">
        <v>1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1</v>
      </c>
      <c r="AM28" s="6">
        <v>0</v>
      </c>
      <c r="AN28" s="6">
        <v>0</v>
      </c>
      <c r="AO28" s="6" t="s">
        <v>194</v>
      </c>
      <c r="AP28" s="6" t="s">
        <v>194</v>
      </c>
      <c r="AQ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1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f t="shared" si="5"/>
        <v>2</v>
      </c>
      <c r="BJ28" s="6" t="s">
        <v>43</v>
      </c>
      <c r="BK28" s="6" t="s">
        <v>43</v>
      </c>
      <c r="BL28" s="6" t="s">
        <v>43</v>
      </c>
      <c r="BM28" s="6" t="s">
        <v>43</v>
      </c>
      <c r="BN28" s="6" t="s">
        <v>43</v>
      </c>
      <c r="BO28" s="6" t="s">
        <v>43</v>
      </c>
      <c r="BP28" s="6" t="s">
        <v>43</v>
      </c>
      <c r="BQ28" s="6" t="s">
        <v>43</v>
      </c>
      <c r="BR28" s="6" t="s">
        <v>43</v>
      </c>
      <c r="BS28" s="6" t="s">
        <v>43</v>
      </c>
      <c r="BT28" s="6" t="s">
        <v>43</v>
      </c>
      <c r="BU28" s="6" t="s">
        <v>43</v>
      </c>
      <c r="BV28" s="6" t="s">
        <v>43</v>
      </c>
      <c r="BW28" s="6" t="s">
        <v>43</v>
      </c>
      <c r="BX28" s="6" t="s">
        <v>43</v>
      </c>
      <c r="BY28" s="6" t="s">
        <v>43</v>
      </c>
      <c r="BZ28" s="6" t="s">
        <v>43</v>
      </c>
      <c r="CA28" s="6" t="s">
        <v>43</v>
      </c>
      <c r="CB28" s="6" t="s">
        <v>43</v>
      </c>
      <c r="CC28" s="6" t="s">
        <v>43</v>
      </c>
      <c r="CD28" s="6" t="s">
        <v>43</v>
      </c>
      <c r="CE28" s="6" t="s">
        <v>43</v>
      </c>
      <c r="CF28" s="6" t="s">
        <v>43</v>
      </c>
      <c r="CG28" s="6" t="s">
        <v>43</v>
      </c>
      <c r="CH28" s="6" t="s">
        <v>43</v>
      </c>
      <c r="CI28" s="6" t="s">
        <v>43</v>
      </c>
      <c r="CJ28" s="6" t="s">
        <v>43</v>
      </c>
      <c r="CK28" s="6" t="s">
        <v>43</v>
      </c>
      <c r="CL28" s="6" t="s">
        <v>43</v>
      </c>
      <c r="CM28" s="6" t="s">
        <v>43</v>
      </c>
      <c r="CN28" s="6" t="s">
        <v>43</v>
      </c>
      <c r="CO28" s="6" t="s">
        <v>43</v>
      </c>
      <c r="CP28" s="6" t="s">
        <v>43</v>
      </c>
    </row>
    <row r="29" spans="1:94" ht="16" customHeight="1" x14ac:dyDescent="0.35">
      <c r="A29" s="6">
        <v>28</v>
      </c>
      <c r="B29" s="6">
        <v>5.2303800000000003</v>
      </c>
      <c r="C29" s="6">
        <v>50.923209999999997</v>
      </c>
      <c r="D29" s="6" t="s">
        <v>199</v>
      </c>
      <c r="E29" s="6" t="s">
        <v>267</v>
      </c>
      <c r="F29" s="6">
        <v>447000</v>
      </c>
      <c r="G29" s="6">
        <v>2008</v>
      </c>
      <c r="H29" s="6">
        <v>1.31</v>
      </c>
      <c r="I29" s="6">
        <v>2006</v>
      </c>
      <c r="J29" s="6">
        <v>5</v>
      </c>
      <c r="K29" s="6">
        <v>1</v>
      </c>
      <c r="L29" s="6" t="s">
        <v>263</v>
      </c>
      <c r="M29" s="6">
        <v>15</v>
      </c>
      <c r="N29" s="6">
        <v>0</v>
      </c>
      <c r="O29" s="6">
        <v>0</v>
      </c>
      <c r="P29" s="6">
        <f t="shared" si="0"/>
        <v>900</v>
      </c>
      <c r="Q29" s="6">
        <v>9.3000000000000007</v>
      </c>
      <c r="R29" s="6">
        <v>85.1</v>
      </c>
      <c r="S29" s="6">
        <v>93.29</v>
      </c>
      <c r="T29" s="6">
        <v>81.69</v>
      </c>
      <c r="U29" s="6">
        <f t="shared" si="1"/>
        <v>86.693333333333328</v>
      </c>
      <c r="V29" s="6">
        <v>0.60199999999999998</v>
      </c>
      <c r="W29" s="6">
        <v>0.67100000000000004</v>
      </c>
      <c r="X29" s="6">
        <v>0.67100000000000004</v>
      </c>
      <c r="Y29" s="6">
        <f t="shared" si="9"/>
        <v>0.67100000000000004</v>
      </c>
      <c r="Z29" s="6">
        <v>30</v>
      </c>
      <c r="AA29" s="6">
        <v>1021</v>
      </c>
      <c r="AB29" s="6" t="s">
        <v>138</v>
      </c>
      <c r="AC29" s="6" t="s">
        <v>139</v>
      </c>
      <c r="AD29" s="6">
        <v>1</v>
      </c>
      <c r="AE29" s="6">
        <v>1</v>
      </c>
      <c r="AF29" s="6">
        <v>0</v>
      </c>
      <c r="AG29" s="6">
        <v>0</v>
      </c>
      <c r="AH29" s="6">
        <v>1</v>
      </c>
      <c r="AI29" s="6">
        <v>0</v>
      </c>
      <c r="AJ29" s="6">
        <v>0</v>
      </c>
      <c r="AK29" s="6">
        <v>0</v>
      </c>
      <c r="AL29" s="6">
        <v>1</v>
      </c>
      <c r="AM29" s="6">
        <v>0</v>
      </c>
      <c r="AN29" s="6">
        <v>0</v>
      </c>
      <c r="AO29" s="6" t="s">
        <v>194</v>
      </c>
      <c r="AP29" s="6" t="s">
        <v>194</v>
      </c>
      <c r="AQ29" s="6">
        <v>1</v>
      </c>
      <c r="AR29" s="6">
        <v>1</v>
      </c>
      <c r="AS29" s="6">
        <v>1</v>
      </c>
      <c r="AT29" s="6">
        <v>1</v>
      </c>
      <c r="AU29" s="6">
        <v>1</v>
      </c>
      <c r="AV29" s="6">
        <v>1</v>
      </c>
      <c r="AW29" s="6">
        <v>1</v>
      </c>
      <c r="AX29" s="6">
        <v>1</v>
      </c>
      <c r="AY29" s="6">
        <v>1</v>
      </c>
      <c r="AZ29" s="6">
        <v>0</v>
      </c>
      <c r="BA29" s="6">
        <v>0</v>
      </c>
      <c r="BB29" s="6">
        <v>0</v>
      </c>
      <c r="BC29" s="6">
        <v>1</v>
      </c>
      <c r="BD29" s="6">
        <v>0</v>
      </c>
      <c r="BE29" s="6">
        <v>0</v>
      </c>
      <c r="BF29" s="6">
        <v>0</v>
      </c>
      <c r="BG29" s="6">
        <v>1</v>
      </c>
      <c r="BH29" s="6">
        <v>0</v>
      </c>
      <c r="BI29" s="6">
        <f t="shared" si="5"/>
        <v>11</v>
      </c>
      <c r="BJ29" s="6" t="s">
        <v>43</v>
      </c>
      <c r="BK29" s="6" t="s">
        <v>43</v>
      </c>
      <c r="BL29" s="6" t="s">
        <v>43</v>
      </c>
      <c r="BM29" s="6" t="s">
        <v>43</v>
      </c>
      <c r="BN29" s="6" t="s">
        <v>43</v>
      </c>
      <c r="BO29" s="6" t="s">
        <v>43</v>
      </c>
      <c r="BP29" s="6" t="s">
        <v>43</v>
      </c>
      <c r="BQ29" s="6" t="s">
        <v>43</v>
      </c>
      <c r="BR29" s="6" t="s">
        <v>43</v>
      </c>
      <c r="BS29" s="6" t="s">
        <v>43</v>
      </c>
      <c r="BT29" s="6" t="s">
        <v>43</v>
      </c>
      <c r="BU29" s="6" t="s">
        <v>43</v>
      </c>
      <c r="BV29" s="6" t="s">
        <v>43</v>
      </c>
      <c r="BW29" s="6" t="s">
        <v>43</v>
      </c>
      <c r="BX29" s="6" t="s">
        <v>43</v>
      </c>
      <c r="BY29" s="6" t="s">
        <v>43</v>
      </c>
      <c r="BZ29" s="6" t="s">
        <v>43</v>
      </c>
      <c r="CA29" s="6" t="s">
        <v>43</v>
      </c>
      <c r="CB29" s="6" t="s">
        <v>43</v>
      </c>
      <c r="CC29" s="6" t="s">
        <v>43</v>
      </c>
      <c r="CD29" s="6" t="s">
        <v>43</v>
      </c>
      <c r="CE29" s="6" t="s">
        <v>43</v>
      </c>
      <c r="CF29" s="6" t="s">
        <v>43</v>
      </c>
      <c r="CG29" s="6" t="s">
        <v>43</v>
      </c>
      <c r="CH29" s="6" t="s">
        <v>43</v>
      </c>
      <c r="CI29" s="6" t="s">
        <v>43</v>
      </c>
      <c r="CJ29" s="6" t="s">
        <v>43</v>
      </c>
      <c r="CK29" s="6" t="s">
        <v>43</v>
      </c>
      <c r="CL29" s="6" t="s">
        <v>43</v>
      </c>
      <c r="CM29" s="6" t="s">
        <v>43</v>
      </c>
      <c r="CN29" s="6" t="s">
        <v>43</v>
      </c>
      <c r="CO29" s="6" t="s">
        <v>43</v>
      </c>
      <c r="CP29" s="6" t="s">
        <v>43</v>
      </c>
    </row>
    <row r="30" spans="1:94" ht="16" customHeight="1" x14ac:dyDescent="0.35">
      <c r="A30" s="6">
        <v>29</v>
      </c>
      <c r="B30" s="6">
        <v>4.4868600000000001</v>
      </c>
      <c r="C30" s="6">
        <v>50.767850000000003</v>
      </c>
      <c r="D30" s="6" t="s">
        <v>233</v>
      </c>
      <c r="E30" s="6" t="s">
        <v>268</v>
      </c>
      <c r="F30" s="6">
        <v>485000</v>
      </c>
      <c r="G30" s="6">
        <v>2016</v>
      </c>
      <c r="H30" s="6">
        <v>0.97</v>
      </c>
      <c r="I30" s="6">
        <v>2014</v>
      </c>
      <c r="J30" s="6">
        <v>8</v>
      </c>
      <c r="K30" s="6">
        <v>1</v>
      </c>
      <c r="L30" s="6" t="s">
        <v>269</v>
      </c>
      <c r="M30" s="6">
        <v>10</v>
      </c>
      <c r="N30" s="6">
        <v>30</v>
      </c>
      <c r="O30" s="6">
        <v>0</v>
      </c>
      <c r="P30" s="6">
        <f t="shared" si="0"/>
        <v>630</v>
      </c>
      <c r="Q30" s="6">
        <v>10.1</v>
      </c>
      <c r="R30" s="6">
        <v>205.1</v>
      </c>
      <c r="S30" s="6">
        <v>200.3</v>
      </c>
      <c r="T30" s="6">
        <v>211.1</v>
      </c>
      <c r="U30" s="6">
        <f t="shared" si="1"/>
        <v>205.5</v>
      </c>
      <c r="V30" s="6">
        <v>0.80300000000000005</v>
      </c>
      <c r="W30" s="6">
        <v>0.74399999999999999</v>
      </c>
      <c r="X30" s="6">
        <v>0.72099999999999997</v>
      </c>
      <c r="Y30" s="6">
        <f t="shared" si="9"/>
        <v>0.73249999999999993</v>
      </c>
      <c r="Z30" s="6">
        <v>32</v>
      </c>
      <c r="AA30" s="6">
        <v>818</v>
      </c>
      <c r="AB30" s="6" t="s">
        <v>138</v>
      </c>
      <c r="AC30" s="6" t="s">
        <v>139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0</v>
      </c>
      <c r="AL30" s="6">
        <v>0</v>
      </c>
      <c r="AM30" s="6">
        <v>0</v>
      </c>
      <c r="AN30" s="6">
        <v>0</v>
      </c>
      <c r="AO30" s="6" t="s">
        <v>141</v>
      </c>
      <c r="AP30" s="6" t="s">
        <v>194</v>
      </c>
      <c r="AQ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1</v>
      </c>
      <c r="BB30" s="6">
        <v>1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f t="shared" si="5"/>
        <v>3</v>
      </c>
      <c r="BJ30" s="6">
        <v>100</v>
      </c>
      <c r="BK30" s="6">
        <v>11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1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7</v>
      </c>
      <c r="CE30" s="6">
        <v>2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</row>
    <row r="31" spans="1:94" ht="16" customHeight="1" x14ac:dyDescent="0.35">
      <c r="A31" s="6">
        <v>30</v>
      </c>
      <c r="B31" s="6">
        <v>5.04819</v>
      </c>
      <c r="C31" s="6">
        <v>51.010710000000003</v>
      </c>
      <c r="D31" s="6" t="s">
        <v>270</v>
      </c>
      <c r="E31" s="6" t="s">
        <v>271</v>
      </c>
      <c r="F31" s="6">
        <v>413460</v>
      </c>
      <c r="G31" s="6">
        <v>2016</v>
      </c>
      <c r="H31" s="6">
        <v>3.93</v>
      </c>
      <c r="I31" s="6">
        <v>2015</v>
      </c>
      <c r="J31" s="6">
        <v>7</v>
      </c>
      <c r="K31" s="6">
        <v>1</v>
      </c>
      <c r="L31" s="6" t="s">
        <v>272</v>
      </c>
      <c r="M31" s="6">
        <v>13</v>
      </c>
      <c r="N31" s="6">
        <v>30</v>
      </c>
      <c r="O31" s="6">
        <v>0</v>
      </c>
      <c r="P31" s="6">
        <f t="shared" si="0"/>
        <v>810</v>
      </c>
      <c r="Q31" s="6">
        <v>7.8</v>
      </c>
      <c r="R31" s="6">
        <v>149.9</v>
      </c>
      <c r="S31" s="6">
        <v>149.6</v>
      </c>
      <c r="T31" s="6">
        <v>153.5</v>
      </c>
      <c r="U31" s="6">
        <f t="shared" si="1"/>
        <v>151</v>
      </c>
      <c r="V31" s="6">
        <v>2.8159999999999998</v>
      </c>
      <c r="W31" s="6">
        <v>2.613</v>
      </c>
      <c r="X31" s="6">
        <v>2.698</v>
      </c>
      <c r="Y31" s="6">
        <f t="shared" ref="Y31:Y32" si="10">AVERAGE(X31)</f>
        <v>2.698</v>
      </c>
      <c r="Z31" s="6">
        <v>11</v>
      </c>
      <c r="AA31" s="6">
        <v>421</v>
      </c>
      <c r="AB31" s="6" t="s">
        <v>138</v>
      </c>
      <c r="AC31" s="6" t="s">
        <v>139</v>
      </c>
      <c r="AD31" s="6">
        <v>1</v>
      </c>
      <c r="AE31" s="6">
        <v>1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1</v>
      </c>
      <c r="AL31" s="6">
        <v>1</v>
      </c>
      <c r="AM31" s="6">
        <v>0</v>
      </c>
      <c r="AN31" s="6">
        <v>0</v>
      </c>
      <c r="AO31" s="6" t="s">
        <v>141</v>
      </c>
      <c r="AP31" s="6" t="s">
        <v>194</v>
      </c>
      <c r="AQ31" s="6">
        <v>1</v>
      </c>
      <c r="AR31" s="6">
        <v>1</v>
      </c>
      <c r="AS31" s="6">
        <v>1</v>
      </c>
      <c r="AT31" s="6">
        <v>1</v>
      </c>
      <c r="AU31" s="6">
        <v>1</v>
      </c>
      <c r="AV31" s="6">
        <v>1</v>
      </c>
      <c r="AW31" s="6">
        <v>1</v>
      </c>
      <c r="AX31" s="6">
        <v>0</v>
      </c>
      <c r="AY31" s="6">
        <v>1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f t="shared" si="5"/>
        <v>8</v>
      </c>
      <c r="BJ31" s="6">
        <v>100</v>
      </c>
      <c r="BK31" s="6">
        <v>2</v>
      </c>
      <c r="BL31" s="6">
        <v>7</v>
      </c>
      <c r="BM31" s="6">
        <v>0</v>
      </c>
      <c r="BN31" s="6">
        <v>6</v>
      </c>
      <c r="BO31" s="6">
        <v>7</v>
      </c>
      <c r="BP31" s="6">
        <v>3</v>
      </c>
      <c r="BQ31" s="6">
        <v>0</v>
      </c>
      <c r="BR31" s="6">
        <v>0</v>
      </c>
      <c r="BS31" s="6">
        <v>23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2</v>
      </c>
      <c r="CD31" s="6">
        <v>2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</row>
    <row r="32" spans="1:94" ht="16" customHeight="1" x14ac:dyDescent="0.35">
      <c r="A32" s="6">
        <v>31</v>
      </c>
      <c r="B32" s="6">
        <v>4.72126</v>
      </c>
      <c r="C32" s="6">
        <v>50.963430000000002</v>
      </c>
      <c r="D32" s="6" t="s">
        <v>235</v>
      </c>
      <c r="E32" s="6" t="s">
        <v>273</v>
      </c>
      <c r="F32" s="6">
        <v>406000</v>
      </c>
      <c r="G32" s="6">
        <v>2016</v>
      </c>
      <c r="H32" s="6">
        <v>2.46</v>
      </c>
      <c r="I32" s="6">
        <v>2012</v>
      </c>
      <c r="J32" s="6">
        <v>6</v>
      </c>
      <c r="K32" s="6">
        <v>1</v>
      </c>
      <c r="L32" s="6" t="s">
        <v>274</v>
      </c>
      <c r="M32" s="6">
        <v>11</v>
      </c>
      <c r="N32" s="6">
        <v>45</v>
      </c>
      <c r="O32" s="6">
        <v>0</v>
      </c>
      <c r="P32" s="6">
        <f t="shared" si="0"/>
        <v>705</v>
      </c>
      <c r="Q32" s="6">
        <v>7.1</v>
      </c>
      <c r="R32" s="6">
        <v>186.4</v>
      </c>
      <c r="S32" s="6">
        <v>172.2</v>
      </c>
      <c r="T32" s="6">
        <v>160.9</v>
      </c>
      <c r="U32" s="6">
        <f t="shared" si="1"/>
        <v>173.16666666666666</v>
      </c>
      <c r="V32" s="6">
        <v>1.4690000000000001</v>
      </c>
      <c r="W32" s="6">
        <v>1.466</v>
      </c>
      <c r="X32" s="6">
        <v>1.5109999999999999</v>
      </c>
      <c r="Y32" s="6">
        <f t="shared" si="10"/>
        <v>1.5109999999999999</v>
      </c>
      <c r="Z32" s="6">
        <v>14</v>
      </c>
      <c r="AA32" s="6">
        <v>556</v>
      </c>
      <c r="AB32" s="6" t="s">
        <v>138</v>
      </c>
      <c r="AC32" s="6" t="s">
        <v>139</v>
      </c>
      <c r="AD32" s="6">
        <v>0</v>
      </c>
      <c r="AE32" s="6">
        <v>1</v>
      </c>
      <c r="AF32" s="6">
        <v>1</v>
      </c>
      <c r="AG32" s="6">
        <v>0</v>
      </c>
      <c r="AH32" s="6">
        <v>0</v>
      </c>
      <c r="AI32" s="6">
        <v>1</v>
      </c>
      <c r="AJ32" s="6">
        <v>1</v>
      </c>
      <c r="AK32" s="6">
        <v>0</v>
      </c>
      <c r="AL32" s="6">
        <v>1</v>
      </c>
      <c r="AM32" s="6">
        <v>0</v>
      </c>
      <c r="AN32" s="6">
        <v>0</v>
      </c>
      <c r="AO32" s="6" t="s">
        <v>141</v>
      </c>
      <c r="AP32" s="6" t="s">
        <v>141</v>
      </c>
      <c r="AQ32" s="6">
        <v>1</v>
      </c>
      <c r="AR32" s="6">
        <v>1</v>
      </c>
      <c r="AS32" s="6">
        <v>1</v>
      </c>
      <c r="AT32" s="6">
        <v>1</v>
      </c>
      <c r="AU32" s="6">
        <v>1</v>
      </c>
      <c r="AV32" s="6">
        <v>1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f t="shared" si="5"/>
        <v>6</v>
      </c>
      <c r="BJ32" s="6">
        <v>100</v>
      </c>
      <c r="BK32" s="6">
        <v>4</v>
      </c>
      <c r="BL32" s="6">
        <v>0</v>
      </c>
      <c r="BM32" s="6">
        <v>0</v>
      </c>
      <c r="BN32" s="6">
        <v>0</v>
      </c>
      <c r="BO32" s="6">
        <v>1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1</v>
      </c>
      <c r="CD32" s="6">
        <v>2</v>
      </c>
      <c r="CE32" s="6">
        <v>1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</row>
    <row r="33" spans="1:94" ht="16" customHeight="1" x14ac:dyDescent="0.35">
      <c r="A33" s="6">
        <v>32</v>
      </c>
      <c r="B33" s="6">
        <v>4.7394400000000001</v>
      </c>
      <c r="C33" s="6">
        <v>50.859789999999997</v>
      </c>
      <c r="D33" s="6" t="s">
        <v>261</v>
      </c>
      <c r="E33" s="6" t="s">
        <v>275</v>
      </c>
      <c r="F33" s="6">
        <v>482000</v>
      </c>
      <c r="G33" s="6">
        <v>2016</v>
      </c>
      <c r="H33" s="6">
        <v>0.67</v>
      </c>
      <c r="I33" s="6">
        <v>2008</v>
      </c>
      <c r="J33" s="6">
        <v>6</v>
      </c>
      <c r="K33" s="6">
        <v>1</v>
      </c>
      <c r="L33" s="6" t="s">
        <v>274</v>
      </c>
      <c r="M33" s="6">
        <v>13</v>
      </c>
      <c r="N33" s="6">
        <v>45</v>
      </c>
      <c r="O33" s="6">
        <v>0</v>
      </c>
      <c r="P33" s="6">
        <f t="shared" si="0"/>
        <v>825</v>
      </c>
      <c r="Q33" s="6">
        <v>7.4</v>
      </c>
      <c r="R33" s="6">
        <v>158.4</v>
      </c>
      <c r="S33" s="6">
        <v>150.69999999999999</v>
      </c>
      <c r="T33" s="6">
        <v>150.4</v>
      </c>
      <c r="U33" s="6">
        <f t="shared" si="1"/>
        <v>153.16666666666666</v>
      </c>
      <c r="V33" s="6">
        <v>0.97399999999999998</v>
      </c>
      <c r="W33" s="6">
        <v>0.85899999999999999</v>
      </c>
      <c r="X33" s="6">
        <v>0.73199999999999998</v>
      </c>
      <c r="Y33" s="6">
        <f t="shared" ref="Y33:Y42" si="11">AVERAGE(W33:X33)</f>
        <v>0.79549999999999998</v>
      </c>
      <c r="Z33" s="6">
        <v>45</v>
      </c>
      <c r="AA33" s="6">
        <v>733</v>
      </c>
      <c r="AB33" s="6" t="s">
        <v>138</v>
      </c>
      <c r="AC33" s="6" t="s">
        <v>139</v>
      </c>
      <c r="AD33" s="6">
        <v>1</v>
      </c>
      <c r="AE33" s="6">
        <v>1</v>
      </c>
      <c r="AF33" s="6">
        <v>1</v>
      </c>
      <c r="AG33" s="6">
        <v>1</v>
      </c>
      <c r="AH33" s="6">
        <v>1</v>
      </c>
      <c r="AI33" s="6">
        <v>1</v>
      </c>
      <c r="AJ33" s="6">
        <v>0</v>
      </c>
      <c r="AK33" s="6">
        <v>0</v>
      </c>
      <c r="AL33" s="6">
        <v>0</v>
      </c>
      <c r="AM33" s="6">
        <v>0</v>
      </c>
      <c r="AN33" s="6">
        <v>1</v>
      </c>
      <c r="AO33" s="6" t="s">
        <v>194</v>
      </c>
      <c r="AP33" s="6" t="s">
        <v>194</v>
      </c>
      <c r="AQ33" s="6">
        <v>1</v>
      </c>
      <c r="AR33" s="6">
        <v>0</v>
      </c>
      <c r="AS33" s="6">
        <v>1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f t="shared" si="5"/>
        <v>2</v>
      </c>
      <c r="BJ33" s="6">
        <v>50</v>
      </c>
      <c r="BK33" s="6">
        <v>41</v>
      </c>
      <c r="BL33" s="6">
        <v>0</v>
      </c>
      <c r="BM33" s="6">
        <v>1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3</v>
      </c>
      <c r="CD33" s="6">
        <v>16</v>
      </c>
      <c r="CE33" s="6">
        <v>3</v>
      </c>
      <c r="CF33" s="6">
        <v>2</v>
      </c>
      <c r="CG33" s="6">
        <v>2</v>
      </c>
      <c r="CH33" s="6">
        <v>1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</row>
    <row r="34" spans="1:94" ht="16" customHeight="1" x14ac:dyDescent="0.35">
      <c r="A34" s="6">
        <v>33</v>
      </c>
      <c r="B34" s="6">
        <v>4.5578599999999998</v>
      </c>
      <c r="C34" s="6">
        <v>50.833100000000002</v>
      </c>
      <c r="D34" s="6" t="s">
        <v>252</v>
      </c>
      <c r="E34" s="6" t="s">
        <v>276</v>
      </c>
      <c r="F34" s="6">
        <v>479500</v>
      </c>
      <c r="G34" s="6">
        <v>2016</v>
      </c>
      <c r="H34" s="6">
        <v>1.88</v>
      </c>
      <c r="I34" s="6">
        <v>2011</v>
      </c>
      <c r="J34" s="6">
        <v>7</v>
      </c>
      <c r="K34" s="6">
        <v>1</v>
      </c>
      <c r="L34" s="6" t="s">
        <v>277</v>
      </c>
      <c r="M34" s="6">
        <v>12</v>
      </c>
      <c r="N34" s="6">
        <v>30</v>
      </c>
      <c r="O34" s="6">
        <v>0</v>
      </c>
      <c r="P34" s="6">
        <f t="shared" si="0"/>
        <v>750</v>
      </c>
      <c r="Q34" s="6">
        <v>8.8000000000000007</v>
      </c>
      <c r="R34" s="6">
        <v>118.9</v>
      </c>
      <c r="S34" s="6">
        <v>118.6</v>
      </c>
      <c r="T34" s="6">
        <v>116.7</v>
      </c>
      <c r="U34" s="6">
        <f t="shared" si="1"/>
        <v>118.06666666666666</v>
      </c>
      <c r="V34" s="6">
        <v>1.1180000000000001</v>
      </c>
      <c r="W34" s="6">
        <v>1.0609999999999999</v>
      </c>
      <c r="X34" s="6">
        <v>0.98299999999999998</v>
      </c>
      <c r="Y34" s="6">
        <f t="shared" si="11"/>
        <v>1.022</v>
      </c>
      <c r="Z34" s="6">
        <v>24</v>
      </c>
      <c r="AA34" s="6">
        <v>543</v>
      </c>
      <c r="AB34" s="6" t="s">
        <v>138</v>
      </c>
      <c r="AC34" s="6" t="s">
        <v>232</v>
      </c>
      <c r="AD34" s="6">
        <v>1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1</v>
      </c>
      <c r="AO34" s="6" t="s">
        <v>141</v>
      </c>
      <c r="AP34" s="6" t="s">
        <v>141</v>
      </c>
      <c r="AQ34" s="6">
        <v>1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1</v>
      </c>
      <c r="AY34" s="6">
        <v>0</v>
      </c>
      <c r="AZ34" s="6">
        <v>0</v>
      </c>
      <c r="BA34" s="6">
        <v>1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f t="shared" si="5"/>
        <v>3</v>
      </c>
      <c r="BJ34" s="6">
        <v>50</v>
      </c>
      <c r="BK34" s="6">
        <v>39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42</v>
      </c>
      <c r="BS34" s="6">
        <v>0</v>
      </c>
      <c r="BT34" s="6">
        <v>0</v>
      </c>
      <c r="BU34" s="6">
        <v>3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14</v>
      </c>
      <c r="CE34" s="6">
        <v>7</v>
      </c>
      <c r="CF34" s="6">
        <v>2</v>
      </c>
      <c r="CG34" s="6">
        <v>1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</row>
    <row r="35" spans="1:94" ht="16" customHeight="1" x14ac:dyDescent="0.35">
      <c r="A35" s="6">
        <v>34</v>
      </c>
      <c r="B35" s="6">
        <v>4.5929200000000003</v>
      </c>
      <c r="C35" s="6">
        <v>50.790120000000002</v>
      </c>
      <c r="D35" s="6" t="s">
        <v>233</v>
      </c>
      <c r="E35" s="6" t="s">
        <v>278</v>
      </c>
      <c r="F35" s="6">
        <v>484300</v>
      </c>
      <c r="G35" s="6">
        <v>2016</v>
      </c>
      <c r="H35" s="6">
        <v>0.61</v>
      </c>
      <c r="I35" s="6">
        <v>2014</v>
      </c>
      <c r="J35" s="6">
        <v>9</v>
      </c>
      <c r="K35" s="6">
        <v>1</v>
      </c>
      <c r="L35" s="6" t="s">
        <v>277</v>
      </c>
      <c r="M35" s="6">
        <v>14</v>
      </c>
      <c r="N35" s="6">
        <v>0</v>
      </c>
      <c r="O35" s="6">
        <v>0</v>
      </c>
      <c r="P35" s="6">
        <f t="shared" si="0"/>
        <v>840</v>
      </c>
      <c r="Q35" s="6">
        <v>8.8000000000000007</v>
      </c>
      <c r="R35" s="6">
        <v>193.4</v>
      </c>
      <c r="S35" s="6">
        <v>201.7</v>
      </c>
      <c r="T35" s="6">
        <v>207.8</v>
      </c>
      <c r="U35" s="6">
        <f t="shared" si="1"/>
        <v>200.9666666666667</v>
      </c>
      <c r="V35" s="6">
        <v>0.90200000000000002</v>
      </c>
      <c r="W35" s="6">
        <v>0.97199999999999998</v>
      </c>
      <c r="X35" s="6">
        <v>0.93899999999999995</v>
      </c>
      <c r="Y35" s="6">
        <f t="shared" si="11"/>
        <v>0.95550000000000002</v>
      </c>
      <c r="Z35" s="6">
        <v>35</v>
      </c>
      <c r="AA35" s="6">
        <v>718</v>
      </c>
      <c r="AB35" s="6" t="s">
        <v>138</v>
      </c>
      <c r="AC35" s="6" t="s">
        <v>139</v>
      </c>
      <c r="AD35" s="6">
        <v>0</v>
      </c>
      <c r="AE35" s="6">
        <v>0</v>
      </c>
      <c r="AF35" s="6">
        <v>1</v>
      </c>
      <c r="AG35" s="6">
        <v>1</v>
      </c>
      <c r="AH35" s="6">
        <v>0</v>
      </c>
      <c r="AI35" s="6">
        <v>1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 t="s">
        <v>141</v>
      </c>
      <c r="AP35" s="6" t="s">
        <v>141</v>
      </c>
      <c r="AQ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f t="shared" si="5"/>
        <v>1</v>
      </c>
      <c r="BJ35" s="6">
        <v>100</v>
      </c>
      <c r="BK35" s="6">
        <v>18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7</v>
      </c>
      <c r="CD35" s="6">
        <v>12</v>
      </c>
      <c r="CE35" s="6">
        <v>2</v>
      </c>
      <c r="CF35" s="6">
        <v>1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</row>
    <row r="36" spans="1:94" ht="16" customHeight="1" x14ac:dyDescent="0.35">
      <c r="A36" s="6">
        <v>35</v>
      </c>
      <c r="B36" s="6">
        <v>4.8817399999999997</v>
      </c>
      <c r="C36" s="6">
        <v>50.845399999999998</v>
      </c>
      <c r="D36" s="6" t="s">
        <v>119</v>
      </c>
      <c r="E36" s="6" t="s">
        <v>279</v>
      </c>
      <c r="F36" s="6">
        <v>426000</v>
      </c>
      <c r="G36" s="6">
        <v>2016</v>
      </c>
      <c r="H36" s="6">
        <v>0.65</v>
      </c>
      <c r="I36" s="6">
        <v>2013</v>
      </c>
      <c r="J36" s="6">
        <v>8</v>
      </c>
      <c r="K36" s="6">
        <v>1</v>
      </c>
      <c r="L36" s="6" t="s">
        <v>280</v>
      </c>
      <c r="M36" s="6">
        <v>10</v>
      </c>
      <c r="N36" s="6">
        <v>30</v>
      </c>
      <c r="O36" s="6">
        <v>0</v>
      </c>
      <c r="P36" s="6">
        <f t="shared" si="0"/>
        <v>630</v>
      </c>
      <c r="Q36" s="6">
        <v>7.7</v>
      </c>
      <c r="R36" s="6">
        <v>201.5</v>
      </c>
      <c r="S36" s="6">
        <v>190.1</v>
      </c>
      <c r="T36" s="6">
        <v>212.6</v>
      </c>
      <c r="U36" s="6">
        <f t="shared" si="1"/>
        <v>201.4</v>
      </c>
      <c r="V36" s="6">
        <v>1.214</v>
      </c>
      <c r="W36" s="6">
        <v>1.129</v>
      </c>
      <c r="X36" s="6">
        <v>1.0980000000000001</v>
      </c>
      <c r="Y36" s="6">
        <f t="shared" si="11"/>
        <v>1.1135000000000002</v>
      </c>
      <c r="Z36" s="6">
        <v>26</v>
      </c>
      <c r="AA36" s="6">
        <v>746</v>
      </c>
      <c r="AB36" s="6" t="s">
        <v>138</v>
      </c>
      <c r="AC36" s="6" t="s">
        <v>139</v>
      </c>
      <c r="AD36" s="6">
        <v>1</v>
      </c>
      <c r="AE36" s="6">
        <v>0</v>
      </c>
      <c r="AF36" s="6">
        <v>1</v>
      </c>
      <c r="AG36" s="6">
        <v>1</v>
      </c>
      <c r="AH36" s="6">
        <v>1</v>
      </c>
      <c r="AI36" s="6">
        <v>1</v>
      </c>
      <c r="AJ36" s="6">
        <v>0</v>
      </c>
      <c r="AK36" s="6">
        <v>1</v>
      </c>
      <c r="AL36" s="6">
        <v>1</v>
      </c>
      <c r="AM36" s="6">
        <v>0</v>
      </c>
      <c r="AN36" s="6">
        <v>0</v>
      </c>
      <c r="AO36" s="6" t="s">
        <v>194</v>
      </c>
      <c r="AP36" s="6" t="s">
        <v>194</v>
      </c>
      <c r="AQ36" s="6">
        <v>1</v>
      </c>
      <c r="AR36" s="6">
        <v>1</v>
      </c>
      <c r="AS36" s="6">
        <v>1</v>
      </c>
      <c r="AT36" s="6">
        <v>1</v>
      </c>
      <c r="AU36" s="6">
        <v>1</v>
      </c>
      <c r="AV36" s="6">
        <v>0</v>
      </c>
      <c r="AW36" s="6">
        <v>1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f t="shared" si="5"/>
        <v>6</v>
      </c>
      <c r="BJ36" s="6">
        <v>100</v>
      </c>
      <c r="BK36" s="6">
        <v>3</v>
      </c>
      <c r="BL36" s="6">
        <v>0</v>
      </c>
      <c r="BM36" s="6">
        <v>3</v>
      </c>
      <c r="BN36" s="6">
        <v>7</v>
      </c>
      <c r="BO36" s="6">
        <v>2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7</v>
      </c>
      <c r="CD36" s="6">
        <v>3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</row>
    <row r="37" spans="1:94" ht="16" customHeight="1" x14ac:dyDescent="0.35">
      <c r="A37" s="6">
        <v>36</v>
      </c>
      <c r="B37" s="6">
        <v>4.9264200000000002</v>
      </c>
      <c r="C37" s="6">
        <v>50.800939999999997</v>
      </c>
      <c r="D37" s="6" t="s">
        <v>281</v>
      </c>
      <c r="E37" s="6" t="s">
        <v>221</v>
      </c>
      <c r="F37" s="6">
        <v>442500</v>
      </c>
      <c r="G37" s="6">
        <v>2013</v>
      </c>
      <c r="H37" s="6">
        <v>1.05</v>
      </c>
      <c r="I37" s="6">
        <v>2012</v>
      </c>
      <c r="J37" s="6">
        <v>7</v>
      </c>
      <c r="K37" s="6">
        <v>1</v>
      </c>
      <c r="L37" s="6" t="s">
        <v>280</v>
      </c>
      <c r="M37" s="6">
        <v>11</v>
      </c>
      <c r="N37" s="6">
        <v>30</v>
      </c>
      <c r="O37" s="6">
        <v>0</v>
      </c>
      <c r="P37" s="6">
        <f t="shared" si="0"/>
        <v>690</v>
      </c>
      <c r="Q37" s="6">
        <v>7.2</v>
      </c>
      <c r="R37" s="6">
        <v>167.6</v>
      </c>
      <c r="S37" s="6">
        <v>169.1</v>
      </c>
      <c r="T37" s="6">
        <v>180.5</v>
      </c>
      <c r="U37" s="6">
        <f t="shared" si="1"/>
        <v>172.4</v>
      </c>
      <c r="V37" s="6">
        <v>1.022</v>
      </c>
      <c r="W37" s="6">
        <v>0.97699999999999998</v>
      </c>
      <c r="X37" s="6">
        <v>1.032</v>
      </c>
      <c r="Y37" s="6">
        <f t="shared" si="11"/>
        <v>1.0044999999999999</v>
      </c>
      <c r="Z37" s="6">
        <v>23</v>
      </c>
      <c r="AA37" s="6">
        <v>853</v>
      </c>
      <c r="AB37" s="6" t="s">
        <v>138</v>
      </c>
      <c r="AC37" s="6" t="s">
        <v>139</v>
      </c>
      <c r="AD37" s="6">
        <v>1</v>
      </c>
      <c r="AE37" s="6">
        <v>1</v>
      </c>
      <c r="AF37" s="6">
        <v>0</v>
      </c>
      <c r="AG37" s="6">
        <v>1</v>
      </c>
      <c r="AH37" s="6">
        <v>0</v>
      </c>
      <c r="AI37" s="6">
        <v>0</v>
      </c>
      <c r="AJ37" s="6">
        <v>1</v>
      </c>
      <c r="AK37" s="6">
        <v>0</v>
      </c>
      <c r="AL37" s="6">
        <v>0</v>
      </c>
      <c r="AM37" s="6">
        <v>0</v>
      </c>
      <c r="AN37" s="6">
        <v>0.5</v>
      </c>
      <c r="AO37" s="6" t="s">
        <v>171</v>
      </c>
      <c r="AP37" s="6" t="s">
        <v>171</v>
      </c>
      <c r="AQ37" s="6">
        <v>1</v>
      </c>
      <c r="AR37" s="6">
        <v>0</v>
      </c>
      <c r="AS37" s="6">
        <v>1</v>
      </c>
      <c r="AT37" s="6">
        <v>0</v>
      </c>
      <c r="AU37" s="6">
        <v>1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f t="shared" si="5"/>
        <v>3</v>
      </c>
      <c r="BJ37" s="6">
        <v>100</v>
      </c>
      <c r="BK37" s="6">
        <v>46</v>
      </c>
      <c r="BL37" s="6">
        <v>0</v>
      </c>
      <c r="BM37" s="6">
        <v>2</v>
      </c>
      <c r="BN37" s="6">
        <v>0</v>
      </c>
      <c r="BO37" s="6">
        <v>3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16</v>
      </c>
      <c r="CE37" s="6">
        <v>4</v>
      </c>
      <c r="CF37" s="6">
        <v>3</v>
      </c>
      <c r="CG37" s="6">
        <v>2</v>
      </c>
      <c r="CH37" s="6">
        <v>1</v>
      </c>
      <c r="CI37" s="6">
        <v>0</v>
      </c>
      <c r="CJ37" s="6">
        <v>0</v>
      </c>
      <c r="CK37" s="6">
        <v>1</v>
      </c>
      <c r="CL37" s="6">
        <v>1</v>
      </c>
      <c r="CM37" s="6">
        <v>0</v>
      </c>
      <c r="CN37" s="6">
        <v>0</v>
      </c>
      <c r="CO37" s="6">
        <v>0</v>
      </c>
      <c r="CP37" s="6">
        <v>0</v>
      </c>
    </row>
    <row r="38" spans="1:94" ht="16" customHeight="1" x14ac:dyDescent="0.35">
      <c r="A38" s="6">
        <v>37</v>
      </c>
      <c r="B38" s="6">
        <v>5.0073400000000001</v>
      </c>
      <c r="C38" s="6">
        <v>50.776879999999998</v>
      </c>
      <c r="D38" s="6" t="s">
        <v>224</v>
      </c>
      <c r="E38" s="6" t="s">
        <v>282</v>
      </c>
      <c r="F38" s="6">
        <v>433000</v>
      </c>
      <c r="G38" s="6">
        <v>2016</v>
      </c>
      <c r="H38" s="6">
        <v>1.23</v>
      </c>
      <c r="I38" s="6">
        <v>2010</v>
      </c>
      <c r="J38" s="6">
        <v>5</v>
      </c>
      <c r="K38" s="6">
        <v>0</v>
      </c>
      <c r="L38" s="6" t="s">
        <v>283</v>
      </c>
      <c r="M38" s="6">
        <v>10</v>
      </c>
      <c r="N38" s="6">
        <v>30</v>
      </c>
      <c r="O38" s="6">
        <v>0</v>
      </c>
      <c r="P38" s="6">
        <f t="shared" si="0"/>
        <v>630</v>
      </c>
      <c r="Q38" s="6">
        <v>7.9</v>
      </c>
      <c r="R38" s="6">
        <v>81.89</v>
      </c>
      <c r="S38" s="6">
        <v>80.37</v>
      </c>
      <c r="T38" s="6">
        <v>78.209999999999994</v>
      </c>
      <c r="U38" s="6">
        <f t="shared" si="1"/>
        <v>80.156666666666652</v>
      </c>
      <c r="V38" s="6">
        <v>1.0760000000000001</v>
      </c>
      <c r="W38" s="6">
        <v>0.93400000000000005</v>
      </c>
      <c r="X38" s="6">
        <v>0.82899999999999996</v>
      </c>
      <c r="Y38" s="6">
        <f t="shared" si="11"/>
        <v>0.88149999999999995</v>
      </c>
      <c r="Z38" s="6">
        <v>34</v>
      </c>
      <c r="AA38" s="6">
        <v>916</v>
      </c>
      <c r="AB38" s="6" t="s">
        <v>201</v>
      </c>
      <c r="AC38" s="6" t="s">
        <v>139</v>
      </c>
      <c r="AD38" s="6">
        <v>1</v>
      </c>
      <c r="AE38" s="6">
        <v>1</v>
      </c>
      <c r="AF38" s="6">
        <v>0</v>
      </c>
      <c r="AG38" s="6">
        <v>1</v>
      </c>
      <c r="AH38" s="6">
        <v>1</v>
      </c>
      <c r="AI38" s="6">
        <v>1</v>
      </c>
      <c r="AJ38" s="6">
        <v>1</v>
      </c>
      <c r="AK38" s="6">
        <v>0</v>
      </c>
      <c r="AL38" s="6">
        <v>0</v>
      </c>
      <c r="AM38" s="6">
        <v>0</v>
      </c>
      <c r="AN38" s="6">
        <v>1</v>
      </c>
      <c r="AO38" s="6" t="s">
        <v>194</v>
      </c>
      <c r="AP38" s="6" t="s">
        <v>194</v>
      </c>
      <c r="AQ38" s="6">
        <v>1</v>
      </c>
      <c r="AR38" s="6">
        <v>0</v>
      </c>
      <c r="AS38" s="6">
        <v>1</v>
      </c>
      <c r="AT38" s="6">
        <v>1</v>
      </c>
      <c r="AU38" s="6">
        <v>1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1</v>
      </c>
      <c r="BI38" s="6">
        <f>SUM(AQ38:BH38)</f>
        <v>5</v>
      </c>
      <c r="BJ38" s="6">
        <v>100</v>
      </c>
      <c r="BK38" s="6">
        <v>1</v>
      </c>
      <c r="BL38" s="6">
        <v>0</v>
      </c>
      <c r="BM38" s="6">
        <v>3</v>
      </c>
      <c r="BN38" s="6">
        <v>2</v>
      </c>
      <c r="BO38" s="6">
        <v>1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1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</row>
    <row r="39" spans="1:94" ht="16" customHeight="1" x14ac:dyDescent="0.35">
      <c r="A39" s="6">
        <v>38</v>
      </c>
      <c r="B39" s="6">
        <v>4.6818600000000004</v>
      </c>
      <c r="C39" s="6">
        <v>50.863460000000003</v>
      </c>
      <c r="D39" s="6" t="s">
        <v>284</v>
      </c>
      <c r="E39" s="6" t="s">
        <v>285</v>
      </c>
      <c r="F39" s="6">
        <v>483390</v>
      </c>
      <c r="G39" s="6">
        <v>2010</v>
      </c>
      <c r="H39" s="6">
        <v>3.52</v>
      </c>
      <c r="I39" s="6">
        <v>2010</v>
      </c>
      <c r="J39" s="6">
        <v>7</v>
      </c>
      <c r="K39" s="6">
        <v>1</v>
      </c>
      <c r="L39" s="6" t="s">
        <v>283</v>
      </c>
      <c r="M39" s="6">
        <v>13</v>
      </c>
      <c r="N39" s="6">
        <v>30</v>
      </c>
      <c r="O39" s="6">
        <v>0</v>
      </c>
      <c r="P39" s="6">
        <f t="shared" si="0"/>
        <v>810</v>
      </c>
      <c r="Q39" s="6">
        <v>7.6</v>
      </c>
      <c r="R39" s="6">
        <v>176.7</v>
      </c>
      <c r="S39" s="6">
        <v>166.5</v>
      </c>
      <c r="T39" s="6">
        <v>174.2</v>
      </c>
      <c r="U39" s="6">
        <f t="shared" si="1"/>
        <v>172.46666666666667</v>
      </c>
      <c r="V39" s="6">
        <v>1.425</v>
      </c>
      <c r="W39" s="6">
        <v>1.405</v>
      </c>
      <c r="X39" s="6">
        <v>1.3879999999999999</v>
      </c>
      <c r="Y39" s="6">
        <f t="shared" si="11"/>
        <v>1.3965000000000001</v>
      </c>
      <c r="Z39" s="6">
        <v>20</v>
      </c>
      <c r="AA39" s="6">
        <v>885</v>
      </c>
      <c r="AB39" s="6" t="s">
        <v>138</v>
      </c>
      <c r="AC39" s="6" t="s">
        <v>139</v>
      </c>
      <c r="AD39" s="6">
        <v>1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1</v>
      </c>
      <c r="AO39" s="6" t="s">
        <v>194</v>
      </c>
      <c r="AP39" s="6" t="s">
        <v>194</v>
      </c>
      <c r="AQ39" s="6">
        <v>1</v>
      </c>
      <c r="AR39" s="6">
        <v>1</v>
      </c>
      <c r="AS39" s="6">
        <v>1</v>
      </c>
      <c r="AT39" s="6">
        <v>1</v>
      </c>
      <c r="AU39" s="6">
        <v>1</v>
      </c>
      <c r="AV39" s="6">
        <v>0</v>
      </c>
      <c r="AW39" s="6">
        <v>0</v>
      </c>
      <c r="AX39" s="6">
        <v>1</v>
      </c>
      <c r="AY39" s="6">
        <v>1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f>SUM(AQ39:BG39)</f>
        <v>7</v>
      </c>
      <c r="BJ39" s="6">
        <v>50</v>
      </c>
      <c r="BK39" s="6">
        <v>53</v>
      </c>
      <c r="BL39" s="6">
        <v>39</v>
      </c>
      <c r="BM39" s="6">
        <v>1</v>
      </c>
      <c r="BN39" s="6">
        <v>15</v>
      </c>
      <c r="BO39" s="6">
        <v>25</v>
      </c>
      <c r="BP39" s="6">
        <v>0</v>
      </c>
      <c r="BQ39" s="6">
        <v>0</v>
      </c>
      <c r="BR39" s="6">
        <v>30</v>
      </c>
      <c r="BS39" s="6">
        <v>14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20</v>
      </c>
      <c r="CD39" s="6">
        <v>18</v>
      </c>
      <c r="CE39" s="6">
        <v>3</v>
      </c>
      <c r="CF39" s="6">
        <v>5</v>
      </c>
      <c r="CG39" s="6">
        <v>1</v>
      </c>
      <c r="CH39" s="6">
        <v>2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</row>
    <row r="40" spans="1:94" ht="16" customHeight="1" x14ac:dyDescent="0.35">
      <c r="A40" s="6">
        <v>39</v>
      </c>
      <c r="B40" s="6">
        <v>4.6391900000000001</v>
      </c>
      <c r="C40" s="6">
        <v>50.962879999999998</v>
      </c>
      <c r="D40" s="6" t="s">
        <v>286</v>
      </c>
      <c r="E40" s="6" t="s">
        <v>287</v>
      </c>
      <c r="F40" s="6">
        <v>388600</v>
      </c>
      <c r="G40" s="6">
        <v>2015</v>
      </c>
      <c r="H40" s="6">
        <v>1.51</v>
      </c>
      <c r="I40" s="6">
        <v>2009</v>
      </c>
      <c r="J40" s="6">
        <v>4</v>
      </c>
      <c r="K40" s="6">
        <v>1</v>
      </c>
      <c r="L40" s="8" t="s">
        <v>288</v>
      </c>
      <c r="M40" s="6">
        <v>10</v>
      </c>
      <c r="N40" s="6">
        <v>30</v>
      </c>
      <c r="O40" s="6">
        <v>0</v>
      </c>
      <c r="P40" s="6">
        <f t="shared" si="0"/>
        <v>630</v>
      </c>
      <c r="Q40" s="6">
        <v>8.5</v>
      </c>
      <c r="R40" s="6">
        <v>285.89999999999998</v>
      </c>
      <c r="S40" s="6">
        <v>251.9</v>
      </c>
      <c r="T40" s="6">
        <v>247.5</v>
      </c>
      <c r="U40" s="6">
        <f t="shared" si="1"/>
        <v>261.76666666666665</v>
      </c>
      <c r="V40" s="6">
        <v>1.147</v>
      </c>
      <c r="W40" s="6">
        <v>1.1539999999999999</v>
      </c>
      <c r="X40" s="6">
        <v>1.1200000000000001</v>
      </c>
      <c r="Y40" s="6">
        <f t="shared" si="11"/>
        <v>1.137</v>
      </c>
      <c r="Z40" s="6">
        <v>22</v>
      </c>
      <c r="AA40" s="6">
        <v>1020</v>
      </c>
      <c r="AB40" s="6" t="s">
        <v>138</v>
      </c>
      <c r="AC40" s="6" t="s">
        <v>139</v>
      </c>
      <c r="AD40" s="6">
        <v>1</v>
      </c>
      <c r="AE40" s="6">
        <v>1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 t="s">
        <v>223</v>
      </c>
      <c r="AP40" s="6" t="s">
        <v>198</v>
      </c>
      <c r="AQ40" s="6">
        <v>1</v>
      </c>
      <c r="AR40" s="6">
        <v>1</v>
      </c>
      <c r="AS40" s="6">
        <v>1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f t="shared" ref="BI40:BI43" si="12">SUM(AQ40:BH40)</f>
        <v>3</v>
      </c>
      <c r="BJ40" s="6">
        <v>25</v>
      </c>
      <c r="BK40" s="6">
        <v>33</v>
      </c>
      <c r="BL40" s="6">
        <v>58</v>
      </c>
      <c r="BM40" s="6">
        <v>1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52</v>
      </c>
      <c r="CD40" s="6">
        <v>8</v>
      </c>
      <c r="CE40" s="6">
        <v>5</v>
      </c>
      <c r="CF40" s="6">
        <v>0</v>
      </c>
      <c r="CG40" s="6">
        <v>0</v>
      </c>
      <c r="CH40" s="6">
        <v>0</v>
      </c>
      <c r="CI40" s="6">
        <v>1</v>
      </c>
      <c r="CJ40" s="6">
        <v>0</v>
      </c>
      <c r="CK40" s="6">
        <v>0</v>
      </c>
      <c r="CL40" s="6">
        <v>1</v>
      </c>
      <c r="CM40" s="6">
        <v>0</v>
      </c>
      <c r="CN40" s="6">
        <v>0</v>
      </c>
      <c r="CO40" s="6">
        <v>0</v>
      </c>
      <c r="CP40" s="6">
        <v>0</v>
      </c>
    </row>
    <row r="41" spans="1:94" ht="16" customHeight="1" x14ac:dyDescent="0.35">
      <c r="A41" s="6">
        <v>40</v>
      </c>
      <c r="B41" s="6">
        <v>4.5746000000000002</v>
      </c>
      <c r="C41" s="6">
        <v>50.958530000000003</v>
      </c>
      <c r="D41" s="6" t="s">
        <v>289</v>
      </c>
      <c r="E41" s="6" t="s">
        <v>290</v>
      </c>
      <c r="F41" s="6">
        <v>385600</v>
      </c>
      <c r="G41" s="6">
        <v>2016</v>
      </c>
      <c r="H41" s="6">
        <v>3.85</v>
      </c>
      <c r="I41" s="6">
        <v>2014</v>
      </c>
      <c r="J41" s="6">
        <v>6</v>
      </c>
      <c r="K41" s="6">
        <v>1</v>
      </c>
      <c r="L41" s="8" t="s">
        <v>288</v>
      </c>
      <c r="M41" s="6">
        <v>12</v>
      </c>
      <c r="N41" s="6">
        <v>0</v>
      </c>
      <c r="O41" s="6">
        <v>0</v>
      </c>
      <c r="P41" s="6">
        <f t="shared" si="0"/>
        <v>720</v>
      </c>
      <c r="Q41" s="6">
        <v>8.8000000000000007</v>
      </c>
      <c r="R41" s="6">
        <v>164.1</v>
      </c>
      <c r="S41" s="6">
        <v>162</v>
      </c>
      <c r="T41" s="6">
        <v>160.4</v>
      </c>
      <c r="U41" s="6">
        <f t="shared" si="1"/>
        <v>162.16666666666666</v>
      </c>
      <c r="V41" s="6">
        <v>1.3979999999999999</v>
      </c>
      <c r="W41" s="6">
        <v>1.379</v>
      </c>
      <c r="X41" s="6">
        <v>1.347</v>
      </c>
      <c r="Y41" s="6">
        <f t="shared" si="11"/>
        <v>1.363</v>
      </c>
      <c r="Z41" s="6">
        <v>23</v>
      </c>
      <c r="AA41" s="6">
        <v>627</v>
      </c>
      <c r="AB41" s="6" t="s">
        <v>138</v>
      </c>
      <c r="AC41" s="6" t="s">
        <v>139</v>
      </c>
      <c r="AD41" s="6">
        <v>1</v>
      </c>
      <c r="AE41" s="6">
        <v>0</v>
      </c>
      <c r="AF41" s="6">
        <v>1</v>
      </c>
      <c r="AG41" s="6">
        <v>0</v>
      </c>
      <c r="AH41" s="6">
        <v>0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0.5</v>
      </c>
      <c r="AO41" s="6" t="s">
        <v>141</v>
      </c>
      <c r="AP41" s="6" t="s">
        <v>141</v>
      </c>
      <c r="AQ41" s="6">
        <v>1</v>
      </c>
      <c r="AR41" s="6">
        <v>1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f t="shared" si="12"/>
        <v>2</v>
      </c>
      <c r="BJ41" s="6">
        <v>50</v>
      </c>
      <c r="BK41" s="6">
        <v>13</v>
      </c>
      <c r="BL41" s="6">
        <v>21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3</v>
      </c>
      <c r="CE41" s="6">
        <v>5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</row>
    <row r="42" spans="1:94" ht="16" customHeight="1" x14ac:dyDescent="0.35">
      <c r="A42" s="6">
        <v>41</v>
      </c>
      <c r="B42" s="6">
        <v>4.5674299999999999</v>
      </c>
      <c r="C42" s="6">
        <v>50.954099999999997</v>
      </c>
      <c r="D42" s="6" t="s">
        <v>284</v>
      </c>
      <c r="E42" s="6" t="s">
        <v>290</v>
      </c>
      <c r="F42" s="6">
        <v>382800</v>
      </c>
      <c r="G42" s="6">
        <v>2016</v>
      </c>
      <c r="H42" s="6">
        <v>1.0900000000000001</v>
      </c>
      <c r="I42" s="6">
        <v>2014</v>
      </c>
      <c r="J42" s="6">
        <v>8</v>
      </c>
      <c r="K42" s="6">
        <v>1</v>
      </c>
      <c r="L42" s="8" t="s">
        <v>288</v>
      </c>
      <c r="M42" s="6">
        <v>13</v>
      </c>
      <c r="N42" s="6">
        <v>0</v>
      </c>
      <c r="O42" s="6">
        <v>0</v>
      </c>
      <c r="P42" s="6">
        <f t="shared" si="0"/>
        <v>780</v>
      </c>
      <c r="Q42" s="6">
        <v>8.6</v>
      </c>
      <c r="R42" s="6">
        <v>83.06</v>
      </c>
      <c r="S42" s="6">
        <v>79.900000000000006</v>
      </c>
      <c r="T42" s="6">
        <v>78.23</v>
      </c>
      <c r="U42" s="6">
        <f t="shared" si="1"/>
        <v>80.396666666666661</v>
      </c>
      <c r="V42" s="6">
        <v>0.71299999999999997</v>
      </c>
      <c r="W42" s="6">
        <v>0.69599999999999995</v>
      </c>
      <c r="X42" s="6">
        <v>0.65400000000000003</v>
      </c>
      <c r="Y42" s="6">
        <f t="shared" si="11"/>
        <v>0.67500000000000004</v>
      </c>
      <c r="Z42" s="6">
        <v>58</v>
      </c>
      <c r="AA42" s="6">
        <v>736</v>
      </c>
      <c r="AB42" s="6" t="s">
        <v>138</v>
      </c>
      <c r="AC42" s="6" t="s">
        <v>139</v>
      </c>
      <c r="AD42" s="6">
        <v>1</v>
      </c>
      <c r="AE42" s="6">
        <v>1</v>
      </c>
      <c r="AF42" s="6">
        <v>0</v>
      </c>
      <c r="AG42" s="6">
        <v>1</v>
      </c>
      <c r="AH42" s="6">
        <v>1</v>
      </c>
      <c r="AI42" s="6">
        <v>1</v>
      </c>
      <c r="AJ42" s="6">
        <v>0</v>
      </c>
      <c r="AK42" s="6">
        <v>0</v>
      </c>
      <c r="AL42" s="6">
        <v>0</v>
      </c>
      <c r="AM42" s="6">
        <v>0</v>
      </c>
      <c r="AN42" s="6">
        <v>1</v>
      </c>
      <c r="AO42" s="6" t="s">
        <v>171</v>
      </c>
      <c r="AP42" s="6" t="s">
        <v>194</v>
      </c>
      <c r="AQ42" s="6">
        <v>1</v>
      </c>
      <c r="AR42" s="6">
        <v>1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1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f t="shared" si="12"/>
        <v>3</v>
      </c>
      <c r="BJ42" s="6">
        <v>50</v>
      </c>
      <c r="BK42" s="6">
        <v>34</v>
      </c>
      <c r="BL42" s="6">
        <v>21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1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8</v>
      </c>
      <c r="CD42" s="6">
        <v>18</v>
      </c>
      <c r="CE42" s="6">
        <v>5</v>
      </c>
      <c r="CF42" s="6">
        <v>2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</row>
    <row r="43" spans="1:94" ht="16" customHeight="1" x14ac:dyDescent="0.35">
      <c r="A43" s="6">
        <v>42</v>
      </c>
      <c r="B43" s="6">
        <v>4.5840399999999999</v>
      </c>
      <c r="C43" s="6">
        <v>50.925319999999999</v>
      </c>
      <c r="D43" s="6" t="s">
        <v>284</v>
      </c>
      <c r="E43" s="6" t="s">
        <v>290</v>
      </c>
      <c r="F43" s="6">
        <v>383500</v>
      </c>
      <c r="G43" s="6">
        <v>2012</v>
      </c>
      <c r="H43" s="6">
        <v>1.24</v>
      </c>
      <c r="I43" s="6">
        <v>2012</v>
      </c>
      <c r="J43" s="6">
        <v>7</v>
      </c>
      <c r="K43" s="6">
        <v>1</v>
      </c>
      <c r="L43" s="8" t="s">
        <v>288</v>
      </c>
      <c r="M43" s="6">
        <v>14</v>
      </c>
      <c r="N43" s="6">
        <v>0</v>
      </c>
      <c r="O43" s="6">
        <v>0</v>
      </c>
      <c r="P43" s="6">
        <f t="shared" si="0"/>
        <v>840</v>
      </c>
      <c r="Q43" s="6">
        <v>9.9</v>
      </c>
      <c r="R43" s="6">
        <v>89.09</v>
      </c>
      <c r="S43" s="6">
        <v>95.1</v>
      </c>
      <c r="T43" s="6">
        <v>96.84</v>
      </c>
      <c r="U43" s="6">
        <f t="shared" si="1"/>
        <v>93.676666666666662</v>
      </c>
      <c r="V43" s="6">
        <v>0.64700000000000002</v>
      </c>
      <c r="W43" s="6">
        <v>0.621</v>
      </c>
      <c r="X43" s="6">
        <v>0.66300000000000003</v>
      </c>
      <c r="Y43" s="6">
        <f>AVERAGE(X43)</f>
        <v>0.66300000000000003</v>
      </c>
      <c r="Z43" s="6">
        <v>43</v>
      </c>
      <c r="AA43" s="6">
        <v>801</v>
      </c>
      <c r="AB43" s="6" t="s">
        <v>138</v>
      </c>
      <c r="AC43" s="6" t="s">
        <v>139</v>
      </c>
      <c r="AD43" s="6">
        <v>1</v>
      </c>
      <c r="AE43" s="6">
        <v>1</v>
      </c>
      <c r="AF43" s="6">
        <v>0</v>
      </c>
      <c r="AG43" s="6">
        <v>0</v>
      </c>
      <c r="AH43" s="6">
        <v>0</v>
      </c>
      <c r="AI43" s="6">
        <v>1</v>
      </c>
      <c r="AJ43" s="6">
        <v>0</v>
      </c>
      <c r="AK43" s="6">
        <v>1</v>
      </c>
      <c r="AL43" s="6">
        <v>0</v>
      </c>
      <c r="AM43" s="6">
        <v>0</v>
      </c>
      <c r="AN43" s="6">
        <v>0.5</v>
      </c>
      <c r="AO43" s="6" t="s">
        <v>223</v>
      </c>
      <c r="AP43" s="6" t="s">
        <v>198</v>
      </c>
      <c r="AQ43" s="6">
        <v>1</v>
      </c>
      <c r="AR43" s="6">
        <v>0</v>
      </c>
      <c r="AS43" s="6">
        <v>0</v>
      </c>
      <c r="AT43" s="6">
        <v>1</v>
      </c>
      <c r="AU43" s="6">
        <v>1</v>
      </c>
      <c r="AV43" s="6">
        <v>0</v>
      </c>
      <c r="AW43" s="6">
        <v>1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f t="shared" si="12"/>
        <v>4</v>
      </c>
      <c r="BJ43" s="6">
        <v>100</v>
      </c>
      <c r="BK43" s="6">
        <v>55</v>
      </c>
      <c r="BL43" s="6">
        <v>0</v>
      </c>
      <c r="BM43" s="6">
        <v>0</v>
      </c>
      <c r="BN43" s="6">
        <v>16</v>
      </c>
      <c r="BO43" s="6">
        <v>6</v>
      </c>
      <c r="BP43" s="6">
        <v>0</v>
      </c>
      <c r="BQ43" s="6">
        <v>4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16</v>
      </c>
      <c r="CD43" s="6">
        <v>24</v>
      </c>
      <c r="CE43" s="6">
        <v>6</v>
      </c>
      <c r="CF43" s="6">
        <v>3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1</v>
      </c>
    </row>
    <row r="44" spans="1:94" ht="15.75" customHeight="1" x14ac:dyDescent="0.35">
      <c r="AQ44" s="6">
        <f t="shared" ref="AQ44:BG44" si="13">SUM(AQ2:AQ43)</f>
        <v>42</v>
      </c>
      <c r="AR44" s="6">
        <f t="shared" si="13"/>
        <v>16</v>
      </c>
      <c r="AS44" s="6">
        <f t="shared" si="13"/>
        <v>19</v>
      </c>
      <c r="AT44" s="6">
        <f t="shared" si="13"/>
        <v>21</v>
      </c>
      <c r="AU44" s="6">
        <f t="shared" si="13"/>
        <v>17</v>
      </c>
      <c r="AV44" s="6">
        <f t="shared" si="13"/>
        <v>7</v>
      </c>
      <c r="AW44" s="6">
        <f t="shared" si="13"/>
        <v>9</v>
      </c>
      <c r="AX44" s="6">
        <f t="shared" si="13"/>
        <v>7</v>
      </c>
      <c r="AY44" s="6">
        <f t="shared" si="13"/>
        <v>7</v>
      </c>
      <c r="AZ44" s="6">
        <f t="shared" si="13"/>
        <v>2</v>
      </c>
      <c r="BA44" s="6">
        <f t="shared" si="13"/>
        <v>2</v>
      </c>
      <c r="BB44" s="6">
        <f t="shared" si="13"/>
        <v>2</v>
      </c>
      <c r="BC44" s="6">
        <f t="shared" si="13"/>
        <v>3</v>
      </c>
      <c r="BD44" s="6">
        <f t="shared" si="13"/>
        <v>1</v>
      </c>
      <c r="BE44" s="6">
        <f t="shared" si="13"/>
        <v>2</v>
      </c>
      <c r="BF44" s="6">
        <f t="shared" si="13"/>
        <v>1</v>
      </c>
      <c r="BG44" s="6">
        <f t="shared" si="13"/>
        <v>1</v>
      </c>
    </row>
    <row r="45" spans="1:94" ht="15.75" customHeight="1" x14ac:dyDescent="0.35"/>
    <row r="46" spans="1:94" ht="15.75" customHeight="1" x14ac:dyDescent="0.35">
      <c r="B46" s="6" t="s">
        <v>291</v>
      </c>
    </row>
    <row r="47" spans="1:94" ht="15.75" customHeight="1" x14ac:dyDescent="0.35"/>
    <row r="48" spans="1:94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G1" sqref="G1:J1048576"/>
    </sheetView>
  </sheetViews>
  <sheetFormatPr defaultRowHeight="14.5" x14ac:dyDescent="0.35"/>
  <cols>
    <col min="4" max="4" width="10.453125" style="11" bestFit="1" customWidth="1"/>
    <col min="5" max="5" width="7" style="10" customWidth="1"/>
    <col min="6" max="6" width="10.90625" style="10" customWidth="1"/>
    <col min="9" max="9" width="9.26953125" style="6" customWidth="1"/>
    <col min="10" max="10" width="8" style="6" customWidth="1"/>
  </cols>
  <sheetData>
    <row r="1" spans="1:10" x14ac:dyDescent="0.35">
      <c r="A1">
        <v>39</v>
      </c>
      <c r="B1">
        <v>10</v>
      </c>
      <c r="D1" s="9" t="s">
        <v>293</v>
      </c>
      <c r="E1" s="10">
        <v>20</v>
      </c>
      <c r="G1">
        <v>1</v>
      </c>
      <c r="H1">
        <v>10</v>
      </c>
      <c r="I1" s="6">
        <v>4.82341</v>
      </c>
      <c r="J1" s="6">
        <v>50.825099999999999</v>
      </c>
    </row>
    <row r="2" spans="1:10" x14ac:dyDescent="0.35">
      <c r="D2" s="9" t="s">
        <v>294</v>
      </c>
      <c r="E2" s="10">
        <v>20</v>
      </c>
      <c r="G2">
        <v>2</v>
      </c>
      <c r="H2">
        <v>10</v>
      </c>
      <c r="I2" s="6">
        <v>4.9901499999999999</v>
      </c>
      <c r="J2" s="6">
        <v>50.875929999999997</v>
      </c>
    </row>
    <row r="3" spans="1:10" x14ac:dyDescent="0.35">
      <c r="D3" s="9" t="s">
        <v>295</v>
      </c>
      <c r="E3" s="10">
        <v>20</v>
      </c>
      <c r="G3">
        <v>3</v>
      </c>
      <c r="H3">
        <v>10</v>
      </c>
      <c r="I3" s="6">
        <v>5.0544200000000004</v>
      </c>
      <c r="J3" s="6">
        <v>50.976959999999998</v>
      </c>
    </row>
    <row r="4" spans="1:10" x14ac:dyDescent="0.35">
      <c r="D4" s="9" t="s">
        <v>296</v>
      </c>
      <c r="E4" s="10">
        <v>20</v>
      </c>
      <c r="G4">
        <v>4</v>
      </c>
      <c r="H4">
        <v>10</v>
      </c>
      <c r="I4" s="6">
        <v>5.1769600000000002</v>
      </c>
      <c r="J4" s="6">
        <v>50.76041</v>
      </c>
    </row>
    <row r="5" spans="1:10" x14ac:dyDescent="0.35">
      <c r="D5" s="9" t="s">
        <v>297</v>
      </c>
      <c r="E5" s="10">
        <v>20</v>
      </c>
      <c r="G5">
        <v>5</v>
      </c>
      <c r="H5">
        <v>12</v>
      </c>
      <c r="I5" s="6">
        <v>5.2959199999999997</v>
      </c>
      <c r="J5" s="6">
        <v>50.806089999999998</v>
      </c>
    </row>
    <row r="6" spans="1:10" x14ac:dyDescent="0.35">
      <c r="D6" s="9" t="s">
        <v>298</v>
      </c>
      <c r="E6" s="10">
        <v>20</v>
      </c>
      <c r="G6">
        <v>6</v>
      </c>
      <c r="H6">
        <v>2</v>
      </c>
      <c r="I6" s="6">
        <v>5.2340499999999999</v>
      </c>
      <c r="J6" s="6">
        <v>50.965000000000003</v>
      </c>
    </row>
    <row r="7" spans="1:10" x14ac:dyDescent="0.35">
      <c r="D7" s="9" t="s">
        <v>299</v>
      </c>
      <c r="E7" s="10">
        <v>20</v>
      </c>
      <c r="G7">
        <v>7</v>
      </c>
      <c r="H7">
        <v>10</v>
      </c>
      <c r="I7" s="6">
        <v>5.5005100000000002</v>
      </c>
      <c r="J7" s="6">
        <v>50.84131</v>
      </c>
    </row>
    <row r="8" spans="1:10" x14ac:dyDescent="0.35">
      <c r="D8" s="11" t="s">
        <v>300</v>
      </c>
      <c r="E8" s="10" t="s">
        <v>301</v>
      </c>
      <c r="I8" s="6">
        <v>4.9191599999999998</v>
      </c>
      <c r="J8" s="6">
        <v>50.789250000000003</v>
      </c>
    </row>
    <row r="9" spans="1:10" x14ac:dyDescent="0.35">
      <c r="D9" s="12" t="s">
        <v>302</v>
      </c>
      <c r="E9" s="10">
        <v>10</v>
      </c>
      <c r="F9" s="10" t="s">
        <v>303</v>
      </c>
      <c r="I9" s="6">
        <v>5.1088399999999998</v>
      </c>
      <c r="J9" s="6">
        <v>50.855159999999998</v>
      </c>
    </row>
    <row r="10" spans="1:10" x14ac:dyDescent="0.35">
      <c r="D10" s="11" t="s">
        <v>304</v>
      </c>
      <c r="E10" s="10" t="s">
        <v>301</v>
      </c>
      <c r="I10" s="6">
        <v>5.1816599999999999</v>
      </c>
      <c r="J10" s="6">
        <v>50.845030000000001</v>
      </c>
    </row>
    <row r="11" spans="1:10" x14ac:dyDescent="0.35">
      <c r="D11" s="9" t="s">
        <v>305</v>
      </c>
      <c r="E11" s="10">
        <v>20</v>
      </c>
      <c r="G11">
        <v>11</v>
      </c>
      <c r="H11">
        <v>15</v>
      </c>
      <c r="I11" s="6">
        <v>5.12263</v>
      </c>
      <c r="J11" s="6">
        <v>50.842610000000001</v>
      </c>
    </row>
    <row r="12" spans="1:10" x14ac:dyDescent="0.35">
      <c r="D12" s="9" t="s">
        <v>306</v>
      </c>
      <c r="E12" s="10">
        <v>20</v>
      </c>
      <c r="G12">
        <v>12</v>
      </c>
      <c r="H12">
        <v>15</v>
      </c>
      <c r="I12" s="6">
        <v>4.6684099999999997</v>
      </c>
      <c r="J12" s="6">
        <v>50.82443</v>
      </c>
    </row>
    <row r="13" spans="1:10" x14ac:dyDescent="0.35">
      <c r="D13" s="9" t="s">
        <v>307</v>
      </c>
      <c r="E13" s="10">
        <v>20</v>
      </c>
      <c r="I13" s="6">
        <v>4.6339100000000002</v>
      </c>
      <c r="J13" s="6">
        <v>50.816450000000003</v>
      </c>
    </row>
    <row r="14" spans="1:10" x14ac:dyDescent="0.35">
      <c r="D14" s="9" t="s">
        <v>308</v>
      </c>
      <c r="E14" s="10">
        <v>20</v>
      </c>
      <c r="I14" s="6">
        <v>4.83758</v>
      </c>
      <c r="J14" s="6">
        <v>50.932899999999997</v>
      </c>
    </row>
    <row r="15" spans="1:10" x14ac:dyDescent="0.35">
      <c r="D15" s="12" t="s">
        <v>309</v>
      </c>
      <c r="E15" s="10">
        <v>16</v>
      </c>
      <c r="F15" s="10" t="s">
        <v>310</v>
      </c>
      <c r="I15" s="6">
        <v>5.4881599999999997</v>
      </c>
      <c r="J15" s="6">
        <v>50.895809999999997</v>
      </c>
    </row>
    <row r="16" spans="1:10" x14ac:dyDescent="0.35">
      <c r="D16" s="9" t="s">
        <v>311</v>
      </c>
      <c r="E16" s="10">
        <v>20</v>
      </c>
      <c r="G16">
        <v>16</v>
      </c>
      <c r="H16">
        <v>12</v>
      </c>
      <c r="I16" s="6">
        <v>5.5499799999999997</v>
      </c>
      <c r="J16" s="6">
        <v>50.893180000000001</v>
      </c>
    </row>
    <row r="17" spans="4:10" x14ac:dyDescent="0.35">
      <c r="D17" s="9" t="s">
        <v>312</v>
      </c>
      <c r="E17" s="10">
        <v>20</v>
      </c>
      <c r="G17">
        <v>17</v>
      </c>
      <c r="H17">
        <v>5</v>
      </c>
      <c r="I17" s="6">
        <v>4.9986699999999997</v>
      </c>
      <c r="J17" s="6">
        <v>50.944029999999998</v>
      </c>
    </row>
    <row r="18" spans="4:10" x14ac:dyDescent="0.35">
      <c r="D18" s="9" t="s">
        <v>313</v>
      </c>
      <c r="E18" s="10">
        <v>20</v>
      </c>
      <c r="G18">
        <v>18</v>
      </c>
      <c r="H18">
        <v>10</v>
      </c>
      <c r="I18" s="6">
        <v>4.8884800000000004</v>
      </c>
      <c r="J18" s="6">
        <v>50.98115</v>
      </c>
    </row>
    <row r="19" spans="4:10" x14ac:dyDescent="0.35">
      <c r="D19" s="9" t="s">
        <v>314</v>
      </c>
      <c r="E19" s="10">
        <v>20</v>
      </c>
      <c r="G19">
        <v>19</v>
      </c>
      <c r="H19">
        <v>7</v>
      </c>
      <c r="I19" s="6">
        <v>5.0831</v>
      </c>
      <c r="J19" s="6">
        <v>50.740200000000002</v>
      </c>
    </row>
    <row r="20" spans="4:10" x14ac:dyDescent="0.35">
      <c r="D20" s="12" t="s">
        <v>315</v>
      </c>
      <c r="E20" s="10">
        <v>10</v>
      </c>
      <c r="F20" s="10" t="s">
        <v>303</v>
      </c>
      <c r="I20" s="6">
        <v>5.2725</v>
      </c>
      <c r="J20" s="6">
        <v>50.748399999999997</v>
      </c>
    </row>
    <row r="21" spans="4:10" x14ac:dyDescent="0.35">
      <c r="D21" s="9" t="s">
        <v>316</v>
      </c>
      <c r="E21" s="10">
        <v>20</v>
      </c>
      <c r="G21">
        <v>21</v>
      </c>
      <c r="H21">
        <v>15</v>
      </c>
      <c r="I21" s="6">
        <v>4.6097000000000001</v>
      </c>
      <c r="J21" s="6">
        <v>50.857100000000003</v>
      </c>
    </row>
    <row r="22" spans="4:10" x14ac:dyDescent="0.35">
      <c r="D22" s="9" t="s">
        <v>317</v>
      </c>
      <c r="E22" s="10">
        <v>20</v>
      </c>
      <c r="G22">
        <v>22</v>
      </c>
      <c r="H22">
        <v>10</v>
      </c>
      <c r="I22" s="6">
        <v>5.1920200000000003</v>
      </c>
      <c r="J22" s="6">
        <v>51.028730000000003</v>
      </c>
    </row>
    <row r="23" spans="4:10" x14ac:dyDescent="0.35">
      <c r="D23" s="9" t="s">
        <v>318</v>
      </c>
      <c r="E23" s="10">
        <v>20</v>
      </c>
      <c r="G23">
        <v>23</v>
      </c>
      <c r="H23">
        <v>10</v>
      </c>
      <c r="I23" s="6">
        <v>5.2416799999999997</v>
      </c>
      <c r="J23" s="6">
        <v>51.060009999999998</v>
      </c>
    </row>
    <row r="24" spans="4:10" x14ac:dyDescent="0.35">
      <c r="D24" s="12" t="s">
        <v>319</v>
      </c>
      <c r="E24" s="10">
        <v>12</v>
      </c>
      <c r="F24" s="10" t="s">
        <v>310</v>
      </c>
      <c r="I24" s="6">
        <v>5.0905100000000001</v>
      </c>
      <c r="J24" s="6">
        <v>50.962679999999999</v>
      </c>
    </row>
    <row r="25" spans="4:10" x14ac:dyDescent="0.35">
      <c r="D25" s="11" t="s">
        <v>320</v>
      </c>
      <c r="E25" s="10" t="s">
        <v>301</v>
      </c>
      <c r="G25" s="13">
        <v>25</v>
      </c>
      <c r="H25" s="13">
        <v>15</v>
      </c>
      <c r="I25" s="6">
        <v>5.1572199999999997</v>
      </c>
      <c r="J25" s="6">
        <v>50.844749999999998</v>
      </c>
    </row>
    <row r="26" spans="4:10" x14ac:dyDescent="0.35">
      <c r="D26" s="9" t="s">
        <v>321</v>
      </c>
      <c r="E26" s="10">
        <v>20</v>
      </c>
      <c r="G26">
        <v>26</v>
      </c>
      <c r="H26">
        <v>15</v>
      </c>
      <c r="I26" s="6">
        <v>5.3365900000000002</v>
      </c>
      <c r="J26" s="6">
        <v>50.838529999999999</v>
      </c>
    </row>
    <row r="27" spans="4:10" x14ac:dyDescent="0.35">
      <c r="D27" s="11" t="s">
        <v>322</v>
      </c>
      <c r="E27" s="10" t="s">
        <v>301</v>
      </c>
      <c r="G27" s="13">
        <v>27</v>
      </c>
      <c r="H27" s="13">
        <v>15</v>
      </c>
      <c r="I27" s="6">
        <v>5.4047799999999997</v>
      </c>
      <c r="J27" s="6">
        <v>50.805300000000003</v>
      </c>
    </row>
    <row r="28" spans="4:10" x14ac:dyDescent="0.35">
      <c r="D28" s="9" t="s">
        <v>323</v>
      </c>
      <c r="E28" s="10">
        <v>20</v>
      </c>
      <c r="I28" s="6">
        <v>5.2303800000000003</v>
      </c>
      <c r="J28" s="6">
        <v>50.923209999999997</v>
      </c>
    </row>
    <row r="29" spans="4:10" x14ac:dyDescent="0.35">
      <c r="D29" s="12" t="s">
        <v>324</v>
      </c>
      <c r="E29" s="10">
        <v>10</v>
      </c>
      <c r="F29" s="10" t="s">
        <v>303</v>
      </c>
      <c r="I29" s="6">
        <v>4.4868600000000001</v>
      </c>
      <c r="J29" s="6">
        <v>50.767850000000003</v>
      </c>
    </row>
    <row r="30" spans="4:10" x14ac:dyDescent="0.35">
      <c r="D30" s="12" t="s">
        <v>325</v>
      </c>
      <c r="E30" s="10">
        <v>10</v>
      </c>
      <c r="F30" s="10" t="s">
        <v>303</v>
      </c>
      <c r="I30" s="6">
        <v>5.04819</v>
      </c>
      <c r="J30" s="6">
        <v>51.010710000000003</v>
      </c>
    </row>
    <row r="31" spans="4:10" x14ac:dyDescent="0.35">
      <c r="D31" s="12" t="s">
        <v>326</v>
      </c>
      <c r="E31" s="10">
        <v>10</v>
      </c>
      <c r="F31" s="10" t="s">
        <v>303</v>
      </c>
      <c r="I31" s="6">
        <v>4.72126</v>
      </c>
      <c r="J31" s="6">
        <v>50.963430000000002</v>
      </c>
    </row>
    <row r="32" spans="4:10" x14ac:dyDescent="0.35">
      <c r="D32" s="9" t="s">
        <v>327</v>
      </c>
      <c r="E32" s="10">
        <v>20</v>
      </c>
      <c r="G32">
        <v>32</v>
      </c>
      <c r="H32">
        <v>15</v>
      </c>
      <c r="I32" s="6">
        <v>4.7394400000000001</v>
      </c>
      <c r="J32" s="6">
        <v>50.859789999999997</v>
      </c>
    </row>
    <row r="33" spans="4:10" x14ac:dyDescent="0.35">
      <c r="D33" s="9" t="s">
        <v>328</v>
      </c>
      <c r="E33" s="10">
        <v>20</v>
      </c>
      <c r="G33">
        <v>33</v>
      </c>
      <c r="H33">
        <v>10</v>
      </c>
      <c r="I33" s="6">
        <v>4.5578599999999998</v>
      </c>
      <c r="J33" s="6">
        <v>50.833100000000002</v>
      </c>
    </row>
    <row r="34" spans="4:10" x14ac:dyDescent="0.35">
      <c r="D34" s="9" t="s">
        <v>329</v>
      </c>
      <c r="E34" s="10">
        <v>20</v>
      </c>
      <c r="G34">
        <v>34</v>
      </c>
      <c r="H34">
        <v>10</v>
      </c>
      <c r="I34" s="6">
        <v>4.5929200000000003</v>
      </c>
      <c r="J34" s="6">
        <v>50.790120000000002</v>
      </c>
    </row>
    <row r="35" spans="4:10" x14ac:dyDescent="0.35">
      <c r="D35" s="12" t="s">
        <v>330</v>
      </c>
      <c r="E35" s="10">
        <v>10</v>
      </c>
      <c r="F35" s="10" t="s">
        <v>303</v>
      </c>
      <c r="G35">
        <v>36</v>
      </c>
      <c r="H35">
        <v>12</v>
      </c>
      <c r="I35" s="6">
        <v>4.8817399999999997</v>
      </c>
      <c r="J35" s="6">
        <v>50.845399999999998</v>
      </c>
    </row>
    <row r="36" spans="4:10" x14ac:dyDescent="0.35">
      <c r="D36" s="9" t="s">
        <v>331</v>
      </c>
      <c r="E36" s="10">
        <v>20</v>
      </c>
      <c r="G36">
        <v>36</v>
      </c>
      <c r="H36">
        <v>12</v>
      </c>
      <c r="I36" s="6">
        <v>4.9264200000000002</v>
      </c>
      <c r="J36" s="6">
        <v>50.800939999999997</v>
      </c>
    </row>
    <row r="37" spans="4:10" x14ac:dyDescent="0.35">
      <c r="D37" s="11" t="s">
        <v>332</v>
      </c>
      <c r="E37" s="10" t="s">
        <v>301</v>
      </c>
      <c r="G37">
        <v>38</v>
      </c>
      <c r="H37">
        <v>15</v>
      </c>
      <c r="I37" s="6">
        <v>5.0073400000000001</v>
      </c>
      <c r="J37" s="6">
        <v>50.776879999999998</v>
      </c>
    </row>
    <row r="38" spans="4:10" x14ac:dyDescent="0.35">
      <c r="D38" s="9" t="s">
        <v>333</v>
      </c>
      <c r="E38" s="10">
        <v>20</v>
      </c>
      <c r="G38">
        <v>38</v>
      </c>
      <c r="H38">
        <v>15</v>
      </c>
      <c r="I38" s="6">
        <v>4.6818600000000004</v>
      </c>
      <c r="J38" s="6">
        <v>50.863460000000003</v>
      </c>
    </row>
    <row r="39" spans="4:10" x14ac:dyDescent="0.35">
      <c r="D39" s="9" t="s">
        <v>334</v>
      </c>
      <c r="E39" s="10">
        <v>20</v>
      </c>
      <c r="I39" s="6">
        <v>4.6391900000000001</v>
      </c>
      <c r="J39" s="6">
        <v>50.962879999999998</v>
      </c>
    </row>
    <row r="40" spans="4:10" x14ac:dyDescent="0.35">
      <c r="D40" s="9" t="s">
        <v>335</v>
      </c>
      <c r="E40" s="10">
        <v>20</v>
      </c>
      <c r="G40">
        <v>40</v>
      </c>
      <c r="H40">
        <v>10</v>
      </c>
      <c r="I40" s="6">
        <v>4.5746000000000002</v>
      </c>
      <c r="J40" s="6">
        <v>50.958530000000003</v>
      </c>
    </row>
    <row r="41" spans="4:10" x14ac:dyDescent="0.35">
      <c r="D41" s="9" t="s">
        <v>336</v>
      </c>
      <c r="E41" s="10">
        <v>20</v>
      </c>
      <c r="G41">
        <v>41</v>
      </c>
      <c r="H41">
        <v>10</v>
      </c>
      <c r="I41" s="6">
        <v>4.5674299999999999</v>
      </c>
      <c r="J41" s="6">
        <v>50.954099999999997</v>
      </c>
    </row>
    <row r="42" spans="4:10" x14ac:dyDescent="0.35">
      <c r="D42" s="9" t="s">
        <v>337</v>
      </c>
      <c r="E42" s="10">
        <v>20</v>
      </c>
      <c r="G42">
        <v>42</v>
      </c>
      <c r="H42">
        <v>12</v>
      </c>
      <c r="I42" s="6">
        <v>4.5840399999999999</v>
      </c>
      <c r="J42" s="6">
        <v>50.925319999999999</v>
      </c>
    </row>
    <row r="44" spans="4:10" x14ac:dyDescent="0.35">
      <c r="D44" s="11" t="s">
        <v>338</v>
      </c>
      <c r="E44" s="10">
        <v>29</v>
      </c>
    </row>
    <row r="45" spans="4:10" x14ac:dyDescent="0.35">
      <c r="D45" s="11" t="s">
        <v>339</v>
      </c>
      <c r="E45" s="10">
        <v>8</v>
      </c>
      <c r="I45" s="6" t="s">
        <v>291</v>
      </c>
    </row>
  </sheetData>
  <autoFilter ref="A1:B30">
    <sortState ref="A2:B30">
      <sortCondition ref="A1:A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H12" sqref="H12"/>
    </sheetView>
  </sheetViews>
  <sheetFormatPr defaultRowHeight="13" x14ac:dyDescent="0.3"/>
  <cols>
    <col min="1" max="2" width="8.7265625" style="14"/>
    <col min="3" max="3" width="9.26953125" style="15" customWidth="1"/>
    <col min="4" max="4" width="8" style="15" customWidth="1"/>
    <col min="5" max="16384" width="8.7265625" style="14"/>
  </cols>
  <sheetData>
    <row r="1" spans="1:4" x14ac:dyDescent="0.3">
      <c r="A1" s="14" t="s">
        <v>342</v>
      </c>
      <c r="B1" s="14" t="s">
        <v>343</v>
      </c>
      <c r="C1" s="15" t="s">
        <v>341</v>
      </c>
      <c r="D1" s="15" t="s">
        <v>340</v>
      </c>
    </row>
    <row r="2" spans="1:4" x14ac:dyDescent="0.3">
      <c r="A2" s="14">
        <v>1</v>
      </c>
      <c r="B2" s="14">
        <v>10</v>
      </c>
      <c r="C2" s="15">
        <v>4.82341</v>
      </c>
      <c r="D2" s="15">
        <v>50.825099999999999</v>
      </c>
    </row>
    <row r="3" spans="1:4" x14ac:dyDescent="0.3">
      <c r="A3" s="14">
        <v>2</v>
      </c>
      <c r="B3" s="14">
        <v>10</v>
      </c>
      <c r="C3" s="15">
        <v>4.9901499999999999</v>
      </c>
      <c r="D3" s="15">
        <v>50.875929999999997</v>
      </c>
    </row>
    <row r="4" spans="1:4" x14ac:dyDescent="0.3">
      <c r="A4" s="14">
        <v>3</v>
      </c>
      <c r="B4" s="14">
        <v>10</v>
      </c>
      <c r="C4" s="15">
        <v>5.0544200000000004</v>
      </c>
      <c r="D4" s="15">
        <v>50.976959999999998</v>
      </c>
    </row>
    <row r="5" spans="1:4" x14ac:dyDescent="0.3">
      <c r="A5" s="14">
        <v>4</v>
      </c>
      <c r="B5" s="14">
        <v>10</v>
      </c>
      <c r="C5" s="15">
        <v>5.1769600000000002</v>
      </c>
      <c r="D5" s="15">
        <v>50.76041</v>
      </c>
    </row>
    <row r="6" spans="1:4" x14ac:dyDescent="0.3">
      <c r="A6" s="14">
        <v>5</v>
      </c>
      <c r="B6" s="14">
        <v>12</v>
      </c>
      <c r="C6" s="15">
        <v>5.2959199999999997</v>
      </c>
      <c r="D6" s="15">
        <v>50.806089999999998</v>
      </c>
    </row>
    <row r="7" spans="1:4" x14ac:dyDescent="0.3">
      <c r="A7" s="14">
        <v>6</v>
      </c>
      <c r="B7" s="14">
        <v>2</v>
      </c>
      <c r="C7" s="15">
        <v>5.2340499999999999</v>
      </c>
      <c r="D7" s="15">
        <v>50.965000000000003</v>
      </c>
    </row>
    <row r="8" spans="1:4" x14ac:dyDescent="0.3">
      <c r="A8" s="14">
        <v>7</v>
      </c>
      <c r="B8" s="14">
        <v>10</v>
      </c>
      <c r="C8" s="15">
        <v>5.5005100000000002</v>
      </c>
      <c r="D8" s="15">
        <v>50.84131</v>
      </c>
    </row>
    <row r="9" spans="1:4" x14ac:dyDescent="0.3">
      <c r="A9" s="14">
        <v>11</v>
      </c>
      <c r="B9" s="14">
        <v>15</v>
      </c>
      <c r="C9" s="15">
        <v>5.12263</v>
      </c>
      <c r="D9" s="15">
        <v>50.842610000000001</v>
      </c>
    </row>
    <row r="10" spans="1:4" x14ac:dyDescent="0.3">
      <c r="A10" s="14">
        <v>12</v>
      </c>
      <c r="B10" s="14">
        <v>15</v>
      </c>
      <c r="C10" s="15">
        <v>4.6684099999999997</v>
      </c>
      <c r="D10" s="15">
        <v>50.82443</v>
      </c>
    </row>
    <row r="11" spans="1:4" x14ac:dyDescent="0.3">
      <c r="A11" s="14">
        <v>16</v>
      </c>
      <c r="B11" s="14">
        <v>12</v>
      </c>
      <c r="C11" s="15">
        <v>5.5499799999999997</v>
      </c>
      <c r="D11" s="15">
        <v>50.893180000000001</v>
      </c>
    </row>
    <row r="12" spans="1:4" x14ac:dyDescent="0.3">
      <c r="A12" s="14">
        <v>17</v>
      </c>
      <c r="B12" s="14">
        <v>5</v>
      </c>
      <c r="C12" s="15">
        <v>4.9986699999999997</v>
      </c>
      <c r="D12" s="15">
        <v>50.944029999999998</v>
      </c>
    </row>
    <row r="13" spans="1:4" x14ac:dyDescent="0.3">
      <c r="A13" s="14">
        <v>18</v>
      </c>
      <c r="B13" s="14">
        <v>10</v>
      </c>
      <c r="C13" s="15">
        <v>4.8884800000000004</v>
      </c>
      <c r="D13" s="15">
        <v>50.98115</v>
      </c>
    </row>
    <row r="14" spans="1:4" x14ac:dyDescent="0.3">
      <c r="A14" s="14">
        <v>19</v>
      </c>
      <c r="B14" s="14">
        <v>7</v>
      </c>
      <c r="C14" s="15">
        <v>5.0831</v>
      </c>
      <c r="D14" s="15">
        <v>50.740200000000002</v>
      </c>
    </row>
    <row r="15" spans="1:4" x14ac:dyDescent="0.3">
      <c r="A15" s="14">
        <v>21</v>
      </c>
      <c r="B15" s="14">
        <v>15</v>
      </c>
      <c r="C15" s="15">
        <v>4.6097000000000001</v>
      </c>
      <c r="D15" s="15">
        <v>50.857100000000003</v>
      </c>
    </row>
    <row r="16" spans="1:4" x14ac:dyDescent="0.3">
      <c r="A16" s="14">
        <v>22</v>
      </c>
      <c r="B16" s="14">
        <v>10</v>
      </c>
      <c r="C16" s="15">
        <v>5.1920200000000003</v>
      </c>
      <c r="D16" s="15">
        <v>51.028730000000003</v>
      </c>
    </row>
    <row r="17" spans="1:4" x14ac:dyDescent="0.3">
      <c r="A17" s="14">
        <v>23</v>
      </c>
      <c r="B17" s="14">
        <v>10</v>
      </c>
      <c r="C17" s="15">
        <v>5.2416799999999997</v>
      </c>
      <c r="D17" s="15">
        <v>51.060009999999998</v>
      </c>
    </row>
    <row r="18" spans="1:4" x14ac:dyDescent="0.3">
      <c r="A18" s="14">
        <v>32</v>
      </c>
      <c r="B18" s="14">
        <v>15</v>
      </c>
      <c r="C18" s="15">
        <v>4.7394400000000001</v>
      </c>
      <c r="D18" s="15">
        <v>50.859789999999997</v>
      </c>
    </row>
    <row r="19" spans="1:4" x14ac:dyDescent="0.3">
      <c r="A19" s="14">
        <v>33</v>
      </c>
      <c r="B19" s="14">
        <v>10</v>
      </c>
      <c r="C19" s="15">
        <v>4.5578599999999998</v>
      </c>
      <c r="D19" s="15">
        <v>50.833100000000002</v>
      </c>
    </row>
    <row r="20" spans="1:4" x14ac:dyDescent="0.3">
      <c r="A20" s="14">
        <v>34</v>
      </c>
      <c r="B20" s="14">
        <v>10</v>
      </c>
      <c r="C20" s="15">
        <v>4.5929200000000003</v>
      </c>
      <c r="D20" s="15">
        <v>50.790120000000002</v>
      </c>
    </row>
    <row r="21" spans="1:4" x14ac:dyDescent="0.3">
      <c r="A21" s="14">
        <v>36</v>
      </c>
      <c r="B21" s="14">
        <v>12</v>
      </c>
      <c r="C21" s="15">
        <v>4.8817399999999997</v>
      </c>
      <c r="D21" s="15">
        <v>50.845399999999998</v>
      </c>
    </row>
    <row r="22" spans="1:4" x14ac:dyDescent="0.3">
      <c r="A22" s="14">
        <v>36</v>
      </c>
      <c r="B22" s="14">
        <v>12</v>
      </c>
      <c r="C22" s="15">
        <v>4.9264200000000002</v>
      </c>
      <c r="D22" s="15">
        <v>50.800939999999997</v>
      </c>
    </row>
    <row r="23" spans="1:4" x14ac:dyDescent="0.3">
      <c r="A23" s="14">
        <v>38</v>
      </c>
      <c r="B23" s="14">
        <v>15</v>
      </c>
      <c r="C23" s="15">
        <v>5.0073400000000001</v>
      </c>
      <c r="D23" s="15">
        <v>50.776879999999998</v>
      </c>
    </row>
    <row r="24" spans="1:4" x14ac:dyDescent="0.3">
      <c r="A24" s="14">
        <v>40</v>
      </c>
      <c r="B24" s="14">
        <v>10</v>
      </c>
      <c r="C24" s="15">
        <v>4.5746000000000002</v>
      </c>
      <c r="D24" s="15">
        <v>50.958530000000003</v>
      </c>
    </row>
    <row r="25" spans="1:4" x14ac:dyDescent="0.3">
      <c r="A25" s="14">
        <v>41</v>
      </c>
      <c r="B25" s="14">
        <v>10</v>
      </c>
      <c r="C25" s="15">
        <v>4.5674299999999999</v>
      </c>
      <c r="D25" s="15">
        <v>50.954099999999997</v>
      </c>
    </row>
    <row r="26" spans="1:4" x14ac:dyDescent="0.3">
      <c r="A26" s="14">
        <v>42</v>
      </c>
      <c r="B26" s="14">
        <v>12</v>
      </c>
      <c r="C26" s="15">
        <v>4.5840399999999999</v>
      </c>
      <c r="D26" s="15">
        <v>50.925319999999999</v>
      </c>
    </row>
    <row r="29" spans="1:4" x14ac:dyDescent="0.3">
      <c r="C29" s="15" t="s">
        <v>291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XFD1048576"/>
    </sheetView>
  </sheetViews>
  <sheetFormatPr defaultColWidth="14.453125" defaultRowHeight="15" customHeight="1" x14ac:dyDescent="0.3"/>
  <cols>
    <col min="1" max="1" width="18.26953125" style="1" customWidth="1"/>
    <col min="2" max="2" width="54.81640625" style="1" customWidth="1"/>
    <col min="3" max="26" width="8" style="1" customWidth="1"/>
    <col min="27" max="16384" width="14.453125" style="1"/>
  </cols>
  <sheetData>
    <row r="1" spans="1:2" ht="13" x14ac:dyDescent="0.3">
      <c r="A1" s="1" t="s">
        <v>0</v>
      </c>
      <c r="B1" s="4" t="s">
        <v>1</v>
      </c>
    </row>
    <row r="2" spans="1:2" ht="13" x14ac:dyDescent="0.3">
      <c r="A2" s="1" t="s">
        <v>3</v>
      </c>
      <c r="B2" s="4" t="s">
        <v>14</v>
      </c>
    </row>
    <row r="3" spans="1:2" ht="13" x14ac:dyDescent="0.3">
      <c r="A3" s="1" t="s">
        <v>5</v>
      </c>
      <c r="B3" s="4" t="s">
        <v>25</v>
      </c>
    </row>
    <row r="4" spans="1:2" ht="13" x14ac:dyDescent="0.3">
      <c r="A4" s="1" t="s">
        <v>7</v>
      </c>
      <c r="B4" s="4" t="s">
        <v>28</v>
      </c>
    </row>
    <row r="5" spans="1:2" ht="13" x14ac:dyDescent="0.3">
      <c r="A5" s="1" t="s">
        <v>8</v>
      </c>
      <c r="B5" s="4" t="s">
        <v>29</v>
      </c>
    </row>
    <row r="6" spans="1:2" ht="45" customHeight="1" x14ac:dyDescent="0.3">
      <c r="A6" s="1" t="s">
        <v>10</v>
      </c>
      <c r="B6" s="4" t="s">
        <v>30</v>
      </c>
    </row>
    <row r="7" spans="1:2" ht="13" x14ac:dyDescent="0.3">
      <c r="A7" s="1" t="s">
        <v>12</v>
      </c>
      <c r="B7" s="4" t="s">
        <v>32</v>
      </c>
    </row>
    <row r="8" spans="1:2" ht="13" x14ac:dyDescent="0.3">
      <c r="A8" s="1" t="s">
        <v>15</v>
      </c>
      <c r="B8" s="4" t="s">
        <v>36</v>
      </c>
    </row>
    <row r="9" spans="1:2" ht="30" customHeight="1" x14ac:dyDescent="0.3">
      <c r="A9" s="1" t="s">
        <v>17</v>
      </c>
      <c r="B9" s="4" t="s">
        <v>48</v>
      </c>
    </row>
    <row r="10" spans="1:2" ht="13" x14ac:dyDescent="0.3">
      <c r="A10" s="1" t="s">
        <v>19</v>
      </c>
      <c r="B10" s="4" t="s">
        <v>52</v>
      </c>
    </row>
    <row r="11" spans="1:2" ht="13" x14ac:dyDescent="0.3">
      <c r="A11" s="1" t="s">
        <v>21</v>
      </c>
      <c r="B11" s="4" t="s">
        <v>53</v>
      </c>
    </row>
    <row r="12" spans="1:2" ht="13" x14ac:dyDescent="0.3">
      <c r="A12" s="1" t="s">
        <v>22</v>
      </c>
      <c r="B12" s="4" t="s">
        <v>56</v>
      </c>
    </row>
    <row r="13" spans="1:2" ht="13" x14ac:dyDescent="0.3">
      <c r="A13" s="1" t="s">
        <v>24</v>
      </c>
      <c r="B13" s="4" t="s">
        <v>60</v>
      </c>
    </row>
    <row r="14" spans="1:2" ht="13" x14ac:dyDescent="0.3">
      <c r="A14" s="1" t="s">
        <v>26</v>
      </c>
      <c r="B14" s="4" t="s">
        <v>65</v>
      </c>
    </row>
    <row r="15" spans="1:2" ht="13" x14ac:dyDescent="0.3">
      <c r="A15" s="1" t="s">
        <v>31</v>
      </c>
      <c r="B15" s="4" t="s">
        <v>69</v>
      </c>
    </row>
    <row r="16" spans="1:2" ht="13" x14ac:dyDescent="0.3">
      <c r="A16" s="1" t="s">
        <v>33</v>
      </c>
      <c r="B16" s="4" t="s">
        <v>74</v>
      </c>
    </row>
    <row r="17" spans="1:2" ht="13" x14ac:dyDescent="0.3">
      <c r="A17" s="1" t="s">
        <v>34</v>
      </c>
      <c r="B17" s="4" t="s">
        <v>79</v>
      </c>
    </row>
    <row r="18" spans="1:2" ht="13" x14ac:dyDescent="0.3">
      <c r="A18" s="1" t="s">
        <v>35</v>
      </c>
      <c r="B18" s="4" t="s">
        <v>83</v>
      </c>
    </row>
    <row r="19" spans="1:2" ht="13" x14ac:dyDescent="0.3">
      <c r="A19" s="1" t="s">
        <v>37</v>
      </c>
      <c r="B19" s="4" t="s">
        <v>87</v>
      </c>
    </row>
    <row r="20" spans="1:2" ht="13" x14ac:dyDescent="0.3">
      <c r="A20" s="1" t="s">
        <v>39</v>
      </c>
      <c r="B20" s="4" t="s">
        <v>90</v>
      </c>
    </row>
    <row r="21" spans="1:2" ht="15.75" customHeight="1" x14ac:dyDescent="0.3">
      <c r="A21" s="1" t="s">
        <v>40</v>
      </c>
      <c r="B21" s="4" t="s">
        <v>94</v>
      </c>
    </row>
    <row r="22" spans="1:2" ht="15.75" customHeight="1" x14ac:dyDescent="0.3">
      <c r="A22" s="1" t="s">
        <v>41</v>
      </c>
      <c r="B22" s="4" t="s">
        <v>97</v>
      </c>
    </row>
    <row r="23" spans="1:2" ht="15.75" customHeight="1" x14ac:dyDescent="0.3">
      <c r="A23" s="1" t="s">
        <v>42</v>
      </c>
      <c r="B23" s="4" t="s">
        <v>98</v>
      </c>
    </row>
    <row r="24" spans="1:2" ht="15.75" customHeight="1" x14ac:dyDescent="0.3">
      <c r="A24" s="1" t="s">
        <v>44</v>
      </c>
      <c r="B24" s="4" t="s">
        <v>99</v>
      </c>
    </row>
    <row r="25" spans="1:2" ht="15.75" customHeight="1" x14ac:dyDescent="0.3">
      <c r="A25" s="1" t="s">
        <v>45</v>
      </c>
      <c r="B25" s="4" t="s">
        <v>100</v>
      </c>
    </row>
    <row r="26" spans="1:2" ht="15.75" customHeight="1" x14ac:dyDescent="0.3">
      <c r="A26" s="1" t="s">
        <v>46</v>
      </c>
      <c r="B26" s="4" t="s">
        <v>101</v>
      </c>
    </row>
    <row r="27" spans="1:2" ht="15.75" customHeight="1" x14ac:dyDescent="0.3">
      <c r="A27" s="1" t="s">
        <v>47</v>
      </c>
      <c r="B27" s="4" t="s">
        <v>292</v>
      </c>
    </row>
    <row r="28" spans="1:2" ht="30" customHeight="1" x14ac:dyDescent="0.3">
      <c r="A28" s="1" t="s">
        <v>50</v>
      </c>
      <c r="B28" s="4" t="s">
        <v>114</v>
      </c>
    </row>
    <row r="29" spans="1:2" ht="15.75" customHeight="1" x14ac:dyDescent="0.3">
      <c r="A29" s="1" t="s">
        <v>51</v>
      </c>
      <c r="B29" s="4" t="s">
        <v>118</v>
      </c>
    </row>
    <row r="30" spans="1:2" ht="30" customHeight="1" x14ac:dyDescent="0.3">
      <c r="A30" s="1" t="s">
        <v>54</v>
      </c>
      <c r="B30" s="4" t="s">
        <v>121</v>
      </c>
    </row>
    <row r="31" spans="1:2" ht="30" customHeight="1" x14ac:dyDescent="0.3">
      <c r="A31" s="1" t="s">
        <v>55</v>
      </c>
      <c r="B31" s="4" t="s">
        <v>123</v>
      </c>
    </row>
    <row r="32" spans="1:2" ht="30" customHeight="1" x14ac:dyDescent="0.3">
      <c r="A32" s="1" t="s">
        <v>57</v>
      </c>
      <c r="B32" s="4" t="s">
        <v>124</v>
      </c>
    </row>
    <row r="33" spans="1:2" ht="15.75" customHeight="1" x14ac:dyDescent="0.3">
      <c r="A33" s="1" t="s">
        <v>58</v>
      </c>
      <c r="B33" s="4" t="s">
        <v>125</v>
      </c>
    </row>
    <row r="34" spans="1:2" ht="15.75" customHeight="1" x14ac:dyDescent="0.3">
      <c r="A34" s="1" t="s">
        <v>59</v>
      </c>
      <c r="B34" s="4" t="s">
        <v>126</v>
      </c>
    </row>
    <row r="35" spans="1:2" ht="15.75" customHeight="1" x14ac:dyDescent="0.3">
      <c r="A35" s="1" t="s">
        <v>61</v>
      </c>
      <c r="B35" s="4" t="s">
        <v>127</v>
      </c>
    </row>
    <row r="36" spans="1:2" ht="15.75" customHeight="1" x14ac:dyDescent="0.3">
      <c r="A36" s="1" t="s">
        <v>62</v>
      </c>
      <c r="B36" s="4" t="s">
        <v>128</v>
      </c>
    </row>
    <row r="37" spans="1:2" ht="15.75" customHeight="1" x14ac:dyDescent="0.3">
      <c r="A37" s="1" t="s">
        <v>63</v>
      </c>
      <c r="B37" s="4" t="s">
        <v>128</v>
      </c>
    </row>
    <row r="38" spans="1:2" ht="15.75" customHeight="1" x14ac:dyDescent="0.3">
      <c r="A38" s="1" t="s">
        <v>64</v>
      </c>
      <c r="B38" s="4" t="s">
        <v>128</v>
      </c>
    </row>
    <row r="39" spans="1:2" ht="30" customHeight="1" x14ac:dyDescent="0.3">
      <c r="A39" s="1" t="s">
        <v>66</v>
      </c>
      <c r="B39" s="4" t="s">
        <v>129</v>
      </c>
    </row>
    <row r="40" spans="1:2" ht="15.75" customHeight="1" x14ac:dyDescent="0.3">
      <c r="A40" s="1" t="s">
        <v>67</v>
      </c>
      <c r="B40" s="4" t="s">
        <v>130</v>
      </c>
    </row>
    <row r="41" spans="1:2" ht="30" customHeight="1" x14ac:dyDescent="0.3">
      <c r="A41" s="1" t="s">
        <v>68</v>
      </c>
      <c r="B41" s="4" t="s">
        <v>131</v>
      </c>
    </row>
    <row r="42" spans="1:2" ht="15.75" customHeight="1" x14ac:dyDescent="0.3">
      <c r="A42" s="1" t="s">
        <v>70</v>
      </c>
      <c r="B42" s="4" t="s">
        <v>133</v>
      </c>
    </row>
    <row r="43" spans="1:2" ht="15.75" customHeight="1" x14ac:dyDescent="0.3">
      <c r="A43" s="1" t="s">
        <v>71</v>
      </c>
      <c r="B43" s="4" t="s">
        <v>134</v>
      </c>
    </row>
    <row r="44" spans="1:2" ht="15.75" customHeight="1" x14ac:dyDescent="0.3">
      <c r="A44" s="1" t="s">
        <v>72</v>
      </c>
      <c r="B44" s="4" t="s">
        <v>135</v>
      </c>
    </row>
    <row r="45" spans="1:2" ht="15.75" customHeight="1" x14ac:dyDescent="0.3">
      <c r="A45" s="1" t="s">
        <v>73</v>
      </c>
      <c r="B45" s="4" t="s">
        <v>136</v>
      </c>
    </row>
    <row r="46" spans="1:2" ht="15.75" customHeight="1" x14ac:dyDescent="0.3">
      <c r="A46" s="1" t="s">
        <v>75</v>
      </c>
      <c r="B46" s="4" t="s">
        <v>137</v>
      </c>
    </row>
    <row r="47" spans="1:2" ht="15.75" customHeight="1" x14ac:dyDescent="0.3">
      <c r="A47" s="1" t="s">
        <v>76</v>
      </c>
      <c r="B47" s="4" t="s">
        <v>140</v>
      </c>
    </row>
    <row r="48" spans="1:2" ht="15.75" customHeight="1" x14ac:dyDescent="0.3">
      <c r="A48" s="1" t="s">
        <v>77</v>
      </c>
      <c r="B48" s="4" t="s">
        <v>142</v>
      </c>
    </row>
    <row r="49" spans="1:2" ht="15.75" customHeight="1" x14ac:dyDescent="0.3">
      <c r="A49" s="1" t="s">
        <v>78</v>
      </c>
      <c r="B49" s="4" t="s">
        <v>143</v>
      </c>
    </row>
    <row r="50" spans="1:2" ht="15.75" customHeight="1" x14ac:dyDescent="0.3">
      <c r="A50" s="1" t="s">
        <v>80</v>
      </c>
      <c r="B50" s="4" t="s">
        <v>144</v>
      </c>
    </row>
    <row r="51" spans="1:2" ht="15.75" customHeight="1" x14ac:dyDescent="0.3">
      <c r="A51" s="1" t="s">
        <v>81</v>
      </c>
      <c r="B51" s="4" t="s">
        <v>145</v>
      </c>
    </row>
    <row r="52" spans="1:2" ht="15.75" customHeight="1" x14ac:dyDescent="0.3">
      <c r="A52" s="1" t="s">
        <v>82</v>
      </c>
      <c r="B52" s="4" t="s">
        <v>146</v>
      </c>
    </row>
    <row r="53" spans="1:2" ht="15.75" customHeight="1" x14ac:dyDescent="0.3">
      <c r="A53" s="1" t="s">
        <v>84</v>
      </c>
      <c r="B53" s="4" t="s">
        <v>147</v>
      </c>
    </row>
    <row r="54" spans="1:2" ht="15.75" customHeight="1" x14ac:dyDescent="0.3">
      <c r="A54" s="1" t="s">
        <v>85</v>
      </c>
      <c r="B54" s="4" t="s">
        <v>148</v>
      </c>
    </row>
    <row r="55" spans="1:2" ht="15.75" customHeight="1" x14ac:dyDescent="0.3">
      <c r="A55" s="1" t="s">
        <v>86</v>
      </c>
      <c r="B55" s="4" t="s">
        <v>149</v>
      </c>
    </row>
    <row r="56" spans="1:2" ht="15.75" customHeight="1" x14ac:dyDescent="0.3">
      <c r="A56" s="1" t="s">
        <v>88</v>
      </c>
      <c r="B56" s="4" t="s">
        <v>150</v>
      </c>
    </row>
    <row r="57" spans="1:2" ht="15.75" customHeight="1" x14ac:dyDescent="0.3">
      <c r="A57" s="1" t="s">
        <v>89</v>
      </c>
      <c r="B57" s="4" t="s">
        <v>151</v>
      </c>
    </row>
    <row r="58" spans="1:2" ht="15.75" customHeight="1" x14ac:dyDescent="0.3">
      <c r="A58" s="1" t="s">
        <v>91</v>
      </c>
      <c r="B58" s="4" t="s">
        <v>152</v>
      </c>
    </row>
    <row r="59" spans="1:2" ht="15.75" customHeight="1" x14ac:dyDescent="0.3">
      <c r="A59" s="1" t="s">
        <v>92</v>
      </c>
      <c r="B59" s="4" t="s">
        <v>153</v>
      </c>
    </row>
    <row r="60" spans="1:2" ht="15.75" customHeight="1" x14ac:dyDescent="0.3">
      <c r="A60" s="1" t="s">
        <v>93</v>
      </c>
      <c r="B60" s="4" t="s">
        <v>154</v>
      </c>
    </row>
    <row r="61" spans="1:2" ht="15.75" customHeight="1" x14ac:dyDescent="0.3">
      <c r="A61" s="1" t="s">
        <v>95</v>
      </c>
      <c r="B61" s="4" t="s">
        <v>155</v>
      </c>
    </row>
    <row r="62" spans="1:2" ht="15.75" customHeight="1" x14ac:dyDescent="0.3">
      <c r="A62" s="1" t="s">
        <v>96</v>
      </c>
      <c r="B62" s="4" t="s">
        <v>156</v>
      </c>
    </row>
    <row r="63" spans="1:2" ht="15.75" customHeight="1" x14ac:dyDescent="0.3">
      <c r="A63" s="1" t="s">
        <v>71</v>
      </c>
      <c r="B63" s="4" t="s">
        <v>157</v>
      </c>
    </row>
    <row r="64" spans="1:2" ht="15.75" customHeight="1" x14ac:dyDescent="0.3">
      <c r="A64" s="1" t="s">
        <v>72</v>
      </c>
      <c r="B64" s="4" t="s">
        <v>158</v>
      </c>
    </row>
    <row r="65" spans="1:2" ht="15.75" customHeight="1" x14ac:dyDescent="0.3">
      <c r="A65" s="1" t="s">
        <v>73</v>
      </c>
      <c r="B65" s="4" t="s">
        <v>159</v>
      </c>
    </row>
    <row r="66" spans="1:2" ht="15.75" customHeight="1" x14ac:dyDescent="0.3">
      <c r="A66" s="1" t="s">
        <v>75</v>
      </c>
      <c r="B66" s="4" t="s">
        <v>161</v>
      </c>
    </row>
    <row r="67" spans="1:2" ht="15.75" customHeight="1" x14ac:dyDescent="0.3">
      <c r="A67" s="1" t="s">
        <v>76</v>
      </c>
      <c r="B67" s="4" t="s">
        <v>162</v>
      </c>
    </row>
    <row r="68" spans="1:2" ht="15.75" customHeight="1" x14ac:dyDescent="0.3">
      <c r="A68" s="1" t="s">
        <v>77</v>
      </c>
      <c r="B68" s="4" t="s">
        <v>163</v>
      </c>
    </row>
    <row r="69" spans="1:2" ht="15.75" customHeight="1" x14ac:dyDescent="0.3">
      <c r="A69" s="1" t="s">
        <v>78</v>
      </c>
      <c r="B69" s="4" t="s">
        <v>164</v>
      </c>
    </row>
    <row r="70" spans="1:2" ht="15.75" customHeight="1" x14ac:dyDescent="0.3">
      <c r="A70" s="1" t="s">
        <v>80</v>
      </c>
      <c r="B70" s="4" t="s">
        <v>165</v>
      </c>
    </row>
    <row r="71" spans="1:2" ht="15.75" customHeight="1" x14ac:dyDescent="0.3">
      <c r="A71" s="1" t="s">
        <v>81</v>
      </c>
      <c r="B71" s="4" t="s">
        <v>166</v>
      </c>
    </row>
    <row r="72" spans="1:2" ht="15.75" customHeight="1" x14ac:dyDescent="0.3">
      <c r="A72" s="1" t="s">
        <v>82</v>
      </c>
      <c r="B72" s="4" t="s">
        <v>167</v>
      </c>
    </row>
    <row r="73" spans="1:2" ht="15.75" customHeight="1" x14ac:dyDescent="0.3">
      <c r="A73" s="1" t="s">
        <v>84</v>
      </c>
      <c r="B73" s="4" t="s">
        <v>168</v>
      </c>
    </row>
    <row r="74" spans="1:2" ht="15.75" customHeight="1" x14ac:dyDescent="0.3">
      <c r="A74" s="1" t="s">
        <v>85</v>
      </c>
      <c r="B74" s="4" t="s">
        <v>169</v>
      </c>
    </row>
    <row r="75" spans="1:2" ht="15.75" customHeight="1" x14ac:dyDescent="0.3">
      <c r="A75" s="1" t="s">
        <v>86</v>
      </c>
      <c r="B75" s="4" t="s">
        <v>170</v>
      </c>
    </row>
    <row r="76" spans="1:2" ht="15.75" customHeight="1" x14ac:dyDescent="0.3">
      <c r="A76" s="1" t="s">
        <v>88</v>
      </c>
      <c r="B76" s="4" t="s">
        <v>172</v>
      </c>
    </row>
    <row r="77" spans="1:2" ht="15.75" customHeight="1" x14ac:dyDescent="0.3">
      <c r="A77" s="1" t="s">
        <v>89</v>
      </c>
      <c r="B77" s="4" t="s">
        <v>174</v>
      </c>
    </row>
    <row r="78" spans="1:2" ht="15.75" customHeight="1" x14ac:dyDescent="0.3">
      <c r="A78" s="1" t="s">
        <v>91</v>
      </c>
      <c r="B78" s="4" t="s">
        <v>175</v>
      </c>
    </row>
    <row r="79" spans="1:2" ht="15.75" customHeight="1" x14ac:dyDescent="0.3">
      <c r="A79" s="1" t="s">
        <v>92</v>
      </c>
      <c r="B79" s="4" t="s">
        <v>176</v>
      </c>
    </row>
    <row r="80" spans="1:2" ht="15.75" customHeight="1" x14ac:dyDescent="0.3">
      <c r="A80" s="1" t="s">
        <v>93</v>
      </c>
      <c r="B80" s="4" t="s">
        <v>177</v>
      </c>
    </row>
    <row r="81" spans="1:2" ht="15.75" customHeight="1" x14ac:dyDescent="0.3">
      <c r="A81" s="1" t="s">
        <v>102</v>
      </c>
      <c r="B81" s="4" t="s">
        <v>178</v>
      </c>
    </row>
    <row r="82" spans="1:2" ht="15.75" customHeight="1" x14ac:dyDescent="0.3">
      <c r="A82" s="1" t="s">
        <v>103</v>
      </c>
      <c r="B82" s="4" t="s">
        <v>179</v>
      </c>
    </row>
    <row r="83" spans="1:2" ht="15.75" customHeight="1" x14ac:dyDescent="0.3">
      <c r="A83" s="1" t="s">
        <v>104</v>
      </c>
      <c r="B83" s="4" t="s">
        <v>180</v>
      </c>
    </row>
    <row r="84" spans="1:2" ht="15.75" customHeight="1" x14ac:dyDescent="0.3">
      <c r="A84" s="1" t="s">
        <v>105</v>
      </c>
      <c r="B84" s="4" t="s">
        <v>181</v>
      </c>
    </row>
    <row r="85" spans="1:2" ht="15.75" customHeight="1" x14ac:dyDescent="0.3">
      <c r="A85" s="1" t="s">
        <v>107</v>
      </c>
      <c r="B85" s="4" t="s">
        <v>182</v>
      </c>
    </row>
    <row r="86" spans="1:2" ht="15.75" customHeight="1" x14ac:dyDescent="0.3">
      <c r="A86" s="1" t="s">
        <v>108</v>
      </c>
      <c r="B86" s="4" t="s">
        <v>183</v>
      </c>
    </row>
    <row r="87" spans="1:2" ht="15.75" customHeight="1" x14ac:dyDescent="0.3">
      <c r="A87" s="1" t="s">
        <v>109</v>
      </c>
      <c r="B87" s="4" t="s">
        <v>184</v>
      </c>
    </row>
    <row r="88" spans="1:2" ht="15.75" customHeight="1" x14ac:dyDescent="0.3">
      <c r="A88" s="1" t="s">
        <v>110</v>
      </c>
      <c r="B88" s="4" t="s">
        <v>185</v>
      </c>
    </row>
    <row r="89" spans="1:2" ht="15.75" customHeight="1" x14ac:dyDescent="0.3">
      <c r="A89" s="1" t="s">
        <v>111</v>
      </c>
      <c r="B89" s="4" t="s">
        <v>186</v>
      </c>
    </row>
    <row r="90" spans="1:2" ht="15.75" customHeight="1" x14ac:dyDescent="0.3">
      <c r="A90" s="1" t="s">
        <v>112</v>
      </c>
      <c r="B90" s="4" t="s">
        <v>187</v>
      </c>
    </row>
    <row r="91" spans="1:2" ht="15.75" customHeight="1" x14ac:dyDescent="0.3">
      <c r="A91" s="1" t="s">
        <v>113</v>
      </c>
      <c r="B91" s="4" t="s">
        <v>188</v>
      </c>
    </row>
    <row r="92" spans="1:2" ht="15.75" customHeight="1" x14ac:dyDescent="0.3">
      <c r="A92" s="1" t="s">
        <v>115</v>
      </c>
      <c r="B92" s="4" t="s">
        <v>189</v>
      </c>
    </row>
    <row r="93" spans="1:2" ht="15.75" customHeight="1" x14ac:dyDescent="0.3">
      <c r="A93" s="1" t="s">
        <v>116</v>
      </c>
      <c r="B93" s="4" t="s">
        <v>190</v>
      </c>
    </row>
    <row r="94" spans="1:2" ht="15.75" customHeight="1" x14ac:dyDescent="0.3">
      <c r="A94" s="1" t="s">
        <v>117</v>
      </c>
      <c r="B94" s="4" t="s">
        <v>192</v>
      </c>
    </row>
    <row r="95" spans="1:2" ht="15.75" customHeight="1" x14ac:dyDescent="0.3"/>
    <row r="96" spans="1:2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ySplit="1" topLeftCell="A373" activePane="bottomLeft" state="frozen"/>
      <selection pane="bottomLeft" activeCell="L1" sqref="L1:L1048576"/>
    </sheetView>
  </sheetViews>
  <sheetFormatPr defaultColWidth="14.453125" defaultRowHeight="15" customHeight="1" x14ac:dyDescent="0.3"/>
  <cols>
    <col min="1" max="5" width="8" style="2" customWidth="1"/>
    <col min="6" max="10" width="11.54296875" style="2" customWidth="1"/>
    <col min="11" max="26" width="8" style="2" customWidth="1"/>
    <col min="27" max="16384" width="14.453125" style="2"/>
  </cols>
  <sheetData>
    <row r="1" spans="1:12" ht="14.5" x14ac:dyDescent="0.35">
      <c r="A1" s="3" t="s">
        <v>0</v>
      </c>
      <c r="B1" s="3" t="s">
        <v>2</v>
      </c>
      <c r="C1" s="3" t="s">
        <v>4</v>
      </c>
      <c r="D1" s="3" t="s">
        <v>6</v>
      </c>
      <c r="E1" s="3" t="s">
        <v>9</v>
      </c>
      <c r="F1" s="3" t="s">
        <v>11</v>
      </c>
      <c r="G1" s="3" t="s">
        <v>13</v>
      </c>
      <c r="H1" s="3" t="s">
        <v>16</v>
      </c>
      <c r="I1" s="3" t="s">
        <v>18</v>
      </c>
      <c r="J1" s="3" t="s">
        <v>20</v>
      </c>
      <c r="K1" s="3" t="s">
        <v>23</v>
      </c>
      <c r="L1" s="3" t="s">
        <v>27</v>
      </c>
    </row>
    <row r="2" spans="1:12" ht="13" x14ac:dyDescent="0.3">
      <c r="A2" s="2">
        <v>2</v>
      </c>
      <c r="B2" s="2">
        <v>1</v>
      </c>
      <c r="C2" s="2">
        <v>109</v>
      </c>
      <c r="D2" s="2">
        <v>428</v>
      </c>
      <c r="E2" s="2" t="s">
        <v>38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3</v>
      </c>
      <c r="L2" s="2" t="s">
        <v>43</v>
      </c>
    </row>
    <row r="3" spans="1:12" ht="13" x14ac:dyDescent="0.3">
      <c r="A3" s="2">
        <v>2</v>
      </c>
      <c r="B3" s="2">
        <v>2</v>
      </c>
      <c r="C3" s="2">
        <v>95</v>
      </c>
      <c r="D3" s="2">
        <v>397</v>
      </c>
      <c r="E3" s="2" t="s">
        <v>49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3</v>
      </c>
      <c r="L3" s="2" t="s">
        <v>43</v>
      </c>
    </row>
    <row r="4" spans="1:12" ht="13" x14ac:dyDescent="0.3">
      <c r="A4" s="2">
        <v>2</v>
      </c>
      <c r="B4" s="2">
        <v>3</v>
      </c>
      <c r="C4" s="2">
        <v>72</v>
      </c>
      <c r="D4" s="2">
        <v>368</v>
      </c>
      <c r="E4" s="2" t="s">
        <v>38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3</v>
      </c>
      <c r="L4" s="2" t="s">
        <v>43</v>
      </c>
    </row>
    <row r="5" spans="1:12" ht="13" x14ac:dyDescent="0.3">
      <c r="A5" s="2">
        <v>2</v>
      </c>
      <c r="B5" s="2">
        <v>4</v>
      </c>
      <c r="C5" s="2">
        <v>76</v>
      </c>
      <c r="D5" s="2">
        <v>385</v>
      </c>
      <c r="E5" s="2" t="s">
        <v>38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3</v>
      </c>
      <c r="L5" s="2" t="s">
        <v>43</v>
      </c>
    </row>
    <row r="6" spans="1:12" ht="13" x14ac:dyDescent="0.3">
      <c r="A6" s="2">
        <v>2</v>
      </c>
      <c r="B6" s="2">
        <v>5</v>
      </c>
      <c r="C6" s="2">
        <v>94</v>
      </c>
      <c r="D6" s="2">
        <v>407</v>
      </c>
      <c r="E6" s="2" t="s">
        <v>38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3</v>
      </c>
      <c r="L6" s="2" t="s">
        <v>43</v>
      </c>
    </row>
    <row r="7" spans="1:12" ht="13" x14ac:dyDescent="0.3">
      <c r="A7" s="2">
        <v>2</v>
      </c>
      <c r="B7" s="2">
        <v>6</v>
      </c>
      <c r="C7" s="2">
        <v>102</v>
      </c>
      <c r="D7" s="2">
        <v>431</v>
      </c>
      <c r="E7" s="2" t="s">
        <v>49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3</v>
      </c>
      <c r="L7" s="2" t="s">
        <v>43</v>
      </c>
    </row>
    <row r="8" spans="1:12" ht="13" x14ac:dyDescent="0.3">
      <c r="A8" s="2">
        <v>2</v>
      </c>
      <c r="B8" s="2">
        <v>7</v>
      </c>
      <c r="C8" s="2">
        <v>67</v>
      </c>
      <c r="D8" s="2">
        <v>360</v>
      </c>
      <c r="E8" s="2" t="s">
        <v>38</v>
      </c>
      <c r="F8" s="2">
        <v>0</v>
      </c>
      <c r="G8" s="2">
        <v>22</v>
      </c>
      <c r="H8" s="2">
        <v>0</v>
      </c>
      <c r="I8" s="2">
        <v>0</v>
      </c>
      <c r="J8" s="2">
        <v>0</v>
      </c>
      <c r="K8" s="2">
        <v>3</v>
      </c>
      <c r="L8" s="2" t="s">
        <v>43</v>
      </c>
    </row>
    <row r="9" spans="1:12" ht="13" x14ac:dyDescent="0.3">
      <c r="A9" s="2">
        <v>2</v>
      </c>
      <c r="B9" s="2">
        <v>8</v>
      </c>
      <c r="C9" s="2">
        <v>64</v>
      </c>
      <c r="D9" s="2">
        <v>344</v>
      </c>
      <c r="E9" s="2" t="s">
        <v>38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3</v>
      </c>
      <c r="L9" s="2" t="s">
        <v>43</v>
      </c>
    </row>
    <row r="10" spans="1:12" ht="13" x14ac:dyDescent="0.3">
      <c r="A10" s="2">
        <v>2</v>
      </c>
      <c r="B10" s="2">
        <v>9</v>
      </c>
      <c r="C10" s="2">
        <v>89</v>
      </c>
      <c r="D10" s="2">
        <v>378</v>
      </c>
      <c r="E10" s="2" t="s">
        <v>38</v>
      </c>
      <c r="F10" s="2">
        <v>1</v>
      </c>
      <c r="G10" s="2">
        <v>4</v>
      </c>
      <c r="H10" s="2">
        <v>0</v>
      </c>
      <c r="I10" s="2">
        <v>0</v>
      </c>
      <c r="J10" s="2">
        <v>0</v>
      </c>
      <c r="K10" s="2">
        <v>3</v>
      </c>
      <c r="L10" s="2" t="s">
        <v>43</v>
      </c>
    </row>
    <row r="11" spans="1:12" ht="13" x14ac:dyDescent="0.3">
      <c r="A11" s="2">
        <v>3</v>
      </c>
      <c r="B11" s="2">
        <v>1</v>
      </c>
      <c r="C11" s="2">
        <v>143</v>
      </c>
      <c r="D11" s="2">
        <v>454</v>
      </c>
      <c r="E11" s="2" t="s">
        <v>38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3</v>
      </c>
      <c r="L11" s="2" t="s">
        <v>43</v>
      </c>
    </row>
    <row r="12" spans="1:12" ht="13" x14ac:dyDescent="0.3">
      <c r="A12" s="2">
        <v>3</v>
      </c>
      <c r="B12" s="2">
        <v>2</v>
      </c>
      <c r="C12" s="2">
        <v>159</v>
      </c>
      <c r="D12" s="2">
        <v>470</v>
      </c>
      <c r="E12" s="2" t="s">
        <v>49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3</v>
      </c>
      <c r="L12" s="2" t="s">
        <v>43</v>
      </c>
    </row>
    <row r="13" spans="1:12" ht="13" x14ac:dyDescent="0.3">
      <c r="A13" s="2">
        <v>3</v>
      </c>
      <c r="B13" s="2">
        <v>3</v>
      </c>
      <c r="C13" s="2">
        <v>150</v>
      </c>
      <c r="D13" s="2">
        <v>468</v>
      </c>
      <c r="E13" s="2" t="s">
        <v>49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3</v>
      </c>
      <c r="L13" s="2" t="s">
        <v>43</v>
      </c>
    </row>
    <row r="14" spans="1:12" ht="13" x14ac:dyDescent="0.3">
      <c r="A14" s="2">
        <v>3</v>
      </c>
      <c r="B14" s="2">
        <v>4</v>
      </c>
      <c r="C14" s="2">
        <v>164</v>
      </c>
      <c r="D14" s="2">
        <v>467</v>
      </c>
      <c r="E14" s="2" t="s">
        <v>49</v>
      </c>
      <c r="F14" s="2">
        <v>0</v>
      </c>
      <c r="G14" s="2">
        <v>6</v>
      </c>
      <c r="H14" s="2">
        <v>0</v>
      </c>
      <c r="I14" s="2">
        <v>0</v>
      </c>
      <c r="J14" s="2">
        <v>0</v>
      </c>
      <c r="K14" s="2">
        <v>3</v>
      </c>
      <c r="L14" s="2" t="s">
        <v>43</v>
      </c>
    </row>
    <row r="15" spans="1:12" ht="13" x14ac:dyDescent="0.3">
      <c r="A15" s="2">
        <v>3</v>
      </c>
      <c r="B15" s="2">
        <v>5</v>
      </c>
      <c r="C15" s="2">
        <v>136</v>
      </c>
      <c r="D15" s="2">
        <v>441</v>
      </c>
      <c r="E15" s="2" t="s">
        <v>38</v>
      </c>
      <c r="F15" s="2">
        <v>1</v>
      </c>
      <c r="G15" s="2">
        <v>21</v>
      </c>
      <c r="H15" s="2">
        <v>0</v>
      </c>
      <c r="I15" s="2">
        <v>0</v>
      </c>
      <c r="J15" s="2">
        <v>0</v>
      </c>
      <c r="K15" s="2">
        <v>3</v>
      </c>
      <c r="L15" s="2" t="s">
        <v>43</v>
      </c>
    </row>
    <row r="16" spans="1:12" ht="13" x14ac:dyDescent="0.3">
      <c r="A16" s="2">
        <v>3</v>
      </c>
      <c r="B16" s="2">
        <v>6</v>
      </c>
      <c r="C16" s="2">
        <v>24</v>
      </c>
      <c r="D16" s="2">
        <v>273</v>
      </c>
      <c r="E16" s="2" t="s">
        <v>106</v>
      </c>
      <c r="F16" s="2">
        <v>0</v>
      </c>
      <c r="G16" s="2">
        <v>19</v>
      </c>
      <c r="H16" s="2">
        <v>0</v>
      </c>
      <c r="I16" s="2">
        <v>0</v>
      </c>
      <c r="J16" s="2">
        <v>0</v>
      </c>
      <c r="K16" s="2">
        <v>3</v>
      </c>
      <c r="L16" s="2" t="s">
        <v>43</v>
      </c>
    </row>
    <row r="17" spans="1:12" ht="13" x14ac:dyDescent="0.3">
      <c r="A17" s="2">
        <v>3</v>
      </c>
      <c r="B17" s="2">
        <v>7</v>
      </c>
      <c r="C17" s="2">
        <v>14</v>
      </c>
      <c r="D17" s="2">
        <v>220</v>
      </c>
      <c r="E17" s="2" t="s">
        <v>106</v>
      </c>
      <c r="F17" s="2">
        <v>0</v>
      </c>
      <c r="G17" s="2">
        <v>11</v>
      </c>
      <c r="H17" s="2">
        <v>0</v>
      </c>
      <c r="I17" s="2">
        <v>0</v>
      </c>
      <c r="J17" s="2">
        <v>0</v>
      </c>
      <c r="K17" s="2">
        <v>3</v>
      </c>
      <c r="L17" s="2" t="s">
        <v>43</v>
      </c>
    </row>
    <row r="18" spans="1:12" ht="13" x14ac:dyDescent="0.3">
      <c r="A18" s="2">
        <v>3</v>
      </c>
      <c r="B18" s="2">
        <v>8</v>
      </c>
      <c r="C18" s="2">
        <v>9</v>
      </c>
      <c r="D18" s="2">
        <v>202</v>
      </c>
      <c r="E18" s="2" t="s">
        <v>106</v>
      </c>
      <c r="F18" s="2">
        <v>1</v>
      </c>
      <c r="G18" s="2">
        <v>13</v>
      </c>
      <c r="H18" s="2">
        <v>0</v>
      </c>
      <c r="I18" s="2">
        <v>0</v>
      </c>
      <c r="J18" s="2">
        <v>0</v>
      </c>
      <c r="K18" s="2">
        <v>3</v>
      </c>
      <c r="L18" s="2" t="s">
        <v>43</v>
      </c>
    </row>
    <row r="19" spans="1:12" ht="13" x14ac:dyDescent="0.3">
      <c r="A19" s="2">
        <v>3</v>
      </c>
      <c r="B19" s="2">
        <v>9</v>
      </c>
      <c r="C19" s="2">
        <v>10</v>
      </c>
      <c r="D19" s="2">
        <v>181</v>
      </c>
      <c r="E19" s="2" t="s">
        <v>106</v>
      </c>
      <c r="F19" s="2">
        <v>0</v>
      </c>
      <c r="G19" s="2">
        <v>9</v>
      </c>
      <c r="H19" s="2">
        <v>0</v>
      </c>
      <c r="I19" s="2">
        <v>0</v>
      </c>
      <c r="J19" s="2">
        <v>0</v>
      </c>
      <c r="K19" s="2">
        <v>3</v>
      </c>
      <c r="L19" s="2" t="s">
        <v>43</v>
      </c>
    </row>
    <row r="20" spans="1:12" ht="13" x14ac:dyDescent="0.3">
      <c r="A20" s="2">
        <v>3</v>
      </c>
      <c r="B20" s="2">
        <v>10</v>
      </c>
      <c r="C20" s="2">
        <v>10</v>
      </c>
      <c r="D20" s="2">
        <v>197</v>
      </c>
      <c r="E20" s="2" t="s">
        <v>106</v>
      </c>
      <c r="F20" s="2">
        <v>1</v>
      </c>
      <c r="G20" s="2">
        <v>155</v>
      </c>
      <c r="H20" s="2">
        <v>0</v>
      </c>
      <c r="I20" s="2">
        <v>0</v>
      </c>
      <c r="J20" s="2">
        <v>0</v>
      </c>
      <c r="K20" s="2">
        <v>3</v>
      </c>
      <c r="L20" s="2" t="s">
        <v>43</v>
      </c>
    </row>
    <row r="21" spans="1:12" ht="15.75" customHeight="1" x14ac:dyDescent="0.3">
      <c r="A21" s="2">
        <v>1</v>
      </c>
      <c r="B21" s="2">
        <v>1</v>
      </c>
      <c r="C21" s="2">
        <v>177</v>
      </c>
      <c r="D21" s="2">
        <v>492</v>
      </c>
      <c r="E21" s="2" t="s">
        <v>38</v>
      </c>
      <c r="F21" s="2">
        <v>0</v>
      </c>
      <c r="G21" s="2">
        <v>24</v>
      </c>
      <c r="H21" s="2">
        <v>0</v>
      </c>
      <c r="I21" s="2">
        <v>0</v>
      </c>
      <c r="J21" s="2">
        <v>0</v>
      </c>
      <c r="K21" s="2">
        <v>3</v>
      </c>
      <c r="L21" s="2" t="s">
        <v>43</v>
      </c>
    </row>
    <row r="22" spans="1:12" ht="15.75" customHeight="1" x14ac:dyDescent="0.3">
      <c r="A22" s="2">
        <v>1</v>
      </c>
      <c r="B22" s="2">
        <v>2</v>
      </c>
      <c r="C22" s="2">
        <v>183</v>
      </c>
      <c r="D22" s="2">
        <v>488</v>
      </c>
      <c r="E22" s="2" t="s">
        <v>49</v>
      </c>
      <c r="F22" s="2">
        <v>0</v>
      </c>
      <c r="G22" s="2">
        <v>12</v>
      </c>
      <c r="H22" s="2">
        <v>0</v>
      </c>
      <c r="I22" s="2">
        <v>0</v>
      </c>
      <c r="J22" s="2">
        <v>0</v>
      </c>
      <c r="K22" s="2">
        <v>3</v>
      </c>
      <c r="L22" s="2" t="s">
        <v>43</v>
      </c>
    </row>
    <row r="23" spans="1:12" ht="15.75" customHeight="1" x14ac:dyDescent="0.3">
      <c r="A23" s="2">
        <v>1</v>
      </c>
      <c r="B23" s="2">
        <v>3</v>
      </c>
      <c r="C23" s="2">
        <v>166</v>
      </c>
      <c r="D23" s="2">
        <v>465</v>
      </c>
      <c r="E23" s="2" t="s">
        <v>38</v>
      </c>
      <c r="F23" s="2">
        <v>2</v>
      </c>
      <c r="G23" s="2">
        <v>10</v>
      </c>
      <c r="H23" s="2">
        <v>0</v>
      </c>
      <c r="I23" s="2">
        <v>0</v>
      </c>
      <c r="J23" s="2">
        <v>0</v>
      </c>
      <c r="K23" s="2">
        <v>3</v>
      </c>
      <c r="L23" s="2" t="s">
        <v>43</v>
      </c>
    </row>
    <row r="24" spans="1:12" ht="15.75" customHeight="1" x14ac:dyDescent="0.3">
      <c r="A24" s="2">
        <v>1</v>
      </c>
      <c r="B24" s="2">
        <v>4</v>
      </c>
      <c r="C24" s="2">
        <v>100</v>
      </c>
      <c r="D24" s="2">
        <v>398</v>
      </c>
      <c r="E24" s="2" t="s">
        <v>38</v>
      </c>
      <c r="F24" s="2">
        <v>2</v>
      </c>
      <c r="G24" s="2">
        <v>51</v>
      </c>
      <c r="H24" s="2">
        <v>0</v>
      </c>
      <c r="I24" s="2">
        <v>0</v>
      </c>
      <c r="J24" s="2">
        <v>0</v>
      </c>
      <c r="K24" s="2">
        <v>3</v>
      </c>
      <c r="L24" s="2" t="s">
        <v>43</v>
      </c>
    </row>
    <row r="25" spans="1:12" ht="15.75" customHeight="1" x14ac:dyDescent="0.3">
      <c r="A25" s="2">
        <v>1</v>
      </c>
      <c r="B25" s="2">
        <v>5</v>
      </c>
      <c r="C25" s="2">
        <v>69</v>
      </c>
      <c r="D25" s="2">
        <v>353</v>
      </c>
      <c r="E25" s="2" t="s">
        <v>49</v>
      </c>
      <c r="F25" s="2">
        <v>0</v>
      </c>
      <c r="G25" s="2">
        <v>4</v>
      </c>
      <c r="H25" s="2" t="s">
        <v>132</v>
      </c>
      <c r="I25" s="2">
        <v>0</v>
      </c>
      <c r="J25" s="2">
        <v>0</v>
      </c>
      <c r="K25" s="2">
        <v>3</v>
      </c>
      <c r="L25" s="2" t="s">
        <v>43</v>
      </c>
    </row>
    <row r="26" spans="1:12" ht="15.75" customHeight="1" x14ac:dyDescent="0.3">
      <c r="A26" s="2">
        <v>1</v>
      </c>
      <c r="B26" s="2">
        <v>6</v>
      </c>
      <c r="C26" s="2">
        <v>61</v>
      </c>
      <c r="D26" s="2">
        <v>371</v>
      </c>
      <c r="E26" s="2" t="s">
        <v>38</v>
      </c>
      <c r="F26" s="2">
        <v>2</v>
      </c>
      <c r="G26" s="2">
        <v>939</v>
      </c>
      <c r="H26" s="2" t="s">
        <v>132</v>
      </c>
      <c r="I26" s="2">
        <v>0</v>
      </c>
      <c r="J26" s="2">
        <v>0</v>
      </c>
      <c r="K26" s="2">
        <v>3</v>
      </c>
      <c r="L26" s="2" t="s">
        <v>43</v>
      </c>
    </row>
    <row r="27" spans="1:12" ht="15.75" customHeight="1" x14ac:dyDescent="0.3">
      <c r="A27" s="2">
        <v>1</v>
      </c>
      <c r="B27" s="2">
        <v>7</v>
      </c>
      <c r="C27" s="2">
        <v>36</v>
      </c>
      <c r="D27" s="2">
        <v>296</v>
      </c>
      <c r="E27" s="2" t="s">
        <v>38</v>
      </c>
      <c r="F27" s="2">
        <v>0</v>
      </c>
      <c r="G27" s="2">
        <v>31</v>
      </c>
      <c r="H27" s="2" t="s">
        <v>132</v>
      </c>
      <c r="I27" s="2">
        <v>0</v>
      </c>
      <c r="J27" s="2">
        <v>0</v>
      </c>
      <c r="K27" s="2">
        <v>3</v>
      </c>
      <c r="L27" s="2" t="s">
        <v>43</v>
      </c>
    </row>
    <row r="28" spans="1:12" ht="15.75" customHeight="1" x14ac:dyDescent="0.3">
      <c r="A28" s="2">
        <v>1</v>
      </c>
      <c r="B28" s="2">
        <v>8</v>
      </c>
      <c r="C28" s="2">
        <v>72</v>
      </c>
      <c r="D28" s="2">
        <v>377</v>
      </c>
      <c r="E28" s="2" t="s">
        <v>38</v>
      </c>
      <c r="F28" s="2">
        <v>0</v>
      </c>
      <c r="G28" s="2">
        <v>10</v>
      </c>
      <c r="H28" s="2" t="s">
        <v>132</v>
      </c>
      <c r="I28" s="2">
        <v>0</v>
      </c>
      <c r="J28" s="2">
        <v>0</v>
      </c>
      <c r="K28" s="2">
        <v>3</v>
      </c>
      <c r="L28" s="2" t="s">
        <v>43</v>
      </c>
    </row>
    <row r="29" spans="1:12" ht="15.75" customHeight="1" x14ac:dyDescent="0.3">
      <c r="A29" s="2">
        <v>1</v>
      </c>
      <c r="B29" s="2">
        <v>9</v>
      </c>
      <c r="C29" s="2">
        <v>55</v>
      </c>
      <c r="D29" s="2">
        <v>324</v>
      </c>
      <c r="E29" s="2" t="s">
        <v>49</v>
      </c>
      <c r="F29" s="2">
        <v>0</v>
      </c>
      <c r="G29" s="2">
        <v>30</v>
      </c>
      <c r="H29" s="2" t="s">
        <v>132</v>
      </c>
      <c r="I29" s="2">
        <v>0</v>
      </c>
      <c r="J29" s="2">
        <v>0</v>
      </c>
      <c r="K29" s="2">
        <v>3</v>
      </c>
      <c r="L29" s="2" t="s">
        <v>43</v>
      </c>
    </row>
    <row r="30" spans="1:12" ht="15.75" customHeight="1" x14ac:dyDescent="0.3">
      <c r="A30" s="2">
        <v>1</v>
      </c>
      <c r="B30" s="2">
        <v>10</v>
      </c>
      <c r="C30" s="2">
        <v>16</v>
      </c>
      <c r="D30" s="2">
        <v>230</v>
      </c>
      <c r="E30" s="2" t="s">
        <v>106</v>
      </c>
      <c r="F30" s="2">
        <v>0</v>
      </c>
      <c r="G30" s="2">
        <v>16</v>
      </c>
      <c r="H30" s="2">
        <v>0</v>
      </c>
      <c r="I30" s="2">
        <v>0</v>
      </c>
      <c r="J30" s="2">
        <v>0</v>
      </c>
      <c r="K30" s="2">
        <v>3</v>
      </c>
      <c r="L30" s="2" t="s">
        <v>43</v>
      </c>
    </row>
    <row r="31" spans="1:12" ht="15.75" customHeight="1" x14ac:dyDescent="0.3">
      <c r="A31" s="2">
        <v>5</v>
      </c>
      <c r="B31" s="2">
        <v>1</v>
      </c>
      <c r="C31" s="2">
        <v>100</v>
      </c>
      <c r="D31" s="2">
        <v>413</v>
      </c>
      <c r="E31" s="2" t="s">
        <v>43</v>
      </c>
      <c r="F31" s="2">
        <v>0</v>
      </c>
      <c r="G31" s="2">
        <v>18</v>
      </c>
      <c r="H31" s="2">
        <v>0</v>
      </c>
      <c r="I31" s="2">
        <v>0</v>
      </c>
      <c r="J31" s="2">
        <v>0</v>
      </c>
      <c r="K31" s="2">
        <v>3</v>
      </c>
      <c r="L31" s="2" t="s">
        <v>43</v>
      </c>
    </row>
    <row r="32" spans="1:12" ht="15.75" customHeight="1" x14ac:dyDescent="0.3">
      <c r="A32" s="2">
        <v>5</v>
      </c>
      <c r="B32" s="2">
        <v>2</v>
      </c>
      <c r="C32" s="2">
        <v>25</v>
      </c>
      <c r="D32" s="2">
        <v>264</v>
      </c>
      <c r="E32" s="2" t="s">
        <v>43</v>
      </c>
      <c r="F32" s="2">
        <v>0</v>
      </c>
      <c r="G32" s="2">
        <v>28</v>
      </c>
      <c r="H32" s="2">
        <v>0</v>
      </c>
      <c r="I32" s="2">
        <v>0</v>
      </c>
      <c r="J32" s="2">
        <v>0</v>
      </c>
      <c r="K32" s="2">
        <v>3</v>
      </c>
      <c r="L32" s="2" t="s">
        <v>43</v>
      </c>
    </row>
    <row r="33" spans="1:12" ht="15.75" customHeight="1" x14ac:dyDescent="0.3">
      <c r="A33" s="2">
        <v>5</v>
      </c>
      <c r="B33" s="2">
        <v>3</v>
      </c>
      <c r="C33" s="2">
        <v>35</v>
      </c>
      <c r="D33" s="2">
        <v>295</v>
      </c>
      <c r="E33" s="2" t="s">
        <v>43</v>
      </c>
      <c r="F33" s="2">
        <v>0</v>
      </c>
      <c r="G33" s="2">
        <v>25</v>
      </c>
      <c r="H33" s="2">
        <v>0</v>
      </c>
      <c r="I33" s="2">
        <v>0</v>
      </c>
      <c r="J33" s="2">
        <v>0</v>
      </c>
      <c r="K33" s="2">
        <v>3</v>
      </c>
      <c r="L33" s="2" t="s">
        <v>43</v>
      </c>
    </row>
    <row r="34" spans="1:12" ht="15.75" customHeight="1" x14ac:dyDescent="0.3">
      <c r="A34" s="2">
        <v>5</v>
      </c>
      <c r="B34" s="2">
        <v>4</v>
      </c>
      <c r="C34" s="2">
        <v>30</v>
      </c>
      <c r="D34" s="2">
        <v>280</v>
      </c>
      <c r="E34" s="2" t="s">
        <v>43</v>
      </c>
      <c r="F34" s="2">
        <v>0</v>
      </c>
      <c r="G34" s="2">
        <v>672</v>
      </c>
      <c r="H34" s="2">
        <v>0</v>
      </c>
      <c r="I34" s="2">
        <v>0</v>
      </c>
      <c r="J34" s="2">
        <v>0</v>
      </c>
      <c r="K34" s="2">
        <v>3</v>
      </c>
      <c r="L34" s="2" t="s">
        <v>43</v>
      </c>
    </row>
    <row r="35" spans="1:12" ht="15.75" customHeight="1" x14ac:dyDescent="0.3">
      <c r="A35" s="2">
        <v>5</v>
      </c>
      <c r="B35" s="2">
        <v>5</v>
      </c>
      <c r="C35" s="2">
        <v>54</v>
      </c>
      <c r="D35" s="2">
        <v>340</v>
      </c>
      <c r="E35" s="2" t="s">
        <v>43</v>
      </c>
      <c r="F35" s="2">
        <v>0</v>
      </c>
      <c r="G35" s="2">
        <v>9</v>
      </c>
      <c r="H35" s="2">
        <v>0</v>
      </c>
      <c r="I35" s="2">
        <v>0</v>
      </c>
      <c r="J35" s="2">
        <v>0</v>
      </c>
      <c r="K35" s="2">
        <v>3</v>
      </c>
      <c r="L35" s="2" t="s">
        <v>43</v>
      </c>
    </row>
    <row r="36" spans="1:12" ht="15.75" customHeight="1" x14ac:dyDescent="0.3">
      <c r="A36" s="2">
        <v>5</v>
      </c>
      <c r="B36" s="2">
        <v>6</v>
      </c>
      <c r="C36" s="2">
        <v>40</v>
      </c>
      <c r="D36" s="2">
        <v>322</v>
      </c>
      <c r="E36" s="2" t="s">
        <v>43</v>
      </c>
      <c r="F36" s="2">
        <v>0</v>
      </c>
      <c r="G36" s="2">
        <v>25</v>
      </c>
      <c r="H36" s="2">
        <v>0</v>
      </c>
      <c r="I36" s="2">
        <v>0</v>
      </c>
      <c r="J36" s="2">
        <v>0</v>
      </c>
      <c r="K36" s="2">
        <v>3</v>
      </c>
      <c r="L36" s="2" t="s">
        <v>43</v>
      </c>
    </row>
    <row r="37" spans="1:12" ht="15.75" customHeight="1" x14ac:dyDescent="0.3">
      <c r="A37" s="2">
        <v>5</v>
      </c>
      <c r="B37" s="2">
        <v>7</v>
      </c>
      <c r="C37" s="2">
        <v>8</v>
      </c>
      <c r="D37" s="2">
        <v>203</v>
      </c>
      <c r="E37" s="2" t="s">
        <v>43</v>
      </c>
      <c r="F37" s="2">
        <v>0</v>
      </c>
      <c r="G37" s="2">
        <v>27</v>
      </c>
      <c r="H37" s="2">
        <v>0</v>
      </c>
      <c r="I37" s="2">
        <v>0</v>
      </c>
      <c r="J37" s="2">
        <v>0</v>
      </c>
      <c r="K37" s="2">
        <v>3</v>
      </c>
      <c r="L37" s="2" t="s">
        <v>43</v>
      </c>
    </row>
    <row r="38" spans="1:12" ht="15.75" customHeight="1" x14ac:dyDescent="0.3">
      <c r="A38" s="2">
        <v>5</v>
      </c>
      <c r="B38" s="2">
        <v>8</v>
      </c>
      <c r="C38" s="2">
        <v>19</v>
      </c>
      <c r="D38" s="2">
        <v>241</v>
      </c>
      <c r="E38" s="2" t="s">
        <v>43</v>
      </c>
      <c r="F38" s="2">
        <v>0</v>
      </c>
      <c r="G38" s="2">
        <v>76</v>
      </c>
      <c r="H38" s="2">
        <v>0</v>
      </c>
      <c r="I38" s="2">
        <v>0</v>
      </c>
      <c r="J38" s="2">
        <v>0</v>
      </c>
      <c r="K38" s="2">
        <v>3</v>
      </c>
      <c r="L38" s="2" t="s">
        <v>43</v>
      </c>
    </row>
    <row r="39" spans="1:12" ht="15.75" customHeight="1" x14ac:dyDescent="0.3">
      <c r="A39" s="2">
        <v>5</v>
      </c>
      <c r="B39" s="2">
        <v>9</v>
      </c>
      <c r="C39" s="2">
        <v>16</v>
      </c>
      <c r="D39" s="2">
        <v>236</v>
      </c>
      <c r="E39" s="2" t="s">
        <v>43</v>
      </c>
      <c r="F39" s="2">
        <v>0</v>
      </c>
      <c r="G39" s="2">
        <v>15</v>
      </c>
      <c r="H39" s="2">
        <v>0</v>
      </c>
      <c r="I39" s="2">
        <v>0</v>
      </c>
      <c r="J39" s="2">
        <v>0</v>
      </c>
      <c r="K39" s="2">
        <v>3</v>
      </c>
      <c r="L39" s="2" t="s">
        <v>43</v>
      </c>
    </row>
    <row r="40" spans="1:12" ht="15.75" customHeight="1" x14ac:dyDescent="0.3">
      <c r="A40" s="2">
        <v>5</v>
      </c>
      <c r="B40" s="2">
        <v>10</v>
      </c>
      <c r="C40" s="2">
        <v>28</v>
      </c>
      <c r="D40" s="2">
        <v>279</v>
      </c>
      <c r="E40" s="2" t="s">
        <v>43</v>
      </c>
      <c r="F40" s="2">
        <v>0</v>
      </c>
      <c r="G40" s="2">
        <v>25</v>
      </c>
      <c r="H40" s="2">
        <v>0</v>
      </c>
      <c r="I40" s="2">
        <v>0</v>
      </c>
      <c r="J40" s="2">
        <v>0</v>
      </c>
      <c r="K40" s="2">
        <v>3</v>
      </c>
      <c r="L40" s="2" t="s">
        <v>43</v>
      </c>
    </row>
    <row r="41" spans="1:12" ht="15.75" customHeight="1" x14ac:dyDescent="0.3">
      <c r="A41" s="2">
        <v>5</v>
      </c>
      <c r="B41" s="2">
        <v>11</v>
      </c>
      <c r="C41" s="2">
        <v>7</v>
      </c>
      <c r="D41" s="2">
        <v>179</v>
      </c>
      <c r="E41" s="2" t="s">
        <v>43</v>
      </c>
      <c r="F41" s="2">
        <v>0</v>
      </c>
      <c r="G41" s="2">
        <v>7</v>
      </c>
      <c r="H41" s="2">
        <v>0</v>
      </c>
      <c r="I41" s="2">
        <v>0</v>
      </c>
      <c r="J41" s="2">
        <v>0</v>
      </c>
      <c r="K41" s="2">
        <v>3</v>
      </c>
      <c r="L41" s="2" t="s">
        <v>43</v>
      </c>
    </row>
    <row r="42" spans="1:12" ht="15.75" customHeight="1" x14ac:dyDescent="0.3">
      <c r="A42" s="2">
        <v>4</v>
      </c>
      <c r="B42" s="2">
        <v>1</v>
      </c>
      <c r="C42" s="2">
        <v>45</v>
      </c>
      <c r="D42" s="2">
        <v>313</v>
      </c>
      <c r="E42" s="2" t="s">
        <v>43</v>
      </c>
      <c r="F42" s="2">
        <v>0</v>
      </c>
      <c r="G42" s="2">
        <v>4</v>
      </c>
      <c r="H42" s="2" t="s">
        <v>132</v>
      </c>
      <c r="I42" s="2">
        <v>0</v>
      </c>
      <c r="J42" s="2">
        <v>0</v>
      </c>
      <c r="K42" s="2">
        <v>3</v>
      </c>
      <c r="L42" s="2" t="s">
        <v>43</v>
      </c>
    </row>
    <row r="43" spans="1:12" ht="15.75" customHeight="1" x14ac:dyDescent="0.3">
      <c r="A43" s="2">
        <v>4</v>
      </c>
      <c r="B43" s="2">
        <v>2</v>
      </c>
      <c r="C43" s="2">
        <v>59</v>
      </c>
      <c r="D43" s="2">
        <v>358</v>
      </c>
      <c r="E43" s="2" t="s">
        <v>43</v>
      </c>
      <c r="F43" s="2">
        <v>0</v>
      </c>
      <c r="G43" s="2">
        <v>10</v>
      </c>
      <c r="H43" s="2" t="s">
        <v>173</v>
      </c>
      <c r="I43" s="2">
        <v>0</v>
      </c>
      <c r="J43" s="2">
        <v>0</v>
      </c>
      <c r="K43" s="2">
        <v>3</v>
      </c>
      <c r="L43" s="2" t="s">
        <v>43</v>
      </c>
    </row>
    <row r="44" spans="1:12" ht="15.75" customHeight="1" x14ac:dyDescent="0.3">
      <c r="A44" s="2">
        <v>4</v>
      </c>
      <c r="B44" s="2">
        <v>3</v>
      </c>
      <c r="C44" s="2">
        <v>36</v>
      </c>
      <c r="D44" s="2">
        <v>291</v>
      </c>
      <c r="E44" s="2" t="s">
        <v>43</v>
      </c>
      <c r="F44" s="2">
        <v>0</v>
      </c>
      <c r="G44" s="2">
        <v>15</v>
      </c>
      <c r="H44" s="2" t="s">
        <v>132</v>
      </c>
      <c r="I44" s="2">
        <v>0</v>
      </c>
      <c r="J44" s="2">
        <v>0</v>
      </c>
      <c r="K44" s="2">
        <v>3</v>
      </c>
      <c r="L44" s="2" t="s">
        <v>43</v>
      </c>
    </row>
    <row r="45" spans="1:12" ht="15.75" customHeight="1" x14ac:dyDescent="0.3">
      <c r="A45" s="2">
        <v>4</v>
      </c>
      <c r="B45" s="2">
        <v>4</v>
      </c>
      <c r="C45" s="2">
        <v>40</v>
      </c>
      <c r="D45" s="2">
        <v>310</v>
      </c>
      <c r="E45" s="2" t="s">
        <v>43</v>
      </c>
      <c r="F45" s="2">
        <v>0</v>
      </c>
      <c r="G45" s="2">
        <v>4</v>
      </c>
      <c r="H45" s="2" t="s">
        <v>132</v>
      </c>
      <c r="I45" s="2">
        <v>0</v>
      </c>
      <c r="J45" s="2">
        <v>0</v>
      </c>
      <c r="K45" s="2">
        <v>3</v>
      </c>
      <c r="L45" s="2" t="s">
        <v>43</v>
      </c>
    </row>
    <row r="46" spans="1:12" ht="15.75" customHeight="1" x14ac:dyDescent="0.3">
      <c r="A46" s="2">
        <v>4</v>
      </c>
      <c r="B46" s="2">
        <v>5</v>
      </c>
      <c r="C46" s="2">
        <v>18</v>
      </c>
      <c r="D46" s="2">
        <v>241</v>
      </c>
      <c r="E46" s="2" t="s">
        <v>43</v>
      </c>
      <c r="F46" s="2">
        <v>0</v>
      </c>
      <c r="G46" s="2">
        <v>282</v>
      </c>
      <c r="H46" s="2" t="s">
        <v>132</v>
      </c>
      <c r="I46" s="2">
        <v>0</v>
      </c>
      <c r="J46" s="2">
        <v>0</v>
      </c>
      <c r="K46" s="2">
        <v>3</v>
      </c>
      <c r="L46" s="2" t="s">
        <v>43</v>
      </c>
    </row>
    <row r="47" spans="1:12" ht="15.75" customHeight="1" x14ac:dyDescent="0.3">
      <c r="A47" s="2">
        <v>4</v>
      </c>
      <c r="B47" s="2">
        <v>6</v>
      </c>
      <c r="C47" s="2">
        <v>40</v>
      </c>
      <c r="D47" s="2">
        <v>298</v>
      </c>
      <c r="E47" s="2" t="s">
        <v>43</v>
      </c>
      <c r="F47" s="2">
        <v>0</v>
      </c>
      <c r="G47" s="2">
        <v>3</v>
      </c>
      <c r="H47" s="2" t="s">
        <v>132</v>
      </c>
      <c r="I47" s="2">
        <v>0</v>
      </c>
      <c r="J47" s="2">
        <v>0</v>
      </c>
      <c r="K47" s="2">
        <v>3</v>
      </c>
      <c r="L47" s="2" t="s">
        <v>43</v>
      </c>
    </row>
    <row r="48" spans="1:12" ht="15.75" customHeight="1" x14ac:dyDescent="0.3">
      <c r="A48" s="2">
        <v>4</v>
      </c>
      <c r="B48" s="2">
        <v>7</v>
      </c>
      <c r="C48" s="2">
        <v>52</v>
      </c>
      <c r="D48" s="2">
        <v>334</v>
      </c>
      <c r="E48" s="2" t="s">
        <v>43</v>
      </c>
      <c r="F48" s="2">
        <v>0</v>
      </c>
      <c r="G48" s="2">
        <v>5</v>
      </c>
      <c r="H48" s="2" t="s">
        <v>173</v>
      </c>
      <c r="I48" s="2">
        <v>0</v>
      </c>
      <c r="J48" s="2">
        <v>0</v>
      </c>
      <c r="K48" s="2">
        <v>3</v>
      </c>
      <c r="L48" s="2" t="s">
        <v>43</v>
      </c>
    </row>
    <row r="49" spans="1:12" ht="15.75" customHeight="1" x14ac:dyDescent="0.3">
      <c r="A49" s="2">
        <v>4</v>
      </c>
      <c r="B49" s="2">
        <v>8</v>
      </c>
      <c r="C49" s="2">
        <v>25</v>
      </c>
      <c r="D49" s="2">
        <v>257</v>
      </c>
      <c r="E49" s="2" t="s">
        <v>43</v>
      </c>
      <c r="F49" s="2">
        <v>0</v>
      </c>
      <c r="G49" s="2">
        <v>229</v>
      </c>
      <c r="H49" s="2" t="s">
        <v>132</v>
      </c>
      <c r="I49" s="2">
        <v>0</v>
      </c>
      <c r="J49" s="2">
        <v>0</v>
      </c>
      <c r="K49" s="2">
        <v>3</v>
      </c>
      <c r="L49" s="2" t="s">
        <v>43</v>
      </c>
    </row>
    <row r="50" spans="1:12" ht="15.75" customHeight="1" x14ac:dyDescent="0.3">
      <c r="A50" s="2">
        <v>4</v>
      </c>
      <c r="B50" s="2">
        <v>9</v>
      </c>
      <c r="C50" s="2">
        <v>30</v>
      </c>
      <c r="D50" s="2">
        <v>289</v>
      </c>
      <c r="E50" s="2" t="s">
        <v>43</v>
      </c>
      <c r="F50" s="2">
        <v>0</v>
      </c>
      <c r="G50" s="2">
        <v>56</v>
      </c>
      <c r="H50" s="2" t="s">
        <v>132</v>
      </c>
      <c r="I50" s="2">
        <v>0</v>
      </c>
      <c r="J50" s="2">
        <v>0</v>
      </c>
      <c r="K50" s="2">
        <v>3</v>
      </c>
      <c r="L50" s="2" t="s">
        <v>43</v>
      </c>
    </row>
    <row r="51" spans="1:12" ht="15.75" customHeight="1" x14ac:dyDescent="0.3">
      <c r="A51" s="2">
        <v>4</v>
      </c>
      <c r="B51" s="2">
        <v>10</v>
      </c>
      <c r="C51" s="2">
        <v>30</v>
      </c>
      <c r="D51" s="2">
        <v>287</v>
      </c>
      <c r="E51" s="2" t="s">
        <v>43</v>
      </c>
      <c r="F51" s="2">
        <v>0</v>
      </c>
      <c r="G51" s="2">
        <v>4</v>
      </c>
      <c r="H51" s="2" t="s">
        <v>173</v>
      </c>
      <c r="I51" s="2">
        <v>0</v>
      </c>
      <c r="J51" s="2">
        <v>0</v>
      </c>
      <c r="K51" s="2">
        <v>3</v>
      </c>
      <c r="L51" s="2" t="s">
        <v>43</v>
      </c>
    </row>
    <row r="52" spans="1:12" ht="15.75" customHeight="1" x14ac:dyDescent="0.3">
      <c r="A52" s="2">
        <v>7</v>
      </c>
      <c r="B52" s="2">
        <v>1</v>
      </c>
      <c r="C52" s="2">
        <v>95</v>
      </c>
      <c r="D52" s="2">
        <v>424</v>
      </c>
      <c r="E52" s="2" t="s">
        <v>43</v>
      </c>
      <c r="F52" s="2">
        <v>3</v>
      </c>
      <c r="G52" s="2">
        <v>42</v>
      </c>
      <c r="H52" s="2">
        <v>0</v>
      </c>
      <c r="I52" s="2">
        <v>0</v>
      </c>
      <c r="J52" s="2">
        <v>0</v>
      </c>
      <c r="K52" s="2">
        <v>3</v>
      </c>
      <c r="L52" s="2" t="s">
        <v>43</v>
      </c>
    </row>
    <row r="53" spans="1:12" ht="15.75" customHeight="1" x14ac:dyDescent="0.3">
      <c r="A53" s="2">
        <v>7</v>
      </c>
      <c r="B53" s="2">
        <v>2</v>
      </c>
      <c r="C53" s="2">
        <v>34</v>
      </c>
      <c r="D53" s="2">
        <v>286</v>
      </c>
      <c r="E53" s="2" t="s">
        <v>43</v>
      </c>
      <c r="F53" s="2">
        <v>0</v>
      </c>
      <c r="G53" s="2">
        <v>11</v>
      </c>
      <c r="H53" s="2">
        <v>0</v>
      </c>
      <c r="I53" s="2">
        <v>0</v>
      </c>
      <c r="J53" s="2">
        <v>0</v>
      </c>
      <c r="K53" s="2">
        <v>3</v>
      </c>
      <c r="L53" s="2" t="s">
        <v>43</v>
      </c>
    </row>
    <row r="54" spans="1:12" ht="15.75" customHeight="1" x14ac:dyDescent="0.3">
      <c r="A54" s="2">
        <v>7</v>
      </c>
      <c r="B54" s="2">
        <v>3</v>
      </c>
      <c r="C54" s="2">
        <v>81</v>
      </c>
      <c r="D54" s="2">
        <v>370</v>
      </c>
      <c r="E54" s="2" t="s">
        <v>43</v>
      </c>
      <c r="F54" s="2">
        <v>7</v>
      </c>
      <c r="G54" s="2">
        <v>2</v>
      </c>
      <c r="H54" s="2">
        <v>0</v>
      </c>
      <c r="I54" s="2">
        <v>0</v>
      </c>
      <c r="J54" s="2">
        <v>0</v>
      </c>
      <c r="K54" s="2">
        <v>3</v>
      </c>
      <c r="L54" s="2" t="s">
        <v>43</v>
      </c>
    </row>
    <row r="55" spans="1:12" ht="15.75" customHeight="1" x14ac:dyDescent="0.3">
      <c r="A55" s="2">
        <v>7</v>
      </c>
      <c r="B55" s="2">
        <v>4</v>
      </c>
      <c r="C55" s="2">
        <v>12</v>
      </c>
      <c r="D55" s="2">
        <v>212</v>
      </c>
      <c r="E55" s="2" t="s">
        <v>43</v>
      </c>
      <c r="F55" s="2">
        <v>2</v>
      </c>
      <c r="G55" s="2">
        <v>6</v>
      </c>
      <c r="H55" s="2">
        <v>0</v>
      </c>
      <c r="I55" s="2">
        <v>0</v>
      </c>
      <c r="J55" s="2">
        <v>0</v>
      </c>
      <c r="K55" s="2">
        <v>3</v>
      </c>
      <c r="L55" s="2" t="s">
        <v>43</v>
      </c>
    </row>
    <row r="56" spans="1:12" ht="15.75" customHeight="1" x14ac:dyDescent="0.3">
      <c r="A56" s="2">
        <v>7</v>
      </c>
      <c r="B56" s="2">
        <v>5</v>
      </c>
      <c r="C56" s="2">
        <v>40</v>
      </c>
      <c r="D56" s="2">
        <v>303</v>
      </c>
      <c r="E56" s="2" t="s">
        <v>43</v>
      </c>
      <c r="F56" s="2">
        <v>0</v>
      </c>
      <c r="G56" s="2">
        <v>2</v>
      </c>
      <c r="H56" s="2" t="s">
        <v>132</v>
      </c>
      <c r="I56" s="2">
        <v>0</v>
      </c>
      <c r="J56" s="2">
        <v>0</v>
      </c>
      <c r="K56" s="2">
        <v>3</v>
      </c>
      <c r="L56" s="2" t="s">
        <v>43</v>
      </c>
    </row>
    <row r="57" spans="1:12" ht="15.75" customHeight="1" x14ac:dyDescent="0.3">
      <c r="A57" s="2">
        <v>7</v>
      </c>
      <c r="B57" s="2">
        <v>6</v>
      </c>
      <c r="C57" s="2">
        <v>27</v>
      </c>
      <c r="D57" s="2">
        <v>271</v>
      </c>
      <c r="E57" s="2" t="s">
        <v>43</v>
      </c>
      <c r="F57" s="2">
        <v>0</v>
      </c>
      <c r="G57" s="2">
        <v>3</v>
      </c>
      <c r="H57" s="2" t="s">
        <v>173</v>
      </c>
      <c r="I57" s="2">
        <v>0</v>
      </c>
      <c r="J57" s="2">
        <v>0</v>
      </c>
      <c r="K57" s="2">
        <v>3</v>
      </c>
      <c r="L57" s="2" t="s">
        <v>43</v>
      </c>
    </row>
    <row r="58" spans="1:12" ht="15.75" customHeight="1" x14ac:dyDescent="0.3">
      <c r="A58" s="2">
        <v>7</v>
      </c>
      <c r="B58" s="2">
        <v>7</v>
      </c>
      <c r="C58" s="2">
        <v>30</v>
      </c>
      <c r="D58" s="2">
        <v>290</v>
      </c>
      <c r="E58" s="2" t="s">
        <v>43</v>
      </c>
      <c r="F58" s="2">
        <v>0</v>
      </c>
      <c r="G58" s="2">
        <v>3</v>
      </c>
      <c r="H58" s="2">
        <v>0</v>
      </c>
      <c r="I58" s="2">
        <v>0</v>
      </c>
      <c r="J58" s="2">
        <v>0</v>
      </c>
      <c r="K58" s="2">
        <v>3</v>
      </c>
      <c r="L58" s="2" t="s">
        <v>43</v>
      </c>
    </row>
    <row r="59" spans="1:12" ht="15.75" customHeight="1" x14ac:dyDescent="0.3">
      <c r="A59" s="2">
        <v>7</v>
      </c>
      <c r="B59" s="2">
        <v>8</v>
      </c>
      <c r="C59" s="2">
        <v>44</v>
      </c>
      <c r="D59" s="2">
        <v>307</v>
      </c>
      <c r="E59" s="2" t="s">
        <v>43</v>
      </c>
      <c r="F59" s="2">
        <v>0</v>
      </c>
      <c r="G59" s="2">
        <v>2</v>
      </c>
      <c r="H59" s="2">
        <v>0</v>
      </c>
      <c r="I59" s="2">
        <v>0</v>
      </c>
      <c r="J59" s="2">
        <v>0</v>
      </c>
      <c r="K59" s="2">
        <v>3</v>
      </c>
      <c r="L59" s="2" t="s">
        <v>43</v>
      </c>
    </row>
    <row r="60" spans="1:12" ht="15.75" customHeight="1" x14ac:dyDescent="0.3">
      <c r="A60" s="2">
        <v>7</v>
      </c>
      <c r="B60" s="2">
        <v>9</v>
      </c>
      <c r="C60" s="2">
        <v>10</v>
      </c>
      <c r="D60" s="2">
        <v>215</v>
      </c>
      <c r="E60" s="2" t="s">
        <v>43</v>
      </c>
      <c r="F60" s="2">
        <v>0</v>
      </c>
      <c r="G60" s="2">
        <v>2</v>
      </c>
      <c r="H60" s="2">
        <v>0</v>
      </c>
      <c r="I60" s="2">
        <v>0</v>
      </c>
      <c r="J60" s="2">
        <v>0</v>
      </c>
      <c r="K60" s="2">
        <v>3</v>
      </c>
      <c r="L60" s="2" t="s">
        <v>43</v>
      </c>
    </row>
    <row r="61" spans="1:12" ht="15.75" customHeight="1" x14ac:dyDescent="0.3">
      <c r="A61" s="2">
        <v>7</v>
      </c>
      <c r="B61" s="2">
        <v>10</v>
      </c>
      <c r="C61" s="2">
        <v>28</v>
      </c>
      <c r="D61" s="2">
        <v>274</v>
      </c>
      <c r="E61" s="2" t="s">
        <v>43</v>
      </c>
      <c r="F61" s="2">
        <v>0</v>
      </c>
      <c r="G61" s="2">
        <v>0</v>
      </c>
      <c r="H61" s="2" t="s">
        <v>173</v>
      </c>
      <c r="I61" s="2">
        <v>0</v>
      </c>
      <c r="J61" s="2">
        <v>0</v>
      </c>
      <c r="K61" s="2">
        <v>3</v>
      </c>
      <c r="L61" s="2" t="s">
        <v>43</v>
      </c>
    </row>
    <row r="62" spans="1:12" ht="15.75" customHeight="1" x14ac:dyDescent="0.3">
      <c r="A62" s="2">
        <v>7</v>
      </c>
      <c r="B62" s="2">
        <v>11</v>
      </c>
      <c r="C62" s="2">
        <v>16</v>
      </c>
      <c r="D62" s="2">
        <v>238</v>
      </c>
      <c r="E62" s="2" t="s">
        <v>43</v>
      </c>
      <c r="F62" s="2">
        <v>4</v>
      </c>
      <c r="G62" s="2">
        <v>0</v>
      </c>
      <c r="H62" s="2">
        <v>0</v>
      </c>
      <c r="I62" s="2">
        <v>0</v>
      </c>
      <c r="J62" s="2">
        <v>0</v>
      </c>
      <c r="K62" s="2">
        <v>3</v>
      </c>
      <c r="L62" s="2" t="s">
        <v>43</v>
      </c>
    </row>
    <row r="63" spans="1:12" ht="15.75" customHeight="1" x14ac:dyDescent="0.3">
      <c r="A63" s="2">
        <v>6</v>
      </c>
      <c r="B63" s="2">
        <v>1</v>
      </c>
      <c r="C63" s="2">
        <v>60</v>
      </c>
      <c r="D63" s="2">
        <v>355</v>
      </c>
      <c r="E63" s="2" t="s">
        <v>43</v>
      </c>
      <c r="F63" s="2">
        <v>0</v>
      </c>
      <c r="G63" s="2">
        <v>1</v>
      </c>
      <c r="H63" s="2">
        <v>0</v>
      </c>
      <c r="I63" s="2">
        <v>0</v>
      </c>
      <c r="J63" s="2">
        <v>0</v>
      </c>
      <c r="K63" s="2">
        <v>3</v>
      </c>
      <c r="L63" s="2" t="s">
        <v>43</v>
      </c>
    </row>
    <row r="64" spans="1:12" ht="15.75" customHeight="1" x14ac:dyDescent="0.3">
      <c r="A64" s="2">
        <v>6</v>
      </c>
      <c r="B64" s="2">
        <v>2</v>
      </c>
      <c r="C64" s="2">
        <v>60</v>
      </c>
      <c r="D64" s="2">
        <v>367</v>
      </c>
      <c r="E64" s="2" t="s">
        <v>43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3</v>
      </c>
      <c r="L64" s="2" t="s">
        <v>43</v>
      </c>
    </row>
    <row r="65" spans="1:12" ht="15.75" customHeight="1" x14ac:dyDescent="0.3">
      <c r="A65" s="2">
        <v>6</v>
      </c>
      <c r="B65" s="2">
        <v>3</v>
      </c>
      <c r="C65" s="2">
        <v>30</v>
      </c>
      <c r="D65" s="2">
        <v>291</v>
      </c>
      <c r="E65" s="2" t="s">
        <v>43</v>
      </c>
      <c r="F65" s="2">
        <v>0</v>
      </c>
      <c r="G65" s="2">
        <v>2</v>
      </c>
      <c r="H65" s="2">
        <v>0</v>
      </c>
      <c r="I65" s="2">
        <v>0</v>
      </c>
      <c r="J65" s="2">
        <v>0</v>
      </c>
      <c r="K65" s="2">
        <v>3</v>
      </c>
      <c r="L65" s="2" t="s">
        <v>43</v>
      </c>
    </row>
    <row r="66" spans="1:12" ht="15.75" customHeight="1" x14ac:dyDescent="0.3">
      <c r="A66" s="2">
        <v>6</v>
      </c>
      <c r="B66" s="2">
        <v>4</v>
      </c>
      <c r="C66" s="2">
        <v>68</v>
      </c>
      <c r="D66" s="2">
        <v>366</v>
      </c>
      <c r="E66" s="2" t="s">
        <v>43</v>
      </c>
      <c r="F66" s="2">
        <v>0</v>
      </c>
      <c r="G66" s="2">
        <v>2</v>
      </c>
      <c r="H66" s="2">
        <v>0</v>
      </c>
      <c r="I66" s="2">
        <v>0</v>
      </c>
      <c r="J66" s="2">
        <v>0</v>
      </c>
      <c r="K66" s="2">
        <v>3</v>
      </c>
      <c r="L66" s="2" t="s">
        <v>43</v>
      </c>
    </row>
    <row r="67" spans="1:12" ht="15.75" customHeight="1" x14ac:dyDescent="0.3">
      <c r="A67" s="2">
        <v>6</v>
      </c>
      <c r="B67" s="2">
        <v>5</v>
      </c>
      <c r="C67" s="2">
        <v>57</v>
      </c>
      <c r="D67" s="2">
        <v>347</v>
      </c>
      <c r="E67" s="2" t="s">
        <v>43</v>
      </c>
      <c r="F67" s="2">
        <v>0</v>
      </c>
      <c r="G67" s="2">
        <v>14</v>
      </c>
      <c r="H67" s="2">
        <v>0</v>
      </c>
      <c r="I67" s="2">
        <v>0</v>
      </c>
      <c r="J67" s="2">
        <v>0</v>
      </c>
      <c r="K67" s="2">
        <v>3</v>
      </c>
      <c r="L67" s="2" t="s">
        <v>43</v>
      </c>
    </row>
    <row r="68" spans="1:12" ht="15.75" customHeight="1" x14ac:dyDescent="0.3">
      <c r="A68" s="2">
        <v>6</v>
      </c>
      <c r="B68" s="2">
        <v>6</v>
      </c>
      <c r="C68" s="2">
        <v>10</v>
      </c>
      <c r="D68" s="2">
        <v>225</v>
      </c>
      <c r="E68" s="2" t="s">
        <v>43</v>
      </c>
      <c r="F68" s="2">
        <v>0</v>
      </c>
      <c r="G68" s="2">
        <v>2</v>
      </c>
      <c r="H68" s="2">
        <v>0</v>
      </c>
      <c r="I68" s="2">
        <v>0</v>
      </c>
      <c r="J68" s="2">
        <v>0</v>
      </c>
      <c r="K68" s="2">
        <v>3</v>
      </c>
      <c r="L68" s="2" t="s">
        <v>43</v>
      </c>
    </row>
    <row r="69" spans="1:12" ht="15.75" customHeight="1" x14ac:dyDescent="0.3">
      <c r="A69" s="2">
        <v>6</v>
      </c>
      <c r="B69" s="2">
        <v>7</v>
      </c>
      <c r="C69" s="2">
        <v>65</v>
      </c>
      <c r="D69" s="2">
        <v>350</v>
      </c>
      <c r="E69" s="2" t="s">
        <v>43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3</v>
      </c>
      <c r="L69" s="2" t="s">
        <v>43</v>
      </c>
    </row>
    <row r="70" spans="1:12" ht="15.75" customHeight="1" x14ac:dyDescent="0.3">
      <c r="A70" s="2">
        <v>6</v>
      </c>
      <c r="B70" s="2">
        <v>8</v>
      </c>
      <c r="C70" s="2">
        <v>58</v>
      </c>
      <c r="D70" s="2">
        <v>343</v>
      </c>
      <c r="E70" s="2" t="s">
        <v>43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3</v>
      </c>
      <c r="L70" s="2" t="s">
        <v>43</v>
      </c>
    </row>
    <row r="71" spans="1:12" ht="15.75" customHeight="1" x14ac:dyDescent="0.3">
      <c r="A71" s="2">
        <v>6</v>
      </c>
      <c r="B71" s="2">
        <v>9</v>
      </c>
      <c r="C71" s="2">
        <v>89</v>
      </c>
      <c r="D71" s="2">
        <v>405</v>
      </c>
      <c r="E71" s="2" t="s">
        <v>43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3</v>
      </c>
      <c r="L71" s="2" t="s">
        <v>43</v>
      </c>
    </row>
    <row r="72" spans="1:12" ht="15.75" customHeight="1" x14ac:dyDescent="0.3">
      <c r="A72" s="2">
        <v>6</v>
      </c>
      <c r="B72" s="2">
        <v>10</v>
      </c>
      <c r="C72" s="2">
        <v>74</v>
      </c>
      <c r="D72" s="2">
        <v>388</v>
      </c>
      <c r="E72" s="2" t="s">
        <v>43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3</v>
      </c>
      <c r="L72" s="2" t="s">
        <v>43</v>
      </c>
    </row>
    <row r="73" spans="1:12" ht="15.75" customHeight="1" x14ac:dyDescent="0.3">
      <c r="A73" s="2">
        <v>11</v>
      </c>
      <c r="B73" s="2">
        <v>1</v>
      </c>
      <c r="C73" s="2">
        <v>174</v>
      </c>
      <c r="D73" s="2">
        <v>520</v>
      </c>
      <c r="E73" s="2" t="s">
        <v>43</v>
      </c>
      <c r="F73" s="2">
        <v>5</v>
      </c>
      <c r="G73" s="2">
        <v>0</v>
      </c>
      <c r="H73" s="2">
        <v>0</v>
      </c>
      <c r="I73" s="2">
        <v>0</v>
      </c>
      <c r="J73" s="2">
        <v>0</v>
      </c>
      <c r="K73" s="2">
        <v>3</v>
      </c>
      <c r="L73" s="2" t="s">
        <v>43</v>
      </c>
    </row>
    <row r="74" spans="1:12" ht="15.75" customHeight="1" x14ac:dyDescent="0.3">
      <c r="A74" s="2">
        <v>11</v>
      </c>
      <c r="B74" s="2">
        <v>2</v>
      </c>
      <c r="C74" s="2">
        <v>88</v>
      </c>
      <c r="D74" s="2">
        <v>417</v>
      </c>
      <c r="E74" s="2" t="s">
        <v>43</v>
      </c>
      <c r="F74" s="2">
        <v>23</v>
      </c>
      <c r="G74" s="2">
        <v>92</v>
      </c>
      <c r="H74" s="2">
        <v>0</v>
      </c>
      <c r="I74" s="2">
        <v>0</v>
      </c>
      <c r="J74" s="2">
        <v>0</v>
      </c>
      <c r="K74" s="2">
        <v>3</v>
      </c>
      <c r="L74" s="2" t="s">
        <v>43</v>
      </c>
    </row>
    <row r="75" spans="1:12" ht="15.75" customHeight="1" x14ac:dyDescent="0.3">
      <c r="A75" s="2">
        <v>11</v>
      </c>
      <c r="B75" s="2">
        <v>3</v>
      </c>
      <c r="C75" s="2">
        <v>95</v>
      </c>
      <c r="D75" s="2">
        <v>405</v>
      </c>
      <c r="E75" s="2" t="s">
        <v>43</v>
      </c>
      <c r="F75" s="2">
        <v>4</v>
      </c>
      <c r="G75" s="2">
        <v>1</v>
      </c>
      <c r="H75" s="2">
        <v>0</v>
      </c>
      <c r="I75" s="2">
        <v>0</v>
      </c>
      <c r="J75" s="2">
        <v>0</v>
      </c>
      <c r="K75" s="2">
        <v>3</v>
      </c>
      <c r="L75" s="2" t="s">
        <v>43</v>
      </c>
    </row>
    <row r="76" spans="1:12" ht="15.75" customHeight="1" x14ac:dyDescent="0.3">
      <c r="A76" s="2">
        <v>11</v>
      </c>
      <c r="B76" s="2">
        <v>4</v>
      </c>
      <c r="C76" s="2">
        <v>98</v>
      </c>
      <c r="D76" s="2">
        <v>405</v>
      </c>
      <c r="E76" s="2" t="s">
        <v>43</v>
      </c>
      <c r="F76" s="2">
        <v>2</v>
      </c>
      <c r="G76" s="2">
        <v>4</v>
      </c>
      <c r="H76" s="2">
        <v>0</v>
      </c>
      <c r="I76" s="2">
        <v>0</v>
      </c>
      <c r="J76" s="2">
        <v>0</v>
      </c>
      <c r="K76" s="2">
        <v>3</v>
      </c>
      <c r="L76" s="2" t="s">
        <v>43</v>
      </c>
    </row>
    <row r="77" spans="1:12" ht="15.75" customHeight="1" x14ac:dyDescent="0.3">
      <c r="A77" s="2">
        <v>11</v>
      </c>
      <c r="B77" s="2">
        <v>5</v>
      </c>
      <c r="C77" s="2">
        <v>73</v>
      </c>
      <c r="D77" s="2">
        <v>396</v>
      </c>
      <c r="E77" s="2" t="s">
        <v>43</v>
      </c>
      <c r="F77" s="2">
        <v>11</v>
      </c>
      <c r="G77" s="2">
        <v>4</v>
      </c>
      <c r="H77" s="2">
        <v>0</v>
      </c>
      <c r="I77" s="2">
        <v>0</v>
      </c>
      <c r="J77" s="2">
        <v>0</v>
      </c>
      <c r="K77" s="2">
        <v>3</v>
      </c>
      <c r="L77" s="2" t="s">
        <v>43</v>
      </c>
    </row>
    <row r="78" spans="1:12" ht="15.75" customHeight="1" x14ac:dyDescent="0.3">
      <c r="A78" s="2">
        <v>11</v>
      </c>
      <c r="B78" s="2">
        <v>6</v>
      </c>
      <c r="C78" s="2">
        <v>62</v>
      </c>
      <c r="D78" s="2">
        <v>362</v>
      </c>
      <c r="E78" s="2" t="s">
        <v>43</v>
      </c>
      <c r="F78" s="2">
        <v>4</v>
      </c>
      <c r="G78" s="2">
        <v>0</v>
      </c>
      <c r="H78" s="2">
        <v>0</v>
      </c>
      <c r="I78" s="2">
        <v>0</v>
      </c>
      <c r="J78" s="2">
        <v>0</v>
      </c>
      <c r="K78" s="2">
        <v>3</v>
      </c>
      <c r="L78" s="2" t="s">
        <v>43</v>
      </c>
    </row>
    <row r="79" spans="1:12" ht="15.75" customHeight="1" x14ac:dyDescent="0.3">
      <c r="A79" s="2">
        <v>11</v>
      </c>
      <c r="B79" s="2">
        <v>7</v>
      </c>
      <c r="C79" s="2">
        <v>113</v>
      </c>
      <c r="D79" s="2">
        <v>443</v>
      </c>
      <c r="E79" s="2" t="s">
        <v>43</v>
      </c>
      <c r="F79" s="2">
        <v>19</v>
      </c>
      <c r="G79" s="2">
        <v>0</v>
      </c>
      <c r="H79" s="2">
        <v>0</v>
      </c>
      <c r="I79" s="2">
        <v>0</v>
      </c>
      <c r="J79" s="2">
        <v>0</v>
      </c>
      <c r="K79" s="2">
        <v>3</v>
      </c>
      <c r="L79" s="2" t="s">
        <v>43</v>
      </c>
    </row>
    <row r="80" spans="1:12" ht="15.75" customHeight="1" x14ac:dyDescent="0.3">
      <c r="A80" s="2">
        <v>11</v>
      </c>
      <c r="B80" s="2">
        <v>8</v>
      </c>
      <c r="C80" s="2">
        <v>60</v>
      </c>
      <c r="D80" s="2">
        <v>359</v>
      </c>
      <c r="E80" s="2" t="s">
        <v>43</v>
      </c>
      <c r="F80" s="2">
        <v>3</v>
      </c>
      <c r="G80" s="2">
        <v>0</v>
      </c>
      <c r="H80" s="2">
        <v>0</v>
      </c>
      <c r="I80" s="2">
        <v>0</v>
      </c>
      <c r="J80" s="2">
        <v>0</v>
      </c>
      <c r="K80" s="2">
        <v>3</v>
      </c>
      <c r="L80" s="2" t="s">
        <v>43</v>
      </c>
    </row>
    <row r="81" spans="1:12" ht="15.75" customHeight="1" x14ac:dyDescent="0.3">
      <c r="A81" s="2">
        <v>11</v>
      </c>
      <c r="B81" s="2">
        <v>9</v>
      </c>
      <c r="C81" s="2">
        <v>73</v>
      </c>
      <c r="D81" s="2">
        <v>372</v>
      </c>
      <c r="E81" s="2" t="s">
        <v>43</v>
      </c>
      <c r="F81" s="2">
        <v>15</v>
      </c>
      <c r="G81" s="2">
        <v>4</v>
      </c>
      <c r="H81" s="2">
        <v>0</v>
      </c>
      <c r="I81" s="2">
        <v>0</v>
      </c>
      <c r="J81" s="2">
        <v>0</v>
      </c>
      <c r="K81" s="2">
        <v>3</v>
      </c>
      <c r="L81" s="2" t="s">
        <v>43</v>
      </c>
    </row>
    <row r="82" spans="1:12" ht="15.75" customHeight="1" x14ac:dyDescent="0.3">
      <c r="A82" s="2">
        <v>11</v>
      </c>
      <c r="B82" s="2">
        <v>10</v>
      </c>
      <c r="C82" s="2">
        <v>142</v>
      </c>
      <c r="D82" s="2">
        <v>461</v>
      </c>
      <c r="E82" s="2" t="s">
        <v>43</v>
      </c>
      <c r="F82" s="2">
        <v>2</v>
      </c>
      <c r="G82" s="2">
        <v>2</v>
      </c>
      <c r="H82" s="2">
        <v>0</v>
      </c>
      <c r="I82" s="2">
        <v>0</v>
      </c>
      <c r="J82" s="2">
        <v>0</v>
      </c>
      <c r="K82" s="2">
        <v>3</v>
      </c>
      <c r="L82" s="2" t="s">
        <v>43</v>
      </c>
    </row>
    <row r="83" spans="1:12" ht="15.75" customHeight="1" x14ac:dyDescent="0.3">
      <c r="A83" s="2">
        <v>12</v>
      </c>
      <c r="B83" s="2">
        <v>1</v>
      </c>
      <c r="C83" s="2">
        <v>50</v>
      </c>
      <c r="D83" s="2">
        <v>341</v>
      </c>
      <c r="E83" s="2" t="s">
        <v>43</v>
      </c>
      <c r="F83" s="2">
        <v>29</v>
      </c>
      <c r="G83" s="2">
        <v>65</v>
      </c>
      <c r="H83" s="2">
        <v>0</v>
      </c>
      <c r="I83" s="2">
        <v>0</v>
      </c>
      <c r="J83" s="2">
        <v>0</v>
      </c>
      <c r="K83" s="2">
        <v>3</v>
      </c>
      <c r="L83" s="2" t="s">
        <v>43</v>
      </c>
    </row>
    <row r="84" spans="1:12" ht="15.75" customHeight="1" x14ac:dyDescent="0.3">
      <c r="A84" s="2">
        <v>12</v>
      </c>
      <c r="B84" s="2">
        <v>2</v>
      </c>
      <c r="C84" s="2">
        <v>20</v>
      </c>
      <c r="D84" s="2">
        <v>249</v>
      </c>
      <c r="E84" s="2" t="s">
        <v>43</v>
      </c>
      <c r="F84" s="2">
        <v>10</v>
      </c>
      <c r="G84" s="2">
        <v>36</v>
      </c>
      <c r="H84" s="2">
        <v>0</v>
      </c>
      <c r="I84" s="2">
        <v>0</v>
      </c>
      <c r="J84" s="2">
        <v>0</v>
      </c>
      <c r="K84" s="2">
        <v>3</v>
      </c>
      <c r="L84" s="2" t="s">
        <v>43</v>
      </c>
    </row>
    <row r="85" spans="1:12" ht="15.75" customHeight="1" x14ac:dyDescent="0.3">
      <c r="A85" s="2">
        <v>12</v>
      </c>
      <c r="B85" s="2">
        <v>3</v>
      </c>
      <c r="C85" s="2">
        <v>25</v>
      </c>
      <c r="D85" s="2">
        <v>281</v>
      </c>
      <c r="E85" s="2" t="s">
        <v>43</v>
      </c>
      <c r="F85" s="2">
        <v>11</v>
      </c>
      <c r="G85" s="2">
        <v>14</v>
      </c>
      <c r="H85" s="2">
        <v>0</v>
      </c>
      <c r="I85" s="2">
        <v>0</v>
      </c>
      <c r="J85" s="2">
        <v>0</v>
      </c>
      <c r="K85" s="2">
        <v>3</v>
      </c>
      <c r="L85" s="2" t="s">
        <v>43</v>
      </c>
    </row>
    <row r="86" spans="1:12" ht="15.75" customHeight="1" x14ac:dyDescent="0.3">
      <c r="A86" s="2">
        <v>12</v>
      </c>
      <c r="B86" s="2">
        <v>4</v>
      </c>
      <c r="C86" s="2">
        <v>39</v>
      </c>
      <c r="D86" s="2">
        <v>350</v>
      </c>
      <c r="E86" s="2" t="s">
        <v>43</v>
      </c>
      <c r="F86" s="2">
        <v>15</v>
      </c>
      <c r="G86" s="2">
        <v>13</v>
      </c>
      <c r="H86" s="2">
        <v>0</v>
      </c>
      <c r="I86" s="2">
        <v>0</v>
      </c>
      <c r="J86" s="2">
        <v>0</v>
      </c>
      <c r="K86" s="2">
        <v>3</v>
      </c>
      <c r="L86" s="2" t="s">
        <v>43</v>
      </c>
    </row>
    <row r="87" spans="1:12" ht="15.75" customHeight="1" x14ac:dyDescent="0.3">
      <c r="A87" s="2">
        <v>12</v>
      </c>
      <c r="B87" s="2">
        <v>5</v>
      </c>
      <c r="C87" s="2">
        <v>17</v>
      </c>
      <c r="D87" s="2">
        <v>255</v>
      </c>
      <c r="E87" s="2" t="s">
        <v>43</v>
      </c>
      <c r="F87" s="2">
        <v>1</v>
      </c>
      <c r="G87" s="2">
        <v>3</v>
      </c>
      <c r="H87" s="2">
        <v>0</v>
      </c>
      <c r="I87" s="2">
        <v>0</v>
      </c>
      <c r="J87" s="2">
        <v>0</v>
      </c>
      <c r="K87" s="2">
        <v>3</v>
      </c>
      <c r="L87" s="2" t="s">
        <v>43</v>
      </c>
    </row>
    <row r="88" spans="1:12" ht="15.75" customHeight="1" x14ac:dyDescent="0.3">
      <c r="A88" s="2">
        <v>12</v>
      </c>
      <c r="B88" s="2">
        <v>6</v>
      </c>
      <c r="C88" s="2">
        <v>60</v>
      </c>
      <c r="D88" s="2">
        <v>358</v>
      </c>
      <c r="E88" s="2" t="s">
        <v>43</v>
      </c>
      <c r="F88" s="2">
        <v>10</v>
      </c>
      <c r="G88" s="2">
        <v>53</v>
      </c>
      <c r="H88" s="2" t="s">
        <v>173</v>
      </c>
      <c r="I88" s="2">
        <v>0</v>
      </c>
      <c r="J88" s="2">
        <v>0</v>
      </c>
      <c r="K88" s="2">
        <v>3</v>
      </c>
      <c r="L88" s="2" t="s">
        <v>43</v>
      </c>
    </row>
    <row r="89" spans="1:12" ht="15.75" customHeight="1" x14ac:dyDescent="0.3">
      <c r="A89" s="2">
        <v>12</v>
      </c>
      <c r="B89" s="2">
        <v>7</v>
      </c>
      <c r="C89" s="2">
        <v>14</v>
      </c>
      <c r="D89" s="2">
        <v>207</v>
      </c>
      <c r="E89" s="2" t="s">
        <v>43</v>
      </c>
      <c r="F89" s="2">
        <v>8</v>
      </c>
      <c r="G89" s="2">
        <v>1</v>
      </c>
      <c r="H89" s="2">
        <v>0</v>
      </c>
      <c r="I89" s="2">
        <v>0</v>
      </c>
      <c r="J89" s="2">
        <v>0</v>
      </c>
      <c r="K89" s="2">
        <v>3</v>
      </c>
      <c r="L89" s="2" t="s">
        <v>43</v>
      </c>
    </row>
    <row r="90" spans="1:12" ht="15.75" customHeight="1" x14ac:dyDescent="0.3">
      <c r="A90" s="2">
        <v>12</v>
      </c>
      <c r="B90" s="2">
        <v>8</v>
      </c>
      <c r="C90" s="2">
        <v>12</v>
      </c>
      <c r="D90" s="2">
        <v>190</v>
      </c>
      <c r="E90" s="2" t="s">
        <v>43</v>
      </c>
      <c r="F90" s="2">
        <v>1</v>
      </c>
      <c r="G90" s="2">
        <v>2</v>
      </c>
      <c r="H90" s="2">
        <v>0</v>
      </c>
      <c r="I90" s="2">
        <v>0</v>
      </c>
      <c r="J90" s="2">
        <v>0</v>
      </c>
      <c r="K90" s="2">
        <v>3</v>
      </c>
      <c r="L90" s="2" t="s">
        <v>43</v>
      </c>
    </row>
    <row r="91" spans="1:12" ht="15.75" customHeight="1" x14ac:dyDescent="0.3">
      <c r="A91" s="2">
        <v>12</v>
      </c>
      <c r="B91" s="2">
        <v>9</v>
      </c>
      <c r="C91" s="2" t="s">
        <v>43</v>
      </c>
      <c r="D91" s="2" t="s">
        <v>43</v>
      </c>
      <c r="E91" s="2" t="s">
        <v>43</v>
      </c>
      <c r="F91" s="2">
        <v>23</v>
      </c>
      <c r="G91" s="2">
        <v>24</v>
      </c>
      <c r="H91" s="2">
        <v>0</v>
      </c>
      <c r="I91" s="2">
        <v>0</v>
      </c>
      <c r="J91" s="2">
        <v>0</v>
      </c>
      <c r="K91" s="2">
        <v>3</v>
      </c>
      <c r="L91" s="2" t="s">
        <v>43</v>
      </c>
    </row>
    <row r="92" spans="1:12" ht="15.75" customHeight="1" x14ac:dyDescent="0.3">
      <c r="A92" s="2">
        <v>12</v>
      </c>
      <c r="B92" s="2">
        <v>10</v>
      </c>
      <c r="C92" s="2">
        <v>55</v>
      </c>
      <c r="D92" s="2">
        <v>332</v>
      </c>
      <c r="E92" s="2" t="s">
        <v>43</v>
      </c>
      <c r="F92" s="2">
        <v>22</v>
      </c>
      <c r="G92" s="2">
        <v>100</v>
      </c>
      <c r="H92" s="2" t="s">
        <v>132</v>
      </c>
      <c r="I92" s="2">
        <v>0</v>
      </c>
      <c r="J92" s="2">
        <v>0</v>
      </c>
      <c r="K92" s="2">
        <v>3</v>
      </c>
      <c r="L92" s="2" t="s">
        <v>43</v>
      </c>
    </row>
    <row r="93" spans="1:12" ht="15.75" customHeight="1" x14ac:dyDescent="0.3">
      <c r="A93" s="2">
        <v>13</v>
      </c>
      <c r="B93" s="2">
        <v>1</v>
      </c>
      <c r="C93" s="2">
        <v>12</v>
      </c>
      <c r="D93" s="2">
        <v>223</v>
      </c>
      <c r="E93" s="2" t="s">
        <v>43</v>
      </c>
      <c r="F93" s="2">
        <v>5</v>
      </c>
      <c r="G93" s="2">
        <v>2</v>
      </c>
      <c r="H93" s="2">
        <v>0</v>
      </c>
      <c r="I93" s="2">
        <v>0</v>
      </c>
      <c r="J93" s="2">
        <v>0</v>
      </c>
      <c r="K93" s="2">
        <v>3</v>
      </c>
      <c r="L93" s="2" t="s">
        <v>43</v>
      </c>
    </row>
    <row r="94" spans="1:12" ht="15.75" customHeight="1" x14ac:dyDescent="0.3">
      <c r="A94" s="2">
        <v>13</v>
      </c>
      <c r="B94" s="2">
        <v>2</v>
      </c>
      <c r="C94" s="2">
        <v>37</v>
      </c>
      <c r="D94" s="2">
        <v>299</v>
      </c>
      <c r="E94" s="2" t="s">
        <v>43</v>
      </c>
      <c r="F94" s="2">
        <v>0</v>
      </c>
      <c r="G94" s="2">
        <v>10</v>
      </c>
      <c r="H94" s="2">
        <v>0</v>
      </c>
      <c r="I94" s="2">
        <v>0</v>
      </c>
      <c r="J94" s="2">
        <v>0</v>
      </c>
      <c r="K94" s="2">
        <v>3</v>
      </c>
      <c r="L94" s="2" t="s">
        <v>43</v>
      </c>
    </row>
    <row r="95" spans="1:12" ht="15.75" customHeight="1" x14ac:dyDescent="0.3">
      <c r="A95" s="2">
        <v>13</v>
      </c>
      <c r="B95" s="2">
        <v>3</v>
      </c>
      <c r="C95" s="2">
        <v>100</v>
      </c>
      <c r="D95" s="2">
        <v>420</v>
      </c>
      <c r="E95" s="2" t="s">
        <v>43</v>
      </c>
      <c r="F95" s="2">
        <v>0</v>
      </c>
      <c r="G95" s="2">
        <v>1</v>
      </c>
      <c r="H95" s="2">
        <v>0</v>
      </c>
      <c r="I95" s="2">
        <v>0</v>
      </c>
      <c r="J95" s="2">
        <v>0</v>
      </c>
      <c r="K95" s="2">
        <v>3</v>
      </c>
      <c r="L95" s="2" t="s">
        <v>43</v>
      </c>
    </row>
    <row r="96" spans="1:12" ht="15.75" customHeight="1" x14ac:dyDescent="0.3">
      <c r="A96" s="2">
        <v>13</v>
      </c>
      <c r="B96" s="2">
        <v>4</v>
      </c>
      <c r="C96" s="2">
        <v>56</v>
      </c>
      <c r="D96" s="2">
        <v>365</v>
      </c>
      <c r="E96" s="2" t="s">
        <v>43</v>
      </c>
      <c r="F96" s="2">
        <v>1</v>
      </c>
      <c r="G96" s="2">
        <v>5</v>
      </c>
      <c r="H96" s="2">
        <v>0</v>
      </c>
      <c r="I96" s="2">
        <v>0</v>
      </c>
      <c r="J96" s="2">
        <v>0</v>
      </c>
      <c r="K96" s="2">
        <v>3</v>
      </c>
      <c r="L96" s="2" t="s">
        <v>43</v>
      </c>
    </row>
    <row r="97" spans="1:12" ht="15.75" customHeight="1" x14ac:dyDescent="0.3">
      <c r="A97" s="2">
        <v>13</v>
      </c>
      <c r="B97" s="2">
        <v>5</v>
      </c>
      <c r="C97" s="2">
        <v>73</v>
      </c>
      <c r="D97" s="2">
        <v>360</v>
      </c>
      <c r="E97" s="2" t="s">
        <v>43</v>
      </c>
      <c r="F97" s="2">
        <v>1</v>
      </c>
      <c r="G97" s="2">
        <v>7</v>
      </c>
      <c r="H97" s="2">
        <v>0</v>
      </c>
      <c r="I97" s="2">
        <v>0</v>
      </c>
      <c r="J97" s="2">
        <v>0</v>
      </c>
      <c r="K97" s="2">
        <v>3</v>
      </c>
      <c r="L97" s="2" t="s">
        <v>43</v>
      </c>
    </row>
    <row r="98" spans="1:12" ht="15.75" customHeight="1" x14ac:dyDescent="0.3">
      <c r="A98" s="2">
        <v>13</v>
      </c>
      <c r="B98" s="2">
        <v>6</v>
      </c>
      <c r="C98" s="2">
        <v>86</v>
      </c>
      <c r="D98" s="2">
        <v>398</v>
      </c>
      <c r="E98" s="2" t="s">
        <v>43</v>
      </c>
      <c r="F98" s="2">
        <v>0</v>
      </c>
      <c r="G98" s="2">
        <v>2</v>
      </c>
      <c r="H98" s="2">
        <v>0</v>
      </c>
      <c r="I98" s="2">
        <v>0</v>
      </c>
      <c r="J98" s="2">
        <v>0</v>
      </c>
      <c r="K98" s="2">
        <v>3</v>
      </c>
      <c r="L98" s="2" t="s">
        <v>43</v>
      </c>
    </row>
    <row r="99" spans="1:12" ht="15.75" customHeight="1" x14ac:dyDescent="0.3">
      <c r="A99" s="2">
        <v>13</v>
      </c>
      <c r="B99" s="2">
        <v>7</v>
      </c>
      <c r="C99" s="2">
        <v>136</v>
      </c>
      <c r="D99" s="2">
        <v>460</v>
      </c>
      <c r="E99" s="2" t="s">
        <v>43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3</v>
      </c>
      <c r="L99" s="2" t="s">
        <v>43</v>
      </c>
    </row>
    <row r="100" spans="1:12" ht="15.75" customHeight="1" x14ac:dyDescent="0.3">
      <c r="A100" s="2">
        <v>13</v>
      </c>
      <c r="B100" s="2">
        <v>8</v>
      </c>
      <c r="C100" s="2">
        <v>110</v>
      </c>
      <c r="D100" s="2">
        <v>420</v>
      </c>
      <c r="E100" s="2" t="s">
        <v>43</v>
      </c>
      <c r="F100" s="2">
        <v>0</v>
      </c>
      <c r="G100" s="2">
        <v>1</v>
      </c>
      <c r="H100" s="2">
        <v>0</v>
      </c>
      <c r="I100" s="2">
        <v>0</v>
      </c>
      <c r="J100" s="2">
        <v>0</v>
      </c>
      <c r="K100" s="2">
        <v>3</v>
      </c>
      <c r="L100" s="2" t="s">
        <v>43</v>
      </c>
    </row>
    <row r="101" spans="1:12" ht="15.75" customHeight="1" x14ac:dyDescent="0.3">
      <c r="A101" s="2">
        <v>13</v>
      </c>
      <c r="B101" s="2">
        <v>9</v>
      </c>
      <c r="C101" s="2" t="s">
        <v>43</v>
      </c>
      <c r="D101" s="2" t="s">
        <v>43</v>
      </c>
      <c r="E101" s="2" t="s">
        <v>43</v>
      </c>
      <c r="F101" s="2">
        <v>0</v>
      </c>
      <c r="G101" s="2">
        <v>14</v>
      </c>
      <c r="H101" s="2">
        <v>0</v>
      </c>
      <c r="I101" s="2">
        <v>0</v>
      </c>
      <c r="J101" s="2">
        <v>0</v>
      </c>
      <c r="K101" s="2">
        <v>3</v>
      </c>
      <c r="L101" s="2" t="s">
        <v>43</v>
      </c>
    </row>
    <row r="102" spans="1:12" ht="15.75" customHeight="1" x14ac:dyDescent="0.3">
      <c r="A102" s="2">
        <v>13</v>
      </c>
      <c r="B102" s="2">
        <v>10</v>
      </c>
      <c r="C102" s="2">
        <v>40</v>
      </c>
      <c r="D102" s="2">
        <v>286</v>
      </c>
      <c r="E102" s="2" t="s">
        <v>43</v>
      </c>
      <c r="F102" s="2">
        <v>0</v>
      </c>
      <c r="G102" s="2">
        <v>6</v>
      </c>
      <c r="H102" s="2">
        <v>0</v>
      </c>
      <c r="I102" s="2">
        <v>0</v>
      </c>
      <c r="J102" s="2">
        <v>0</v>
      </c>
      <c r="K102" s="2">
        <v>3</v>
      </c>
      <c r="L102" s="2" t="s">
        <v>43</v>
      </c>
    </row>
    <row r="103" spans="1:12" ht="15.75" customHeight="1" x14ac:dyDescent="0.3">
      <c r="A103" s="2">
        <v>14</v>
      </c>
      <c r="B103" s="2">
        <v>1</v>
      </c>
      <c r="C103" s="2">
        <v>74</v>
      </c>
      <c r="D103" s="2">
        <v>384</v>
      </c>
      <c r="E103" s="2" t="s">
        <v>43</v>
      </c>
      <c r="F103" s="2">
        <v>0</v>
      </c>
      <c r="G103" s="2">
        <v>16</v>
      </c>
      <c r="H103" s="2">
        <v>0</v>
      </c>
      <c r="I103" s="2">
        <v>0</v>
      </c>
      <c r="J103" s="2">
        <v>0</v>
      </c>
      <c r="K103" s="2">
        <v>3</v>
      </c>
      <c r="L103" s="2" t="s">
        <v>43</v>
      </c>
    </row>
    <row r="104" spans="1:12" ht="15.75" customHeight="1" x14ac:dyDescent="0.3">
      <c r="A104" s="2">
        <v>14</v>
      </c>
      <c r="B104" s="2">
        <v>2</v>
      </c>
      <c r="C104" s="2">
        <v>55</v>
      </c>
      <c r="D104" s="2">
        <v>340</v>
      </c>
      <c r="E104" s="2" t="s">
        <v>43</v>
      </c>
      <c r="F104" s="2">
        <v>1</v>
      </c>
      <c r="G104" s="2">
        <v>3</v>
      </c>
      <c r="H104" s="2">
        <v>0</v>
      </c>
      <c r="I104" s="2">
        <v>0</v>
      </c>
      <c r="J104" s="2">
        <v>0</v>
      </c>
      <c r="K104" s="2">
        <v>3</v>
      </c>
      <c r="L104" s="2" t="s">
        <v>43</v>
      </c>
    </row>
    <row r="105" spans="1:12" ht="15.75" customHeight="1" x14ac:dyDescent="0.3">
      <c r="A105" s="2">
        <v>14</v>
      </c>
      <c r="B105" s="2">
        <v>3</v>
      </c>
      <c r="C105" s="2">
        <v>56</v>
      </c>
      <c r="D105" s="2">
        <v>341</v>
      </c>
      <c r="E105" s="2" t="s">
        <v>43</v>
      </c>
      <c r="F105" s="2">
        <v>1</v>
      </c>
      <c r="G105" s="2">
        <v>135</v>
      </c>
      <c r="H105" s="2">
        <v>0</v>
      </c>
      <c r="I105" s="2">
        <v>0</v>
      </c>
      <c r="J105" s="2">
        <v>0</v>
      </c>
      <c r="K105" s="2">
        <v>3</v>
      </c>
      <c r="L105" s="2" t="s">
        <v>43</v>
      </c>
    </row>
    <row r="106" spans="1:12" ht="15.75" customHeight="1" x14ac:dyDescent="0.3">
      <c r="A106" s="2">
        <v>14</v>
      </c>
      <c r="B106" s="2">
        <v>4</v>
      </c>
      <c r="C106" s="2">
        <v>69</v>
      </c>
      <c r="D106" s="2">
        <v>357</v>
      </c>
      <c r="E106" s="2" t="s">
        <v>43</v>
      </c>
      <c r="F106" s="2">
        <v>0</v>
      </c>
      <c r="G106" s="2">
        <v>2</v>
      </c>
      <c r="H106" s="2">
        <v>0</v>
      </c>
      <c r="I106" s="2">
        <v>0</v>
      </c>
      <c r="J106" s="2">
        <v>0</v>
      </c>
      <c r="K106" s="2">
        <v>3</v>
      </c>
      <c r="L106" s="2" t="s">
        <v>219</v>
      </c>
    </row>
    <row r="107" spans="1:12" ht="15.75" customHeight="1" x14ac:dyDescent="0.3">
      <c r="A107" s="2">
        <v>14</v>
      </c>
      <c r="B107" s="2">
        <v>5</v>
      </c>
      <c r="C107" s="2">
        <v>25</v>
      </c>
      <c r="D107" s="2">
        <v>265</v>
      </c>
      <c r="E107" s="2" t="s">
        <v>43</v>
      </c>
      <c r="F107" s="2">
        <v>0</v>
      </c>
      <c r="G107" s="2">
        <v>2</v>
      </c>
      <c r="H107" s="2">
        <v>0</v>
      </c>
      <c r="I107" s="2">
        <v>0</v>
      </c>
      <c r="J107" s="2">
        <v>0</v>
      </c>
      <c r="K107" s="2">
        <v>3</v>
      </c>
      <c r="L107" s="2" t="s">
        <v>43</v>
      </c>
    </row>
    <row r="108" spans="1:12" ht="15.75" customHeight="1" x14ac:dyDescent="0.3">
      <c r="A108" s="2">
        <v>14</v>
      </c>
      <c r="B108" s="2">
        <v>6</v>
      </c>
      <c r="C108" s="2">
        <v>54</v>
      </c>
      <c r="D108" s="2">
        <v>337</v>
      </c>
      <c r="E108" s="2" t="s">
        <v>43</v>
      </c>
      <c r="F108" s="2">
        <v>0</v>
      </c>
      <c r="G108" s="2">
        <v>46</v>
      </c>
      <c r="H108" s="2">
        <v>0</v>
      </c>
      <c r="I108" s="2">
        <v>0</v>
      </c>
      <c r="J108" s="2">
        <v>0</v>
      </c>
      <c r="K108" s="2">
        <v>3</v>
      </c>
      <c r="L108" s="2" t="s">
        <v>43</v>
      </c>
    </row>
    <row r="109" spans="1:12" ht="15.75" customHeight="1" x14ac:dyDescent="0.3">
      <c r="A109" s="2">
        <v>14</v>
      </c>
      <c r="B109" s="2">
        <v>7</v>
      </c>
      <c r="C109" s="2">
        <v>62</v>
      </c>
      <c r="D109" s="2">
        <v>369</v>
      </c>
      <c r="E109" s="2" t="s">
        <v>43</v>
      </c>
      <c r="F109" s="2">
        <v>0</v>
      </c>
      <c r="G109" s="2">
        <v>6</v>
      </c>
      <c r="H109" s="2">
        <v>0</v>
      </c>
      <c r="I109" s="2">
        <v>0</v>
      </c>
      <c r="J109" s="2">
        <v>0</v>
      </c>
      <c r="K109" s="2">
        <v>3</v>
      </c>
      <c r="L109" s="2" t="s">
        <v>43</v>
      </c>
    </row>
    <row r="110" spans="1:12" ht="15.75" customHeight="1" x14ac:dyDescent="0.3">
      <c r="A110" s="2">
        <v>14</v>
      </c>
      <c r="B110" s="2">
        <v>8</v>
      </c>
      <c r="C110" s="2">
        <v>20</v>
      </c>
      <c r="D110" s="2">
        <v>254</v>
      </c>
      <c r="E110" s="2" t="s">
        <v>43</v>
      </c>
      <c r="F110" s="2">
        <v>0</v>
      </c>
      <c r="G110" s="2">
        <v>33</v>
      </c>
      <c r="H110" s="2" t="s">
        <v>132</v>
      </c>
      <c r="I110" s="2">
        <v>0</v>
      </c>
      <c r="J110" s="2">
        <v>0</v>
      </c>
      <c r="K110" s="2">
        <v>3</v>
      </c>
      <c r="L110" s="2" t="s">
        <v>43</v>
      </c>
    </row>
    <row r="111" spans="1:12" ht="15.75" customHeight="1" x14ac:dyDescent="0.3">
      <c r="A111" s="2">
        <v>14</v>
      </c>
      <c r="B111" s="2">
        <v>9</v>
      </c>
      <c r="C111" s="2">
        <v>10</v>
      </c>
      <c r="D111" s="2">
        <v>218</v>
      </c>
      <c r="E111" s="2" t="s">
        <v>43</v>
      </c>
      <c r="F111" s="2">
        <v>0</v>
      </c>
      <c r="G111" s="2">
        <v>49</v>
      </c>
      <c r="H111" s="2">
        <v>0</v>
      </c>
      <c r="I111" s="2">
        <v>0</v>
      </c>
      <c r="J111" s="2">
        <v>0</v>
      </c>
      <c r="K111" s="2">
        <v>3</v>
      </c>
      <c r="L111" s="2" t="s">
        <v>43</v>
      </c>
    </row>
    <row r="112" spans="1:12" ht="15.75" customHeight="1" x14ac:dyDescent="0.3">
      <c r="A112" s="2">
        <v>14</v>
      </c>
      <c r="B112" s="2">
        <v>10</v>
      </c>
      <c r="C112" s="2">
        <v>10</v>
      </c>
      <c r="D112" s="2">
        <v>197</v>
      </c>
      <c r="E112" s="2" t="s">
        <v>43</v>
      </c>
      <c r="F112" s="2">
        <v>0</v>
      </c>
      <c r="G112" s="2">
        <v>37</v>
      </c>
      <c r="H112" s="2">
        <v>0</v>
      </c>
      <c r="I112" s="2">
        <v>0</v>
      </c>
      <c r="J112" s="2">
        <v>0</v>
      </c>
      <c r="K112" s="2">
        <v>3</v>
      </c>
      <c r="L112" s="2" t="s">
        <v>43</v>
      </c>
    </row>
    <row r="113" spans="1:12" ht="15.75" customHeight="1" x14ac:dyDescent="0.3">
      <c r="A113" s="2">
        <v>16</v>
      </c>
      <c r="B113" s="2">
        <v>1</v>
      </c>
      <c r="C113" s="2">
        <v>169</v>
      </c>
      <c r="D113" s="2">
        <v>426</v>
      </c>
      <c r="E113" s="2" t="s">
        <v>43</v>
      </c>
      <c r="F113" s="2">
        <v>0</v>
      </c>
      <c r="G113" s="2">
        <v>1</v>
      </c>
      <c r="H113" s="2">
        <v>0</v>
      </c>
      <c r="I113" s="2">
        <v>0</v>
      </c>
      <c r="J113" s="2">
        <v>0</v>
      </c>
      <c r="K113" s="2">
        <v>3</v>
      </c>
      <c r="L113" s="2" t="s">
        <v>43</v>
      </c>
    </row>
    <row r="114" spans="1:12" ht="15.75" customHeight="1" x14ac:dyDescent="0.3">
      <c r="A114" s="2">
        <v>16</v>
      </c>
      <c r="B114" s="2">
        <v>2</v>
      </c>
      <c r="C114" s="2">
        <v>220</v>
      </c>
      <c r="D114" s="2">
        <v>514</v>
      </c>
      <c r="E114" s="2" t="s">
        <v>43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3</v>
      </c>
      <c r="L114" s="2" t="s">
        <v>43</v>
      </c>
    </row>
    <row r="115" spans="1:12" ht="15.75" customHeight="1" x14ac:dyDescent="0.3">
      <c r="A115" s="2">
        <v>16</v>
      </c>
      <c r="B115" s="2">
        <v>3</v>
      </c>
      <c r="C115" s="2">
        <v>40</v>
      </c>
      <c r="D115" s="2">
        <v>304</v>
      </c>
      <c r="E115" s="2" t="s">
        <v>43</v>
      </c>
      <c r="F115" s="2">
        <v>0</v>
      </c>
      <c r="G115" s="2">
        <v>7</v>
      </c>
      <c r="H115" s="2">
        <v>0</v>
      </c>
      <c r="I115" s="2">
        <v>0</v>
      </c>
      <c r="J115" s="2">
        <v>0</v>
      </c>
      <c r="K115" s="2">
        <v>3</v>
      </c>
      <c r="L115" s="2" t="s">
        <v>43</v>
      </c>
    </row>
    <row r="116" spans="1:12" ht="15.75" customHeight="1" x14ac:dyDescent="0.3">
      <c r="A116" s="2">
        <v>16</v>
      </c>
      <c r="B116" s="2">
        <v>4</v>
      </c>
      <c r="C116" s="2">
        <v>104</v>
      </c>
      <c r="D116" s="2">
        <v>420</v>
      </c>
      <c r="E116" s="2" t="s">
        <v>43</v>
      </c>
      <c r="F116" s="2">
        <v>4</v>
      </c>
      <c r="G116" s="2">
        <v>3</v>
      </c>
      <c r="H116" s="2">
        <v>0</v>
      </c>
      <c r="I116" s="2">
        <v>0</v>
      </c>
      <c r="J116" s="2">
        <v>0</v>
      </c>
      <c r="K116" s="2">
        <v>3</v>
      </c>
      <c r="L116" s="2" t="s">
        <v>43</v>
      </c>
    </row>
    <row r="117" spans="1:12" ht="15.75" customHeight="1" x14ac:dyDescent="0.3">
      <c r="A117" s="2">
        <v>16</v>
      </c>
      <c r="B117" s="2">
        <v>5</v>
      </c>
      <c r="C117" s="2">
        <v>58</v>
      </c>
      <c r="D117" s="2">
        <v>349</v>
      </c>
      <c r="E117" s="2" t="s">
        <v>43</v>
      </c>
      <c r="F117" s="2">
        <v>3</v>
      </c>
      <c r="G117" s="2">
        <v>4</v>
      </c>
      <c r="H117" s="2">
        <v>0</v>
      </c>
      <c r="I117" s="2">
        <v>0</v>
      </c>
      <c r="J117" s="2">
        <v>0</v>
      </c>
      <c r="K117" s="2">
        <v>4</v>
      </c>
      <c r="L117" s="2" t="s">
        <v>43</v>
      </c>
    </row>
    <row r="118" spans="1:12" ht="15.75" customHeight="1" x14ac:dyDescent="0.3">
      <c r="A118" s="2">
        <v>16</v>
      </c>
      <c r="B118" s="2">
        <v>6</v>
      </c>
      <c r="C118" s="2">
        <v>40</v>
      </c>
      <c r="D118" s="2">
        <v>313</v>
      </c>
      <c r="E118" s="2" t="s">
        <v>43</v>
      </c>
      <c r="F118" s="2">
        <v>0</v>
      </c>
      <c r="G118" s="2">
        <v>40</v>
      </c>
      <c r="H118" s="2">
        <v>0</v>
      </c>
      <c r="I118" s="2">
        <v>0</v>
      </c>
      <c r="J118" s="2">
        <v>0</v>
      </c>
      <c r="K118" s="2">
        <v>3</v>
      </c>
      <c r="L118" s="2" t="s">
        <v>43</v>
      </c>
    </row>
    <row r="119" spans="1:12" ht="15.75" customHeight="1" x14ac:dyDescent="0.3">
      <c r="A119" s="2">
        <v>16</v>
      </c>
      <c r="B119" s="2">
        <v>7</v>
      </c>
      <c r="C119" s="2">
        <v>120</v>
      </c>
      <c r="D119" s="2">
        <v>434</v>
      </c>
      <c r="E119" s="2" t="s">
        <v>43</v>
      </c>
      <c r="F119" s="2">
        <v>0</v>
      </c>
      <c r="G119" s="2">
        <v>3</v>
      </c>
      <c r="H119" s="2" t="s">
        <v>132</v>
      </c>
      <c r="I119" s="2">
        <v>0</v>
      </c>
      <c r="J119" s="2">
        <v>0</v>
      </c>
      <c r="K119" s="2">
        <v>3</v>
      </c>
      <c r="L119" s="2" t="s">
        <v>43</v>
      </c>
    </row>
    <row r="120" spans="1:12" ht="15.75" customHeight="1" x14ac:dyDescent="0.3">
      <c r="A120" s="2">
        <v>16</v>
      </c>
      <c r="B120" s="2">
        <v>8</v>
      </c>
      <c r="C120" s="2">
        <v>94</v>
      </c>
      <c r="D120" s="2">
        <v>390</v>
      </c>
      <c r="E120" s="2" t="s">
        <v>43</v>
      </c>
      <c r="F120" s="2">
        <v>0</v>
      </c>
      <c r="G120" s="2">
        <v>34</v>
      </c>
      <c r="H120" s="2">
        <v>0</v>
      </c>
      <c r="I120" s="2">
        <v>0</v>
      </c>
      <c r="J120" s="2">
        <v>0</v>
      </c>
      <c r="K120" s="2">
        <v>3</v>
      </c>
      <c r="L120" s="2" t="s">
        <v>43</v>
      </c>
    </row>
    <row r="121" spans="1:12" ht="15.75" customHeight="1" x14ac:dyDescent="0.3">
      <c r="A121" s="2">
        <v>16</v>
      </c>
      <c r="B121" s="2">
        <v>9</v>
      </c>
      <c r="C121" s="2">
        <v>50</v>
      </c>
      <c r="D121" s="2">
        <v>325</v>
      </c>
      <c r="E121" s="2" t="s">
        <v>43</v>
      </c>
      <c r="F121" s="2">
        <v>1</v>
      </c>
      <c r="G121" s="2">
        <v>20</v>
      </c>
      <c r="H121" s="2">
        <v>0</v>
      </c>
      <c r="I121" s="2">
        <v>0</v>
      </c>
      <c r="J121" s="2">
        <v>0</v>
      </c>
      <c r="K121" s="2">
        <v>3</v>
      </c>
      <c r="L121" s="2" t="s">
        <v>43</v>
      </c>
    </row>
    <row r="122" spans="1:12" ht="15.75" customHeight="1" x14ac:dyDescent="0.3">
      <c r="A122" s="2">
        <v>16</v>
      </c>
      <c r="B122" s="2">
        <v>10</v>
      </c>
      <c r="C122" s="2">
        <v>157</v>
      </c>
      <c r="D122" s="2">
        <v>473</v>
      </c>
      <c r="E122" s="2" t="s">
        <v>43</v>
      </c>
      <c r="F122" s="2">
        <v>0</v>
      </c>
      <c r="G122" s="2">
        <v>5</v>
      </c>
      <c r="H122" s="2">
        <v>0</v>
      </c>
      <c r="I122" s="2">
        <v>0</v>
      </c>
      <c r="J122" s="2">
        <v>0</v>
      </c>
      <c r="K122" s="2">
        <v>3</v>
      </c>
      <c r="L122" s="2" t="s">
        <v>43</v>
      </c>
    </row>
    <row r="123" spans="1:12" ht="15.75" customHeight="1" x14ac:dyDescent="0.3">
      <c r="A123" s="2">
        <v>15</v>
      </c>
      <c r="B123" s="2">
        <v>1</v>
      </c>
      <c r="C123" s="2">
        <v>60</v>
      </c>
      <c r="D123" s="2">
        <v>354</v>
      </c>
      <c r="E123" s="2" t="s">
        <v>43</v>
      </c>
      <c r="F123" s="2">
        <v>0</v>
      </c>
      <c r="G123" s="2">
        <v>1</v>
      </c>
      <c r="H123" s="2" t="s">
        <v>132</v>
      </c>
      <c r="I123" s="2">
        <v>0</v>
      </c>
      <c r="J123" s="2">
        <v>0</v>
      </c>
      <c r="K123" s="2">
        <v>3</v>
      </c>
      <c r="L123" s="2" t="s">
        <v>43</v>
      </c>
    </row>
    <row r="124" spans="1:12" ht="15.75" customHeight="1" x14ac:dyDescent="0.3">
      <c r="A124" s="2">
        <v>15</v>
      </c>
      <c r="B124" s="2">
        <v>2</v>
      </c>
      <c r="C124" s="2">
        <v>20</v>
      </c>
      <c r="D124" s="2">
        <v>255</v>
      </c>
      <c r="E124" s="2" t="s">
        <v>43</v>
      </c>
      <c r="F124" s="2">
        <v>3</v>
      </c>
      <c r="G124" s="2">
        <v>15</v>
      </c>
      <c r="H124" s="2">
        <v>0</v>
      </c>
      <c r="I124" s="2">
        <v>0</v>
      </c>
      <c r="J124" s="2">
        <v>0</v>
      </c>
      <c r="K124" s="2">
        <v>3</v>
      </c>
      <c r="L124" s="2" t="s">
        <v>43</v>
      </c>
    </row>
    <row r="125" spans="1:12" ht="15.75" customHeight="1" x14ac:dyDescent="0.3">
      <c r="A125" s="2">
        <v>15</v>
      </c>
      <c r="B125" s="2">
        <v>3</v>
      </c>
      <c r="C125" s="2">
        <v>101</v>
      </c>
      <c r="D125" s="2">
        <v>420</v>
      </c>
      <c r="E125" s="2" t="s">
        <v>43</v>
      </c>
      <c r="F125" s="2">
        <v>0</v>
      </c>
      <c r="G125" s="2">
        <v>3</v>
      </c>
      <c r="H125" s="2">
        <v>0</v>
      </c>
      <c r="I125" s="2">
        <v>0</v>
      </c>
      <c r="J125" s="2">
        <v>0</v>
      </c>
      <c r="K125" s="2">
        <v>3</v>
      </c>
      <c r="L125" s="2" t="s">
        <v>43</v>
      </c>
    </row>
    <row r="126" spans="1:12" ht="15.75" customHeight="1" x14ac:dyDescent="0.3">
      <c r="A126" s="2">
        <v>15</v>
      </c>
      <c r="B126" s="2">
        <v>4</v>
      </c>
      <c r="C126" s="2">
        <v>108</v>
      </c>
      <c r="D126" s="2">
        <v>436</v>
      </c>
      <c r="E126" s="2" t="s">
        <v>43</v>
      </c>
      <c r="F126" s="2">
        <v>1</v>
      </c>
      <c r="G126" s="2">
        <v>8</v>
      </c>
      <c r="H126" s="2">
        <v>0</v>
      </c>
      <c r="I126" s="2">
        <v>0</v>
      </c>
      <c r="J126" s="2">
        <v>0</v>
      </c>
      <c r="K126" s="2">
        <v>3</v>
      </c>
      <c r="L126" s="2" t="s">
        <v>43</v>
      </c>
    </row>
    <row r="127" spans="1:12" ht="15.75" customHeight="1" x14ac:dyDescent="0.3">
      <c r="A127" s="2">
        <v>15</v>
      </c>
      <c r="B127" s="2">
        <v>5</v>
      </c>
      <c r="C127" s="2">
        <v>99</v>
      </c>
      <c r="D127" s="2">
        <v>412</v>
      </c>
      <c r="E127" s="2" t="s">
        <v>43</v>
      </c>
      <c r="F127" s="2">
        <v>0</v>
      </c>
      <c r="G127" s="2">
        <v>4</v>
      </c>
      <c r="H127" s="2">
        <v>0</v>
      </c>
      <c r="I127" s="2">
        <v>0</v>
      </c>
      <c r="J127" s="2">
        <v>0</v>
      </c>
      <c r="K127" s="2">
        <v>3</v>
      </c>
      <c r="L127" s="2" t="s">
        <v>43</v>
      </c>
    </row>
    <row r="128" spans="1:12" ht="15.75" customHeight="1" x14ac:dyDescent="0.3">
      <c r="A128" s="2">
        <v>15</v>
      </c>
      <c r="B128" s="2">
        <v>6</v>
      </c>
      <c r="C128" s="2">
        <v>62</v>
      </c>
      <c r="D128" s="2">
        <v>355</v>
      </c>
      <c r="E128" s="2" t="s">
        <v>43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3</v>
      </c>
      <c r="L128" s="2" t="s">
        <v>43</v>
      </c>
    </row>
    <row r="129" spans="1:12" ht="15.75" customHeight="1" x14ac:dyDescent="0.3">
      <c r="A129" s="2">
        <v>15</v>
      </c>
      <c r="B129" s="2">
        <v>7</v>
      </c>
      <c r="C129" s="2">
        <v>12</v>
      </c>
      <c r="D129" s="2">
        <v>205</v>
      </c>
      <c r="E129" s="2" t="s">
        <v>43</v>
      </c>
      <c r="F129" s="2">
        <v>0</v>
      </c>
      <c r="G129" s="2">
        <v>3</v>
      </c>
      <c r="H129" s="2">
        <v>0</v>
      </c>
      <c r="I129" s="2">
        <v>0</v>
      </c>
      <c r="J129" s="2">
        <v>0</v>
      </c>
      <c r="K129" s="2">
        <v>3</v>
      </c>
      <c r="L129" s="2" t="s">
        <v>43</v>
      </c>
    </row>
    <row r="130" spans="1:12" ht="15.75" customHeight="1" x14ac:dyDescent="0.3">
      <c r="A130" s="2">
        <v>15</v>
      </c>
      <c r="B130" s="2">
        <v>8</v>
      </c>
      <c r="C130" s="2">
        <v>34</v>
      </c>
      <c r="D130" s="2">
        <v>290</v>
      </c>
      <c r="E130" s="2" t="s">
        <v>43</v>
      </c>
      <c r="F130" s="2">
        <v>2</v>
      </c>
      <c r="G130" s="2">
        <v>13</v>
      </c>
      <c r="H130" s="2">
        <v>0</v>
      </c>
      <c r="I130" s="2">
        <v>0</v>
      </c>
      <c r="J130" s="2">
        <v>0</v>
      </c>
      <c r="K130" s="2">
        <v>3</v>
      </c>
      <c r="L130" s="2" t="s">
        <v>43</v>
      </c>
    </row>
    <row r="131" spans="1:12" ht="15.75" customHeight="1" x14ac:dyDescent="0.3">
      <c r="A131" s="2">
        <v>15</v>
      </c>
      <c r="B131" s="2">
        <v>9</v>
      </c>
      <c r="C131" s="2">
        <v>56</v>
      </c>
      <c r="D131" s="2">
        <v>349</v>
      </c>
      <c r="E131" s="2" t="s">
        <v>43</v>
      </c>
      <c r="F131" s="2">
        <v>1</v>
      </c>
      <c r="G131" s="2">
        <v>8</v>
      </c>
      <c r="H131" s="2">
        <v>0</v>
      </c>
      <c r="I131" s="2">
        <v>0</v>
      </c>
      <c r="J131" s="2">
        <v>0</v>
      </c>
      <c r="K131" s="2">
        <v>3</v>
      </c>
      <c r="L131" s="2" t="s">
        <v>43</v>
      </c>
    </row>
    <row r="132" spans="1:12" ht="15.75" customHeight="1" x14ac:dyDescent="0.3">
      <c r="A132" s="2">
        <v>15</v>
      </c>
      <c r="B132" s="2">
        <v>10</v>
      </c>
      <c r="C132" s="2">
        <v>91</v>
      </c>
      <c r="D132" s="2">
        <v>418</v>
      </c>
      <c r="E132" s="2" t="s">
        <v>43</v>
      </c>
      <c r="F132" s="2">
        <v>0</v>
      </c>
      <c r="G132" s="2">
        <v>4</v>
      </c>
      <c r="H132" s="2">
        <v>0</v>
      </c>
      <c r="I132" s="2">
        <v>0</v>
      </c>
      <c r="J132" s="2">
        <v>0</v>
      </c>
      <c r="K132" s="2">
        <v>3</v>
      </c>
      <c r="L132" s="2" t="s">
        <v>43</v>
      </c>
    </row>
    <row r="133" spans="1:12" ht="15.75" customHeight="1" x14ac:dyDescent="0.3">
      <c r="A133" s="2">
        <v>18</v>
      </c>
      <c r="B133" s="2">
        <v>1</v>
      </c>
      <c r="C133" s="2">
        <v>85</v>
      </c>
      <c r="D133" s="2">
        <v>389</v>
      </c>
      <c r="E133" s="2" t="s">
        <v>43</v>
      </c>
      <c r="F133" s="2">
        <v>0</v>
      </c>
      <c r="G133" s="2">
        <v>7</v>
      </c>
      <c r="H133" s="2">
        <v>0</v>
      </c>
      <c r="I133" s="2">
        <v>0</v>
      </c>
      <c r="J133" s="2">
        <v>0</v>
      </c>
      <c r="K133" s="2">
        <v>3</v>
      </c>
      <c r="L133" s="2" t="s">
        <v>43</v>
      </c>
    </row>
    <row r="134" spans="1:12" ht="15.75" customHeight="1" x14ac:dyDescent="0.3">
      <c r="A134" s="2">
        <v>18</v>
      </c>
      <c r="B134" s="2">
        <v>2</v>
      </c>
      <c r="C134" s="2">
        <v>77</v>
      </c>
      <c r="D134" s="2">
        <v>368</v>
      </c>
      <c r="E134" s="2" t="s">
        <v>43</v>
      </c>
      <c r="F134" s="2">
        <v>0</v>
      </c>
      <c r="G134" s="2">
        <v>153</v>
      </c>
      <c r="H134" s="2">
        <v>0</v>
      </c>
      <c r="I134" s="2">
        <v>0</v>
      </c>
      <c r="J134" s="2">
        <v>0</v>
      </c>
      <c r="K134" s="2">
        <v>3</v>
      </c>
      <c r="L134" s="2" t="s">
        <v>43</v>
      </c>
    </row>
    <row r="135" spans="1:12" ht="15.75" customHeight="1" x14ac:dyDescent="0.3">
      <c r="A135" s="2">
        <v>18</v>
      </c>
      <c r="B135" s="2">
        <v>3</v>
      </c>
      <c r="C135" s="2">
        <v>67</v>
      </c>
      <c r="D135" s="2">
        <v>376</v>
      </c>
      <c r="E135" s="2" t="s">
        <v>43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3</v>
      </c>
      <c r="L135" s="2" t="s">
        <v>43</v>
      </c>
    </row>
    <row r="136" spans="1:12" ht="15.75" customHeight="1" x14ac:dyDescent="0.3">
      <c r="A136" s="2">
        <v>18</v>
      </c>
      <c r="B136" s="2">
        <v>4</v>
      </c>
      <c r="C136" s="2">
        <v>45</v>
      </c>
      <c r="D136" s="2">
        <v>314</v>
      </c>
      <c r="E136" s="2" t="s">
        <v>43</v>
      </c>
      <c r="F136" s="2">
        <v>0</v>
      </c>
      <c r="G136" s="2">
        <v>189</v>
      </c>
      <c r="H136" s="2">
        <v>0</v>
      </c>
      <c r="I136" s="2">
        <v>0</v>
      </c>
      <c r="J136" s="2">
        <v>0</v>
      </c>
      <c r="K136" s="2">
        <v>3</v>
      </c>
      <c r="L136" s="2" t="s">
        <v>43</v>
      </c>
    </row>
    <row r="137" spans="1:12" ht="15.75" customHeight="1" x14ac:dyDescent="0.3">
      <c r="A137" s="2">
        <v>18</v>
      </c>
      <c r="B137" s="2">
        <v>5</v>
      </c>
      <c r="C137" s="2">
        <v>54</v>
      </c>
      <c r="D137" s="2">
        <v>314</v>
      </c>
      <c r="E137" s="2" t="s">
        <v>43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3</v>
      </c>
      <c r="L137" s="2" t="s">
        <v>43</v>
      </c>
    </row>
    <row r="138" spans="1:12" ht="15.75" customHeight="1" x14ac:dyDescent="0.3">
      <c r="A138" s="2">
        <v>18</v>
      </c>
      <c r="B138" s="2">
        <v>6</v>
      </c>
      <c r="C138" s="2">
        <v>78</v>
      </c>
      <c r="D138" s="2">
        <v>347</v>
      </c>
      <c r="E138" s="2" t="s">
        <v>43</v>
      </c>
      <c r="F138" s="2">
        <v>0</v>
      </c>
      <c r="G138" s="2">
        <v>17</v>
      </c>
      <c r="H138" s="2">
        <v>0</v>
      </c>
      <c r="I138" s="2">
        <v>0</v>
      </c>
      <c r="J138" s="2">
        <v>0</v>
      </c>
      <c r="K138" s="2">
        <v>3</v>
      </c>
      <c r="L138" s="2" t="s">
        <v>43</v>
      </c>
    </row>
    <row r="139" spans="1:12" ht="15.75" customHeight="1" x14ac:dyDescent="0.3">
      <c r="A139" s="2">
        <v>18</v>
      </c>
      <c r="B139" s="2">
        <v>7</v>
      </c>
      <c r="C139" s="2">
        <v>72</v>
      </c>
      <c r="D139" s="2">
        <v>342</v>
      </c>
      <c r="E139" s="2" t="s">
        <v>43</v>
      </c>
      <c r="F139" s="2">
        <v>0</v>
      </c>
      <c r="G139" s="2">
        <v>5</v>
      </c>
      <c r="H139" s="2">
        <v>0</v>
      </c>
      <c r="I139" s="2">
        <v>0</v>
      </c>
      <c r="J139" s="2">
        <v>0</v>
      </c>
      <c r="K139" s="2">
        <v>3</v>
      </c>
      <c r="L139" s="2" t="s">
        <v>43</v>
      </c>
    </row>
    <row r="140" spans="1:12" ht="15.75" customHeight="1" x14ac:dyDescent="0.3">
      <c r="A140" s="2">
        <v>18</v>
      </c>
      <c r="B140" s="2">
        <v>8</v>
      </c>
      <c r="C140" s="2">
        <v>30</v>
      </c>
      <c r="D140" s="2">
        <v>279</v>
      </c>
      <c r="E140" s="2" t="s">
        <v>43</v>
      </c>
      <c r="F140" s="2">
        <v>0</v>
      </c>
      <c r="G140" s="2">
        <v>39</v>
      </c>
      <c r="H140" s="2">
        <v>0</v>
      </c>
      <c r="I140" s="2">
        <v>0</v>
      </c>
      <c r="J140" s="2">
        <v>0</v>
      </c>
      <c r="K140" s="2">
        <v>3</v>
      </c>
      <c r="L140" s="2" t="s">
        <v>43</v>
      </c>
    </row>
    <row r="141" spans="1:12" ht="15.75" customHeight="1" x14ac:dyDescent="0.3">
      <c r="A141" s="2">
        <v>18</v>
      </c>
      <c r="B141" s="2">
        <v>9</v>
      </c>
      <c r="C141" s="2">
        <v>23</v>
      </c>
      <c r="D141" s="2">
        <v>236</v>
      </c>
      <c r="E141" s="2" t="s">
        <v>43</v>
      </c>
      <c r="F141" s="2">
        <v>0</v>
      </c>
      <c r="G141" s="2">
        <v>53</v>
      </c>
      <c r="H141" s="2">
        <v>0</v>
      </c>
      <c r="I141" s="2">
        <v>0</v>
      </c>
      <c r="J141" s="2">
        <v>0</v>
      </c>
      <c r="K141" s="2">
        <v>3</v>
      </c>
      <c r="L141" s="2" t="s">
        <v>43</v>
      </c>
    </row>
    <row r="142" spans="1:12" ht="15.75" customHeight="1" x14ac:dyDescent="0.3">
      <c r="A142" s="2">
        <v>17</v>
      </c>
      <c r="B142" s="2">
        <v>1</v>
      </c>
      <c r="C142" s="2">
        <v>86</v>
      </c>
      <c r="D142" s="2">
        <v>377</v>
      </c>
      <c r="E142" s="2" t="s">
        <v>43</v>
      </c>
      <c r="F142" s="2">
        <v>2</v>
      </c>
      <c r="G142" s="2">
        <v>6</v>
      </c>
      <c r="H142" s="2">
        <v>0</v>
      </c>
      <c r="I142" s="2">
        <v>0</v>
      </c>
      <c r="J142" s="2">
        <v>0</v>
      </c>
      <c r="K142" s="2">
        <v>3</v>
      </c>
      <c r="L142" s="2" t="s">
        <v>43</v>
      </c>
    </row>
    <row r="143" spans="1:12" ht="15.75" customHeight="1" x14ac:dyDescent="0.3">
      <c r="A143" s="2">
        <v>17</v>
      </c>
      <c r="B143" s="2">
        <v>2</v>
      </c>
      <c r="C143" s="2">
        <v>135</v>
      </c>
      <c r="D143" s="2">
        <v>418</v>
      </c>
      <c r="E143" s="2" t="s">
        <v>43</v>
      </c>
      <c r="F143" s="2">
        <v>0</v>
      </c>
      <c r="G143" s="2">
        <v>2</v>
      </c>
      <c r="H143" s="2">
        <v>0</v>
      </c>
      <c r="I143" s="2">
        <v>0</v>
      </c>
      <c r="J143" s="2">
        <v>0</v>
      </c>
      <c r="K143" s="2">
        <v>3</v>
      </c>
      <c r="L143" s="2" t="s">
        <v>43</v>
      </c>
    </row>
    <row r="144" spans="1:12" ht="15.75" customHeight="1" x14ac:dyDescent="0.3">
      <c r="A144" s="2">
        <v>17</v>
      </c>
      <c r="B144" s="2">
        <v>3</v>
      </c>
      <c r="C144" s="2">
        <v>103</v>
      </c>
      <c r="D144" s="2">
        <v>404</v>
      </c>
      <c r="E144" s="2" t="s">
        <v>43</v>
      </c>
      <c r="F144" s="2">
        <v>0</v>
      </c>
      <c r="G144" s="2">
        <v>75</v>
      </c>
      <c r="H144" s="2">
        <v>0</v>
      </c>
      <c r="I144" s="2">
        <v>0</v>
      </c>
      <c r="J144" s="2">
        <v>0</v>
      </c>
      <c r="K144" s="2">
        <v>3</v>
      </c>
      <c r="L144" s="2" t="s">
        <v>43</v>
      </c>
    </row>
    <row r="145" spans="1:12" ht="15.75" customHeight="1" x14ac:dyDescent="0.3">
      <c r="A145" s="2">
        <v>17</v>
      </c>
      <c r="B145" s="2">
        <v>4</v>
      </c>
      <c r="C145" s="2">
        <v>64</v>
      </c>
      <c r="D145" s="2">
        <v>341</v>
      </c>
      <c r="E145" s="2" t="s">
        <v>43</v>
      </c>
      <c r="F145" s="2">
        <v>2</v>
      </c>
      <c r="G145" s="2">
        <v>9</v>
      </c>
      <c r="H145" s="2">
        <v>0</v>
      </c>
      <c r="I145" s="2">
        <v>0</v>
      </c>
      <c r="J145" s="2">
        <v>0</v>
      </c>
      <c r="K145" s="2">
        <v>3</v>
      </c>
      <c r="L145" s="2" t="s">
        <v>43</v>
      </c>
    </row>
    <row r="146" spans="1:12" ht="15.75" customHeight="1" x14ac:dyDescent="0.3">
      <c r="A146" s="2">
        <v>17</v>
      </c>
      <c r="B146" s="2">
        <v>5</v>
      </c>
      <c r="C146" s="2">
        <v>57</v>
      </c>
      <c r="D146" s="2">
        <v>339</v>
      </c>
      <c r="E146" s="2" t="s">
        <v>43</v>
      </c>
      <c r="F146" s="2">
        <v>4</v>
      </c>
      <c r="G146" s="2">
        <v>11</v>
      </c>
      <c r="H146" s="2">
        <v>0</v>
      </c>
      <c r="I146" s="2">
        <v>0</v>
      </c>
      <c r="J146" s="2">
        <v>0</v>
      </c>
      <c r="K146" s="2">
        <v>3</v>
      </c>
      <c r="L146" s="2" t="s">
        <v>43</v>
      </c>
    </row>
    <row r="147" spans="1:12" ht="15.75" customHeight="1" x14ac:dyDescent="0.3">
      <c r="A147" s="2">
        <v>17</v>
      </c>
      <c r="B147" s="2">
        <v>6</v>
      </c>
      <c r="C147" s="2">
        <v>20</v>
      </c>
      <c r="D147" s="2">
        <v>225</v>
      </c>
      <c r="E147" s="2" t="s">
        <v>43</v>
      </c>
      <c r="F147" s="2">
        <v>0</v>
      </c>
      <c r="G147" s="2">
        <v>112</v>
      </c>
      <c r="H147" s="2">
        <v>0</v>
      </c>
      <c r="I147" s="2">
        <v>0</v>
      </c>
      <c r="J147" s="2">
        <v>0</v>
      </c>
      <c r="K147" s="2">
        <v>3</v>
      </c>
      <c r="L147" s="2" t="s">
        <v>43</v>
      </c>
    </row>
    <row r="148" spans="1:12" ht="15.75" customHeight="1" x14ac:dyDescent="0.3">
      <c r="A148" s="2">
        <v>17</v>
      </c>
      <c r="B148" s="2">
        <v>7</v>
      </c>
      <c r="C148" s="2">
        <v>109</v>
      </c>
      <c r="D148" s="2">
        <v>409</v>
      </c>
      <c r="E148" s="2" t="s">
        <v>43</v>
      </c>
      <c r="F148" s="2">
        <v>1</v>
      </c>
      <c r="G148" s="2">
        <v>4</v>
      </c>
      <c r="H148" s="2" t="s">
        <v>132</v>
      </c>
      <c r="I148" s="2">
        <v>0</v>
      </c>
      <c r="J148" s="2">
        <v>0</v>
      </c>
      <c r="K148" s="2">
        <v>3</v>
      </c>
      <c r="L148" s="2" t="s">
        <v>43</v>
      </c>
    </row>
    <row r="149" spans="1:12" ht="15.75" customHeight="1" x14ac:dyDescent="0.3">
      <c r="A149" s="2">
        <v>17</v>
      </c>
      <c r="B149" s="2">
        <v>8</v>
      </c>
      <c r="C149" s="2" t="s">
        <v>43</v>
      </c>
      <c r="D149" s="2" t="s">
        <v>43</v>
      </c>
      <c r="E149" s="2" t="s">
        <v>43</v>
      </c>
      <c r="F149" s="2">
        <v>0</v>
      </c>
      <c r="G149" s="2">
        <v>61</v>
      </c>
      <c r="H149" s="2">
        <v>0</v>
      </c>
      <c r="I149" s="2">
        <v>0</v>
      </c>
      <c r="J149" s="2">
        <v>0</v>
      </c>
      <c r="K149" s="2">
        <v>3</v>
      </c>
      <c r="L149" s="2" t="s">
        <v>43</v>
      </c>
    </row>
    <row r="150" spans="1:12" ht="15.75" customHeight="1" x14ac:dyDescent="0.3">
      <c r="A150" s="2">
        <v>17</v>
      </c>
      <c r="B150" s="2">
        <v>9</v>
      </c>
      <c r="C150" s="2">
        <v>98</v>
      </c>
      <c r="D150" s="2">
        <v>399</v>
      </c>
      <c r="E150" s="2" t="s">
        <v>43</v>
      </c>
      <c r="F150" s="2">
        <v>0</v>
      </c>
      <c r="G150" s="2">
        <v>5</v>
      </c>
      <c r="H150" s="2" t="s">
        <v>132</v>
      </c>
      <c r="I150" s="2">
        <v>0</v>
      </c>
      <c r="J150" s="2">
        <v>0</v>
      </c>
      <c r="K150" s="2">
        <v>3</v>
      </c>
      <c r="L150" s="2" t="s">
        <v>43</v>
      </c>
    </row>
    <row r="151" spans="1:12" ht="15.75" customHeight="1" x14ac:dyDescent="0.3">
      <c r="A151" s="2">
        <v>17</v>
      </c>
      <c r="B151" s="2">
        <v>10</v>
      </c>
      <c r="C151" s="2">
        <v>55</v>
      </c>
      <c r="D151" s="2">
        <v>344</v>
      </c>
      <c r="E151" s="2" t="s">
        <v>43</v>
      </c>
      <c r="F151" s="2">
        <v>0</v>
      </c>
      <c r="G151" s="2">
        <v>2</v>
      </c>
      <c r="H151" s="2" t="s">
        <v>173</v>
      </c>
      <c r="I151" s="2">
        <v>0</v>
      </c>
      <c r="J151" s="2">
        <v>0</v>
      </c>
      <c r="K151" s="2">
        <v>4</v>
      </c>
      <c r="L151" s="2" t="s">
        <v>43</v>
      </c>
    </row>
    <row r="152" spans="1:12" ht="15.75" customHeight="1" x14ac:dyDescent="0.3">
      <c r="A152" s="2">
        <v>21</v>
      </c>
      <c r="B152" s="2">
        <v>1</v>
      </c>
      <c r="C152" s="2">
        <v>134</v>
      </c>
      <c r="D152" s="2">
        <v>410</v>
      </c>
      <c r="E152" s="2" t="s">
        <v>43</v>
      </c>
      <c r="F152" s="2">
        <v>3</v>
      </c>
      <c r="G152" s="2">
        <v>4</v>
      </c>
      <c r="H152" s="2">
        <v>0</v>
      </c>
      <c r="I152" s="2">
        <v>0</v>
      </c>
      <c r="J152" s="2">
        <v>0</v>
      </c>
      <c r="K152" s="2">
        <v>4</v>
      </c>
      <c r="L152" s="2" t="s">
        <v>43</v>
      </c>
    </row>
    <row r="153" spans="1:12" ht="15.75" customHeight="1" x14ac:dyDescent="0.3">
      <c r="A153" s="2">
        <v>21</v>
      </c>
      <c r="B153" s="2">
        <v>2</v>
      </c>
      <c r="C153" s="2">
        <v>127</v>
      </c>
      <c r="D153" s="2">
        <v>426</v>
      </c>
      <c r="E153" s="2" t="s">
        <v>43</v>
      </c>
      <c r="F153" s="2">
        <v>1</v>
      </c>
      <c r="G153" s="2">
        <v>0</v>
      </c>
      <c r="H153" s="2">
        <v>0</v>
      </c>
      <c r="I153" s="2">
        <v>2</v>
      </c>
      <c r="J153" s="2">
        <v>0</v>
      </c>
      <c r="K153" s="2">
        <v>3</v>
      </c>
      <c r="L153" s="2" t="s">
        <v>43</v>
      </c>
    </row>
    <row r="154" spans="1:12" ht="15.75" customHeight="1" x14ac:dyDescent="0.3">
      <c r="A154" s="2">
        <v>21</v>
      </c>
      <c r="B154" s="2">
        <v>3</v>
      </c>
      <c r="C154" s="2">
        <v>130</v>
      </c>
      <c r="D154" s="2">
        <v>424</v>
      </c>
      <c r="E154" s="2" t="s">
        <v>43</v>
      </c>
      <c r="F154" s="2">
        <v>3</v>
      </c>
      <c r="G154" s="2">
        <v>15</v>
      </c>
      <c r="H154" s="2">
        <v>0</v>
      </c>
      <c r="I154" s="2">
        <v>1</v>
      </c>
      <c r="J154" s="2">
        <v>0</v>
      </c>
      <c r="K154" s="2">
        <v>3</v>
      </c>
      <c r="L154" s="2" t="s">
        <v>43</v>
      </c>
    </row>
    <row r="155" spans="1:12" ht="15.75" customHeight="1" x14ac:dyDescent="0.3">
      <c r="A155" s="2">
        <v>21</v>
      </c>
      <c r="B155" s="2">
        <v>4</v>
      </c>
      <c r="C155" s="2">
        <v>54</v>
      </c>
      <c r="D155" s="2">
        <v>334</v>
      </c>
      <c r="E155" s="2" t="s">
        <v>43</v>
      </c>
      <c r="F155" s="2">
        <v>0</v>
      </c>
      <c r="G155" s="2">
        <v>0</v>
      </c>
      <c r="H155" s="2" t="s">
        <v>132</v>
      </c>
      <c r="I155" s="2">
        <v>0</v>
      </c>
      <c r="J155" s="2">
        <v>0</v>
      </c>
      <c r="K155" s="2">
        <v>3</v>
      </c>
      <c r="L155" s="2" t="s">
        <v>43</v>
      </c>
    </row>
    <row r="156" spans="1:12" ht="15.75" customHeight="1" x14ac:dyDescent="0.3">
      <c r="A156" s="2">
        <v>21</v>
      </c>
      <c r="B156" s="2">
        <v>5</v>
      </c>
      <c r="C156" s="2">
        <v>21</v>
      </c>
      <c r="D156" s="2">
        <v>247</v>
      </c>
      <c r="E156" s="2" t="s">
        <v>43</v>
      </c>
      <c r="F156" s="2">
        <v>12</v>
      </c>
      <c r="G156" s="2">
        <v>21</v>
      </c>
      <c r="H156" s="2" t="s">
        <v>173</v>
      </c>
      <c r="I156" s="2">
        <v>0</v>
      </c>
      <c r="J156" s="2">
        <v>0</v>
      </c>
      <c r="K156" s="2">
        <v>3</v>
      </c>
      <c r="L156" s="2" t="s">
        <v>43</v>
      </c>
    </row>
    <row r="157" spans="1:12" ht="15.75" customHeight="1" x14ac:dyDescent="0.3">
      <c r="A157" s="2">
        <v>21</v>
      </c>
      <c r="B157" s="2">
        <v>6</v>
      </c>
      <c r="C157" s="2">
        <v>126</v>
      </c>
      <c r="D157" s="2">
        <v>432</v>
      </c>
      <c r="E157" s="2" t="s">
        <v>43</v>
      </c>
      <c r="F157" s="2">
        <v>3</v>
      </c>
      <c r="G157" s="2">
        <v>192</v>
      </c>
      <c r="H157" s="2" t="s">
        <v>132</v>
      </c>
      <c r="I157" s="2">
        <v>0</v>
      </c>
      <c r="J157" s="2">
        <v>0</v>
      </c>
      <c r="K157" s="2">
        <v>4</v>
      </c>
      <c r="L157" s="2" t="s">
        <v>43</v>
      </c>
    </row>
    <row r="158" spans="1:12" ht="15.75" customHeight="1" x14ac:dyDescent="0.3">
      <c r="A158" s="2">
        <v>21</v>
      </c>
      <c r="B158" s="2">
        <v>7</v>
      </c>
      <c r="C158" s="2">
        <v>64</v>
      </c>
      <c r="D158" s="2">
        <v>350</v>
      </c>
      <c r="E158" s="2" t="s">
        <v>43</v>
      </c>
      <c r="F158" s="2">
        <v>3</v>
      </c>
      <c r="G158" s="2">
        <v>145</v>
      </c>
      <c r="H158" s="2">
        <v>0</v>
      </c>
      <c r="I158" s="2">
        <v>0</v>
      </c>
      <c r="J158" s="2">
        <v>0</v>
      </c>
      <c r="K158" s="2">
        <v>3</v>
      </c>
      <c r="L158" s="2" t="s">
        <v>43</v>
      </c>
    </row>
    <row r="159" spans="1:12" ht="15.75" customHeight="1" x14ac:dyDescent="0.3">
      <c r="A159" s="2">
        <v>21</v>
      </c>
      <c r="B159" s="2">
        <v>8</v>
      </c>
      <c r="C159" s="2">
        <v>27</v>
      </c>
      <c r="D159" s="2">
        <v>252</v>
      </c>
      <c r="E159" s="2" t="s">
        <v>43</v>
      </c>
      <c r="F159" s="2">
        <v>1</v>
      </c>
      <c r="G159" s="2">
        <v>36</v>
      </c>
      <c r="H159" s="2" t="s">
        <v>132</v>
      </c>
      <c r="I159" s="2">
        <v>0</v>
      </c>
      <c r="J159" s="2">
        <v>0</v>
      </c>
      <c r="K159" s="2">
        <v>3</v>
      </c>
      <c r="L159" s="2" t="s">
        <v>43</v>
      </c>
    </row>
    <row r="160" spans="1:12" ht="15.75" customHeight="1" x14ac:dyDescent="0.3">
      <c r="A160" s="2">
        <v>21</v>
      </c>
      <c r="B160" s="2">
        <v>9</v>
      </c>
      <c r="C160" s="2">
        <v>53</v>
      </c>
      <c r="D160" s="2">
        <v>326</v>
      </c>
      <c r="E160" s="2" t="s">
        <v>43</v>
      </c>
      <c r="F160" s="2">
        <v>1</v>
      </c>
      <c r="G160" s="2">
        <v>4</v>
      </c>
      <c r="H160" s="2" t="s">
        <v>132</v>
      </c>
      <c r="I160" s="2">
        <v>4</v>
      </c>
      <c r="J160" s="2">
        <v>0</v>
      </c>
      <c r="K160" s="2">
        <v>3</v>
      </c>
      <c r="L160" s="2" t="s">
        <v>43</v>
      </c>
    </row>
    <row r="161" spans="1:12" ht="15.75" customHeight="1" x14ac:dyDescent="0.3">
      <c r="A161" s="2">
        <v>21</v>
      </c>
      <c r="B161" s="2">
        <v>10</v>
      </c>
      <c r="C161" s="2">
        <v>21</v>
      </c>
      <c r="D161" s="2">
        <v>222</v>
      </c>
      <c r="E161" s="2" t="s">
        <v>43</v>
      </c>
      <c r="F161" s="2">
        <v>17</v>
      </c>
      <c r="G161" s="2">
        <v>0</v>
      </c>
      <c r="H161" s="2">
        <v>0</v>
      </c>
      <c r="I161" s="2">
        <v>0</v>
      </c>
      <c r="J161" s="2">
        <v>0</v>
      </c>
      <c r="K161" s="2">
        <v>3</v>
      </c>
      <c r="L161" s="2" t="s">
        <v>43</v>
      </c>
    </row>
    <row r="162" spans="1:12" ht="15.75" customHeight="1" x14ac:dyDescent="0.3">
      <c r="A162" s="2">
        <v>20</v>
      </c>
      <c r="B162" s="2">
        <v>1</v>
      </c>
      <c r="C162" s="2">
        <v>54</v>
      </c>
      <c r="D162" s="2">
        <v>346</v>
      </c>
      <c r="E162" s="2" t="s">
        <v>43</v>
      </c>
      <c r="F162" s="2">
        <v>5</v>
      </c>
      <c r="G162" s="2">
        <v>0</v>
      </c>
      <c r="H162" s="2">
        <v>0</v>
      </c>
      <c r="I162" s="2">
        <v>0</v>
      </c>
      <c r="J162" s="2">
        <v>0</v>
      </c>
      <c r="K162" s="2">
        <v>3</v>
      </c>
      <c r="L162" s="2" t="s">
        <v>43</v>
      </c>
    </row>
    <row r="163" spans="1:12" ht="15.75" customHeight="1" x14ac:dyDescent="0.3">
      <c r="A163" s="2">
        <v>20</v>
      </c>
      <c r="B163" s="2">
        <v>2</v>
      </c>
      <c r="C163" s="2">
        <v>17</v>
      </c>
      <c r="D163" s="2">
        <v>234</v>
      </c>
      <c r="E163" s="2" t="s">
        <v>43</v>
      </c>
      <c r="F163" s="2">
        <v>3</v>
      </c>
      <c r="G163" s="2">
        <v>0</v>
      </c>
      <c r="H163" s="2">
        <v>0</v>
      </c>
      <c r="I163" s="2">
        <v>0</v>
      </c>
      <c r="J163" s="2">
        <v>0</v>
      </c>
      <c r="K163" s="2">
        <v>3</v>
      </c>
      <c r="L163" s="2" t="s">
        <v>43</v>
      </c>
    </row>
    <row r="164" spans="1:12" ht="15.75" customHeight="1" x14ac:dyDescent="0.3">
      <c r="A164" s="2">
        <v>20</v>
      </c>
      <c r="B164" s="2">
        <v>3</v>
      </c>
      <c r="C164" s="2">
        <v>16</v>
      </c>
      <c r="D164" s="2">
        <v>241</v>
      </c>
      <c r="E164" s="2" t="s">
        <v>43</v>
      </c>
      <c r="F164" s="2">
        <v>7</v>
      </c>
      <c r="G164" s="2">
        <v>0</v>
      </c>
      <c r="H164" s="2">
        <v>0</v>
      </c>
      <c r="I164" s="2">
        <v>0</v>
      </c>
      <c r="J164" s="2">
        <v>0</v>
      </c>
      <c r="K164" s="2">
        <v>3</v>
      </c>
      <c r="L164" s="2" t="s">
        <v>43</v>
      </c>
    </row>
    <row r="165" spans="1:12" ht="15.75" customHeight="1" x14ac:dyDescent="0.3">
      <c r="A165" s="2">
        <v>20</v>
      </c>
      <c r="B165" s="2">
        <v>4</v>
      </c>
      <c r="C165" s="2">
        <v>20</v>
      </c>
      <c r="D165" s="2">
        <v>244</v>
      </c>
      <c r="E165" s="2" t="s">
        <v>43</v>
      </c>
      <c r="F165" s="2">
        <v>4</v>
      </c>
      <c r="G165" s="2">
        <v>0</v>
      </c>
      <c r="H165" s="2">
        <v>0</v>
      </c>
      <c r="I165" s="2">
        <v>0</v>
      </c>
      <c r="J165" s="2">
        <v>0</v>
      </c>
      <c r="K165" s="2">
        <v>3</v>
      </c>
      <c r="L165" s="2" t="s">
        <v>43</v>
      </c>
    </row>
    <row r="166" spans="1:12" ht="15.75" customHeight="1" x14ac:dyDescent="0.3">
      <c r="A166" s="2">
        <v>20</v>
      </c>
      <c r="B166" s="2">
        <v>5</v>
      </c>
      <c r="C166" s="2">
        <v>20</v>
      </c>
      <c r="D166" s="2">
        <v>282</v>
      </c>
      <c r="E166" s="2" t="s">
        <v>43</v>
      </c>
      <c r="F166" s="2">
        <v>2</v>
      </c>
      <c r="G166" s="2">
        <v>0</v>
      </c>
      <c r="H166" s="2">
        <v>0</v>
      </c>
      <c r="I166" s="2">
        <v>0</v>
      </c>
      <c r="J166" s="2">
        <v>0</v>
      </c>
      <c r="K166" s="2">
        <v>3</v>
      </c>
      <c r="L166" s="2" t="s">
        <v>43</v>
      </c>
    </row>
    <row r="167" spans="1:12" ht="15.75" customHeight="1" x14ac:dyDescent="0.3">
      <c r="A167" s="2">
        <v>20</v>
      </c>
      <c r="B167" s="2">
        <v>6</v>
      </c>
      <c r="C167" s="2">
        <v>44</v>
      </c>
      <c r="D167" s="2">
        <v>317</v>
      </c>
      <c r="E167" s="2" t="s">
        <v>43</v>
      </c>
      <c r="F167" s="2">
        <v>6</v>
      </c>
      <c r="G167" s="2">
        <v>0</v>
      </c>
      <c r="H167" s="2">
        <v>0</v>
      </c>
      <c r="I167" s="2">
        <v>0</v>
      </c>
      <c r="J167" s="2">
        <v>0</v>
      </c>
      <c r="K167" s="2">
        <v>3</v>
      </c>
      <c r="L167" s="2" t="s">
        <v>43</v>
      </c>
    </row>
    <row r="168" spans="1:12" ht="15.75" customHeight="1" x14ac:dyDescent="0.3">
      <c r="A168" s="2">
        <v>20</v>
      </c>
      <c r="B168" s="2">
        <v>7</v>
      </c>
      <c r="C168" s="2">
        <v>10</v>
      </c>
      <c r="D168" s="2">
        <v>185</v>
      </c>
      <c r="E168" s="2" t="s">
        <v>43</v>
      </c>
      <c r="F168" s="2">
        <v>1</v>
      </c>
      <c r="G168" s="2">
        <v>0</v>
      </c>
      <c r="H168" s="2">
        <v>0</v>
      </c>
      <c r="I168" s="2">
        <v>0</v>
      </c>
      <c r="J168" s="2">
        <v>0</v>
      </c>
      <c r="K168" s="2">
        <v>3</v>
      </c>
      <c r="L168" s="2" t="s">
        <v>43</v>
      </c>
    </row>
    <row r="169" spans="1:12" ht="15.75" customHeight="1" x14ac:dyDescent="0.3">
      <c r="A169" s="2">
        <v>20</v>
      </c>
      <c r="B169" s="2">
        <v>8</v>
      </c>
      <c r="C169" s="2">
        <v>20</v>
      </c>
      <c r="D169" s="2">
        <v>261</v>
      </c>
      <c r="E169" s="2" t="s">
        <v>43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3</v>
      </c>
      <c r="L169" s="2" t="s">
        <v>43</v>
      </c>
    </row>
    <row r="170" spans="1:12" ht="15.75" customHeight="1" x14ac:dyDescent="0.3">
      <c r="A170" s="2">
        <v>20</v>
      </c>
      <c r="B170" s="2">
        <v>9</v>
      </c>
      <c r="C170" s="2">
        <v>13</v>
      </c>
      <c r="D170" s="2">
        <v>226</v>
      </c>
      <c r="E170" s="2" t="s">
        <v>43</v>
      </c>
      <c r="F170" s="2">
        <v>4</v>
      </c>
      <c r="G170" s="2">
        <v>0</v>
      </c>
      <c r="H170" s="2">
        <v>0</v>
      </c>
      <c r="I170" s="2">
        <v>0</v>
      </c>
      <c r="J170" s="2">
        <v>0</v>
      </c>
      <c r="K170" s="2">
        <v>3</v>
      </c>
      <c r="L170" s="2" t="s">
        <v>43</v>
      </c>
    </row>
    <row r="171" spans="1:12" ht="15.75" customHeight="1" x14ac:dyDescent="0.3">
      <c r="A171" s="2">
        <v>20</v>
      </c>
      <c r="B171" s="2">
        <v>10</v>
      </c>
      <c r="C171" s="2">
        <v>30</v>
      </c>
      <c r="D171" s="2">
        <v>282</v>
      </c>
      <c r="E171" s="2" t="s">
        <v>43</v>
      </c>
      <c r="F171" s="2">
        <v>4</v>
      </c>
      <c r="G171" s="2">
        <v>0</v>
      </c>
      <c r="H171" s="2">
        <v>0</v>
      </c>
      <c r="I171" s="2">
        <v>0</v>
      </c>
      <c r="J171" s="2">
        <v>0</v>
      </c>
      <c r="K171" s="2">
        <v>3</v>
      </c>
      <c r="L171" s="2" t="s">
        <v>43</v>
      </c>
    </row>
    <row r="172" spans="1:12" ht="15.75" customHeight="1" x14ac:dyDescent="0.3">
      <c r="A172" s="2">
        <v>19</v>
      </c>
      <c r="B172" s="2">
        <v>1</v>
      </c>
      <c r="C172" s="2">
        <v>61</v>
      </c>
      <c r="D172" s="2">
        <v>362</v>
      </c>
      <c r="E172" s="2" t="s">
        <v>43</v>
      </c>
      <c r="F172" s="2">
        <v>0</v>
      </c>
      <c r="G172" s="2">
        <v>6</v>
      </c>
      <c r="H172" s="2" t="s">
        <v>132</v>
      </c>
      <c r="I172" s="2">
        <v>0</v>
      </c>
      <c r="J172" s="2">
        <v>0</v>
      </c>
      <c r="K172" s="2">
        <v>4</v>
      </c>
      <c r="L172" s="2" t="s">
        <v>43</v>
      </c>
    </row>
    <row r="173" spans="1:12" ht="15.75" customHeight="1" x14ac:dyDescent="0.3">
      <c r="A173" s="2">
        <v>19</v>
      </c>
      <c r="B173" s="2">
        <v>2</v>
      </c>
      <c r="C173" s="2">
        <v>78</v>
      </c>
      <c r="D173" s="2">
        <v>389</v>
      </c>
      <c r="E173" s="2" t="s">
        <v>43</v>
      </c>
      <c r="F173" s="2">
        <v>2</v>
      </c>
      <c r="G173" s="2">
        <v>0</v>
      </c>
      <c r="H173" s="2" t="s">
        <v>173</v>
      </c>
      <c r="I173" s="2">
        <v>0</v>
      </c>
      <c r="J173" s="2">
        <v>0</v>
      </c>
      <c r="K173" s="2">
        <v>3</v>
      </c>
      <c r="L173" s="2" t="s">
        <v>43</v>
      </c>
    </row>
    <row r="174" spans="1:12" ht="15.75" customHeight="1" x14ac:dyDescent="0.3">
      <c r="A174" s="2">
        <v>19</v>
      </c>
      <c r="B174" s="2">
        <v>3</v>
      </c>
      <c r="C174" s="2">
        <v>34</v>
      </c>
      <c r="D174" s="2">
        <v>288</v>
      </c>
      <c r="E174" s="2" t="s">
        <v>43</v>
      </c>
      <c r="F174" s="2">
        <v>0</v>
      </c>
      <c r="G174" s="2">
        <v>4</v>
      </c>
      <c r="H174" s="2" t="s">
        <v>132</v>
      </c>
      <c r="I174" s="2">
        <v>0</v>
      </c>
      <c r="J174" s="2">
        <v>0</v>
      </c>
      <c r="K174" s="2">
        <v>3</v>
      </c>
      <c r="L174" s="2" t="s">
        <v>43</v>
      </c>
    </row>
    <row r="175" spans="1:12" ht="15.75" customHeight="1" x14ac:dyDescent="0.3">
      <c r="A175" s="2">
        <v>19</v>
      </c>
      <c r="B175" s="2">
        <v>4</v>
      </c>
      <c r="C175" s="2">
        <v>36</v>
      </c>
      <c r="D175" s="2">
        <v>295</v>
      </c>
      <c r="E175" s="2" t="s">
        <v>43</v>
      </c>
      <c r="F175" s="2">
        <v>3</v>
      </c>
      <c r="G175" s="2">
        <v>5</v>
      </c>
      <c r="H175" s="2">
        <v>0</v>
      </c>
      <c r="I175" s="2">
        <v>0</v>
      </c>
      <c r="J175" s="2">
        <v>0</v>
      </c>
      <c r="K175" s="2">
        <v>3</v>
      </c>
      <c r="L175" s="2" t="s">
        <v>43</v>
      </c>
    </row>
    <row r="176" spans="1:12" ht="15.75" customHeight="1" x14ac:dyDescent="0.3">
      <c r="A176" s="2">
        <v>19</v>
      </c>
      <c r="B176" s="2">
        <v>5</v>
      </c>
      <c r="C176" s="2">
        <v>29</v>
      </c>
      <c r="D176" s="2">
        <v>277</v>
      </c>
      <c r="E176" s="2" t="s">
        <v>43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3</v>
      </c>
      <c r="L176" s="2" t="s">
        <v>43</v>
      </c>
    </row>
    <row r="177" spans="1:12" ht="15.75" customHeight="1" x14ac:dyDescent="0.3">
      <c r="A177" s="2">
        <v>19</v>
      </c>
      <c r="B177" s="2">
        <v>6</v>
      </c>
      <c r="C177" s="2">
        <v>25</v>
      </c>
      <c r="D177" s="2">
        <v>265</v>
      </c>
      <c r="E177" s="2" t="s">
        <v>43</v>
      </c>
      <c r="F177" s="2">
        <v>0</v>
      </c>
      <c r="G177" s="2">
        <v>19</v>
      </c>
      <c r="H177" s="2" t="s">
        <v>173</v>
      </c>
      <c r="I177" s="2">
        <v>0</v>
      </c>
      <c r="J177" s="2">
        <v>0</v>
      </c>
      <c r="K177" s="2">
        <v>3</v>
      </c>
      <c r="L177" s="2" t="s">
        <v>43</v>
      </c>
    </row>
    <row r="178" spans="1:12" ht="15.75" customHeight="1" x14ac:dyDescent="0.3">
      <c r="A178" s="2">
        <v>19</v>
      </c>
      <c r="B178" s="2">
        <v>7</v>
      </c>
      <c r="C178" s="2">
        <v>22</v>
      </c>
      <c r="D178" s="2">
        <v>252</v>
      </c>
      <c r="E178" s="2" t="s">
        <v>43</v>
      </c>
      <c r="F178" s="2">
        <v>3</v>
      </c>
      <c r="G178" s="2">
        <v>0</v>
      </c>
      <c r="H178" s="2">
        <v>0</v>
      </c>
      <c r="I178" s="2">
        <v>0</v>
      </c>
      <c r="J178" s="2">
        <v>0</v>
      </c>
      <c r="K178" s="2">
        <v>3</v>
      </c>
      <c r="L178" s="2" t="s">
        <v>43</v>
      </c>
    </row>
    <row r="179" spans="1:12" ht="15.75" customHeight="1" x14ac:dyDescent="0.3">
      <c r="A179" s="2">
        <v>19</v>
      </c>
      <c r="B179" s="2">
        <v>8</v>
      </c>
      <c r="C179" s="2">
        <v>20</v>
      </c>
      <c r="D179" s="2">
        <v>252</v>
      </c>
      <c r="E179" s="2" t="s">
        <v>43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3</v>
      </c>
      <c r="L179" s="2" t="s">
        <v>43</v>
      </c>
    </row>
    <row r="180" spans="1:12" ht="15.75" customHeight="1" x14ac:dyDescent="0.3">
      <c r="A180" s="2">
        <v>19</v>
      </c>
      <c r="B180" s="2">
        <v>9</v>
      </c>
      <c r="C180" s="2" t="s">
        <v>43</v>
      </c>
      <c r="D180" s="2" t="s">
        <v>43</v>
      </c>
      <c r="E180" s="2" t="s">
        <v>43</v>
      </c>
      <c r="F180" s="2">
        <v>17</v>
      </c>
      <c r="G180" s="2">
        <v>18</v>
      </c>
      <c r="H180" s="2" t="s">
        <v>132</v>
      </c>
      <c r="I180" s="2">
        <v>0</v>
      </c>
      <c r="J180" s="2">
        <v>0</v>
      </c>
      <c r="K180" s="2">
        <v>3</v>
      </c>
      <c r="L180" s="2" t="s">
        <v>43</v>
      </c>
    </row>
    <row r="181" spans="1:12" ht="15.75" customHeight="1" x14ac:dyDescent="0.3">
      <c r="A181" s="2">
        <v>19</v>
      </c>
      <c r="B181" s="2">
        <v>10</v>
      </c>
      <c r="C181" s="2">
        <v>30</v>
      </c>
      <c r="D181" s="2">
        <v>287</v>
      </c>
      <c r="E181" s="2" t="s">
        <v>43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3</v>
      </c>
      <c r="L181" s="2" t="s">
        <v>43</v>
      </c>
    </row>
    <row r="182" spans="1:12" ht="15.75" customHeight="1" x14ac:dyDescent="0.3">
      <c r="A182" s="2">
        <v>24</v>
      </c>
      <c r="B182" s="2">
        <v>1</v>
      </c>
      <c r="C182" s="2">
        <v>139</v>
      </c>
      <c r="D182" s="2">
        <v>448</v>
      </c>
      <c r="E182" s="2" t="s">
        <v>43</v>
      </c>
      <c r="F182" s="2">
        <v>0</v>
      </c>
      <c r="G182" s="2">
        <v>5</v>
      </c>
      <c r="H182" s="2">
        <v>0</v>
      </c>
      <c r="I182" s="2">
        <v>0</v>
      </c>
      <c r="J182" s="2">
        <v>0</v>
      </c>
      <c r="K182" s="2">
        <v>3</v>
      </c>
      <c r="L182" s="2" t="s">
        <v>43</v>
      </c>
    </row>
    <row r="183" spans="1:12" ht="15.75" customHeight="1" x14ac:dyDescent="0.3">
      <c r="A183" s="2">
        <v>24</v>
      </c>
      <c r="B183" s="2">
        <v>2</v>
      </c>
      <c r="C183" s="2">
        <v>123</v>
      </c>
      <c r="D183" s="2">
        <v>436</v>
      </c>
      <c r="E183" s="2" t="s">
        <v>43</v>
      </c>
      <c r="F183" s="2">
        <v>0</v>
      </c>
      <c r="G183" s="2">
        <v>3</v>
      </c>
      <c r="H183" s="2">
        <v>0</v>
      </c>
      <c r="I183" s="2">
        <v>0</v>
      </c>
      <c r="J183" s="2">
        <v>0</v>
      </c>
      <c r="K183" s="2">
        <v>3</v>
      </c>
      <c r="L183" s="2" t="s">
        <v>43</v>
      </c>
    </row>
    <row r="184" spans="1:12" ht="15.75" customHeight="1" x14ac:dyDescent="0.3">
      <c r="A184" s="2">
        <v>24</v>
      </c>
      <c r="B184" s="2">
        <v>3</v>
      </c>
      <c r="C184" s="2">
        <v>113</v>
      </c>
      <c r="D184" s="2">
        <v>437</v>
      </c>
      <c r="E184" s="2" t="s">
        <v>43</v>
      </c>
      <c r="F184" s="2">
        <v>0</v>
      </c>
      <c r="G184" s="2">
        <v>17</v>
      </c>
      <c r="H184" s="2">
        <v>0</v>
      </c>
      <c r="I184" s="2">
        <v>0</v>
      </c>
      <c r="J184" s="2">
        <v>0</v>
      </c>
      <c r="K184" s="2">
        <v>3</v>
      </c>
      <c r="L184" s="2" t="s">
        <v>43</v>
      </c>
    </row>
    <row r="185" spans="1:12" ht="15.75" customHeight="1" x14ac:dyDescent="0.3">
      <c r="A185" s="2">
        <v>24</v>
      </c>
      <c r="B185" s="2">
        <v>4</v>
      </c>
      <c r="C185" s="2">
        <v>135</v>
      </c>
      <c r="D185" s="2">
        <v>459</v>
      </c>
      <c r="E185" s="2" t="s">
        <v>43</v>
      </c>
      <c r="F185" s="2">
        <v>0</v>
      </c>
      <c r="G185" s="2">
        <v>9</v>
      </c>
      <c r="H185" s="2">
        <v>0</v>
      </c>
      <c r="I185" s="2">
        <v>0</v>
      </c>
      <c r="J185" s="2">
        <v>0</v>
      </c>
      <c r="K185" s="2">
        <v>4</v>
      </c>
      <c r="L185" s="2" t="s">
        <v>43</v>
      </c>
    </row>
    <row r="186" spans="1:12" ht="15.75" customHeight="1" x14ac:dyDescent="0.3">
      <c r="A186" s="2">
        <v>24</v>
      </c>
      <c r="B186" s="2">
        <v>5</v>
      </c>
      <c r="C186" s="2">
        <v>134</v>
      </c>
      <c r="D186" s="2">
        <v>458</v>
      </c>
      <c r="E186" s="2" t="s">
        <v>43</v>
      </c>
      <c r="F186" s="2">
        <v>0</v>
      </c>
      <c r="G186" s="2">
        <v>2</v>
      </c>
      <c r="H186" s="2">
        <v>0</v>
      </c>
      <c r="I186" s="2">
        <v>0</v>
      </c>
      <c r="J186" s="2">
        <v>0</v>
      </c>
      <c r="K186" s="2">
        <v>3</v>
      </c>
      <c r="L186" s="2" t="s">
        <v>43</v>
      </c>
    </row>
    <row r="187" spans="1:12" ht="15.75" customHeight="1" x14ac:dyDescent="0.3">
      <c r="A187" s="2">
        <v>24</v>
      </c>
      <c r="B187" s="2">
        <v>6</v>
      </c>
      <c r="C187" s="2">
        <v>124</v>
      </c>
      <c r="D187" s="2">
        <v>430</v>
      </c>
      <c r="E187" s="2" t="s">
        <v>43</v>
      </c>
      <c r="F187" s="2">
        <v>0</v>
      </c>
      <c r="G187" s="2">
        <v>62</v>
      </c>
      <c r="H187" s="2" t="s">
        <v>132</v>
      </c>
      <c r="I187" s="2">
        <v>0</v>
      </c>
      <c r="J187" s="2">
        <v>0</v>
      </c>
      <c r="K187" s="2">
        <v>3</v>
      </c>
      <c r="L187" s="2" t="s">
        <v>43</v>
      </c>
    </row>
    <row r="188" spans="1:12" ht="15.75" customHeight="1" x14ac:dyDescent="0.3">
      <c r="A188" s="2">
        <v>24</v>
      </c>
      <c r="B188" s="2">
        <v>7</v>
      </c>
      <c r="C188" s="2">
        <v>105</v>
      </c>
      <c r="D188" s="2">
        <v>414</v>
      </c>
      <c r="E188" s="2" t="s">
        <v>43</v>
      </c>
      <c r="F188" s="2">
        <v>0</v>
      </c>
      <c r="G188" s="2">
        <v>15</v>
      </c>
      <c r="H188" s="2">
        <v>0</v>
      </c>
      <c r="I188" s="2">
        <v>0</v>
      </c>
      <c r="J188" s="2">
        <v>0</v>
      </c>
      <c r="K188" s="2">
        <v>3</v>
      </c>
      <c r="L188" s="2" t="s">
        <v>43</v>
      </c>
    </row>
    <row r="189" spans="1:12" ht="15.75" customHeight="1" x14ac:dyDescent="0.3">
      <c r="A189" s="2">
        <v>24</v>
      </c>
      <c r="B189" s="2">
        <v>8</v>
      </c>
      <c r="C189" s="2">
        <v>154</v>
      </c>
      <c r="D189" s="2">
        <v>450</v>
      </c>
      <c r="E189" s="2" t="s">
        <v>43</v>
      </c>
      <c r="F189" s="2">
        <v>0</v>
      </c>
      <c r="G189" s="2">
        <v>579</v>
      </c>
      <c r="H189" s="2">
        <v>0</v>
      </c>
      <c r="I189" s="2">
        <v>0</v>
      </c>
      <c r="J189" s="2">
        <v>0</v>
      </c>
      <c r="K189" s="2">
        <v>3</v>
      </c>
      <c r="L189" s="2" t="s">
        <v>43</v>
      </c>
    </row>
    <row r="190" spans="1:12" ht="15.75" customHeight="1" x14ac:dyDescent="0.3">
      <c r="A190" s="2">
        <v>24</v>
      </c>
      <c r="B190" s="2">
        <v>9</v>
      </c>
      <c r="C190" s="2">
        <v>100</v>
      </c>
      <c r="D190" s="2">
        <v>403</v>
      </c>
      <c r="E190" s="2" t="s">
        <v>43</v>
      </c>
      <c r="F190" s="2">
        <v>0</v>
      </c>
      <c r="G190" s="2">
        <v>16</v>
      </c>
      <c r="H190" s="2">
        <v>0</v>
      </c>
      <c r="I190" s="2">
        <v>0</v>
      </c>
      <c r="J190" s="2">
        <v>0</v>
      </c>
      <c r="K190" s="2">
        <v>3</v>
      </c>
      <c r="L190" s="2" t="s">
        <v>43</v>
      </c>
    </row>
    <row r="191" spans="1:12" ht="15.75" customHeight="1" x14ac:dyDescent="0.3">
      <c r="A191" s="2">
        <v>24</v>
      </c>
      <c r="B191" s="2">
        <v>10</v>
      </c>
      <c r="C191" s="2">
        <v>170</v>
      </c>
      <c r="D191" s="2">
        <v>467</v>
      </c>
      <c r="E191" s="2" t="s">
        <v>43</v>
      </c>
      <c r="F191" s="2">
        <v>0</v>
      </c>
      <c r="G191" s="2">
        <v>17</v>
      </c>
      <c r="H191" s="2">
        <v>0</v>
      </c>
      <c r="I191" s="2">
        <v>0</v>
      </c>
      <c r="J191" s="2">
        <v>0</v>
      </c>
      <c r="K191" s="2">
        <v>3</v>
      </c>
      <c r="L191" s="2" t="s">
        <v>43</v>
      </c>
    </row>
    <row r="192" spans="1:12" ht="15.75" customHeight="1" x14ac:dyDescent="0.3">
      <c r="A192" s="2">
        <v>23</v>
      </c>
      <c r="B192" s="2">
        <v>1</v>
      </c>
      <c r="C192" s="2">
        <v>66</v>
      </c>
      <c r="D192" s="2">
        <v>365</v>
      </c>
      <c r="E192" s="2" t="s">
        <v>43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3</v>
      </c>
      <c r="L192" s="2" t="s">
        <v>43</v>
      </c>
    </row>
    <row r="193" spans="1:12" ht="15.75" customHeight="1" x14ac:dyDescent="0.3">
      <c r="A193" s="2">
        <v>23</v>
      </c>
      <c r="B193" s="2">
        <v>2</v>
      </c>
      <c r="C193" s="2">
        <v>90</v>
      </c>
      <c r="D193" s="2">
        <v>391</v>
      </c>
      <c r="E193" s="2" t="s">
        <v>43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3</v>
      </c>
      <c r="L193" s="2" t="s">
        <v>43</v>
      </c>
    </row>
    <row r="194" spans="1:12" ht="15.75" customHeight="1" x14ac:dyDescent="0.3">
      <c r="A194" s="2">
        <v>23</v>
      </c>
      <c r="B194" s="2">
        <v>3</v>
      </c>
      <c r="C194" s="2">
        <v>84</v>
      </c>
      <c r="D194" s="2">
        <v>387</v>
      </c>
      <c r="E194" s="2" t="s">
        <v>43</v>
      </c>
      <c r="F194" s="2">
        <v>0</v>
      </c>
      <c r="G194" s="2">
        <v>1</v>
      </c>
      <c r="H194" s="2">
        <v>0</v>
      </c>
      <c r="I194" s="2">
        <v>0</v>
      </c>
      <c r="J194" s="2">
        <v>0</v>
      </c>
      <c r="K194" s="2">
        <v>3</v>
      </c>
      <c r="L194" s="2" t="s">
        <v>43</v>
      </c>
    </row>
    <row r="195" spans="1:12" ht="15.75" customHeight="1" x14ac:dyDescent="0.3">
      <c r="A195" s="2">
        <v>23</v>
      </c>
      <c r="B195" s="2">
        <v>4</v>
      </c>
      <c r="C195" s="2">
        <v>67</v>
      </c>
      <c r="D195" s="2">
        <v>358</v>
      </c>
      <c r="E195" s="2" t="s">
        <v>43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3</v>
      </c>
      <c r="L195" s="2" t="s">
        <v>43</v>
      </c>
    </row>
    <row r="196" spans="1:12" ht="15.75" customHeight="1" x14ac:dyDescent="0.3">
      <c r="A196" s="2">
        <v>23</v>
      </c>
      <c r="B196" s="2">
        <v>5</v>
      </c>
      <c r="C196" s="2">
        <v>74</v>
      </c>
      <c r="D196" s="2">
        <v>357</v>
      </c>
      <c r="E196" s="2" t="s">
        <v>43</v>
      </c>
      <c r="F196" s="2">
        <v>0</v>
      </c>
      <c r="G196" s="2">
        <v>2</v>
      </c>
      <c r="H196" s="2">
        <v>0</v>
      </c>
      <c r="I196" s="2">
        <v>0</v>
      </c>
      <c r="J196" s="2">
        <v>0</v>
      </c>
      <c r="K196" s="2">
        <v>3</v>
      </c>
      <c r="L196" s="2" t="s">
        <v>43</v>
      </c>
    </row>
    <row r="197" spans="1:12" ht="15.75" customHeight="1" x14ac:dyDescent="0.3">
      <c r="A197" s="2">
        <v>23</v>
      </c>
      <c r="B197" s="2">
        <v>6</v>
      </c>
      <c r="C197" s="2">
        <v>107</v>
      </c>
      <c r="D197" s="2">
        <v>400</v>
      </c>
      <c r="E197" s="2" t="s">
        <v>43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3</v>
      </c>
      <c r="L197" s="2" t="s">
        <v>43</v>
      </c>
    </row>
    <row r="198" spans="1:12" ht="15.75" customHeight="1" x14ac:dyDescent="0.3">
      <c r="A198" s="2">
        <v>23</v>
      </c>
      <c r="B198" s="2">
        <v>7</v>
      </c>
      <c r="C198" s="2">
        <v>83</v>
      </c>
      <c r="D198" s="2">
        <v>371</v>
      </c>
      <c r="E198" s="2" t="s">
        <v>43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3</v>
      </c>
      <c r="L198" s="2" t="s">
        <v>43</v>
      </c>
    </row>
    <row r="199" spans="1:12" ht="15.75" customHeight="1" x14ac:dyDescent="0.3">
      <c r="A199" s="2">
        <v>23</v>
      </c>
      <c r="B199" s="2">
        <v>8</v>
      </c>
      <c r="C199" s="2">
        <v>83</v>
      </c>
      <c r="D199" s="2">
        <v>382</v>
      </c>
      <c r="E199" s="2" t="s">
        <v>43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3</v>
      </c>
      <c r="L199" s="2" t="s">
        <v>43</v>
      </c>
    </row>
    <row r="200" spans="1:12" ht="15.75" customHeight="1" x14ac:dyDescent="0.3">
      <c r="A200" s="2">
        <v>23</v>
      </c>
      <c r="B200" s="2">
        <v>9</v>
      </c>
      <c r="C200" s="2">
        <v>75</v>
      </c>
      <c r="D200" s="2">
        <v>350</v>
      </c>
      <c r="E200" s="2" t="s">
        <v>43</v>
      </c>
      <c r="F200" s="2">
        <v>0</v>
      </c>
      <c r="G200" s="2">
        <v>1</v>
      </c>
      <c r="H200" s="2">
        <v>0</v>
      </c>
      <c r="I200" s="2">
        <v>0</v>
      </c>
      <c r="J200" s="2">
        <v>0</v>
      </c>
      <c r="K200" s="2">
        <v>3</v>
      </c>
      <c r="L200" s="2" t="s">
        <v>43</v>
      </c>
    </row>
    <row r="201" spans="1:12" ht="15.75" customHeight="1" x14ac:dyDescent="0.3">
      <c r="A201" s="2">
        <v>23</v>
      </c>
      <c r="B201" s="2">
        <v>10</v>
      </c>
      <c r="C201" s="2">
        <v>82</v>
      </c>
      <c r="D201" s="2">
        <v>368</v>
      </c>
      <c r="E201" s="2" t="s">
        <v>43</v>
      </c>
      <c r="F201" s="2">
        <v>0</v>
      </c>
      <c r="G201" s="2">
        <v>1</v>
      </c>
      <c r="H201" s="2">
        <v>0</v>
      </c>
      <c r="I201" s="2">
        <v>0</v>
      </c>
      <c r="J201" s="2">
        <v>0</v>
      </c>
      <c r="K201" s="2">
        <v>3</v>
      </c>
      <c r="L201" s="2" t="s">
        <v>43</v>
      </c>
    </row>
    <row r="202" spans="1:12" ht="15.75" customHeight="1" x14ac:dyDescent="0.3">
      <c r="A202" s="2">
        <v>22</v>
      </c>
      <c r="B202" s="2">
        <v>1</v>
      </c>
      <c r="C202" s="2">
        <v>130</v>
      </c>
      <c r="D202" s="2">
        <v>429</v>
      </c>
      <c r="E202" s="2" t="s">
        <v>43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3</v>
      </c>
      <c r="L202" s="2" t="s">
        <v>43</v>
      </c>
    </row>
    <row r="203" spans="1:12" ht="15.75" customHeight="1" x14ac:dyDescent="0.3">
      <c r="A203" s="2">
        <v>22</v>
      </c>
      <c r="B203" s="2">
        <v>2</v>
      </c>
      <c r="C203" s="2">
        <v>143</v>
      </c>
      <c r="D203" s="2">
        <v>456</v>
      </c>
      <c r="E203" s="2" t="s">
        <v>43</v>
      </c>
      <c r="F203" s="2">
        <v>2</v>
      </c>
      <c r="G203" s="2">
        <v>0</v>
      </c>
      <c r="H203" s="2">
        <v>0</v>
      </c>
      <c r="I203" s="2">
        <v>0</v>
      </c>
      <c r="J203" s="2">
        <v>0</v>
      </c>
      <c r="K203" s="2">
        <v>3</v>
      </c>
      <c r="L203" s="2" t="s">
        <v>43</v>
      </c>
    </row>
    <row r="204" spans="1:12" ht="15.75" customHeight="1" x14ac:dyDescent="0.3">
      <c r="A204" s="2">
        <v>22</v>
      </c>
      <c r="B204" s="2">
        <v>3</v>
      </c>
      <c r="C204" s="2">
        <v>117</v>
      </c>
      <c r="D204" s="2">
        <v>408</v>
      </c>
      <c r="E204" s="2" t="s">
        <v>43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3</v>
      </c>
      <c r="L204" s="2" t="s">
        <v>43</v>
      </c>
    </row>
    <row r="205" spans="1:12" ht="15.75" customHeight="1" x14ac:dyDescent="0.3">
      <c r="A205" s="2">
        <v>22</v>
      </c>
      <c r="B205" s="2">
        <v>4</v>
      </c>
      <c r="C205" s="2">
        <v>127</v>
      </c>
      <c r="D205" s="2">
        <v>447</v>
      </c>
      <c r="E205" s="2" t="s">
        <v>43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3</v>
      </c>
      <c r="L205" s="2" t="s">
        <v>43</v>
      </c>
    </row>
    <row r="206" spans="1:12" ht="15.75" customHeight="1" x14ac:dyDescent="0.3">
      <c r="A206" s="2">
        <v>22</v>
      </c>
      <c r="B206" s="2">
        <v>5</v>
      </c>
      <c r="C206" s="2">
        <v>130</v>
      </c>
      <c r="D206" s="2">
        <v>428</v>
      </c>
      <c r="E206" s="2" t="s">
        <v>43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3</v>
      </c>
      <c r="L206" s="2" t="s">
        <v>43</v>
      </c>
    </row>
    <row r="207" spans="1:12" ht="15.75" customHeight="1" x14ac:dyDescent="0.3">
      <c r="A207" s="2">
        <v>22</v>
      </c>
      <c r="B207" s="2">
        <v>6</v>
      </c>
      <c r="C207" s="2">
        <v>46</v>
      </c>
      <c r="D207" s="2">
        <v>306</v>
      </c>
      <c r="E207" s="2" t="s">
        <v>43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3</v>
      </c>
      <c r="L207" s="2" t="s">
        <v>43</v>
      </c>
    </row>
    <row r="208" spans="1:12" ht="15.75" customHeight="1" x14ac:dyDescent="0.3">
      <c r="A208" s="2">
        <v>22</v>
      </c>
      <c r="B208" s="2">
        <v>7</v>
      </c>
      <c r="C208" s="2">
        <v>34</v>
      </c>
      <c r="D208" s="2">
        <v>277</v>
      </c>
      <c r="E208" s="2" t="s">
        <v>43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3</v>
      </c>
      <c r="L208" s="2" t="s">
        <v>43</v>
      </c>
    </row>
    <row r="209" spans="1:12" ht="15.75" customHeight="1" x14ac:dyDescent="0.3">
      <c r="A209" s="2">
        <v>22</v>
      </c>
      <c r="B209" s="2">
        <v>8</v>
      </c>
      <c r="C209" s="2">
        <v>30</v>
      </c>
      <c r="D209" s="2">
        <v>267</v>
      </c>
      <c r="E209" s="2" t="s">
        <v>43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3</v>
      </c>
      <c r="L209" s="2" t="s">
        <v>43</v>
      </c>
    </row>
    <row r="210" spans="1:12" ht="15.75" customHeight="1" x14ac:dyDescent="0.3">
      <c r="A210" s="2">
        <v>22</v>
      </c>
      <c r="B210" s="2">
        <v>9</v>
      </c>
      <c r="C210" s="2">
        <v>38</v>
      </c>
      <c r="D210" s="2">
        <v>291</v>
      </c>
      <c r="E210" s="2" t="s">
        <v>43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3</v>
      </c>
      <c r="L210" s="2" t="s">
        <v>43</v>
      </c>
    </row>
    <row r="211" spans="1:12" ht="15.75" customHeight="1" x14ac:dyDescent="0.3">
      <c r="A211" s="2">
        <v>22</v>
      </c>
      <c r="B211" s="2">
        <v>10</v>
      </c>
      <c r="C211" s="2">
        <v>123</v>
      </c>
      <c r="D211" s="2">
        <v>435</v>
      </c>
      <c r="E211" s="2" t="s">
        <v>43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3</v>
      </c>
      <c r="L211" s="2" t="s">
        <v>43</v>
      </c>
    </row>
    <row r="212" spans="1:12" ht="15.75" customHeight="1" x14ac:dyDescent="0.3">
      <c r="A212" s="2">
        <v>27</v>
      </c>
      <c r="B212" s="2">
        <v>1</v>
      </c>
      <c r="C212" s="2">
        <v>109</v>
      </c>
      <c r="D212" s="2">
        <v>406</v>
      </c>
      <c r="E212" s="2" t="s">
        <v>43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3</v>
      </c>
      <c r="L212" s="2" t="s">
        <v>43</v>
      </c>
    </row>
    <row r="213" spans="1:12" ht="15.75" customHeight="1" x14ac:dyDescent="0.3">
      <c r="A213" s="2">
        <v>27</v>
      </c>
      <c r="B213" s="2">
        <v>2</v>
      </c>
      <c r="C213" s="2">
        <v>30</v>
      </c>
      <c r="D213" s="2">
        <v>267</v>
      </c>
      <c r="E213" s="2" t="s">
        <v>43</v>
      </c>
      <c r="F213" s="2">
        <v>1</v>
      </c>
      <c r="G213" s="2">
        <v>0</v>
      </c>
      <c r="H213" s="2">
        <v>0</v>
      </c>
      <c r="I213" s="2">
        <v>0</v>
      </c>
      <c r="J213" s="2">
        <v>0</v>
      </c>
      <c r="K213" s="2">
        <v>3</v>
      </c>
      <c r="L213" s="2" t="s">
        <v>43</v>
      </c>
    </row>
    <row r="214" spans="1:12" ht="15.75" customHeight="1" x14ac:dyDescent="0.3">
      <c r="A214" s="2">
        <v>27</v>
      </c>
      <c r="B214" s="2">
        <v>3</v>
      </c>
      <c r="C214" s="2">
        <v>23</v>
      </c>
      <c r="D214" s="2">
        <v>241</v>
      </c>
      <c r="E214" s="2" t="s">
        <v>43</v>
      </c>
      <c r="F214" s="2">
        <v>0</v>
      </c>
      <c r="G214" s="2">
        <v>0</v>
      </c>
      <c r="H214" s="2" t="s">
        <v>132</v>
      </c>
      <c r="I214" s="2">
        <v>0</v>
      </c>
      <c r="J214" s="2">
        <v>0</v>
      </c>
      <c r="K214" s="2">
        <v>3</v>
      </c>
      <c r="L214" s="2" t="s">
        <v>43</v>
      </c>
    </row>
    <row r="215" spans="1:12" ht="15.75" customHeight="1" x14ac:dyDescent="0.3">
      <c r="A215" s="2">
        <v>27</v>
      </c>
      <c r="B215" s="2">
        <v>4</v>
      </c>
      <c r="C215" s="2">
        <v>106</v>
      </c>
      <c r="D215" s="2">
        <v>417</v>
      </c>
      <c r="E215" s="2" t="s">
        <v>43</v>
      </c>
      <c r="F215" s="2">
        <v>0</v>
      </c>
      <c r="G215" s="2">
        <v>16</v>
      </c>
      <c r="H215" s="2">
        <v>0</v>
      </c>
      <c r="I215" s="2">
        <v>0</v>
      </c>
      <c r="J215" s="2">
        <v>0</v>
      </c>
      <c r="K215" s="2">
        <v>3</v>
      </c>
      <c r="L215" s="2" t="s">
        <v>43</v>
      </c>
    </row>
    <row r="216" spans="1:12" ht="15.75" customHeight="1" x14ac:dyDescent="0.3">
      <c r="A216" s="2">
        <v>27</v>
      </c>
      <c r="B216" s="2">
        <v>5</v>
      </c>
      <c r="C216" s="2">
        <v>52</v>
      </c>
      <c r="D216" s="2">
        <v>316</v>
      </c>
      <c r="E216" s="2" t="s">
        <v>43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3</v>
      </c>
      <c r="L216" s="2" t="s">
        <v>43</v>
      </c>
    </row>
    <row r="217" spans="1:12" ht="15.75" customHeight="1" x14ac:dyDescent="0.3">
      <c r="A217" s="2">
        <v>27</v>
      </c>
      <c r="B217" s="2">
        <v>6</v>
      </c>
      <c r="C217" s="2">
        <v>47</v>
      </c>
      <c r="D217" s="2">
        <v>314</v>
      </c>
      <c r="E217" s="2" t="s">
        <v>43</v>
      </c>
      <c r="F217" s="2">
        <v>0</v>
      </c>
      <c r="G217" s="2">
        <v>0</v>
      </c>
      <c r="H217" s="2" t="s">
        <v>173</v>
      </c>
      <c r="I217" s="2">
        <v>0</v>
      </c>
      <c r="J217" s="2">
        <v>0</v>
      </c>
      <c r="K217" s="2">
        <v>3</v>
      </c>
      <c r="L217" s="2" t="s">
        <v>43</v>
      </c>
    </row>
    <row r="218" spans="1:12" ht="15.75" customHeight="1" x14ac:dyDescent="0.3">
      <c r="A218" s="2">
        <v>27</v>
      </c>
      <c r="B218" s="2">
        <v>7</v>
      </c>
      <c r="C218" s="2">
        <v>39</v>
      </c>
      <c r="D218" s="2">
        <v>300</v>
      </c>
      <c r="E218" s="2" t="s">
        <v>43</v>
      </c>
      <c r="F218" s="2">
        <v>0</v>
      </c>
      <c r="G218" s="2">
        <v>0</v>
      </c>
      <c r="H218" s="2" t="s">
        <v>132</v>
      </c>
      <c r="I218" s="2">
        <v>0</v>
      </c>
      <c r="J218" s="2">
        <v>0</v>
      </c>
      <c r="K218" s="2">
        <v>3</v>
      </c>
      <c r="L218" s="2" t="s">
        <v>43</v>
      </c>
    </row>
    <row r="219" spans="1:12" ht="15.75" customHeight="1" x14ac:dyDescent="0.3">
      <c r="A219" s="2">
        <v>27</v>
      </c>
      <c r="B219" s="2">
        <v>8</v>
      </c>
      <c r="C219" s="2">
        <v>24</v>
      </c>
      <c r="D219" s="2">
        <v>241</v>
      </c>
      <c r="E219" s="2" t="s">
        <v>43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3</v>
      </c>
      <c r="L219" s="2" t="s">
        <v>43</v>
      </c>
    </row>
    <row r="220" spans="1:12" ht="15.75" customHeight="1" x14ac:dyDescent="0.3">
      <c r="A220" s="2">
        <v>27</v>
      </c>
      <c r="B220" s="2">
        <v>9</v>
      </c>
      <c r="C220" s="2">
        <v>33</v>
      </c>
      <c r="D220" s="2">
        <v>274</v>
      </c>
      <c r="E220" s="2" t="s">
        <v>43</v>
      </c>
      <c r="F220" s="2">
        <v>0</v>
      </c>
      <c r="G220" s="2">
        <v>8</v>
      </c>
      <c r="H220" s="2">
        <v>0</v>
      </c>
      <c r="I220" s="2">
        <v>0</v>
      </c>
      <c r="J220" s="2">
        <v>0</v>
      </c>
      <c r="K220" s="2">
        <v>3</v>
      </c>
      <c r="L220" s="2" t="s">
        <v>43</v>
      </c>
    </row>
    <row r="221" spans="1:12" ht="15.75" customHeight="1" x14ac:dyDescent="0.3">
      <c r="A221" s="2">
        <v>28</v>
      </c>
      <c r="B221" s="2">
        <v>1</v>
      </c>
      <c r="C221" s="2">
        <v>156</v>
      </c>
      <c r="D221" s="2">
        <v>469</v>
      </c>
      <c r="E221" s="2" t="s">
        <v>43</v>
      </c>
      <c r="F221" s="2">
        <v>0</v>
      </c>
      <c r="G221" s="2">
        <v>20</v>
      </c>
      <c r="H221" s="2">
        <v>0</v>
      </c>
      <c r="I221" s="2">
        <v>0</v>
      </c>
      <c r="J221" s="2">
        <v>0</v>
      </c>
      <c r="K221" s="2">
        <v>4</v>
      </c>
      <c r="L221" s="2" t="s">
        <v>43</v>
      </c>
    </row>
    <row r="222" spans="1:12" ht="15.75" customHeight="1" x14ac:dyDescent="0.3">
      <c r="A222" s="2">
        <v>28</v>
      </c>
      <c r="B222" s="2">
        <v>2</v>
      </c>
      <c r="C222" s="2">
        <v>159</v>
      </c>
      <c r="D222" s="2">
        <v>448</v>
      </c>
      <c r="E222" s="2" t="s">
        <v>43</v>
      </c>
      <c r="F222" s="2">
        <v>0</v>
      </c>
      <c r="G222" s="2">
        <v>11</v>
      </c>
      <c r="H222" s="2">
        <v>0</v>
      </c>
      <c r="I222" s="2">
        <v>0</v>
      </c>
      <c r="J222" s="2">
        <v>0</v>
      </c>
      <c r="K222" s="2">
        <v>3</v>
      </c>
      <c r="L222" s="2" t="s">
        <v>43</v>
      </c>
    </row>
    <row r="223" spans="1:12" ht="15.75" customHeight="1" x14ac:dyDescent="0.3">
      <c r="A223" s="2">
        <v>28</v>
      </c>
      <c r="B223" s="2">
        <v>3</v>
      </c>
      <c r="C223" s="2">
        <v>131</v>
      </c>
      <c r="D223" s="2">
        <v>429</v>
      </c>
      <c r="E223" s="2" t="s">
        <v>43</v>
      </c>
      <c r="F223" s="2">
        <v>0</v>
      </c>
      <c r="G223" s="2">
        <v>47</v>
      </c>
      <c r="H223" s="2">
        <v>0</v>
      </c>
      <c r="I223" s="2">
        <v>0</v>
      </c>
      <c r="J223" s="2">
        <v>0</v>
      </c>
      <c r="K223" s="2">
        <v>4</v>
      </c>
      <c r="L223" s="2" t="s">
        <v>43</v>
      </c>
    </row>
    <row r="224" spans="1:12" ht="15.75" customHeight="1" x14ac:dyDescent="0.3">
      <c r="A224" s="2">
        <v>28</v>
      </c>
      <c r="B224" s="2">
        <v>4</v>
      </c>
      <c r="C224" s="2" t="s">
        <v>43</v>
      </c>
      <c r="D224" s="2" t="s">
        <v>43</v>
      </c>
      <c r="E224" s="2" t="s">
        <v>43</v>
      </c>
      <c r="F224" s="2">
        <v>0</v>
      </c>
      <c r="G224" s="2">
        <v>13</v>
      </c>
      <c r="H224" s="2">
        <v>0</v>
      </c>
      <c r="I224" s="2">
        <v>0</v>
      </c>
      <c r="J224" s="2">
        <v>0</v>
      </c>
      <c r="K224" s="2">
        <v>3</v>
      </c>
      <c r="L224" s="2" t="s">
        <v>43</v>
      </c>
    </row>
    <row r="225" spans="1:12" ht="15.75" customHeight="1" x14ac:dyDescent="0.3">
      <c r="A225" s="2">
        <v>28</v>
      </c>
      <c r="B225" s="2">
        <v>5</v>
      </c>
      <c r="C225" s="2">
        <v>72</v>
      </c>
      <c r="D225" s="2">
        <v>355</v>
      </c>
      <c r="E225" s="2" t="s">
        <v>43</v>
      </c>
      <c r="F225" s="2">
        <v>0</v>
      </c>
      <c r="G225" s="2">
        <v>5</v>
      </c>
      <c r="H225" s="2">
        <v>0</v>
      </c>
      <c r="I225" s="2">
        <v>0</v>
      </c>
      <c r="J225" s="2">
        <v>0</v>
      </c>
      <c r="K225" s="2">
        <v>3</v>
      </c>
      <c r="L225" s="2" t="s">
        <v>43</v>
      </c>
    </row>
    <row r="226" spans="1:12" ht="15.75" customHeight="1" x14ac:dyDescent="0.3">
      <c r="A226" s="2">
        <v>28</v>
      </c>
      <c r="B226" s="2">
        <v>6</v>
      </c>
      <c r="C226" s="2">
        <v>120</v>
      </c>
      <c r="D226" s="2">
        <v>389</v>
      </c>
      <c r="E226" s="2" t="s">
        <v>43</v>
      </c>
      <c r="F226" s="2">
        <v>0</v>
      </c>
      <c r="G226" s="2">
        <v>3</v>
      </c>
      <c r="H226" s="2">
        <v>0</v>
      </c>
      <c r="I226" s="2">
        <v>0</v>
      </c>
      <c r="J226" s="2">
        <v>0</v>
      </c>
      <c r="K226" s="2">
        <v>4</v>
      </c>
      <c r="L226" s="2" t="s">
        <v>43</v>
      </c>
    </row>
    <row r="227" spans="1:12" ht="15.75" customHeight="1" x14ac:dyDescent="0.3">
      <c r="A227" s="2">
        <v>28</v>
      </c>
      <c r="B227" s="2">
        <v>7</v>
      </c>
      <c r="C227" s="2">
        <v>132</v>
      </c>
      <c r="D227" s="2">
        <v>443</v>
      </c>
      <c r="E227" s="2" t="s">
        <v>43</v>
      </c>
      <c r="F227" s="2">
        <v>0</v>
      </c>
      <c r="G227" s="2">
        <v>1</v>
      </c>
      <c r="H227" s="2">
        <v>0</v>
      </c>
      <c r="I227" s="2">
        <v>0</v>
      </c>
      <c r="J227" s="2">
        <v>0</v>
      </c>
      <c r="K227" s="2">
        <v>3</v>
      </c>
      <c r="L227" s="2" t="s">
        <v>43</v>
      </c>
    </row>
    <row r="228" spans="1:12" ht="15.75" customHeight="1" x14ac:dyDescent="0.3">
      <c r="A228" s="2">
        <v>28</v>
      </c>
      <c r="B228" s="2">
        <v>8</v>
      </c>
      <c r="C228" s="2">
        <v>100</v>
      </c>
      <c r="D228" s="2">
        <v>405</v>
      </c>
      <c r="E228" s="2" t="s">
        <v>43</v>
      </c>
      <c r="F228" s="2">
        <v>0</v>
      </c>
      <c r="G228" s="2">
        <v>21</v>
      </c>
      <c r="H228" s="2">
        <v>0</v>
      </c>
      <c r="I228" s="2">
        <v>0</v>
      </c>
      <c r="J228" s="2">
        <v>1</v>
      </c>
      <c r="K228" s="2">
        <v>3</v>
      </c>
      <c r="L228" s="2" t="s">
        <v>43</v>
      </c>
    </row>
    <row r="229" spans="1:12" ht="15.75" customHeight="1" x14ac:dyDescent="0.3">
      <c r="A229" s="2">
        <v>28</v>
      </c>
      <c r="B229" s="2">
        <v>9</v>
      </c>
      <c r="C229" s="2">
        <v>38</v>
      </c>
      <c r="D229" s="2">
        <v>270</v>
      </c>
      <c r="E229" s="2" t="s">
        <v>43</v>
      </c>
      <c r="F229" s="2">
        <v>0</v>
      </c>
      <c r="G229" s="2">
        <v>177</v>
      </c>
      <c r="H229" s="2">
        <v>0</v>
      </c>
      <c r="I229" s="2">
        <v>0</v>
      </c>
      <c r="J229" s="2">
        <v>0</v>
      </c>
      <c r="K229" s="2">
        <v>3</v>
      </c>
      <c r="L229" s="2" t="s">
        <v>43</v>
      </c>
    </row>
    <row r="230" spans="1:12" ht="15.75" customHeight="1" x14ac:dyDescent="0.3">
      <c r="A230" s="2">
        <v>28</v>
      </c>
      <c r="B230" s="2">
        <v>10</v>
      </c>
      <c r="C230" s="2">
        <v>68</v>
      </c>
      <c r="D230" s="2">
        <v>329</v>
      </c>
      <c r="E230" s="2" t="s">
        <v>43</v>
      </c>
      <c r="F230" s="2">
        <v>0</v>
      </c>
      <c r="G230" s="2">
        <v>3</v>
      </c>
      <c r="H230" s="2">
        <v>0</v>
      </c>
      <c r="I230" s="2">
        <v>0</v>
      </c>
      <c r="J230" s="2">
        <v>0</v>
      </c>
      <c r="K230" s="2">
        <v>3</v>
      </c>
      <c r="L230" s="2" t="s">
        <v>43</v>
      </c>
    </row>
    <row r="231" spans="1:12" ht="15.75" customHeight="1" x14ac:dyDescent="0.3">
      <c r="A231" s="2">
        <v>26</v>
      </c>
      <c r="B231" s="2">
        <v>1</v>
      </c>
      <c r="C231" s="2">
        <v>90</v>
      </c>
      <c r="D231" s="2">
        <v>360</v>
      </c>
      <c r="E231" s="2" t="s">
        <v>43</v>
      </c>
      <c r="F231" s="2">
        <v>0</v>
      </c>
      <c r="G231" s="2">
        <v>205</v>
      </c>
      <c r="H231" s="2">
        <v>0</v>
      </c>
      <c r="I231" s="2">
        <v>0</v>
      </c>
      <c r="J231" s="2">
        <v>0</v>
      </c>
      <c r="K231" s="2">
        <v>3</v>
      </c>
      <c r="L231" s="2" t="s">
        <v>43</v>
      </c>
    </row>
    <row r="232" spans="1:12" ht="15.75" customHeight="1" x14ac:dyDescent="0.3">
      <c r="A232" s="2">
        <v>26</v>
      </c>
      <c r="B232" s="2">
        <v>2</v>
      </c>
      <c r="C232" s="2">
        <v>28</v>
      </c>
      <c r="D232" s="2">
        <v>246</v>
      </c>
      <c r="E232" s="2" t="s">
        <v>43</v>
      </c>
      <c r="F232" s="2">
        <v>0</v>
      </c>
      <c r="G232" s="2">
        <v>138</v>
      </c>
      <c r="H232" s="2">
        <v>0</v>
      </c>
      <c r="I232" s="2">
        <v>0</v>
      </c>
      <c r="J232" s="2">
        <v>0</v>
      </c>
      <c r="K232" s="2">
        <v>3</v>
      </c>
      <c r="L232" s="2" t="s">
        <v>43</v>
      </c>
    </row>
    <row r="233" spans="1:12" ht="15.75" customHeight="1" x14ac:dyDescent="0.3">
      <c r="A233" s="2">
        <v>26</v>
      </c>
      <c r="B233" s="2">
        <v>3</v>
      </c>
      <c r="C233" s="2">
        <v>14</v>
      </c>
      <c r="D233" s="2">
        <v>215</v>
      </c>
      <c r="E233" s="2" t="s">
        <v>43</v>
      </c>
      <c r="F233" s="2">
        <v>0</v>
      </c>
      <c r="G233" s="2">
        <v>309</v>
      </c>
      <c r="H233" s="2">
        <v>0</v>
      </c>
      <c r="I233" s="2">
        <v>0</v>
      </c>
      <c r="J233" s="2">
        <v>0</v>
      </c>
      <c r="K233" s="2">
        <v>3</v>
      </c>
      <c r="L233" s="2" t="s">
        <v>43</v>
      </c>
    </row>
    <row r="234" spans="1:12" ht="15.75" customHeight="1" x14ac:dyDescent="0.3">
      <c r="A234" s="2">
        <v>26</v>
      </c>
      <c r="B234" s="2">
        <v>4</v>
      </c>
      <c r="C234" s="2">
        <v>54</v>
      </c>
      <c r="D234" s="2">
        <v>312</v>
      </c>
      <c r="E234" s="2" t="s">
        <v>43</v>
      </c>
      <c r="F234" s="2">
        <v>1</v>
      </c>
      <c r="G234" s="2">
        <v>107</v>
      </c>
      <c r="H234" s="2">
        <v>0</v>
      </c>
      <c r="I234" s="2">
        <v>0</v>
      </c>
      <c r="J234" s="2">
        <v>0</v>
      </c>
      <c r="K234" s="2">
        <v>3</v>
      </c>
      <c r="L234" s="2" t="s">
        <v>43</v>
      </c>
    </row>
    <row r="235" spans="1:12" ht="15.75" customHeight="1" x14ac:dyDescent="0.3">
      <c r="A235" s="2">
        <v>26</v>
      </c>
      <c r="B235" s="2">
        <v>5</v>
      </c>
      <c r="C235" s="2">
        <v>63</v>
      </c>
      <c r="D235" s="2">
        <v>310</v>
      </c>
      <c r="E235" s="2" t="s">
        <v>43</v>
      </c>
      <c r="F235" s="2">
        <v>0</v>
      </c>
      <c r="G235" s="2">
        <v>16</v>
      </c>
      <c r="H235" s="2" t="s">
        <v>173</v>
      </c>
      <c r="I235" s="2">
        <v>0</v>
      </c>
      <c r="J235" s="2">
        <v>0</v>
      </c>
      <c r="K235" s="2">
        <v>3</v>
      </c>
      <c r="L235" s="2" t="s">
        <v>43</v>
      </c>
    </row>
    <row r="236" spans="1:12" ht="15.75" customHeight="1" x14ac:dyDescent="0.3">
      <c r="A236" s="2">
        <v>26</v>
      </c>
      <c r="B236" s="2">
        <v>6</v>
      </c>
      <c r="C236" s="2">
        <v>36</v>
      </c>
      <c r="D236" s="2">
        <v>277</v>
      </c>
      <c r="E236" s="2" t="s">
        <v>43</v>
      </c>
      <c r="F236" s="2">
        <v>1</v>
      </c>
      <c r="G236" s="2">
        <v>108</v>
      </c>
      <c r="H236" s="2">
        <v>0</v>
      </c>
      <c r="I236" s="2">
        <v>0</v>
      </c>
      <c r="J236" s="2">
        <v>0</v>
      </c>
      <c r="K236" s="2">
        <v>3</v>
      </c>
      <c r="L236" s="2" t="s">
        <v>43</v>
      </c>
    </row>
    <row r="237" spans="1:12" ht="15.75" customHeight="1" x14ac:dyDescent="0.3">
      <c r="A237" s="2">
        <v>26</v>
      </c>
      <c r="B237" s="2">
        <v>7</v>
      </c>
      <c r="C237" s="2">
        <v>27</v>
      </c>
      <c r="D237" s="2">
        <v>255</v>
      </c>
      <c r="E237" s="2" t="s">
        <v>43</v>
      </c>
      <c r="F237" s="2">
        <v>1</v>
      </c>
      <c r="G237" s="2">
        <v>633</v>
      </c>
      <c r="H237" s="2">
        <v>0</v>
      </c>
      <c r="I237" s="2">
        <v>0</v>
      </c>
      <c r="J237" s="2">
        <v>0</v>
      </c>
      <c r="K237" s="2">
        <v>3</v>
      </c>
      <c r="L237" s="2" t="s">
        <v>43</v>
      </c>
    </row>
    <row r="238" spans="1:12" ht="15.75" customHeight="1" x14ac:dyDescent="0.3">
      <c r="A238" s="2">
        <v>26</v>
      </c>
      <c r="B238" s="2">
        <v>8</v>
      </c>
      <c r="C238" s="2">
        <v>24</v>
      </c>
      <c r="D238" s="2">
        <v>234</v>
      </c>
      <c r="E238" s="2" t="s">
        <v>43</v>
      </c>
      <c r="F238" s="2">
        <v>0</v>
      </c>
      <c r="G238" s="2">
        <v>24</v>
      </c>
      <c r="H238" s="2" t="s">
        <v>132</v>
      </c>
      <c r="I238" s="2">
        <v>0</v>
      </c>
      <c r="J238" s="2">
        <v>0</v>
      </c>
      <c r="K238" s="2">
        <v>3</v>
      </c>
      <c r="L238" s="2" t="s">
        <v>43</v>
      </c>
    </row>
    <row r="239" spans="1:12" ht="15.75" customHeight="1" x14ac:dyDescent="0.3">
      <c r="A239" s="2">
        <v>26</v>
      </c>
      <c r="B239" s="2">
        <v>9</v>
      </c>
      <c r="C239" s="2">
        <v>77</v>
      </c>
      <c r="D239" s="2">
        <v>340</v>
      </c>
      <c r="E239" s="2" t="s">
        <v>43</v>
      </c>
      <c r="F239" s="2">
        <v>1</v>
      </c>
      <c r="G239" s="2">
        <v>1</v>
      </c>
      <c r="H239" s="2">
        <v>0</v>
      </c>
      <c r="I239" s="2">
        <v>0</v>
      </c>
      <c r="J239" s="2">
        <v>0</v>
      </c>
      <c r="K239" s="2">
        <v>3</v>
      </c>
      <c r="L239" s="2" t="s">
        <v>43</v>
      </c>
    </row>
    <row r="240" spans="1:12" ht="15.75" customHeight="1" x14ac:dyDescent="0.3">
      <c r="A240" s="2">
        <v>26</v>
      </c>
      <c r="B240" s="2">
        <v>10</v>
      </c>
      <c r="C240" s="2">
        <v>20</v>
      </c>
      <c r="D240" s="2">
        <v>217</v>
      </c>
      <c r="E240" s="2" t="s">
        <v>43</v>
      </c>
      <c r="F240" s="2">
        <v>0</v>
      </c>
      <c r="G240" s="2">
        <v>8</v>
      </c>
      <c r="H240" s="2">
        <v>0</v>
      </c>
      <c r="I240" s="2">
        <v>0</v>
      </c>
      <c r="J240" s="2">
        <v>0</v>
      </c>
      <c r="K240" s="2">
        <v>3</v>
      </c>
      <c r="L240" s="2" t="s">
        <v>43</v>
      </c>
    </row>
    <row r="241" spans="1:12" ht="15.75" customHeight="1" x14ac:dyDescent="0.3">
      <c r="A241" s="2">
        <v>25</v>
      </c>
      <c r="B241" s="2">
        <v>1</v>
      </c>
      <c r="C241" s="2">
        <v>135</v>
      </c>
      <c r="D241" s="2">
        <v>435</v>
      </c>
      <c r="E241" s="2" t="s">
        <v>43</v>
      </c>
      <c r="F241" s="2">
        <v>2</v>
      </c>
      <c r="G241" s="2">
        <v>0</v>
      </c>
      <c r="H241" s="2">
        <v>0</v>
      </c>
      <c r="I241" s="2">
        <v>0</v>
      </c>
      <c r="J241" s="2">
        <v>0</v>
      </c>
      <c r="K241" s="2">
        <v>3</v>
      </c>
      <c r="L241" s="2" t="s">
        <v>43</v>
      </c>
    </row>
    <row r="242" spans="1:12" ht="15.75" customHeight="1" x14ac:dyDescent="0.3">
      <c r="A242" s="2">
        <v>25</v>
      </c>
      <c r="B242" s="2">
        <v>2</v>
      </c>
      <c r="C242" s="2" t="s">
        <v>43</v>
      </c>
      <c r="D242" s="2" t="s">
        <v>43</v>
      </c>
      <c r="E242" s="2" t="s">
        <v>43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3</v>
      </c>
      <c r="L242" s="2" t="s">
        <v>43</v>
      </c>
    </row>
    <row r="243" spans="1:12" ht="15.75" customHeight="1" x14ac:dyDescent="0.3">
      <c r="A243" s="2">
        <v>25</v>
      </c>
      <c r="B243" s="2">
        <v>3</v>
      </c>
      <c r="C243" s="2">
        <v>95</v>
      </c>
      <c r="D243" s="2">
        <v>388</v>
      </c>
      <c r="E243" s="2" t="s">
        <v>43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3</v>
      </c>
      <c r="L243" s="2" t="s">
        <v>43</v>
      </c>
    </row>
    <row r="244" spans="1:12" ht="15.75" customHeight="1" x14ac:dyDescent="0.3">
      <c r="A244" s="2">
        <v>25</v>
      </c>
      <c r="B244" s="2">
        <v>4</v>
      </c>
      <c r="C244" s="2">
        <v>72</v>
      </c>
      <c r="D244" s="2">
        <v>393</v>
      </c>
      <c r="E244" s="2" t="s">
        <v>43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3</v>
      </c>
      <c r="L244" s="2" t="s">
        <v>43</v>
      </c>
    </row>
    <row r="245" spans="1:12" ht="15.75" customHeight="1" x14ac:dyDescent="0.3">
      <c r="A245" s="2">
        <v>25</v>
      </c>
      <c r="B245" s="2">
        <v>5</v>
      </c>
      <c r="C245" s="2">
        <v>110</v>
      </c>
      <c r="D245" s="2">
        <v>401</v>
      </c>
      <c r="E245" s="2" t="s">
        <v>43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3</v>
      </c>
      <c r="L245" s="2" t="s">
        <v>43</v>
      </c>
    </row>
    <row r="246" spans="1:12" ht="15.75" customHeight="1" x14ac:dyDescent="0.3">
      <c r="A246" s="2">
        <v>25</v>
      </c>
      <c r="B246" s="2">
        <v>6</v>
      </c>
      <c r="C246" s="2">
        <v>91</v>
      </c>
      <c r="D246" s="2">
        <v>375</v>
      </c>
      <c r="E246" s="2" t="s">
        <v>43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3</v>
      </c>
      <c r="L246" s="2" t="s">
        <v>43</v>
      </c>
    </row>
    <row r="247" spans="1:12" ht="15.75" customHeight="1" x14ac:dyDescent="0.3">
      <c r="A247" s="2">
        <v>25</v>
      </c>
      <c r="B247" s="2">
        <v>7</v>
      </c>
      <c r="C247" s="2">
        <v>115</v>
      </c>
      <c r="D247" s="2">
        <v>408</v>
      </c>
      <c r="E247" s="2" t="s">
        <v>43</v>
      </c>
      <c r="F247" s="2">
        <v>1</v>
      </c>
      <c r="G247" s="2">
        <v>0</v>
      </c>
      <c r="H247" s="2">
        <v>0</v>
      </c>
      <c r="I247" s="2">
        <v>0</v>
      </c>
      <c r="J247" s="2">
        <v>0</v>
      </c>
      <c r="K247" s="2">
        <v>3</v>
      </c>
      <c r="L247" s="2" t="s">
        <v>43</v>
      </c>
    </row>
    <row r="248" spans="1:12" ht="15.75" customHeight="1" x14ac:dyDescent="0.3">
      <c r="A248" s="2">
        <v>25</v>
      </c>
      <c r="B248" s="2">
        <v>8</v>
      </c>
      <c r="C248" s="2">
        <v>64</v>
      </c>
      <c r="D248" s="2">
        <v>334</v>
      </c>
      <c r="E248" s="2" t="s">
        <v>43</v>
      </c>
      <c r="F248" s="2">
        <v>0</v>
      </c>
      <c r="G248" s="2">
        <v>2</v>
      </c>
      <c r="H248" s="2">
        <v>0</v>
      </c>
      <c r="I248" s="2">
        <v>0</v>
      </c>
      <c r="J248" s="2">
        <v>0</v>
      </c>
      <c r="K248" s="2">
        <v>3</v>
      </c>
      <c r="L248" s="2" t="s">
        <v>43</v>
      </c>
    </row>
    <row r="249" spans="1:12" ht="15.75" customHeight="1" x14ac:dyDescent="0.3">
      <c r="A249" s="2">
        <v>25</v>
      </c>
      <c r="B249" s="2">
        <v>9</v>
      </c>
      <c r="C249" s="2">
        <v>65</v>
      </c>
      <c r="D249" s="2">
        <v>332</v>
      </c>
      <c r="E249" s="2" t="s">
        <v>43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3</v>
      </c>
      <c r="L249" s="2" t="s">
        <v>43</v>
      </c>
    </row>
    <row r="250" spans="1:12" ht="15.75" customHeight="1" x14ac:dyDescent="0.3">
      <c r="A250" s="2">
        <v>25</v>
      </c>
      <c r="B250" s="2">
        <v>10</v>
      </c>
      <c r="C250" s="2">
        <v>45</v>
      </c>
      <c r="D250" s="2">
        <v>294</v>
      </c>
      <c r="E250" s="2" t="s">
        <v>43</v>
      </c>
      <c r="F250" s="2">
        <v>0</v>
      </c>
      <c r="G250" s="2">
        <v>3</v>
      </c>
      <c r="H250" s="2">
        <v>0</v>
      </c>
      <c r="I250" s="2">
        <v>0</v>
      </c>
      <c r="J250" s="2">
        <v>0</v>
      </c>
      <c r="K250" s="2">
        <v>3</v>
      </c>
      <c r="L250" s="2" t="s">
        <v>43</v>
      </c>
    </row>
    <row r="251" spans="1:12" ht="15.75" customHeight="1" x14ac:dyDescent="0.3">
      <c r="A251" s="2">
        <v>9</v>
      </c>
      <c r="B251" s="2">
        <v>1</v>
      </c>
      <c r="C251" s="2" t="s">
        <v>43</v>
      </c>
      <c r="D251" s="2" t="s">
        <v>43</v>
      </c>
      <c r="E251" s="2" t="s">
        <v>43</v>
      </c>
      <c r="F251" s="2">
        <v>0</v>
      </c>
      <c r="G251" s="2">
        <v>13</v>
      </c>
      <c r="H251" s="2">
        <v>0</v>
      </c>
      <c r="I251" s="2">
        <v>0</v>
      </c>
      <c r="J251" s="2">
        <v>0</v>
      </c>
      <c r="K251" s="2">
        <v>3</v>
      </c>
      <c r="L251" s="2" t="s">
        <v>43</v>
      </c>
    </row>
    <row r="252" spans="1:12" ht="15.75" customHeight="1" x14ac:dyDescent="0.3">
      <c r="A252" s="2">
        <v>9</v>
      </c>
      <c r="B252" s="2">
        <v>2</v>
      </c>
      <c r="C252" s="2">
        <v>117</v>
      </c>
      <c r="D252" s="2">
        <v>403</v>
      </c>
      <c r="E252" s="2" t="s">
        <v>43</v>
      </c>
      <c r="F252" s="2">
        <v>0</v>
      </c>
      <c r="G252" s="2">
        <v>10</v>
      </c>
      <c r="H252" s="2">
        <v>0</v>
      </c>
      <c r="I252" s="2">
        <v>0</v>
      </c>
      <c r="J252" s="2">
        <v>0</v>
      </c>
      <c r="K252" s="2">
        <v>3</v>
      </c>
      <c r="L252" s="2" t="s">
        <v>43</v>
      </c>
    </row>
    <row r="253" spans="1:12" ht="15.75" customHeight="1" x14ac:dyDescent="0.3">
      <c r="A253" s="2">
        <v>9</v>
      </c>
      <c r="B253" s="2">
        <v>3</v>
      </c>
      <c r="C253" s="2">
        <v>93</v>
      </c>
      <c r="D253" s="2">
        <v>391</v>
      </c>
      <c r="E253" s="2" t="s">
        <v>43</v>
      </c>
      <c r="F253" s="2">
        <v>1</v>
      </c>
      <c r="G253" s="2">
        <v>64</v>
      </c>
      <c r="H253" s="2">
        <v>0</v>
      </c>
      <c r="I253" s="2">
        <v>0</v>
      </c>
      <c r="J253" s="2">
        <v>0</v>
      </c>
      <c r="K253" s="2">
        <v>3</v>
      </c>
      <c r="L253" s="2" t="s">
        <v>43</v>
      </c>
    </row>
    <row r="254" spans="1:12" ht="15.75" customHeight="1" x14ac:dyDescent="0.3">
      <c r="A254" s="2">
        <v>9</v>
      </c>
      <c r="B254" s="2">
        <v>4</v>
      </c>
      <c r="C254" s="2">
        <v>179</v>
      </c>
      <c r="D254" s="2">
        <v>469</v>
      </c>
      <c r="E254" s="2" t="s">
        <v>43</v>
      </c>
      <c r="F254" s="2">
        <v>1</v>
      </c>
      <c r="G254" s="2">
        <v>15</v>
      </c>
      <c r="H254" s="2" t="s">
        <v>248</v>
      </c>
      <c r="I254" s="2">
        <v>0</v>
      </c>
      <c r="J254" s="2">
        <v>0</v>
      </c>
      <c r="K254" s="2">
        <v>3</v>
      </c>
      <c r="L254" s="2" t="s">
        <v>43</v>
      </c>
    </row>
    <row r="255" spans="1:12" ht="15.75" customHeight="1" x14ac:dyDescent="0.3">
      <c r="A255" s="2">
        <v>9</v>
      </c>
      <c r="B255" s="2">
        <v>5</v>
      </c>
      <c r="C255" s="2">
        <v>90</v>
      </c>
      <c r="D255" s="2">
        <v>369</v>
      </c>
      <c r="E255" s="2" t="s">
        <v>43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3</v>
      </c>
      <c r="L255" s="2" t="s">
        <v>43</v>
      </c>
    </row>
    <row r="256" spans="1:12" ht="15.75" customHeight="1" x14ac:dyDescent="0.3">
      <c r="A256" s="2">
        <v>9</v>
      </c>
      <c r="B256" s="2">
        <v>6</v>
      </c>
      <c r="C256" s="2">
        <v>158</v>
      </c>
      <c r="D256" s="2">
        <v>461</v>
      </c>
      <c r="E256" s="2" t="s">
        <v>43</v>
      </c>
      <c r="F256" s="2">
        <v>0</v>
      </c>
      <c r="G256" s="2">
        <v>1</v>
      </c>
      <c r="H256" s="2">
        <v>0</v>
      </c>
      <c r="I256" s="2">
        <v>0</v>
      </c>
      <c r="J256" s="2">
        <v>0</v>
      </c>
      <c r="K256" s="2">
        <v>3</v>
      </c>
      <c r="L256" s="2" t="s">
        <v>43</v>
      </c>
    </row>
    <row r="257" spans="1:12" ht="15.75" customHeight="1" x14ac:dyDescent="0.3">
      <c r="A257" s="2">
        <v>9</v>
      </c>
      <c r="B257" s="2">
        <v>7</v>
      </c>
      <c r="C257" s="2">
        <v>175</v>
      </c>
      <c r="D257" s="2">
        <v>477</v>
      </c>
      <c r="E257" s="2" t="s">
        <v>43</v>
      </c>
      <c r="F257" s="2">
        <v>0</v>
      </c>
      <c r="G257" s="2">
        <v>1</v>
      </c>
      <c r="H257" s="2">
        <v>0</v>
      </c>
      <c r="I257" s="2">
        <v>0</v>
      </c>
      <c r="J257" s="2">
        <v>0</v>
      </c>
      <c r="K257" s="2">
        <v>3</v>
      </c>
      <c r="L257" s="2" t="s">
        <v>43</v>
      </c>
    </row>
    <row r="258" spans="1:12" ht="15.75" customHeight="1" x14ac:dyDescent="0.3">
      <c r="A258" s="2">
        <v>9</v>
      </c>
      <c r="B258" s="2">
        <v>8</v>
      </c>
      <c r="C258" s="2">
        <v>98</v>
      </c>
      <c r="D258" s="2">
        <v>414</v>
      </c>
      <c r="E258" s="2" t="s">
        <v>43</v>
      </c>
      <c r="F258" s="2">
        <v>4</v>
      </c>
      <c r="G258" s="2">
        <v>20</v>
      </c>
      <c r="H258" s="2">
        <v>0</v>
      </c>
      <c r="I258" s="2">
        <v>0</v>
      </c>
      <c r="J258" s="2">
        <v>0</v>
      </c>
      <c r="K258" s="2">
        <v>3</v>
      </c>
      <c r="L258" s="2" t="s">
        <v>43</v>
      </c>
    </row>
    <row r="259" spans="1:12" ht="15.75" customHeight="1" x14ac:dyDescent="0.3">
      <c r="A259" s="2">
        <v>9</v>
      </c>
      <c r="B259" s="2">
        <v>9</v>
      </c>
      <c r="C259" s="2">
        <v>103</v>
      </c>
      <c r="D259" s="2">
        <v>389</v>
      </c>
      <c r="E259" s="2" t="s">
        <v>43</v>
      </c>
      <c r="F259" s="2">
        <v>11</v>
      </c>
      <c r="G259" s="2">
        <v>126</v>
      </c>
      <c r="H259" s="2">
        <v>0</v>
      </c>
      <c r="I259" s="2">
        <v>0</v>
      </c>
      <c r="J259" s="2">
        <v>0</v>
      </c>
      <c r="K259" s="2">
        <v>3</v>
      </c>
      <c r="L259" s="2" t="s">
        <v>43</v>
      </c>
    </row>
    <row r="260" spans="1:12" ht="15.75" customHeight="1" x14ac:dyDescent="0.3">
      <c r="A260" s="2">
        <v>9</v>
      </c>
      <c r="B260" s="2">
        <v>10</v>
      </c>
      <c r="C260" s="2">
        <v>76</v>
      </c>
      <c r="D260" s="2">
        <v>377</v>
      </c>
      <c r="E260" s="2" t="s">
        <v>43</v>
      </c>
      <c r="F260" s="2">
        <v>0</v>
      </c>
      <c r="G260" s="2">
        <v>3</v>
      </c>
      <c r="H260" s="2">
        <v>0</v>
      </c>
      <c r="I260" s="2">
        <v>0</v>
      </c>
      <c r="J260" s="2">
        <v>0</v>
      </c>
      <c r="K260" s="2">
        <v>3</v>
      </c>
      <c r="L260" s="2" t="s">
        <v>43</v>
      </c>
    </row>
    <row r="261" spans="1:12" ht="15.75" customHeight="1" x14ac:dyDescent="0.3">
      <c r="A261" s="2">
        <v>29</v>
      </c>
      <c r="B261" s="2">
        <v>1</v>
      </c>
      <c r="C261" s="2">
        <v>110</v>
      </c>
      <c r="D261" s="2">
        <v>418</v>
      </c>
      <c r="E261" s="2" t="s">
        <v>43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4</v>
      </c>
      <c r="L261" s="2" t="s">
        <v>43</v>
      </c>
    </row>
    <row r="262" spans="1:12" ht="15.75" customHeight="1" x14ac:dyDescent="0.3">
      <c r="A262" s="2">
        <v>29</v>
      </c>
      <c r="B262" s="2">
        <v>2</v>
      </c>
      <c r="C262" s="2">
        <v>123</v>
      </c>
      <c r="D262" s="2">
        <v>442</v>
      </c>
      <c r="E262" s="2" t="s">
        <v>43</v>
      </c>
      <c r="F262" s="2">
        <v>2</v>
      </c>
      <c r="G262" s="2">
        <v>0</v>
      </c>
      <c r="H262" s="2">
        <v>0</v>
      </c>
      <c r="I262" s="2">
        <v>0</v>
      </c>
      <c r="J262" s="2">
        <v>0</v>
      </c>
      <c r="K262" s="2">
        <v>3</v>
      </c>
      <c r="L262" s="2" t="s">
        <v>43</v>
      </c>
    </row>
    <row r="263" spans="1:12" ht="15.75" customHeight="1" x14ac:dyDescent="0.3">
      <c r="A263" s="2">
        <v>29</v>
      </c>
      <c r="B263" s="2">
        <v>3</v>
      </c>
      <c r="C263" s="2">
        <v>67</v>
      </c>
      <c r="D263" s="2">
        <v>339</v>
      </c>
      <c r="E263" s="2" t="s">
        <v>43</v>
      </c>
      <c r="F263" s="2">
        <v>1</v>
      </c>
      <c r="G263" s="2">
        <v>0</v>
      </c>
      <c r="H263" s="2">
        <v>0</v>
      </c>
      <c r="I263" s="2">
        <v>0</v>
      </c>
      <c r="J263" s="2">
        <v>0</v>
      </c>
      <c r="K263" s="2">
        <v>3</v>
      </c>
      <c r="L263" s="2" t="s">
        <v>43</v>
      </c>
    </row>
    <row r="264" spans="1:12" ht="15.75" customHeight="1" x14ac:dyDescent="0.3">
      <c r="A264" s="2">
        <v>29</v>
      </c>
      <c r="B264" s="2">
        <v>4</v>
      </c>
      <c r="C264" s="2">
        <v>106</v>
      </c>
      <c r="D264" s="2">
        <v>412</v>
      </c>
      <c r="E264" s="2" t="s">
        <v>43</v>
      </c>
      <c r="F264" s="2">
        <v>2</v>
      </c>
      <c r="G264" s="2">
        <v>0</v>
      </c>
      <c r="H264" s="2" t="s">
        <v>173</v>
      </c>
      <c r="I264" s="2">
        <v>0</v>
      </c>
      <c r="J264" s="2">
        <v>0</v>
      </c>
      <c r="K264" s="2">
        <v>3</v>
      </c>
      <c r="L264" s="2" t="s">
        <v>43</v>
      </c>
    </row>
    <row r="265" spans="1:12" ht="15.75" customHeight="1" x14ac:dyDescent="0.3">
      <c r="A265" s="2">
        <v>29</v>
      </c>
      <c r="B265" s="2">
        <v>5</v>
      </c>
      <c r="C265" s="2">
        <v>55</v>
      </c>
      <c r="D265" s="2">
        <v>330</v>
      </c>
      <c r="E265" s="2" t="s">
        <v>43</v>
      </c>
      <c r="F265" s="2">
        <v>1</v>
      </c>
      <c r="G265" s="2">
        <v>4</v>
      </c>
      <c r="H265" s="2" t="s">
        <v>173</v>
      </c>
      <c r="I265" s="2">
        <v>0</v>
      </c>
      <c r="J265" s="2">
        <v>0</v>
      </c>
      <c r="K265" s="2">
        <v>3</v>
      </c>
      <c r="L265" s="2" t="s">
        <v>43</v>
      </c>
    </row>
    <row r="266" spans="1:12" ht="15.75" customHeight="1" x14ac:dyDescent="0.3">
      <c r="A266" s="2">
        <v>29</v>
      </c>
      <c r="B266" s="2">
        <v>6</v>
      </c>
      <c r="C266" s="2">
        <v>175</v>
      </c>
      <c r="D266" s="2">
        <v>476</v>
      </c>
      <c r="E266" s="2" t="s">
        <v>43</v>
      </c>
      <c r="F266" s="2">
        <v>0</v>
      </c>
      <c r="G266" s="2">
        <v>4</v>
      </c>
      <c r="H266" s="2">
        <v>0</v>
      </c>
      <c r="I266" s="2">
        <v>0</v>
      </c>
      <c r="J266" s="2">
        <v>0</v>
      </c>
      <c r="K266" s="2">
        <v>3</v>
      </c>
      <c r="L266" s="2" t="s">
        <v>43</v>
      </c>
    </row>
    <row r="267" spans="1:12" ht="15.75" customHeight="1" x14ac:dyDescent="0.3">
      <c r="A267" s="2">
        <v>29</v>
      </c>
      <c r="B267" s="2">
        <v>7</v>
      </c>
      <c r="C267" s="2">
        <v>94</v>
      </c>
      <c r="D267" s="2">
        <v>402</v>
      </c>
      <c r="E267" s="2" t="s">
        <v>43</v>
      </c>
      <c r="F267" s="2">
        <v>1</v>
      </c>
      <c r="G267" s="2">
        <v>2</v>
      </c>
      <c r="H267" s="2">
        <v>0</v>
      </c>
      <c r="I267" s="2">
        <v>0</v>
      </c>
      <c r="J267" s="2">
        <v>0</v>
      </c>
      <c r="K267" s="2">
        <v>3</v>
      </c>
      <c r="L267" s="2" t="s">
        <v>251</v>
      </c>
    </row>
    <row r="268" spans="1:12" ht="15.75" customHeight="1" x14ac:dyDescent="0.3">
      <c r="A268" s="2">
        <v>29</v>
      </c>
      <c r="B268" s="2">
        <v>8</v>
      </c>
      <c r="C268" s="2">
        <v>127</v>
      </c>
      <c r="D268" s="2">
        <v>432</v>
      </c>
      <c r="E268" s="2" t="s">
        <v>43</v>
      </c>
      <c r="F268" s="2">
        <v>2</v>
      </c>
      <c r="G268" s="2">
        <v>0</v>
      </c>
      <c r="H268" s="2" t="s">
        <v>173</v>
      </c>
      <c r="I268" s="2">
        <v>0</v>
      </c>
      <c r="J268" s="2">
        <v>0</v>
      </c>
      <c r="K268" s="2">
        <v>3</v>
      </c>
      <c r="L268" s="2" t="s">
        <v>43</v>
      </c>
    </row>
    <row r="269" spans="1:12" ht="15.75" customHeight="1" x14ac:dyDescent="0.3">
      <c r="A269" s="2">
        <v>29</v>
      </c>
      <c r="B269" s="2">
        <v>9</v>
      </c>
      <c r="C269" s="2">
        <v>54</v>
      </c>
      <c r="D269" s="2">
        <v>324</v>
      </c>
      <c r="E269" s="2" t="s">
        <v>43</v>
      </c>
      <c r="F269" s="2">
        <v>1</v>
      </c>
      <c r="G269" s="2">
        <v>0</v>
      </c>
      <c r="H269" s="2" t="s">
        <v>173</v>
      </c>
      <c r="I269" s="2">
        <v>0</v>
      </c>
      <c r="J269" s="2">
        <v>0</v>
      </c>
      <c r="K269" s="2">
        <v>3</v>
      </c>
      <c r="L269" s="2" t="s">
        <v>43</v>
      </c>
    </row>
    <row r="270" spans="1:12" ht="15.75" customHeight="1" x14ac:dyDescent="0.3">
      <c r="A270" s="2">
        <v>29</v>
      </c>
      <c r="B270" s="2">
        <v>10</v>
      </c>
      <c r="C270" s="2">
        <v>52</v>
      </c>
      <c r="D270" s="2">
        <v>315</v>
      </c>
      <c r="E270" s="2" t="s">
        <v>43</v>
      </c>
      <c r="F270" s="2">
        <v>0</v>
      </c>
      <c r="G270" s="2">
        <v>30</v>
      </c>
      <c r="H270" s="2" t="s">
        <v>173</v>
      </c>
      <c r="I270" s="2">
        <v>0</v>
      </c>
      <c r="J270" s="2">
        <v>0</v>
      </c>
      <c r="K270" s="2">
        <v>3</v>
      </c>
      <c r="L270" s="2" t="s">
        <v>43</v>
      </c>
    </row>
    <row r="271" spans="1:12" ht="15.75" customHeight="1" x14ac:dyDescent="0.3">
      <c r="A271" s="2">
        <v>30</v>
      </c>
      <c r="B271" s="2">
        <v>1</v>
      </c>
      <c r="C271" s="2">
        <v>114</v>
      </c>
      <c r="D271" s="2">
        <v>423</v>
      </c>
      <c r="E271" s="2" t="s">
        <v>43</v>
      </c>
      <c r="F271" s="2">
        <v>0</v>
      </c>
      <c r="G271" s="2">
        <v>6</v>
      </c>
      <c r="H271" s="2" t="s">
        <v>248</v>
      </c>
      <c r="I271" s="2">
        <v>0</v>
      </c>
      <c r="J271" s="2">
        <v>0</v>
      </c>
      <c r="K271" s="2">
        <v>4</v>
      </c>
      <c r="L271" s="2" t="s">
        <v>43</v>
      </c>
    </row>
    <row r="272" spans="1:12" ht="15.75" customHeight="1" x14ac:dyDescent="0.3">
      <c r="A272" s="2">
        <v>30</v>
      </c>
      <c r="B272" s="2">
        <v>2</v>
      </c>
      <c r="C272" s="2">
        <v>89</v>
      </c>
      <c r="D272" s="2">
        <v>400</v>
      </c>
      <c r="E272" s="2" t="s">
        <v>43</v>
      </c>
      <c r="F272" s="2">
        <v>0</v>
      </c>
      <c r="G272" s="2">
        <v>12</v>
      </c>
      <c r="H272" s="2">
        <v>0</v>
      </c>
      <c r="I272" s="2">
        <v>0</v>
      </c>
      <c r="J272" s="2">
        <v>0</v>
      </c>
      <c r="K272" s="2">
        <v>3</v>
      </c>
      <c r="L272" s="2" t="s">
        <v>43</v>
      </c>
    </row>
    <row r="273" spans="1:12" ht="15.75" customHeight="1" x14ac:dyDescent="0.3">
      <c r="A273" s="2">
        <v>30</v>
      </c>
      <c r="B273" s="2">
        <v>3</v>
      </c>
      <c r="C273" s="2">
        <v>96</v>
      </c>
      <c r="D273" s="2">
        <v>406</v>
      </c>
      <c r="E273" s="2" t="s">
        <v>43</v>
      </c>
      <c r="F273" s="2">
        <v>0</v>
      </c>
      <c r="G273" s="2">
        <v>127</v>
      </c>
      <c r="H273" s="2" t="s">
        <v>132</v>
      </c>
      <c r="I273" s="2">
        <v>0</v>
      </c>
      <c r="J273" s="2">
        <v>0</v>
      </c>
      <c r="K273" s="2">
        <v>3</v>
      </c>
      <c r="L273" s="2" t="s">
        <v>43</v>
      </c>
    </row>
    <row r="274" spans="1:12" ht="15.75" customHeight="1" x14ac:dyDescent="0.3">
      <c r="A274" s="2">
        <v>30</v>
      </c>
      <c r="B274" s="2">
        <v>4</v>
      </c>
      <c r="C274" s="2">
        <v>202</v>
      </c>
      <c r="D274" s="2">
        <v>492</v>
      </c>
      <c r="E274" s="2" t="s">
        <v>43</v>
      </c>
      <c r="F274" s="2">
        <v>0</v>
      </c>
      <c r="G274" s="2">
        <v>1</v>
      </c>
      <c r="H274" s="2">
        <v>0</v>
      </c>
      <c r="I274" s="2">
        <v>0</v>
      </c>
      <c r="J274" s="2">
        <v>0</v>
      </c>
      <c r="K274" s="2">
        <v>3</v>
      </c>
      <c r="L274" s="2" t="s">
        <v>43</v>
      </c>
    </row>
    <row r="275" spans="1:12" ht="15.75" customHeight="1" x14ac:dyDescent="0.3">
      <c r="A275" s="2">
        <v>30</v>
      </c>
      <c r="B275" s="2">
        <v>5</v>
      </c>
      <c r="C275" s="2">
        <v>100</v>
      </c>
      <c r="D275" s="2">
        <v>409</v>
      </c>
      <c r="E275" s="2" t="s">
        <v>43</v>
      </c>
      <c r="F275" s="2">
        <v>0</v>
      </c>
      <c r="G275" s="2">
        <v>1</v>
      </c>
      <c r="H275" s="2">
        <v>0</v>
      </c>
      <c r="I275" s="2">
        <v>0</v>
      </c>
      <c r="J275" s="2">
        <v>0</v>
      </c>
      <c r="K275" s="2">
        <v>4</v>
      </c>
      <c r="L275" s="2" t="s">
        <v>43</v>
      </c>
    </row>
    <row r="276" spans="1:12" ht="15.75" customHeight="1" x14ac:dyDescent="0.3">
      <c r="A276" s="2">
        <v>30</v>
      </c>
      <c r="B276" s="2">
        <v>6</v>
      </c>
      <c r="C276" s="2">
        <v>106</v>
      </c>
      <c r="D276" s="2">
        <v>428</v>
      </c>
      <c r="E276" s="2" t="s">
        <v>43</v>
      </c>
      <c r="F276" s="2">
        <v>0</v>
      </c>
      <c r="G276" s="2">
        <v>2</v>
      </c>
      <c r="H276" s="2">
        <v>0</v>
      </c>
      <c r="I276" s="2">
        <v>0</v>
      </c>
      <c r="J276" s="2">
        <v>0</v>
      </c>
      <c r="K276" s="2">
        <v>4</v>
      </c>
      <c r="L276" s="2" t="s">
        <v>43</v>
      </c>
    </row>
    <row r="277" spans="1:12" ht="15.75" customHeight="1" x14ac:dyDescent="0.3">
      <c r="A277" s="2">
        <v>30</v>
      </c>
      <c r="B277" s="2">
        <v>7</v>
      </c>
      <c r="C277" s="2">
        <v>95</v>
      </c>
      <c r="D277" s="2">
        <v>403</v>
      </c>
      <c r="E277" s="2" t="s">
        <v>43</v>
      </c>
      <c r="F277" s="2">
        <v>0</v>
      </c>
      <c r="G277" s="2">
        <v>2</v>
      </c>
      <c r="H277" s="2">
        <v>0</v>
      </c>
      <c r="I277" s="2">
        <v>0</v>
      </c>
      <c r="J277" s="2">
        <v>0</v>
      </c>
      <c r="K277" s="2">
        <v>3</v>
      </c>
      <c r="L277" s="2" t="s">
        <v>43</v>
      </c>
    </row>
    <row r="278" spans="1:12" ht="15.75" customHeight="1" x14ac:dyDescent="0.3">
      <c r="A278" s="2">
        <v>30</v>
      </c>
      <c r="B278" s="2">
        <v>8</v>
      </c>
      <c r="C278" s="2">
        <v>94</v>
      </c>
      <c r="D278" s="2">
        <v>395</v>
      </c>
      <c r="E278" s="2" t="s">
        <v>43</v>
      </c>
      <c r="F278" s="2">
        <v>0</v>
      </c>
      <c r="G278" s="2">
        <v>2</v>
      </c>
      <c r="H278" s="2">
        <v>0</v>
      </c>
      <c r="I278" s="2">
        <v>0</v>
      </c>
      <c r="J278" s="2">
        <v>0</v>
      </c>
      <c r="K278" s="2">
        <v>4</v>
      </c>
      <c r="L278" s="2" t="s">
        <v>43</v>
      </c>
    </row>
    <row r="279" spans="1:12" ht="15.75" customHeight="1" x14ac:dyDescent="0.3">
      <c r="A279" s="2">
        <v>30</v>
      </c>
      <c r="B279" s="2">
        <v>9</v>
      </c>
      <c r="C279" s="2">
        <v>133</v>
      </c>
      <c r="D279" s="2">
        <v>440</v>
      </c>
      <c r="E279" s="2" t="s">
        <v>43</v>
      </c>
      <c r="F279" s="2">
        <v>0</v>
      </c>
      <c r="G279" s="2">
        <v>3</v>
      </c>
      <c r="H279" s="2">
        <v>0</v>
      </c>
      <c r="I279" s="2">
        <v>0</v>
      </c>
      <c r="J279" s="2">
        <v>0</v>
      </c>
      <c r="K279" s="2">
        <v>3</v>
      </c>
      <c r="L279" s="2" t="s">
        <v>43</v>
      </c>
    </row>
    <row r="280" spans="1:12" ht="15.75" customHeight="1" x14ac:dyDescent="0.3">
      <c r="A280" s="2">
        <v>30</v>
      </c>
      <c r="B280" s="2">
        <v>10</v>
      </c>
      <c r="C280" s="2">
        <v>141</v>
      </c>
      <c r="D280" s="2">
        <v>432</v>
      </c>
      <c r="E280" s="2" t="s">
        <v>43</v>
      </c>
      <c r="F280" s="2">
        <v>0</v>
      </c>
      <c r="G280" s="2">
        <v>25</v>
      </c>
      <c r="H280" s="2">
        <v>0</v>
      </c>
      <c r="I280" s="2">
        <v>0</v>
      </c>
      <c r="J280" s="2">
        <v>0</v>
      </c>
      <c r="K280" s="2">
        <v>3</v>
      </c>
      <c r="L280" s="2" t="s">
        <v>43</v>
      </c>
    </row>
    <row r="281" spans="1:12" ht="15.75" customHeight="1" x14ac:dyDescent="0.3">
      <c r="A281" s="2">
        <v>32</v>
      </c>
      <c r="B281" s="2">
        <v>1</v>
      </c>
      <c r="C281" s="2">
        <v>172</v>
      </c>
      <c r="D281" s="2">
        <v>491</v>
      </c>
      <c r="E281" s="2" t="s">
        <v>43</v>
      </c>
      <c r="F281" s="2">
        <v>0</v>
      </c>
      <c r="G281" s="2">
        <v>9</v>
      </c>
      <c r="H281" s="2">
        <v>0</v>
      </c>
      <c r="I281" s="2">
        <v>0</v>
      </c>
      <c r="J281" s="2">
        <v>0</v>
      </c>
      <c r="K281" s="2">
        <v>4</v>
      </c>
      <c r="L281" s="2" t="s">
        <v>43</v>
      </c>
    </row>
    <row r="282" spans="1:12" ht="15.75" customHeight="1" x14ac:dyDescent="0.3">
      <c r="A282" s="2">
        <v>32</v>
      </c>
      <c r="B282" s="2">
        <v>2</v>
      </c>
      <c r="C282" s="2">
        <v>57</v>
      </c>
      <c r="D282" s="2">
        <v>338</v>
      </c>
      <c r="E282" s="2" t="s">
        <v>43</v>
      </c>
      <c r="F282" s="2">
        <v>0</v>
      </c>
      <c r="G282" s="2">
        <v>8</v>
      </c>
      <c r="H282" s="2">
        <v>0</v>
      </c>
      <c r="I282" s="2">
        <v>0</v>
      </c>
      <c r="J282" s="2">
        <v>0</v>
      </c>
      <c r="K282" s="2">
        <v>3</v>
      </c>
      <c r="L282" s="2" t="s">
        <v>43</v>
      </c>
    </row>
    <row r="283" spans="1:12" ht="15.75" customHeight="1" x14ac:dyDescent="0.3">
      <c r="A283" s="2">
        <v>32</v>
      </c>
      <c r="B283" s="2">
        <v>3</v>
      </c>
      <c r="C283" s="2">
        <v>152</v>
      </c>
      <c r="D283" s="2">
        <v>467</v>
      </c>
      <c r="E283" s="2" t="s">
        <v>43</v>
      </c>
      <c r="F283" s="2">
        <v>0</v>
      </c>
      <c r="G283" s="2">
        <v>2</v>
      </c>
      <c r="H283" s="2">
        <v>0</v>
      </c>
      <c r="I283" s="2">
        <v>0</v>
      </c>
      <c r="J283" s="2">
        <v>0</v>
      </c>
      <c r="K283" s="2">
        <v>3</v>
      </c>
      <c r="L283" s="2" t="s">
        <v>43</v>
      </c>
    </row>
    <row r="284" spans="1:12" ht="15.75" customHeight="1" x14ac:dyDescent="0.3">
      <c r="A284" s="2">
        <v>32</v>
      </c>
      <c r="B284" s="2">
        <v>4</v>
      </c>
      <c r="C284" s="2">
        <v>53</v>
      </c>
      <c r="D284" s="2">
        <v>328</v>
      </c>
      <c r="E284" s="2" t="s">
        <v>43</v>
      </c>
      <c r="F284" s="2">
        <v>0</v>
      </c>
      <c r="G284" s="2">
        <v>2</v>
      </c>
      <c r="H284" s="2">
        <v>0</v>
      </c>
      <c r="I284" s="2">
        <v>0</v>
      </c>
      <c r="J284" s="2">
        <v>0</v>
      </c>
      <c r="K284" s="2">
        <v>3</v>
      </c>
      <c r="L284" s="2" t="s">
        <v>43</v>
      </c>
    </row>
    <row r="285" spans="1:12" ht="15.75" customHeight="1" x14ac:dyDescent="0.3">
      <c r="A285" s="2">
        <v>32</v>
      </c>
      <c r="B285" s="2">
        <v>5</v>
      </c>
      <c r="C285" s="2">
        <v>52</v>
      </c>
      <c r="D285" s="2">
        <v>312</v>
      </c>
      <c r="E285" s="2" t="s">
        <v>43</v>
      </c>
      <c r="F285" s="2">
        <v>6</v>
      </c>
      <c r="G285" s="2">
        <v>3</v>
      </c>
      <c r="H285" s="2">
        <v>0</v>
      </c>
      <c r="I285" s="2">
        <v>0</v>
      </c>
      <c r="J285" s="2">
        <v>0</v>
      </c>
      <c r="K285" s="2">
        <v>3</v>
      </c>
      <c r="L285" s="2" t="s">
        <v>43</v>
      </c>
    </row>
    <row r="286" spans="1:12" ht="15.75" customHeight="1" x14ac:dyDescent="0.3">
      <c r="A286" s="2">
        <v>32</v>
      </c>
      <c r="B286" s="2">
        <v>6</v>
      </c>
      <c r="C286" s="2">
        <v>90</v>
      </c>
      <c r="D286" s="2">
        <v>404</v>
      </c>
      <c r="E286" s="2" t="s">
        <v>43</v>
      </c>
      <c r="F286" s="2">
        <v>0</v>
      </c>
      <c r="G286" s="2">
        <v>39</v>
      </c>
      <c r="H286" s="2">
        <v>0</v>
      </c>
      <c r="I286" s="2">
        <v>0</v>
      </c>
      <c r="J286" s="2">
        <v>0</v>
      </c>
      <c r="K286" s="2">
        <v>3</v>
      </c>
      <c r="L286" s="2" t="s">
        <v>43</v>
      </c>
    </row>
    <row r="287" spans="1:12" ht="15.75" customHeight="1" x14ac:dyDescent="0.3">
      <c r="A287" s="2">
        <v>32</v>
      </c>
      <c r="B287" s="2">
        <v>7</v>
      </c>
      <c r="C287" s="2">
        <v>66</v>
      </c>
      <c r="D287" s="2">
        <v>353</v>
      </c>
      <c r="E287" s="2" t="s">
        <v>43</v>
      </c>
      <c r="F287" s="2">
        <v>0</v>
      </c>
      <c r="G287" s="2">
        <v>2</v>
      </c>
      <c r="H287" s="2">
        <v>0</v>
      </c>
      <c r="I287" s="2">
        <v>0</v>
      </c>
      <c r="J287" s="2">
        <v>0</v>
      </c>
      <c r="K287" s="2">
        <v>3</v>
      </c>
      <c r="L287" s="2" t="s">
        <v>43</v>
      </c>
    </row>
    <row r="288" spans="1:12" ht="15.75" customHeight="1" x14ac:dyDescent="0.3">
      <c r="A288" s="2">
        <v>32</v>
      </c>
      <c r="B288" s="2">
        <v>8</v>
      </c>
      <c r="C288" s="2">
        <v>46</v>
      </c>
      <c r="D288" s="2">
        <v>313</v>
      </c>
      <c r="E288" s="2" t="s">
        <v>43</v>
      </c>
      <c r="F288" s="2">
        <v>0</v>
      </c>
      <c r="G288" s="2">
        <v>70</v>
      </c>
      <c r="H288" s="2">
        <v>0</v>
      </c>
      <c r="I288" s="2">
        <v>0</v>
      </c>
      <c r="J288" s="2">
        <v>0</v>
      </c>
      <c r="K288" s="2">
        <v>3</v>
      </c>
      <c r="L288" s="2" t="s">
        <v>43</v>
      </c>
    </row>
    <row r="289" spans="1:12" ht="15.75" customHeight="1" x14ac:dyDescent="0.3">
      <c r="A289" s="2">
        <v>32</v>
      </c>
      <c r="B289" s="2">
        <v>9</v>
      </c>
      <c r="C289" s="2">
        <v>37</v>
      </c>
      <c r="D289" s="2">
        <v>292</v>
      </c>
      <c r="E289" s="2" t="s">
        <v>43</v>
      </c>
      <c r="F289" s="2">
        <v>2</v>
      </c>
      <c r="G289" s="2">
        <v>100</v>
      </c>
      <c r="H289" s="2">
        <v>0</v>
      </c>
      <c r="I289" s="2">
        <v>0</v>
      </c>
      <c r="J289" s="2">
        <v>0</v>
      </c>
      <c r="K289" s="2">
        <v>3</v>
      </c>
      <c r="L289" s="2" t="s">
        <v>43</v>
      </c>
    </row>
    <row r="290" spans="1:12" ht="15.75" customHeight="1" x14ac:dyDescent="0.3">
      <c r="A290" s="2">
        <v>32</v>
      </c>
      <c r="B290" s="2">
        <v>10</v>
      </c>
      <c r="C290" s="2">
        <v>37</v>
      </c>
      <c r="D290" s="2">
        <v>283</v>
      </c>
      <c r="E290" s="2" t="s">
        <v>43</v>
      </c>
      <c r="F290" s="2">
        <v>2</v>
      </c>
      <c r="G290" s="2">
        <v>23</v>
      </c>
      <c r="H290" s="2">
        <v>0</v>
      </c>
      <c r="I290" s="2">
        <v>0</v>
      </c>
      <c r="J290" s="2">
        <v>0</v>
      </c>
      <c r="K290" s="2">
        <v>4</v>
      </c>
      <c r="L290" s="2" t="s">
        <v>43</v>
      </c>
    </row>
    <row r="291" spans="1:12" ht="15.75" customHeight="1" x14ac:dyDescent="0.3">
      <c r="A291" s="2">
        <v>31</v>
      </c>
      <c r="B291" s="2">
        <v>1</v>
      </c>
      <c r="C291" s="2">
        <v>93</v>
      </c>
      <c r="D291" s="2">
        <v>406</v>
      </c>
      <c r="E291" s="2" t="s">
        <v>43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3</v>
      </c>
      <c r="L291" s="2" t="s">
        <v>43</v>
      </c>
    </row>
    <row r="292" spans="1:12" ht="15.75" customHeight="1" x14ac:dyDescent="0.3">
      <c r="A292" s="2">
        <v>31</v>
      </c>
      <c r="B292" s="2">
        <v>2</v>
      </c>
      <c r="C292" s="2">
        <v>123</v>
      </c>
      <c r="D292" s="2">
        <v>428</v>
      </c>
      <c r="E292" s="2" t="s">
        <v>43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3</v>
      </c>
      <c r="L292" s="2" t="s">
        <v>43</v>
      </c>
    </row>
    <row r="293" spans="1:12" ht="15.75" customHeight="1" x14ac:dyDescent="0.3">
      <c r="A293" s="2">
        <v>31</v>
      </c>
      <c r="B293" s="2">
        <v>3</v>
      </c>
      <c r="C293" s="2">
        <v>107</v>
      </c>
      <c r="D293" s="2">
        <v>421</v>
      </c>
      <c r="E293" s="2" t="s">
        <v>43</v>
      </c>
      <c r="F293" s="2">
        <v>0</v>
      </c>
      <c r="G293" s="2">
        <v>1</v>
      </c>
      <c r="H293" s="2">
        <v>0</v>
      </c>
      <c r="I293" s="2">
        <v>0</v>
      </c>
      <c r="J293" s="2">
        <v>1</v>
      </c>
      <c r="K293" s="2">
        <v>3</v>
      </c>
      <c r="L293" s="2" t="s">
        <v>43</v>
      </c>
    </row>
    <row r="294" spans="1:12" ht="15.75" customHeight="1" x14ac:dyDescent="0.3">
      <c r="A294" s="2">
        <v>31</v>
      </c>
      <c r="B294" s="2">
        <v>4</v>
      </c>
      <c r="C294" s="2">
        <v>123</v>
      </c>
      <c r="D294" s="2">
        <v>443</v>
      </c>
      <c r="E294" s="2" t="s">
        <v>43</v>
      </c>
      <c r="F294" s="2">
        <v>0</v>
      </c>
      <c r="G294" s="2">
        <v>5</v>
      </c>
      <c r="H294" s="2" t="s">
        <v>248</v>
      </c>
      <c r="I294" s="2">
        <v>1</v>
      </c>
      <c r="J294" s="2">
        <v>0</v>
      </c>
      <c r="K294" s="2">
        <v>3</v>
      </c>
      <c r="L294" s="2" t="s">
        <v>43</v>
      </c>
    </row>
    <row r="295" spans="1:12" ht="15.75" customHeight="1" x14ac:dyDescent="0.3">
      <c r="A295" s="2">
        <v>31</v>
      </c>
      <c r="B295" s="2">
        <v>5</v>
      </c>
      <c r="C295" s="2">
        <v>96</v>
      </c>
      <c r="D295" s="2">
        <v>410</v>
      </c>
      <c r="E295" s="2" t="s">
        <v>43</v>
      </c>
      <c r="F295" s="2">
        <v>0</v>
      </c>
      <c r="G295" s="2">
        <v>7</v>
      </c>
      <c r="H295" s="2" t="s">
        <v>248</v>
      </c>
      <c r="I295" s="2">
        <v>0</v>
      </c>
      <c r="J295" s="2">
        <v>0</v>
      </c>
      <c r="K295" s="2">
        <v>3</v>
      </c>
      <c r="L295" s="2" t="s">
        <v>43</v>
      </c>
    </row>
    <row r="296" spans="1:12" ht="15.75" customHeight="1" x14ac:dyDescent="0.3">
      <c r="A296" s="2">
        <v>31</v>
      </c>
      <c r="B296" s="2">
        <v>6</v>
      </c>
      <c r="C296" s="2">
        <v>171</v>
      </c>
      <c r="D296" s="2">
        <v>481</v>
      </c>
      <c r="E296" s="2" t="s">
        <v>43</v>
      </c>
      <c r="F296" s="2">
        <v>0</v>
      </c>
      <c r="G296" s="2">
        <v>1</v>
      </c>
      <c r="H296" s="2" t="s">
        <v>248</v>
      </c>
      <c r="I296" s="2">
        <v>0</v>
      </c>
      <c r="J296" s="2">
        <v>3</v>
      </c>
      <c r="K296" s="2">
        <v>3</v>
      </c>
      <c r="L296" s="2" t="s">
        <v>43</v>
      </c>
    </row>
    <row r="297" spans="1:12" ht="15.75" customHeight="1" x14ac:dyDescent="0.3">
      <c r="A297" s="2">
        <v>31</v>
      </c>
      <c r="B297" s="2">
        <v>7</v>
      </c>
      <c r="C297" s="2">
        <v>115</v>
      </c>
      <c r="D297" s="2">
        <v>423</v>
      </c>
      <c r="E297" s="2" t="s">
        <v>43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3</v>
      </c>
      <c r="L297" s="2" t="s">
        <v>43</v>
      </c>
    </row>
    <row r="298" spans="1:12" ht="15.75" customHeight="1" x14ac:dyDescent="0.3">
      <c r="A298" s="2">
        <v>31</v>
      </c>
      <c r="B298" s="2">
        <v>8</v>
      </c>
      <c r="C298" s="2">
        <v>123</v>
      </c>
      <c r="D298" s="2">
        <v>412</v>
      </c>
      <c r="E298" s="2" t="s">
        <v>43</v>
      </c>
      <c r="F298" s="2">
        <v>0</v>
      </c>
      <c r="G298" s="2">
        <v>15</v>
      </c>
      <c r="H298" s="2">
        <v>0</v>
      </c>
      <c r="I298" s="2">
        <v>0</v>
      </c>
      <c r="J298" s="2">
        <v>0</v>
      </c>
      <c r="K298" s="2">
        <v>3</v>
      </c>
      <c r="L298" s="2" t="s">
        <v>43</v>
      </c>
    </row>
    <row r="299" spans="1:12" ht="15.75" customHeight="1" x14ac:dyDescent="0.3">
      <c r="A299" s="2">
        <v>31</v>
      </c>
      <c r="B299" s="2">
        <v>9</v>
      </c>
      <c r="C299" s="2">
        <v>87</v>
      </c>
      <c r="D299" s="2">
        <v>364</v>
      </c>
      <c r="E299" s="2" t="s">
        <v>43</v>
      </c>
      <c r="F299" s="2">
        <v>0</v>
      </c>
      <c r="G299" s="2">
        <v>8</v>
      </c>
      <c r="H299" s="2">
        <v>0</v>
      </c>
      <c r="I299" s="2">
        <v>2</v>
      </c>
      <c r="J299" s="2">
        <v>0</v>
      </c>
      <c r="K299" s="2">
        <v>3</v>
      </c>
      <c r="L299" s="2" t="s">
        <v>43</v>
      </c>
    </row>
    <row r="300" spans="1:12" ht="15.75" customHeight="1" x14ac:dyDescent="0.3">
      <c r="A300" s="2">
        <v>33</v>
      </c>
      <c r="B300" s="2">
        <v>1</v>
      </c>
      <c r="C300" s="2">
        <v>143</v>
      </c>
      <c r="D300" s="2">
        <v>449</v>
      </c>
      <c r="E300" s="2" t="s">
        <v>43</v>
      </c>
      <c r="F300" s="2">
        <v>0</v>
      </c>
      <c r="G300" s="2">
        <v>3</v>
      </c>
      <c r="H300" s="2" t="s">
        <v>132</v>
      </c>
      <c r="I300" s="2">
        <v>0</v>
      </c>
      <c r="J300" s="2">
        <v>0</v>
      </c>
      <c r="K300" s="2">
        <v>3</v>
      </c>
      <c r="L300" s="2" t="s">
        <v>43</v>
      </c>
    </row>
    <row r="301" spans="1:12" ht="15.75" customHeight="1" x14ac:dyDescent="0.3">
      <c r="A301" s="2">
        <v>33</v>
      </c>
      <c r="B301" s="2">
        <v>2</v>
      </c>
      <c r="C301" s="2">
        <v>60</v>
      </c>
      <c r="D301" s="2">
        <v>345</v>
      </c>
      <c r="E301" s="2" t="s">
        <v>43</v>
      </c>
      <c r="F301" s="2">
        <v>0</v>
      </c>
      <c r="G301" s="2">
        <v>5</v>
      </c>
      <c r="H301" s="2" t="s">
        <v>173</v>
      </c>
      <c r="I301" s="2">
        <v>0</v>
      </c>
      <c r="J301" s="2">
        <v>0</v>
      </c>
      <c r="K301" s="2">
        <v>4</v>
      </c>
      <c r="L301" s="2" t="s">
        <v>43</v>
      </c>
    </row>
    <row r="302" spans="1:12" ht="15.75" customHeight="1" x14ac:dyDescent="0.3">
      <c r="A302" s="2">
        <v>33</v>
      </c>
      <c r="B302" s="2">
        <v>3</v>
      </c>
      <c r="C302" s="2">
        <v>146</v>
      </c>
      <c r="D302" s="2">
        <v>435</v>
      </c>
      <c r="E302" s="2" t="s">
        <v>43</v>
      </c>
      <c r="F302" s="2">
        <v>0</v>
      </c>
      <c r="G302" s="2">
        <v>0</v>
      </c>
      <c r="H302" s="2" t="s">
        <v>132</v>
      </c>
      <c r="I302" s="2">
        <v>0</v>
      </c>
      <c r="J302" s="2">
        <v>0</v>
      </c>
      <c r="K302" s="2">
        <v>3</v>
      </c>
      <c r="L302" s="2" t="s">
        <v>43</v>
      </c>
    </row>
    <row r="303" spans="1:12" ht="15.75" customHeight="1" x14ac:dyDescent="0.3">
      <c r="A303" s="2">
        <v>33</v>
      </c>
      <c r="B303" s="2">
        <v>4</v>
      </c>
      <c r="C303" s="2">
        <v>120</v>
      </c>
      <c r="D303" s="2">
        <v>431</v>
      </c>
      <c r="E303" s="2" t="s">
        <v>43</v>
      </c>
      <c r="F303" s="2">
        <v>0</v>
      </c>
      <c r="G303" s="2">
        <v>1</v>
      </c>
      <c r="H303" s="2" t="s">
        <v>132</v>
      </c>
      <c r="I303" s="2">
        <v>0</v>
      </c>
      <c r="J303" s="2">
        <v>0</v>
      </c>
      <c r="K303" s="2">
        <v>3</v>
      </c>
      <c r="L303" s="2" t="s">
        <v>43</v>
      </c>
    </row>
    <row r="304" spans="1:12" ht="15.75" customHeight="1" x14ac:dyDescent="0.3">
      <c r="A304" s="2">
        <v>33</v>
      </c>
      <c r="B304" s="2">
        <v>5</v>
      </c>
      <c r="C304" s="2">
        <v>30</v>
      </c>
      <c r="D304" s="2">
        <v>278</v>
      </c>
      <c r="E304" s="2" t="s">
        <v>43</v>
      </c>
      <c r="F304" s="2">
        <v>0</v>
      </c>
      <c r="G304" s="2">
        <v>18</v>
      </c>
      <c r="H304" s="2" t="s">
        <v>132</v>
      </c>
      <c r="I304" s="2">
        <v>0</v>
      </c>
      <c r="J304" s="2">
        <v>0</v>
      </c>
      <c r="K304" s="2">
        <v>3</v>
      </c>
      <c r="L304" s="2" t="s">
        <v>43</v>
      </c>
    </row>
    <row r="305" spans="1:12" ht="15.75" customHeight="1" x14ac:dyDescent="0.3">
      <c r="A305" s="2">
        <v>33</v>
      </c>
      <c r="B305" s="2">
        <v>6</v>
      </c>
      <c r="C305" s="2">
        <v>23</v>
      </c>
      <c r="D305" s="2">
        <v>255</v>
      </c>
      <c r="E305" s="2" t="s">
        <v>43</v>
      </c>
      <c r="F305" s="2">
        <v>0</v>
      </c>
      <c r="G305" s="2">
        <v>3</v>
      </c>
      <c r="H305" s="2" t="s">
        <v>173</v>
      </c>
      <c r="I305" s="2">
        <v>0</v>
      </c>
      <c r="J305" s="2">
        <v>0</v>
      </c>
      <c r="K305" s="2">
        <v>3</v>
      </c>
      <c r="L305" s="2" t="s">
        <v>43</v>
      </c>
    </row>
    <row r="306" spans="1:12" ht="15.75" customHeight="1" x14ac:dyDescent="0.3">
      <c r="A306" s="2">
        <v>33</v>
      </c>
      <c r="B306" s="2">
        <v>7</v>
      </c>
      <c r="C306" s="2">
        <v>97</v>
      </c>
      <c r="D306" s="2">
        <v>392</v>
      </c>
      <c r="E306" s="2" t="s">
        <v>43</v>
      </c>
      <c r="F306" s="2">
        <v>0</v>
      </c>
      <c r="G306" s="2">
        <v>3</v>
      </c>
      <c r="H306" s="2" t="s">
        <v>132</v>
      </c>
      <c r="I306" s="2">
        <v>0</v>
      </c>
      <c r="J306" s="2">
        <v>0</v>
      </c>
      <c r="K306" s="2">
        <v>3</v>
      </c>
      <c r="L306" s="2" t="s">
        <v>43</v>
      </c>
    </row>
    <row r="307" spans="1:12" ht="15.75" customHeight="1" x14ac:dyDescent="0.3">
      <c r="A307" s="2">
        <v>33</v>
      </c>
      <c r="B307" s="2">
        <v>8</v>
      </c>
      <c r="C307" s="2">
        <v>103</v>
      </c>
      <c r="D307" s="2">
        <v>404</v>
      </c>
      <c r="E307" s="2" t="s">
        <v>43</v>
      </c>
      <c r="F307" s="2">
        <v>1</v>
      </c>
      <c r="G307" s="2">
        <v>0</v>
      </c>
      <c r="H307" s="2">
        <v>0</v>
      </c>
      <c r="I307" s="2">
        <v>0</v>
      </c>
      <c r="J307" s="2">
        <v>0</v>
      </c>
      <c r="K307" s="2">
        <v>3</v>
      </c>
      <c r="L307" s="2" t="s">
        <v>43</v>
      </c>
    </row>
    <row r="308" spans="1:12" ht="15.75" customHeight="1" x14ac:dyDescent="0.3">
      <c r="A308" s="2">
        <v>33</v>
      </c>
      <c r="B308" s="2">
        <v>9</v>
      </c>
      <c r="C308" s="2">
        <v>114</v>
      </c>
      <c r="D308" s="2">
        <v>425</v>
      </c>
      <c r="E308" s="2" t="s">
        <v>43</v>
      </c>
      <c r="F308" s="2">
        <v>0</v>
      </c>
      <c r="G308" s="2">
        <v>5</v>
      </c>
      <c r="H308" s="2" t="s">
        <v>132</v>
      </c>
      <c r="I308" s="2">
        <v>0</v>
      </c>
      <c r="J308" s="2">
        <v>0</v>
      </c>
      <c r="K308" s="2">
        <v>3</v>
      </c>
      <c r="L308" s="2" t="s">
        <v>43</v>
      </c>
    </row>
    <row r="309" spans="1:12" ht="15.75" customHeight="1" x14ac:dyDescent="0.3">
      <c r="A309" s="2">
        <v>33</v>
      </c>
      <c r="B309" s="2">
        <v>10</v>
      </c>
      <c r="C309" s="2">
        <v>42</v>
      </c>
      <c r="D309" s="2">
        <v>304</v>
      </c>
      <c r="E309" s="2" t="s">
        <v>43</v>
      </c>
      <c r="F309" s="2">
        <v>0</v>
      </c>
      <c r="G309" s="2">
        <v>0</v>
      </c>
      <c r="H309" s="2" t="s">
        <v>248</v>
      </c>
      <c r="I309" s="2">
        <v>0</v>
      </c>
      <c r="J309" s="2">
        <v>0</v>
      </c>
      <c r="K309" s="2">
        <v>3</v>
      </c>
      <c r="L309" s="2" t="s">
        <v>43</v>
      </c>
    </row>
    <row r="310" spans="1:12" ht="15.75" customHeight="1" x14ac:dyDescent="0.3">
      <c r="A310" s="2">
        <v>34</v>
      </c>
      <c r="B310" s="2">
        <v>1</v>
      </c>
      <c r="C310" s="2">
        <v>123</v>
      </c>
      <c r="D310" s="2">
        <v>442</v>
      </c>
      <c r="E310" s="2" t="s">
        <v>43</v>
      </c>
      <c r="F310" s="2">
        <v>0</v>
      </c>
      <c r="G310" s="2">
        <v>0</v>
      </c>
      <c r="H310" s="2" t="s">
        <v>248</v>
      </c>
      <c r="I310" s="2">
        <v>0</v>
      </c>
      <c r="J310" s="2">
        <v>0</v>
      </c>
      <c r="K310" s="2">
        <v>3</v>
      </c>
      <c r="L310" s="2" t="s">
        <v>43</v>
      </c>
    </row>
    <row r="311" spans="1:12" ht="15.75" customHeight="1" x14ac:dyDescent="0.3">
      <c r="A311" s="2">
        <v>34</v>
      </c>
      <c r="B311" s="2">
        <v>2</v>
      </c>
      <c r="C311" s="2">
        <v>113</v>
      </c>
      <c r="D311" s="2">
        <v>437</v>
      </c>
      <c r="E311" s="2" t="s">
        <v>43</v>
      </c>
      <c r="F311" s="2">
        <v>0</v>
      </c>
      <c r="G311" s="2">
        <v>0</v>
      </c>
      <c r="H311" s="2" t="s">
        <v>248</v>
      </c>
      <c r="I311" s="2">
        <v>0</v>
      </c>
      <c r="J311" s="2">
        <v>0</v>
      </c>
      <c r="K311" s="2">
        <v>5</v>
      </c>
      <c r="L311" s="2" t="s">
        <v>43</v>
      </c>
    </row>
    <row r="312" spans="1:12" ht="15.75" customHeight="1" x14ac:dyDescent="0.3">
      <c r="A312" s="2">
        <v>34</v>
      </c>
      <c r="B312" s="2">
        <v>3</v>
      </c>
      <c r="C312" s="2">
        <v>104</v>
      </c>
      <c r="D312" s="2">
        <v>430</v>
      </c>
      <c r="E312" s="2" t="s">
        <v>43</v>
      </c>
      <c r="F312" s="2">
        <v>1</v>
      </c>
      <c r="G312" s="2">
        <v>1</v>
      </c>
      <c r="H312" s="2">
        <v>0</v>
      </c>
      <c r="I312" s="2">
        <v>0</v>
      </c>
      <c r="J312" s="2">
        <v>0</v>
      </c>
      <c r="K312" s="2">
        <v>3</v>
      </c>
      <c r="L312" s="2" t="s">
        <v>43</v>
      </c>
    </row>
    <row r="313" spans="1:12" ht="15.75" customHeight="1" x14ac:dyDescent="0.3">
      <c r="A313" s="2">
        <v>34</v>
      </c>
      <c r="B313" s="2">
        <v>4</v>
      </c>
      <c r="C313" s="2">
        <v>105</v>
      </c>
      <c r="D313" s="2">
        <v>415</v>
      </c>
      <c r="E313" s="2" t="s">
        <v>43</v>
      </c>
      <c r="F313" s="2">
        <v>1</v>
      </c>
      <c r="G313" s="2">
        <v>27</v>
      </c>
      <c r="H313" s="2">
        <v>0</v>
      </c>
      <c r="I313" s="2">
        <v>0</v>
      </c>
      <c r="J313" s="2">
        <v>0</v>
      </c>
      <c r="K313" s="2">
        <v>3</v>
      </c>
      <c r="L313" s="2" t="s">
        <v>43</v>
      </c>
    </row>
    <row r="314" spans="1:12" ht="15.75" customHeight="1" x14ac:dyDescent="0.3">
      <c r="A314" s="2">
        <v>34</v>
      </c>
      <c r="B314" s="2">
        <v>5</v>
      </c>
      <c r="C314" s="2">
        <v>100</v>
      </c>
      <c r="D314" s="2">
        <v>417</v>
      </c>
      <c r="E314" s="2" t="s">
        <v>43</v>
      </c>
      <c r="F314" s="2">
        <v>0</v>
      </c>
      <c r="G314" s="2">
        <v>0</v>
      </c>
      <c r="H314" s="2">
        <v>0</v>
      </c>
      <c r="I314" s="2">
        <v>1</v>
      </c>
      <c r="J314" s="2">
        <v>0</v>
      </c>
      <c r="K314" s="2">
        <v>4</v>
      </c>
      <c r="L314" s="2" t="s">
        <v>43</v>
      </c>
    </row>
    <row r="315" spans="1:12" ht="15.75" customHeight="1" x14ac:dyDescent="0.3">
      <c r="A315" s="2">
        <v>34</v>
      </c>
      <c r="B315" s="2">
        <v>6</v>
      </c>
      <c r="C315" s="2">
        <v>40</v>
      </c>
      <c r="D315" s="2">
        <v>315</v>
      </c>
      <c r="E315" s="2" t="s">
        <v>43</v>
      </c>
      <c r="F315" s="2">
        <v>2</v>
      </c>
      <c r="G315" s="2">
        <v>88</v>
      </c>
      <c r="H315" s="2">
        <v>0</v>
      </c>
      <c r="I315" s="2">
        <v>0</v>
      </c>
      <c r="J315" s="2">
        <v>0</v>
      </c>
      <c r="K315" s="2">
        <v>3</v>
      </c>
      <c r="L315" s="2" t="s">
        <v>43</v>
      </c>
    </row>
    <row r="316" spans="1:12" ht="15.75" customHeight="1" x14ac:dyDescent="0.3">
      <c r="A316" s="2">
        <v>34</v>
      </c>
      <c r="B316" s="2">
        <v>7</v>
      </c>
      <c r="C316" s="2">
        <v>80</v>
      </c>
      <c r="D316" s="2">
        <v>385</v>
      </c>
      <c r="E316" s="2" t="s">
        <v>43</v>
      </c>
      <c r="F316" s="2">
        <v>1</v>
      </c>
      <c r="G316" s="2">
        <v>1</v>
      </c>
      <c r="H316" s="2" t="s">
        <v>248</v>
      </c>
      <c r="I316" s="2">
        <v>1</v>
      </c>
      <c r="J316" s="2">
        <v>0</v>
      </c>
      <c r="K316" s="2">
        <v>3</v>
      </c>
      <c r="L316" s="2" t="s">
        <v>43</v>
      </c>
    </row>
    <row r="317" spans="1:12" ht="15.75" customHeight="1" x14ac:dyDescent="0.3">
      <c r="A317" s="2">
        <v>34</v>
      </c>
      <c r="B317" s="2">
        <v>8</v>
      </c>
      <c r="C317" s="2">
        <v>129</v>
      </c>
      <c r="D317" s="2">
        <v>449</v>
      </c>
      <c r="E317" s="2" t="s">
        <v>43</v>
      </c>
      <c r="F317" s="2">
        <v>1</v>
      </c>
      <c r="G317" s="2">
        <v>52</v>
      </c>
      <c r="H317" s="2">
        <v>0</v>
      </c>
      <c r="I317" s="2">
        <v>0</v>
      </c>
      <c r="J317" s="2">
        <v>0</v>
      </c>
      <c r="K317" s="2">
        <v>3</v>
      </c>
      <c r="L317" s="2" t="s">
        <v>43</v>
      </c>
    </row>
    <row r="318" spans="1:12" ht="15.75" customHeight="1" x14ac:dyDescent="0.3">
      <c r="A318" s="2">
        <v>34</v>
      </c>
      <c r="B318" s="2">
        <v>9</v>
      </c>
      <c r="C318" s="2">
        <v>55</v>
      </c>
      <c r="D318" s="2">
        <v>336</v>
      </c>
      <c r="E318" s="2" t="s">
        <v>43</v>
      </c>
      <c r="F318" s="2">
        <v>5</v>
      </c>
      <c r="G318" s="2">
        <v>275</v>
      </c>
      <c r="H318" s="2">
        <v>0</v>
      </c>
      <c r="I318" s="2">
        <v>0</v>
      </c>
      <c r="J318" s="2">
        <v>0</v>
      </c>
      <c r="K318" s="2">
        <v>3</v>
      </c>
      <c r="L318" s="2" t="s">
        <v>43</v>
      </c>
    </row>
    <row r="319" spans="1:12" ht="15.75" customHeight="1" x14ac:dyDescent="0.3">
      <c r="A319" s="2">
        <v>34</v>
      </c>
      <c r="B319" s="2">
        <v>10</v>
      </c>
      <c r="C319" s="2">
        <v>55</v>
      </c>
      <c r="D319" s="2">
        <v>353</v>
      </c>
      <c r="E319" s="2" t="s">
        <v>43</v>
      </c>
      <c r="F319" s="2">
        <v>1</v>
      </c>
      <c r="G319" s="2">
        <v>18</v>
      </c>
      <c r="H319" s="2">
        <v>0</v>
      </c>
      <c r="I319" s="2">
        <v>0</v>
      </c>
      <c r="J319" s="2">
        <v>0</v>
      </c>
      <c r="K319" s="2">
        <v>3</v>
      </c>
      <c r="L319" s="2" t="s">
        <v>43</v>
      </c>
    </row>
    <row r="320" spans="1:12" ht="15.75" customHeight="1" x14ac:dyDescent="0.3">
      <c r="A320" s="2">
        <v>35</v>
      </c>
      <c r="B320" s="2">
        <v>1</v>
      </c>
      <c r="C320" s="2">
        <v>80</v>
      </c>
      <c r="D320" s="2">
        <v>406</v>
      </c>
      <c r="E320" s="2" t="s">
        <v>43</v>
      </c>
      <c r="F320" s="2">
        <v>1</v>
      </c>
      <c r="G320" s="2">
        <v>3</v>
      </c>
      <c r="H320" s="2">
        <v>0</v>
      </c>
      <c r="I320" s="2">
        <v>0</v>
      </c>
      <c r="J320" s="2">
        <v>0</v>
      </c>
      <c r="K320" s="2">
        <v>3</v>
      </c>
      <c r="L320" s="2" t="s">
        <v>43</v>
      </c>
    </row>
    <row r="321" spans="1:12" ht="15.75" customHeight="1" x14ac:dyDescent="0.3">
      <c r="A321" s="2">
        <v>35</v>
      </c>
      <c r="B321" s="2">
        <v>2</v>
      </c>
      <c r="C321" s="2">
        <v>72</v>
      </c>
      <c r="D321" s="2">
        <v>373</v>
      </c>
      <c r="E321" s="2" t="s">
        <v>43</v>
      </c>
      <c r="F321" s="2">
        <v>0</v>
      </c>
      <c r="G321" s="2">
        <v>14</v>
      </c>
      <c r="H321" s="2" t="s">
        <v>173</v>
      </c>
      <c r="I321" s="2">
        <v>0</v>
      </c>
      <c r="J321" s="2">
        <v>0</v>
      </c>
      <c r="K321" s="2">
        <v>3</v>
      </c>
      <c r="L321" s="2" t="s">
        <v>43</v>
      </c>
    </row>
    <row r="322" spans="1:12" ht="15.75" customHeight="1" x14ac:dyDescent="0.3">
      <c r="A322" s="2">
        <v>35</v>
      </c>
      <c r="B322" s="2">
        <v>3</v>
      </c>
      <c r="C322" s="2">
        <v>97</v>
      </c>
      <c r="D322" s="2">
        <v>405</v>
      </c>
      <c r="E322" s="2" t="s">
        <v>43</v>
      </c>
      <c r="F322" s="2">
        <v>4</v>
      </c>
      <c r="G322" s="2">
        <v>25</v>
      </c>
      <c r="H322" s="2">
        <v>0</v>
      </c>
      <c r="I322" s="2">
        <v>0</v>
      </c>
      <c r="J322" s="2">
        <v>0</v>
      </c>
      <c r="K322" s="2">
        <v>3</v>
      </c>
      <c r="L322" s="2" t="s">
        <v>43</v>
      </c>
    </row>
    <row r="323" spans="1:12" ht="15.75" customHeight="1" x14ac:dyDescent="0.3">
      <c r="A323" s="2">
        <v>35</v>
      </c>
      <c r="B323" s="2">
        <v>4</v>
      </c>
      <c r="C323" s="2">
        <v>123</v>
      </c>
      <c r="D323" s="2">
        <v>426</v>
      </c>
      <c r="E323" s="2" t="s">
        <v>43</v>
      </c>
      <c r="F323" s="2">
        <v>0</v>
      </c>
      <c r="G323" s="2">
        <v>137</v>
      </c>
      <c r="H323" s="2">
        <v>0</v>
      </c>
      <c r="I323" s="2">
        <v>0</v>
      </c>
      <c r="J323" s="2">
        <v>0</v>
      </c>
      <c r="K323" s="2">
        <v>3</v>
      </c>
      <c r="L323" s="2" t="s">
        <v>43</v>
      </c>
    </row>
    <row r="324" spans="1:12" ht="15.75" customHeight="1" x14ac:dyDescent="0.3">
      <c r="A324" s="2">
        <v>35</v>
      </c>
      <c r="B324" s="2">
        <v>5</v>
      </c>
      <c r="C324" s="2">
        <v>130</v>
      </c>
      <c r="D324" s="2">
        <v>440</v>
      </c>
      <c r="E324" s="2" t="s">
        <v>43</v>
      </c>
      <c r="F324" s="2">
        <v>0</v>
      </c>
      <c r="G324" s="2">
        <v>685</v>
      </c>
      <c r="H324" s="2">
        <v>0</v>
      </c>
      <c r="I324" s="2">
        <v>0</v>
      </c>
      <c r="J324" s="2">
        <v>0</v>
      </c>
      <c r="K324" s="2">
        <v>3</v>
      </c>
      <c r="L324" s="2" t="s">
        <v>43</v>
      </c>
    </row>
    <row r="325" spans="1:12" ht="15.75" customHeight="1" x14ac:dyDescent="0.3">
      <c r="A325" s="2">
        <v>35</v>
      </c>
      <c r="B325" s="2">
        <v>6</v>
      </c>
      <c r="C325" s="2">
        <v>60</v>
      </c>
      <c r="D325" s="2">
        <v>344</v>
      </c>
      <c r="E325" s="2" t="s">
        <v>43</v>
      </c>
      <c r="F325" s="2">
        <v>1</v>
      </c>
      <c r="G325" s="2">
        <v>1354</v>
      </c>
      <c r="H325" s="2">
        <v>0</v>
      </c>
      <c r="I325" s="2">
        <v>0</v>
      </c>
      <c r="J325" s="2">
        <v>0</v>
      </c>
      <c r="K325" s="2">
        <v>3</v>
      </c>
      <c r="L325" s="2" t="s">
        <v>260</v>
      </c>
    </row>
    <row r="326" spans="1:12" ht="15.75" customHeight="1" x14ac:dyDescent="0.3">
      <c r="A326" s="2">
        <v>35</v>
      </c>
      <c r="B326" s="2">
        <v>7</v>
      </c>
      <c r="C326" s="2">
        <v>105</v>
      </c>
      <c r="D326" s="2">
        <v>423</v>
      </c>
      <c r="E326" s="2" t="s">
        <v>43</v>
      </c>
      <c r="F326" s="2">
        <v>0</v>
      </c>
      <c r="G326" s="2">
        <v>2</v>
      </c>
      <c r="H326" s="2">
        <v>0</v>
      </c>
      <c r="I326" s="2">
        <v>0</v>
      </c>
      <c r="J326" s="2">
        <v>0</v>
      </c>
      <c r="K326" s="2">
        <v>3</v>
      </c>
      <c r="L326" s="2" t="s">
        <v>43</v>
      </c>
    </row>
    <row r="327" spans="1:12" ht="15.75" customHeight="1" x14ac:dyDescent="0.3">
      <c r="A327" s="2">
        <v>35</v>
      </c>
      <c r="B327" s="2">
        <v>8</v>
      </c>
      <c r="C327" s="2">
        <v>36</v>
      </c>
      <c r="D327" s="2">
        <v>283</v>
      </c>
      <c r="E327" s="2" t="s">
        <v>43</v>
      </c>
      <c r="F327" s="2">
        <v>1</v>
      </c>
      <c r="G327" s="2">
        <v>11</v>
      </c>
      <c r="H327" s="2">
        <v>0</v>
      </c>
      <c r="I327" s="2">
        <v>0</v>
      </c>
      <c r="J327" s="2">
        <v>0</v>
      </c>
      <c r="K327" s="2">
        <v>3</v>
      </c>
      <c r="L327" s="2" t="s">
        <v>43</v>
      </c>
    </row>
    <row r="328" spans="1:12" ht="15.75" customHeight="1" x14ac:dyDescent="0.3">
      <c r="A328" s="2">
        <v>35</v>
      </c>
      <c r="B328" s="2">
        <v>9</v>
      </c>
      <c r="C328" s="2">
        <v>77</v>
      </c>
      <c r="D328" s="2">
        <v>376</v>
      </c>
      <c r="E328" s="2" t="s">
        <v>43</v>
      </c>
      <c r="F328" s="2">
        <v>0</v>
      </c>
      <c r="G328" s="2">
        <v>26</v>
      </c>
      <c r="H328" s="2">
        <v>0</v>
      </c>
      <c r="I328" s="2">
        <v>0</v>
      </c>
      <c r="J328" s="2">
        <v>0</v>
      </c>
      <c r="K328" s="2">
        <v>3</v>
      </c>
      <c r="L328" s="2" t="s">
        <v>43</v>
      </c>
    </row>
    <row r="329" spans="1:12" ht="15.75" customHeight="1" x14ac:dyDescent="0.3">
      <c r="A329" s="2">
        <v>35</v>
      </c>
      <c r="B329" s="2">
        <v>10</v>
      </c>
      <c r="C329" s="2">
        <v>146</v>
      </c>
      <c r="D329" s="2">
        <v>428</v>
      </c>
      <c r="E329" s="2" t="s">
        <v>43</v>
      </c>
      <c r="F329" s="2">
        <v>2</v>
      </c>
      <c r="G329" s="2">
        <v>6</v>
      </c>
      <c r="H329" s="2">
        <v>0</v>
      </c>
      <c r="I329" s="2">
        <v>0</v>
      </c>
      <c r="J329" s="2">
        <v>0</v>
      </c>
      <c r="K329" s="2">
        <v>3</v>
      </c>
      <c r="L329" s="2" t="s">
        <v>43</v>
      </c>
    </row>
    <row r="330" spans="1:12" ht="15.75" customHeight="1" x14ac:dyDescent="0.3">
      <c r="A330" s="2">
        <v>36</v>
      </c>
      <c r="B330" s="2">
        <v>1</v>
      </c>
      <c r="C330" s="2">
        <v>40</v>
      </c>
      <c r="D330" s="2">
        <v>307</v>
      </c>
      <c r="E330" s="2" t="s">
        <v>43</v>
      </c>
      <c r="F330" s="2">
        <v>3</v>
      </c>
      <c r="G330" s="2">
        <v>15</v>
      </c>
      <c r="H330" s="2">
        <v>0</v>
      </c>
      <c r="I330" s="2">
        <v>0</v>
      </c>
      <c r="J330" s="2">
        <v>0</v>
      </c>
      <c r="K330" s="2">
        <v>3</v>
      </c>
      <c r="L330" s="2" t="s">
        <v>43</v>
      </c>
    </row>
    <row r="331" spans="1:12" ht="15.75" customHeight="1" x14ac:dyDescent="0.3">
      <c r="A331" s="2">
        <v>36</v>
      </c>
      <c r="B331" s="2">
        <v>2</v>
      </c>
      <c r="C331" s="2">
        <v>110</v>
      </c>
      <c r="D331" s="2">
        <v>425</v>
      </c>
      <c r="E331" s="2" t="s">
        <v>43</v>
      </c>
      <c r="F331" s="2">
        <v>1</v>
      </c>
      <c r="G331" s="2">
        <v>10</v>
      </c>
      <c r="H331" s="2">
        <v>0</v>
      </c>
      <c r="I331" s="2">
        <v>0</v>
      </c>
      <c r="J331" s="2">
        <v>0</v>
      </c>
      <c r="K331" s="2">
        <v>3</v>
      </c>
      <c r="L331" s="2" t="s">
        <v>43</v>
      </c>
    </row>
    <row r="332" spans="1:12" ht="15.75" customHeight="1" x14ac:dyDescent="0.3">
      <c r="A332" s="2">
        <v>36</v>
      </c>
      <c r="B332" s="2">
        <v>3</v>
      </c>
      <c r="C332" s="2">
        <v>63</v>
      </c>
      <c r="D332" s="2">
        <v>344</v>
      </c>
      <c r="E332" s="2" t="s">
        <v>43</v>
      </c>
      <c r="F332" s="2">
        <v>1</v>
      </c>
      <c r="G332" s="2">
        <v>30</v>
      </c>
      <c r="H332" s="2">
        <v>0</v>
      </c>
      <c r="I332" s="2">
        <v>0</v>
      </c>
      <c r="J332" s="2">
        <v>0</v>
      </c>
      <c r="K332" s="2">
        <v>3</v>
      </c>
      <c r="L332" s="2" t="s">
        <v>43</v>
      </c>
    </row>
    <row r="333" spans="1:12" ht="15.75" customHeight="1" x14ac:dyDescent="0.3">
      <c r="A333" s="2">
        <v>36</v>
      </c>
      <c r="B333" s="2">
        <v>4</v>
      </c>
      <c r="C333" s="2">
        <v>38</v>
      </c>
      <c r="D333" s="2">
        <v>297</v>
      </c>
      <c r="E333" s="2" t="s">
        <v>43</v>
      </c>
      <c r="F333" s="2">
        <v>0</v>
      </c>
      <c r="G333" s="2">
        <v>80</v>
      </c>
      <c r="H333" s="2" t="s">
        <v>248</v>
      </c>
      <c r="I333" s="2">
        <v>0</v>
      </c>
      <c r="J333" s="2">
        <v>0</v>
      </c>
      <c r="K333" s="2">
        <v>3</v>
      </c>
      <c r="L333" s="2" t="s">
        <v>43</v>
      </c>
    </row>
    <row r="334" spans="1:12" ht="15.75" customHeight="1" x14ac:dyDescent="0.3">
      <c r="A334" s="2">
        <v>36</v>
      </c>
      <c r="B334" s="2">
        <v>5</v>
      </c>
      <c r="C334" s="2">
        <v>84</v>
      </c>
      <c r="D334" s="2">
        <v>385</v>
      </c>
      <c r="E334" s="2" t="s">
        <v>43</v>
      </c>
      <c r="F334" s="2">
        <v>4</v>
      </c>
      <c r="G334" s="2">
        <v>87</v>
      </c>
      <c r="H334" s="2">
        <v>0</v>
      </c>
      <c r="I334" s="2">
        <v>0</v>
      </c>
      <c r="J334" s="2">
        <v>0</v>
      </c>
      <c r="K334" s="2">
        <v>3</v>
      </c>
      <c r="L334" s="2" t="s">
        <v>43</v>
      </c>
    </row>
    <row r="335" spans="1:12" ht="15.75" customHeight="1" x14ac:dyDescent="0.3">
      <c r="A335" s="2">
        <v>36</v>
      </c>
      <c r="B335" s="2">
        <v>6</v>
      </c>
      <c r="C335" s="2">
        <v>38</v>
      </c>
      <c r="D335" s="2">
        <v>310</v>
      </c>
      <c r="E335" s="2" t="s">
        <v>43</v>
      </c>
      <c r="F335" s="2">
        <v>7</v>
      </c>
      <c r="G335" s="2">
        <v>197</v>
      </c>
      <c r="H335" s="2">
        <v>0</v>
      </c>
      <c r="I335" s="2">
        <v>0</v>
      </c>
      <c r="J335" s="2">
        <v>0</v>
      </c>
      <c r="K335" s="2">
        <v>3</v>
      </c>
      <c r="L335" s="2" t="s">
        <v>43</v>
      </c>
    </row>
    <row r="336" spans="1:12" ht="15.75" customHeight="1" x14ac:dyDescent="0.3">
      <c r="A336" s="2">
        <v>36</v>
      </c>
      <c r="B336" s="2">
        <v>7</v>
      </c>
      <c r="C336" s="2">
        <v>40</v>
      </c>
      <c r="D336" s="2">
        <v>324</v>
      </c>
      <c r="E336" s="2" t="s">
        <v>43</v>
      </c>
      <c r="F336" s="2">
        <v>2</v>
      </c>
      <c r="G336" s="2">
        <v>488</v>
      </c>
      <c r="H336" s="2">
        <v>0</v>
      </c>
      <c r="I336" s="2">
        <v>1</v>
      </c>
      <c r="J336" s="2">
        <v>0</v>
      </c>
      <c r="K336" s="2">
        <v>3</v>
      </c>
      <c r="L336" s="2" t="s">
        <v>43</v>
      </c>
    </row>
    <row r="337" spans="1:12" ht="15.75" customHeight="1" x14ac:dyDescent="0.3">
      <c r="A337" s="2">
        <v>36</v>
      </c>
      <c r="B337" s="2">
        <v>8</v>
      </c>
      <c r="C337" s="2">
        <v>47</v>
      </c>
      <c r="D337" s="2">
        <v>342</v>
      </c>
      <c r="E337" s="2" t="s">
        <v>43</v>
      </c>
      <c r="F337" s="2">
        <v>1</v>
      </c>
      <c r="G337" s="2">
        <v>35</v>
      </c>
      <c r="H337" s="2">
        <v>0</v>
      </c>
      <c r="I337" s="2">
        <v>1</v>
      </c>
      <c r="J337" s="2">
        <v>0</v>
      </c>
      <c r="K337" s="2">
        <v>3</v>
      </c>
      <c r="L337" s="2" t="s">
        <v>43</v>
      </c>
    </row>
    <row r="338" spans="1:12" ht="15.75" customHeight="1" x14ac:dyDescent="0.3">
      <c r="A338" s="2">
        <v>36</v>
      </c>
      <c r="B338" s="2">
        <v>9</v>
      </c>
      <c r="C338" s="2">
        <v>42</v>
      </c>
      <c r="D338" s="2">
        <v>323</v>
      </c>
      <c r="E338" s="2" t="s">
        <v>43</v>
      </c>
      <c r="F338" s="2">
        <v>2</v>
      </c>
      <c r="G338" s="2">
        <v>528</v>
      </c>
      <c r="H338" s="2">
        <v>0</v>
      </c>
      <c r="I338" s="2">
        <v>0</v>
      </c>
      <c r="J338" s="2">
        <v>0</v>
      </c>
      <c r="K338" s="2">
        <v>3</v>
      </c>
      <c r="L338" s="2" t="s">
        <v>43</v>
      </c>
    </row>
    <row r="339" spans="1:12" ht="15.75" customHeight="1" x14ac:dyDescent="0.3">
      <c r="A339" s="2">
        <v>36</v>
      </c>
      <c r="B339" s="2">
        <v>10</v>
      </c>
      <c r="C339" s="2">
        <v>30</v>
      </c>
      <c r="D339" s="2">
        <v>289</v>
      </c>
      <c r="E339" s="2" t="s">
        <v>43</v>
      </c>
      <c r="F339" s="2">
        <v>2</v>
      </c>
      <c r="G339" s="2">
        <v>151</v>
      </c>
      <c r="H339" s="2" t="s">
        <v>248</v>
      </c>
      <c r="I339" s="2">
        <v>0</v>
      </c>
      <c r="J339" s="2">
        <v>0</v>
      </c>
      <c r="K339" s="2">
        <v>3</v>
      </c>
      <c r="L339" s="2" t="s">
        <v>43</v>
      </c>
    </row>
    <row r="340" spans="1:12" ht="15.75" customHeight="1" x14ac:dyDescent="0.3">
      <c r="A340" s="2">
        <v>38</v>
      </c>
      <c r="B340" s="2">
        <v>1</v>
      </c>
      <c r="C340" s="2">
        <v>45</v>
      </c>
      <c r="D340" s="2">
        <v>332</v>
      </c>
      <c r="E340" s="2" t="s">
        <v>43</v>
      </c>
      <c r="F340" s="2">
        <v>0</v>
      </c>
      <c r="G340" s="2">
        <v>52</v>
      </c>
      <c r="H340" s="2">
        <v>0</v>
      </c>
      <c r="I340" s="2">
        <v>2</v>
      </c>
      <c r="J340" s="2">
        <v>0</v>
      </c>
      <c r="K340" s="2">
        <v>3</v>
      </c>
      <c r="L340" s="2" t="s">
        <v>43</v>
      </c>
    </row>
    <row r="341" spans="1:12" ht="15.75" customHeight="1" x14ac:dyDescent="0.3">
      <c r="A341" s="2">
        <v>38</v>
      </c>
      <c r="B341" s="2">
        <v>2</v>
      </c>
      <c r="C341" s="2">
        <v>65</v>
      </c>
      <c r="D341" s="2">
        <v>380</v>
      </c>
      <c r="E341" s="2" t="s">
        <v>43</v>
      </c>
      <c r="F341" s="2">
        <v>0</v>
      </c>
      <c r="G341" s="2">
        <v>100</v>
      </c>
      <c r="H341" s="2">
        <v>0</v>
      </c>
      <c r="I341" s="2">
        <v>0</v>
      </c>
      <c r="J341" s="2">
        <v>0</v>
      </c>
      <c r="K341" s="2">
        <v>3</v>
      </c>
      <c r="L341" s="2" t="s">
        <v>43</v>
      </c>
    </row>
    <row r="342" spans="1:12" ht="15.75" customHeight="1" x14ac:dyDescent="0.3">
      <c r="A342" s="2">
        <v>38</v>
      </c>
      <c r="B342" s="2">
        <v>3</v>
      </c>
      <c r="C342" s="2">
        <v>42</v>
      </c>
      <c r="D342" s="2">
        <v>307</v>
      </c>
      <c r="E342" s="2" t="s">
        <v>43</v>
      </c>
      <c r="F342" s="2">
        <v>0</v>
      </c>
      <c r="G342" s="2">
        <v>15</v>
      </c>
      <c r="H342" s="2">
        <v>0</v>
      </c>
      <c r="I342" s="2">
        <v>0</v>
      </c>
      <c r="J342" s="2">
        <v>0</v>
      </c>
      <c r="K342" s="2">
        <v>3</v>
      </c>
      <c r="L342" s="2" t="s">
        <v>43</v>
      </c>
    </row>
    <row r="343" spans="1:12" ht="15.75" customHeight="1" x14ac:dyDescent="0.3">
      <c r="A343" s="2">
        <v>38</v>
      </c>
      <c r="B343" s="2">
        <v>4</v>
      </c>
      <c r="C343" s="2">
        <v>70</v>
      </c>
      <c r="D343" s="2">
        <v>371</v>
      </c>
      <c r="E343" s="2" t="s">
        <v>43</v>
      </c>
      <c r="F343" s="2">
        <v>0</v>
      </c>
      <c r="G343" s="2">
        <v>16</v>
      </c>
      <c r="H343" s="2" t="s">
        <v>248</v>
      </c>
      <c r="I343" s="2">
        <v>3</v>
      </c>
      <c r="J343" s="2">
        <v>0</v>
      </c>
      <c r="K343" s="2">
        <v>3</v>
      </c>
      <c r="L343" s="2" t="s">
        <v>43</v>
      </c>
    </row>
    <row r="344" spans="1:12" ht="15.75" customHeight="1" x14ac:dyDescent="0.3">
      <c r="A344" s="2">
        <v>38</v>
      </c>
      <c r="B344" s="2">
        <v>5</v>
      </c>
      <c r="C344" s="2">
        <v>47</v>
      </c>
      <c r="D344" s="2">
        <v>313</v>
      </c>
      <c r="E344" s="2" t="s">
        <v>43</v>
      </c>
      <c r="F344" s="2">
        <v>0</v>
      </c>
      <c r="G344" s="2">
        <v>22</v>
      </c>
      <c r="H344" s="2">
        <v>0</v>
      </c>
      <c r="I344" s="2">
        <v>0</v>
      </c>
      <c r="J344" s="2">
        <v>0</v>
      </c>
      <c r="K344" s="2">
        <v>3</v>
      </c>
      <c r="L344" s="2" t="s">
        <v>43</v>
      </c>
    </row>
    <row r="345" spans="1:12" ht="15.75" customHeight="1" x14ac:dyDescent="0.3">
      <c r="A345" s="2">
        <v>38</v>
      </c>
      <c r="B345" s="2">
        <v>6</v>
      </c>
      <c r="C345" s="2">
        <v>52</v>
      </c>
      <c r="D345" s="2">
        <v>351</v>
      </c>
      <c r="E345" s="2" t="s">
        <v>43</v>
      </c>
      <c r="F345" s="2">
        <v>1</v>
      </c>
      <c r="G345" s="2">
        <v>46</v>
      </c>
      <c r="H345" s="2">
        <v>0</v>
      </c>
      <c r="I345" s="2">
        <v>2</v>
      </c>
      <c r="J345" s="2">
        <v>0</v>
      </c>
      <c r="K345" s="2">
        <v>3</v>
      </c>
      <c r="L345" s="2" t="s">
        <v>43</v>
      </c>
    </row>
    <row r="346" spans="1:12" ht="15.75" customHeight="1" x14ac:dyDescent="0.3">
      <c r="A346" s="2">
        <v>38</v>
      </c>
      <c r="B346" s="2">
        <v>7</v>
      </c>
      <c r="C346" s="2">
        <v>62</v>
      </c>
      <c r="D346" s="2">
        <v>357</v>
      </c>
      <c r="E346" s="2" t="s">
        <v>43</v>
      </c>
      <c r="F346" s="2">
        <v>0</v>
      </c>
      <c r="G346" s="2">
        <v>8</v>
      </c>
      <c r="H346" s="2" t="s">
        <v>248</v>
      </c>
      <c r="I346" s="2">
        <v>0</v>
      </c>
      <c r="J346" s="2">
        <v>0</v>
      </c>
      <c r="K346" s="2">
        <v>3</v>
      </c>
      <c r="L346" s="2" t="s">
        <v>43</v>
      </c>
    </row>
    <row r="347" spans="1:12" ht="15.75" customHeight="1" x14ac:dyDescent="0.3">
      <c r="A347" s="2">
        <v>38</v>
      </c>
      <c r="B347" s="2">
        <v>8</v>
      </c>
      <c r="C347" s="2">
        <v>46</v>
      </c>
      <c r="D347" s="2">
        <v>340</v>
      </c>
      <c r="E347" s="2" t="s">
        <v>43</v>
      </c>
      <c r="F347" s="2">
        <v>0</v>
      </c>
      <c r="G347" s="2">
        <v>21</v>
      </c>
      <c r="H347" s="2" t="s">
        <v>248</v>
      </c>
      <c r="I347" s="2">
        <v>1</v>
      </c>
      <c r="J347" s="2">
        <v>0</v>
      </c>
      <c r="K347" s="2">
        <v>4</v>
      </c>
      <c r="L347" s="2" t="s">
        <v>43</v>
      </c>
    </row>
    <row r="348" spans="1:12" ht="15.75" customHeight="1" x14ac:dyDescent="0.3">
      <c r="A348" s="2">
        <v>38</v>
      </c>
      <c r="B348" s="2">
        <v>9</v>
      </c>
      <c r="C348" s="2">
        <v>53</v>
      </c>
      <c r="D348" s="2">
        <v>352</v>
      </c>
      <c r="E348" s="2" t="s">
        <v>43</v>
      </c>
      <c r="F348" s="2">
        <v>0</v>
      </c>
      <c r="G348" s="2">
        <v>19</v>
      </c>
      <c r="H348" s="2">
        <v>0</v>
      </c>
      <c r="I348" s="2">
        <v>0</v>
      </c>
      <c r="J348" s="2">
        <v>0</v>
      </c>
      <c r="K348" s="2">
        <v>3</v>
      </c>
      <c r="L348" s="2" t="s">
        <v>43</v>
      </c>
    </row>
    <row r="349" spans="1:12" ht="15.75" customHeight="1" x14ac:dyDescent="0.3">
      <c r="A349" s="2">
        <v>38</v>
      </c>
      <c r="B349" s="2">
        <v>10</v>
      </c>
      <c r="C349" s="2">
        <v>73</v>
      </c>
      <c r="D349" s="2">
        <v>381</v>
      </c>
      <c r="E349" s="2" t="s">
        <v>43</v>
      </c>
      <c r="F349" s="2">
        <v>0</v>
      </c>
      <c r="G349" s="2">
        <v>34</v>
      </c>
      <c r="H349" s="2">
        <v>0</v>
      </c>
      <c r="I349" s="2">
        <v>0</v>
      </c>
      <c r="J349" s="2">
        <v>0</v>
      </c>
      <c r="K349" s="2">
        <v>3</v>
      </c>
      <c r="L349" s="2" t="s">
        <v>43</v>
      </c>
    </row>
    <row r="350" spans="1:12" ht="15.75" customHeight="1" x14ac:dyDescent="0.3">
      <c r="A350" s="2">
        <v>40</v>
      </c>
      <c r="B350" s="2">
        <v>1</v>
      </c>
      <c r="C350" s="2">
        <v>78</v>
      </c>
      <c r="D350" s="2">
        <v>388</v>
      </c>
      <c r="E350" s="2" t="s">
        <v>43</v>
      </c>
      <c r="F350" s="2">
        <v>0</v>
      </c>
      <c r="G350" s="2">
        <v>17</v>
      </c>
      <c r="H350" s="2" t="s">
        <v>248</v>
      </c>
      <c r="I350" s="2">
        <v>0</v>
      </c>
      <c r="J350" s="2">
        <v>0</v>
      </c>
      <c r="K350" s="2">
        <v>3</v>
      </c>
      <c r="L350" s="2" t="s">
        <v>43</v>
      </c>
    </row>
    <row r="351" spans="1:12" ht="15.75" customHeight="1" x14ac:dyDescent="0.3">
      <c r="A351" s="2">
        <v>40</v>
      </c>
      <c r="B351" s="2">
        <v>2</v>
      </c>
      <c r="C351" s="2">
        <v>81</v>
      </c>
      <c r="D351" s="2">
        <v>380</v>
      </c>
      <c r="E351" s="2" t="s">
        <v>43</v>
      </c>
      <c r="F351" s="2">
        <v>0</v>
      </c>
      <c r="G351" s="2">
        <v>214</v>
      </c>
      <c r="H351" s="2">
        <v>0</v>
      </c>
      <c r="I351" s="2">
        <v>0</v>
      </c>
      <c r="J351" s="2">
        <v>0</v>
      </c>
      <c r="K351" s="2">
        <v>3</v>
      </c>
      <c r="L351" s="2" t="s">
        <v>43</v>
      </c>
    </row>
    <row r="352" spans="1:12" ht="15.75" customHeight="1" x14ac:dyDescent="0.3">
      <c r="A352" s="2">
        <v>40</v>
      </c>
      <c r="B352" s="2">
        <v>3</v>
      </c>
      <c r="C352" s="2">
        <v>80</v>
      </c>
      <c r="D352" s="2">
        <v>370</v>
      </c>
      <c r="E352" s="2" t="s">
        <v>43</v>
      </c>
      <c r="F352" s="2">
        <v>1</v>
      </c>
      <c r="G352" s="2">
        <v>47</v>
      </c>
      <c r="H352" s="2" t="s">
        <v>248</v>
      </c>
      <c r="I352" s="2">
        <v>0</v>
      </c>
      <c r="J352" s="2">
        <v>0</v>
      </c>
      <c r="K352" s="2">
        <v>3</v>
      </c>
      <c r="L352" s="2" t="s">
        <v>43</v>
      </c>
    </row>
    <row r="353" spans="1:12" ht="15.75" customHeight="1" x14ac:dyDescent="0.3">
      <c r="A353" s="2">
        <v>40</v>
      </c>
      <c r="B353" s="2">
        <v>4</v>
      </c>
      <c r="C353" s="2">
        <v>87</v>
      </c>
      <c r="D353" s="2">
        <v>400</v>
      </c>
      <c r="E353" s="2" t="s">
        <v>43</v>
      </c>
      <c r="F353" s="2">
        <v>0</v>
      </c>
      <c r="G353" s="2">
        <v>16</v>
      </c>
      <c r="H353" s="2">
        <v>0</v>
      </c>
      <c r="I353" s="2">
        <v>0</v>
      </c>
      <c r="J353" s="2">
        <v>0</v>
      </c>
      <c r="K353" s="2">
        <v>4</v>
      </c>
      <c r="L353" s="2" t="s">
        <v>43</v>
      </c>
    </row>
    <row r="354" spans="1:12" ht="15.75" customHeight="1" x14ac:dyDescent="0.3">
      <c r="A354" s="2">
        <v>40</v>
      </c>
      <c r="B354" s="2">
        <v>5</v>
      </c>
      <c r="C354" s="2">
        <v>141</v>
      </c>
      <c r="D354" s="2">
        <v>449</v>
      </c>
      <c r="E354" s="2" t="s">
        <v>43</v>
      </c>
      <c r="F354" s="2">
        <v>0</v>
      </c>
      <c r="G354" s="2">
        <v>38</v>
      </c>
      <c r="H354" s="2">
        <v>0</v>
      </c>
      <c r="I354" s="2">
        <v>0</v>
      </c>
      <c r="J354" s="2">
        <v>0</v>
      </c>
      <c r="K354" s="2">
        <v>3</v>
      </c>
      <c r="L354" s="2" t="s">
        <v>43</v>
      </c>
    </row>
    <row r="355" spans="1:12" ht="15.75" customHeight="1" x14ac:dyDescent="0.3">
      <c r="A355" s="2">
        <v>40</v>
      </c>
      <c r="B355" s="2">
        <v>6</v>
      </c>
      <c r="C355" s="2">
        <v>90</v>
      </c>
      <c r="D355" s="2">
        <v>388</v>
      </c>
      <c r="E355" s="2" t="s">
        <v>43</v>
      </c>
      <c r="F355" s="2">
        <v>0</v>
      </c>
      <c r="G355" s="2">
        <v>68</v>
      </c>
      <c r="H355" s="2" t="s">
        <v>173</v>
      </c>
      <c r="I355" s="2">
        <v>0</v>
      </c>
      <c r="J355" s="2">
        <v>0</v>
      </c>
      <c r="K355" s="2">
        <v>3</v>
      </c>
      <c r="L355" s="2" t="s">
        <v>43</v>
      </c>
    </row>
    <row r="356" spans="1:12" ht="15.75" customHeight="1" x14ac:dyDescent="0.3">
      <c r="A356" s="2">
        <v>40</v>
      </c>
      <c r="B356" s="2">
        <v>7</v>
      </c>
      <c r="C356" s="2">
        <v>83</v>
      </c>
      <c r="D356" s="2">
        <v>369</v>
      </c>
      <c r="E356" s="2" t="s">
        <v>43</v>
      </c>
      <c r="F356" s="2">
        <v>0</v>
      </c>
      <c r="G356" s="2">
        <v>87</v>
      </c>
      <c r="H356" s="2" t="s">
        <v>248</v>
      </c>
      <c r="I356" s="2">
        <v>0</v>
      </c>
      <c r="J356" s="2">
        <v>0</v>
      </c>
      <c r="K356" s="2">
        <v>3</v>
      </c>
      <c r="L356" s="2" t="s">
        <v>43</v>
      </c>
    </row>
    <row r="357" spans="1:12" ht="15.75" customHeight="1" x14ac:dyDescent="0.3">
      <c r="A357" s="2">
        <v>40</v>
      </c>
      <c r="B357" s="2">
        <v>8</v>
      </c>
      <c r="C357" s="2">
        <v>57</v>
      </c>
      <c r="D357" s="2">
        <v>336</v>
      </c>
      <c r="E357" s="2" t="s">
        <v>43</v>
      </c>
      <c r="F357" s="2">
        <v>1</v>
      </c>
      <c r="G357" s="2">
        <v>809</v>
      </c>
      <c r="H357" s="2" t="s">
        <v>248</v>
      </c>
      <c r="I357" s="2">
        <v>0</v>
      </c>
      <c r="J357" s="2">
        <v>0</v>
      </c>
      <c r="K357" s="2">
        <v>3</v>
      </c>
      <c r="L357" s="2" t="s">
        <v>43</v>
      </c>
    </row>
    <row r="358" spans="1:12" ht="15.75" customHeight="1" x14ac:dyDescent="0.3">
      <c r="A358" s="2">
        <v>40</v>
      </c>
      <c r="B358" s="2">
        <v>9</v>
      </c>
      <c r="C358" s="2">
        <v>110</v>
      </c>
      <c r="D358" s="2">
        <v>428</v>
      </c>
      <c r="E358" s="2" t="s">
        <v>43</v>
      </c>
      <c r="F358" s="2">
        <v>0</v>
      </c>
      <c r="G358" s="2">
        <v>258</v>
      </c>
      <c r="H358" s="2">
        <v>0</v>
      </c>
      <c r="I358" s="2">
        <v>0</v>
      </c>
      <c r="J358" s="2">
        <v>0</v>
      </c>
      <c r="K358" s="2">
        <v>3</v>
      </c>
      <c r="L358" s="2" t="s">
        <v>43</v>
      </c>
    </row>
    <row r="359" spans="1:12" ht="15.75" customHeight="1" x14ac:dyDescent="0.3">
      <c r="A359" s="2">
        <v>40</v>
      </c>
      <c r="B359" s="2">
        <v>10</v>
      </c>
      <c r="C359" s="2">
        <v>47</v>
      </c>
      <c r="D359" s="2">
        <v>311</v>
      </c>
      <c r="E359" s="2" t="s">
        <v>43</v>
      </c>
      <c r="F359" s="2">
        <v>0</v>
      </c>
      <c r="G359" s="2">
        <v>309</v>
      </c>
      <c r="H359" s="2">
        <v>0</v>
      </c>
      <c r="I359" s="2">
        <v>0</v>
      </c>
      <c r="J359" s="2">
        <v>0</v>
      </c>
      <c r="K359" s="2">
        <v>3</v>
      </c>
      <c r="L359" s="2" t="s">
        <v>43</v>
      </c>
    </row>
    <row r="360" spans="1:12" ht="15.75" customHeight="1" x14ac:dyDescent="0.3">
      <c r="A360" s="2">
        <v>39</v>
      </c>
      <c r="B360" s="2">
        <v>1</v>
      </c>
      <c r="C360" s="2">
        <v>30</v>
      </c>
      <c r="D360" s="2">
        <v>276</v>
      </c>
      <c r="E360" s="2" t="s">
        <v>43</v>
      </c>
      <c r="F360" s="2">
        <v>1</v>
      </c>
      <c r="G360" s="2">
        <v>5</v>
      </c>
      <c r="H360" s="2">
        <v>0</v>
      </c>
      <c r="I360" s="2">
        <v>0</v>
      </c>
      <c r="J360" s="2">
        <v>0</v>
      </c>
      <c r="K360" s="2">
        <v>3</v>
      </c>
      <c r="L360" s="2" t="s">
        <v>260</v>
      </c>
    </row>
    <row r="361" spans="1:12" ht="15.75" customHeight="1" x14ac:dyDescent="0.3">
      <c r="A361" s="2">
        <v>39</v>
      </c>
      <c r="B361" s="2">
        <v>2</v>
      </c>
      <c r="C361" s="2">
        <v>56</v>
      </c>
      <c r="D361" s="2">
        <v>354</v>
      </c>
      <c r="E361" s="2" t="s">
        <v>43</v>
      </c>
      <c r="F361" s="2">
        <v>2</v>
      </c>
      <c r="G361" s="2">
        <v>12</v>
      </c>
      <c r="H361" s="2" t="s">
        <v>248</v>
      </c>
      <c r="I361" s="2">
        <v>0</v>
      </c>
      <c r="J361" s="2">
        <v>0</v>
      </c>
      <c r="K361" s="2">
        <v>3</v>
      </c>
      <c r="L361" s="2" t="s">
        <v>43</v>
      </c>
    </row>
    <row r="362" spans="1:12" ht="15.75" customHeight="1" x14ac:dyDescent="0.3">
      <c r="A362" s="2">
        <v>39</v>
      </c>
      <c r="B362" s="2">
        <v>3</v>
      </c>
      <c r="C362" s="2">
        <v>47</v>
      </c>
      <c r="D362" s="2">
        <v>323</v>
      </c>
      <c r="E362" s="2" t="s">
        <v>43</v>
      </c>
      <c r="F362" s="2">
        <v>7</v>
      </c>
      <c r="G362" s="2">
        <v>10</v>
      </c>
      <c r="H362" s="2">
        <v>0</v>
      </c>
      <c r="I362" s="2">
        <v>0</v>
      </c>
      <c r="J362" s="2">
        <v>0</v>
      </c>
      <c r="K362" s="2">
        <v>3</v>
      </c>
      <c r="L362" s="2" t="s">
        <v>43</v>
      </c>
    </row>
    <row r="363" spans="1:12" ht="15.75" customHeight="1" x14ac:dyDescent="0.3">
      <c r="A363" s="2">
        <v>39</v>
      </c>
      <c r="B363" s="2">
        <v>4</v>
      </c>
      <c r="C363" s="2">
        <v>43</v>
      </c>
      <c r="D363" s="2">
        <v>308</v>
      </c>
      <c r="E363" s="2" t="s">
        <v>43</v>
      </c>
      <c r="F363" s="2">
        <v>0</v>
      </c>
      <c r="G363" s="2">
        <v>10</v>
      </c>
      <c r="H363" s="2">
        <v>0</v>
      </c>
      <c r="I363" s="2">
        <v>0</v>
      </c>
      <c r="J363" s="2">
        <v>0</v>
      </c>
      <c r="K363" s="2">
        <v>4</v>
      </c>
      <c r="L363" s="2" t="s">
        <v>43</v>
      </c>
    </row>
    <row r="364" spans="1:12" ht="15.75" customHeight="1" x14ac:dyDescent="0.3">
      <c r="A364" s="2">
        <v>39</v>
      </c>
      <c r="B364" s="2">
        <v>5</v>
      </c>
      <c r="C364" s="2">
        <v>47</v>
      </c>
      <c r="D364" s="2">
        <v>309</v>
      </c>
      <c r="E364" s="2" t="s">
        <v>43</v>
      </c>
      <c r="F364" s="2">
        <v>1</v>
      </c>
      <c r="G364" s="2">
        <v>9</v>
      </c>
      <c r="H364" s="2">
        <v>0</v>
      </c>
      <c r="I364" s="2">
        <v>1</v>
      </c>
      <c r="J364" s="2">
        <v>0</v>
      </c>
      <c r="K364" s="2">
        <v>3</v>
      </c>
      <c r="L364" s="2" t="s">
        <v>43</v>
      </c>
    </row>
    <row r="365" spans="1:12" ht="15.75" customHeight="1" x14ac:dyDescent="0.3">
      <c r="A365" s="2">
        <v>39</v>
      </c>
      <c r="B365" s="2">
        <v>6</v>
      </c>
      <c r="C365" s="2">
        <v>67</v>
      </c>
      <c r="D365" s="2">
        <v>353</v>
      </c>
      <c r="E365" s="2" t="s">
        <v>43</v>
      </c>
      <c r="F365" s="2">
        <v>0</v>
      </c>
      <c r="G365" s="2">
        <v>11</v>
      </c>
      <c r="H365" s="2">
        <v>0</v>
      </c>
      <c r="I365" s="2">
        <v>0</v>
      </c>
      <c r="J365" s="2">
        <v>0</v>
      </c>
      <c r="K365" s="2">
        <v>3</v>
      </c>
      <c r="L365" s="2" t="s">
        <v>43</v>
      </c>
    </row>
    <row r="366" spans="1:12" ht="15.75" customHeight="1" x14ac:dyDescent="0.3">
      <c r="A366" s="2">
        <v>39</v>
      </c>
      <c r="B366" s="2">
        <v>7</v>
      </c>
      <c r="C366" s="2">
        <v>85</v>
      </c>
      <c r="D366" s="2">
        <v>387</v>
      </c>
      <c r="E366" s="2" t="s">
        <v>43</v>
      </c>
      <c r="F366" s="2">
        <v>2</v>
      </c>
      <c r="G366" s="2">
        <v>25</v>
      </c>
      <c r="H366" s="2">
        <v>0</v>
      </c>
      <c r="I366" s="2">
        <v>0</v>
      </c>
      <c r="J366" s="2">
        <v>0</v>
      </c>
      <c r="K366" s="2">
        <v>3</v>
      </c>
      <c r="L366" s="2" t="s">
        <v>43</v>
      </c>
    </row>
    <row r="367" spans="1:12" ht="15.75" customHeight="1" x14ac:dyDescent="0.3">
      <c r="A367" s="2">
        <v>39</v>
      </c>
      <c r="B367" s="2">
        <v>8</v>
      </c>
      <c r="C367" s="2">
        <v>54</v>
      </c>
      <c r="D367" s="2">
        <v>319</v>
      </c>
      <c r="E367" s="2" t="s">
        <v>43</v>
      </c>
      <c r="F367" s="2">
        <v>1</v>
      </c>
      <c r="G367" s="2">
        <v>40</v>
      </c>
      <c r="H367" s="2">
        <v>0</v>
      </c>
      <c r="I367" s="2">
        <v>0</v>
      </c>
      <c r="J367" s="2">
        <v>0</v>
      </c>
      <c r="K367" s="2">
        <v>3</v>
      </c>
      <c r="L367" s="2" t="s">
        <v>43</v>
      </c>
    </row>
    <row r="368" spans="1:12" ht="15.75" customHeight="1" x14ac:dyDescent="0.3">
      <c r="A368" s="2">
        <v>39</v>
      </c>
      <c r="B368" s="2">
        <v>9</v>
      </c>
      <c r="C368" s="2">
        <v>64</v>
      </c>
      <c r="D368" s="2">
        <v>340</v>
      </c>
      <c r="E368" s="2" t="s">
        <v>43</v>
      </c>
      <c r="F368" s="2">
        <v>0</v>
      </c>
      <c r="G368" s="2">
        <v>20</v>
      </c>
      <c r="H368" s="2">
        <v>0</v>
      </c>
      <c r="I368" s="2">
        <v>0</v>
      </c>
      <c r="J368" s="2">
        <v>0</v>
      </c>
      <c r="K368" s="2">
        <v>3</v>
      </c>
      <c r="L368" s="2" t="s">
        <v>43</v>
      </c>
    </row>
    <row r="369" spans="1:12" ht="15.75" customHeight="1" x14ac:dyDescent="0.3">
      <c r="A369" s="2">
        <v>39</v>
      </c>
      <c r="B369" s="2">
        <v>10</v>
      </c>
      <c r="C369" s="2">
        <v>47</v>
      </c>
      <c r="D369" s="2">
        <v>302</v>
      </c>
      <c r="E369" s="2" t="s">
        <v>43</v>
      </c>
      <c r="F369" s="2">
        <v>2</v>
      </c>
      <c r="G369" s="2">
        <v>9</v>
      </c>
      <c r="H369" s="2">
        <v>0</v>
      </c>
      <c r="I369" s="2">
        <v>0</v>
      </c>
      <c r="J369" s="2">
        <v>0</v>
      </c>
      <c r="K369" s="2">
        <v>3</v>
      </c>
      <c r="L369" s="2" t="s">
        <v>43</v>
      </c>
    </row>
    <row r="370" spans="1:12" ht="15.75" customHeight="1" x14ac:dyDescent="0.3">
      <c r="A370" s="2">
        <v>41</v>
      </c>
      <c r="B370" s="2">
        <v>1</v>
      </c>
      <c r="C370" s="2">
        <v>47</v>
      </c>
      <c r="D370" s="2">
        <v>313</v>
      </c>
      <c r="E370" s="2" t="s">
        <v>43</v>
      </c>
      <c r="F370" s="2">
        <v>0</v>
      </c>
      <c r="G370" s="2">
        <v>9</v>
      </c>
      <c r="H370" s="2">
        <v>0</v>
      </c>
      <c r="I370" s="2">
        <v>0</v>
      </c>
      <c r="J370" s="2">
        <v>0</v>
      </c>
      <c r="K370" s="2">
        <v>3</v>
      </c>
      <c r="L370" s="2" t="s">
        <v>43</v>
      </c>
    </row>
    <row r="371" spans="1:12" ht="15.75" customHeight="1" x14ac:dyDescent="0.3">
      <c r="A371" s="2">
        <v>41</v>
      </c>
      <c r="B371" s="2">
        <v>2</v>
      </c>
      <c r="C371" s="2">
        <v>106</v>
      </c>
      <c r="D371" s="2">
        <v>418</v>
      </c>
      <c r="E371" s="2" t="s">
        <v>43</v>
      </c>
      <c r="F371" s="2">
        <v>1</v>
      </c>
      <c r="G371" s="2">
        <v>1</v>
      </c>
      <c r="H371" s="2">
        <v>0</v>
      </c>
      <c r="I371" s="2">
        <v>0</v>
      </c>
      <c r="J371" s="2">
        <v>0</v>
      </c>
      <c r="K371" s="2">
        <v>3</v>
      </c>
      <c r="L371" s="2" t="s">
        <v>43</v>
      </c>
    </row>
    <row r="372" spans="1:12" ht="15.75" customHeight="1" x14ac:dyDescent="0.3">
      <c r="A372" s="2">
        <v>41</v>
      </c>
      <c r="B372" s="2">
        <v>3</v>
      </c>
      <c r="C372" s="2">
        <v>90</v>
      </c>
      <c r="D372" s="2">
        <v>401</v>
      </c>
      <c r="E372" s="2" t="s">
        <v>43</v>
      </c>
      <c r="F372" s="2">
        <v>2</v>
      </c>
      <c r="G372" s="2">
        <v>5</v>
      </c>
      <c r="H372" s="2" t="s">
        <v>173</v>
      </c>
      <c r="I372" s="2">
        <v>0</v>
      </c>
      <c r="J372" s="2">
        <v>0</v>
      </c>
      <c r="K372" s="2">
        <v>3</v>
      </c>
      <c r="L372" s="2" t="s">
        <v>43</v>
      </c>
    </row>
    <row r="373" spans="1:12" ht="15.75" customHeight="1" x14ac:dyDescent="0.3">
      <c r="A373" s="2">
        <v>41</v>
      </c>
      <c r="B373" s="2">
        <v>4</v>
      </c>
      <c r="C373" s="2">
        <v>109</v>
      </c>
      <c r="D373" s="2">
        <v>414</v>
      </c>
      <c r="E373" s="2" t="s">
        <v>43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3</v>
      </c>
      <c r="L373" s="2" t="s">
        <v>43</v>
      </c>
    </row>
    <row r="374" spans="1:12" ht="15.75" customHeight="1" x14ac:dyDescent="0.3">
      <c r="A374" s="2">
        <v>41</v>
      </c>
      <c r="B374" s="2">
        <v>5</v>
      </c>
      <c r="C374" s="2">
        <v>81</v>
      </c>
      <c r="D374" s="2">
        <v>374</v>
      </c>
      <c r="E374" s="2" t="s">
        <v>43</v>
      </c>
      <c r="F374" s="2">
        <v>0</v>
      </c>
      <c r="G374" s="2">
        <v>1</v>
      </c>
      <c r="H374" s="2" t="s">
        <v>248</v>
      </c>
      <c r="I374" s="2">
        <v>0</v>
      </c>
      <c r="J374" s="2">
        <v>0</v>
      </c>
      <c r="K374" s="2">
        <v>3</v>
      </c>
      <c r="L374" s="2" t="s">
        <v>43</v>
      </c>
    </row>
    <row r="375" spans="1:12" ht="15.75" customHeight="1" x14ac:dyDescent="0.3">
      <c r="A375" s="2">
        <v>41</v>
      </c>
      <c r="B375" s="2">
        <v>6</v>
      </c>
      <c r="C375" s="2">
        <v>24</v>
      </c>
      <c r="D375" s="2">
        <v>278</v>
      </c>
      <c r="E375" s="2" t="s">
        <v>43</v>
      </c>
      <c r="F375" s="2">
        <v>0</v>
      </c>
      <c r="G375" s="2">
        <v>34</v>
      </c>
      <c r="H375" s="2" t="s">
        <v>248</v>
      </c>
      <c r="I375" s="2">
        <v>0</v>
      </c>
      <c r="J375" s="2">
        <v>0</v>
      </c>
      <c r="K375" s="2">
        <v>3</v>
      </c>
      <c r="L375" s="2" t="s">
        <v>43</v>
      </c>
    </row>
    <row r="376" spans="1:12" ht="15.75" customHeight="1" x14ac:dyDescent="0.3">
      <c r="A376" s="2">
        <v>41</v>
      </c>
      <c r="B376" s="2">
        <v>7</v>
      </c>
      <c r="C376" s="2">
        <v>55</v>
      </c>
      <c r="D376" s="2">
        <v>336</v>
      </c>
      <c r="E376" s="2" t="s">
        <v>43</v>
      </c>
      <c r="F376" s="2">
        <v>2</v>
      </c>
      <c r="G376" s="2">
        <v>1</v>
      </c>
      <c r="H376" s="2">
        <v>0</v>
      </c>
      <c r="I376" s="2">
        <v>0</v>
      </c>
      <c r="J376" s="2">
        <v>0</v>
      </c>
      <c r="K376" s="2">
        <v>3</v>
      </c>
      <c r="L376" s="2" t="s">
        <v>43</v>
      </c>
    </row>
    <row r="377" spans="1:12" ht="15.75" customHeight="1" x14ac:dyDescent="0.3">
      <c r="A377" s="2">
        <v>41</v>
      </c>
      <c r="B377" s="2">
        <v>8</v>
      </c>
      <c r="C377" s="2">
        <v>83</v>
      </c>
      <c r="D377" s="2">
        <v>401</v>
      </c>
      <c r="E377" s="2" t="s">
        <v>43</v>
      </c>
      <c r="F377" s="2">
        <v>1</v>
      </c>
      <c r="G377" s="2">
        <v>11</v>
      </c>
      <c r="H377" s="2">
        <v>0</v>
      </c>
      <c r="I377" s="2">
        <v>0</v>
      </c>
      <c r="J377" s="2">
        <v>0</v>
      </c>
      <c r="K377" s="2">
        <v>4</v>
      </c>
      <c r="L377" s="2" t="s">
        <v>43</v>
      </c>
    </row>
    <row r="378" spans="1:12" ht="15.75" customHeight="1" x14ac:dyDescent="0.3">
      <c r="A378" s="2">
        <v>41</v>
      </c>
      <c r="B378" s="2">
        <v>9</v>
      </c>
      <c r="C378" s="2">
        <v>140</v>
      </c>
      <c r="D378" s="2">
        <v>458</v>
      </c>
      <c r="E378" s="2" t="s">
        <v>43</v>
      </c>
      <c r="F378" s="2">
        <v>1</v>
      </c>
      <c r="G378" s="2">
        <v>1</v>
      </c>
      <c r="H378" s="2">
        <v>0</v>
      </c>
      <c r="I378" s="2">
        <v>0</v>
      </c>
      <c r="J378" s="2">
        <v>0</v>
      </c>
      <c r="K378" s="2">
        <v>3</v>
      </c>
      <c r="L378" s="2" t="s">
        <v>43</v>
      </c>
    </row>
    <row r="379" spans="1:12" ht="15.75" customHeight="1" x14ac:dyDescent="0.3">
      <c r="A379" s="2">
        <v>41</v>
      </c>
      <c r="B379" s="2">
        <v>10</v>
      </c>
      <c r="C379" s="2">
        <v>104</v>
      </c>
      <c r="D379" s="2">
        <v>398</v>
      </c>
      <c r="E379" s="2" t="s">
        <v>43</v>
      </c>
      <c r="F379" s="2">
        <v>4</v>
      </c>
      <c r="G379" s="2">
        <v>0</v>
      </c>
      <c r="H379" s="2">
        <v>0</v>
      </c>
      <c r="I379" s="2">
        <v>0</v>
      </c>
      <c r="J379" s="2">
        <v>0</v>
      </c>
      <c r="K379" s="2">
        <v>3</v>
      </c>
      <c r="L379" s="2" t="s">
        <v>43</v>
      </c>
    </row>
    <row r="380" spans="1:12" ht="15.75" customHeight="1" x14ac:dyDescent="0.3">
      <c r="A380" s="2">
        <v>42</v>
      </c>
      <c r="B380" s="2">
        <v>1</v>
      </c>
      <c r="C380" s="2">
        <v>42</v>
      </c>
      <c r="D380" s="2">
        <v>303</v>
      </c>
      <c r="E380" s="2" t="s">
        <v>43</v>
      </c>
      <c r="F380" s="2">
        <v>2</v>
      </c>
      <c r="G380" s="2">
        <v>15</v>
      </c>
      <c r="H380" s="2">
        <v>0</v>
      </c>
      <c r="I380" s="2">
        <v>1</v>
      </c>
      <c r="J380" s="2">
        <v>0</v>
      </c>
      <c r="K380" s="2">
        <v>3</v>
      </c>
      <c r="L380" s="2" t="s">
        <v>43</v>
      </c>
    </row>
    <row r="381" spans="1:12" ht="15.75" customHeight="1" x14ac:dyDescent="0.3">
      <c r="A381" s="2">
        <v>42</v>
      </c>
      <c r="B381" s="2">
        <v>2</v>
      </c>
      <c r="C381" s="2">
        <v>94</v>
      </c>
      <c r="D381" s="2">
        <v>412</v>
      </c>
      <c r="E381" s="2" t="s">
        <v>43</v>
      </c>
      <c r="F381" s="2">
        <v>0</v>
      </c>
      <c r="G381" s="2">
        <v>1</v>
      </c>
      <c r="H381" s="2">
        <v>0</v>
      </c>
      <c r="I381" s="2">
        <v>0</v>
      </c>
      <c r="J381" s="2">
        <v>0</v>
      </c>
      <c r="K381" s="2">
        <v>3</v>
      </c>
      <c r="L381" s="2" t="s">
        <v>43</v>
      </c>
    </row>
    <row r="382" spans="1:12" ht="15.75" customHeight="1" x14ac:dyDescent="0.3">
      <c r="A382" s="2">
        <v>42</v>
      </c>
      <c r="B382" s="2">
        <v>3</v>
      </c>
      <c r="C382" s="2">
        <v>72</v>
      </c>
      <c r="D382" s="2">
        <v>366</v>
      </c>
      <c r="E382" s="2" t="s">
        <v>43</v>
      </c>
      <c r="F382" s="2">
        <v>0</v>
      </c>
      <c r="G382" s="2">
        <v>12</v>
      </c>
      <c r="H382" s="2">
        <v>0</v>
      </c>
      <c r="I382" s="2">
        <v>0</v>
      </c>
      <c r="J382" s="2">
        <v>0</v>
      </c>
      <c r="K382" s="2">
        <v>3</v>
      </c>
      <c r="L382" s="2" t="s">
        <v>43</v>
      </c>
    </row>
    <row r="383" spans="1:12" ht="15.75" customHeight="1" x14ac:dyDescent="0.3">
      <c r="A383" s="2">
        <v>42</v>
      </c>
      <c r="B383" s="2">
        <v>4</v>
      </c>
      <c r="C383" s="2">
        <v>42</v>
      </c>
      <c r="D383" s="2">
        <v>310</v>
      </c>
      <c r="E383" s="2" t="s">
        <v>43</v>
      </c>
      <c r="F383" s="2">
        <v>1</v>
      </c>
      <c r="G383" s="2">
        <v>0</v>
      </c>
      <c r="H383" s="2">
        <v>0</v>
      </c>
      <c r="I383" s="2">
        <v>0</v>
      </c>
      <c r="J383" s="2">
        <v>0</v>
      </c>
      <c r="K383" s="2">
        <v>3</v>
      </c>
      <c r="L383" s="2" t="s">
        <v>43</v>
      </c>
    </row>
    <row r="384" spans="1:12" ht="15.75" customHeight="1" x14ac:dyDescent="0.3">
      <c r="A384" s="2">
        <v>42</v>
      </c>
      <c r="B384" s="2">
        <v>5</v>
      </c>
      <c r="C384" s="2">
        <v>108</v>
      </c>
      <c r="D384" s="2">
        <v>419</v>
      </c>
      <c r="E384" s="2" t="s">
        <v>43</v>
      </c>
      <c r="F384" s="2">
        <v>3</v>
      </c>
      <c r="G384" s="2">
        <v>4</v>
      </c>
      <c r="H384" s="2">
        <v>0</v>
      </c>
      <c r="I384" s="2">
        <v>0</v>
      </c>
      <c r="J384" s="2">
        <v>0</v>
      </c>
      <c r="K384" s="2">
        <v>3</v>
      </c>
      <c r="L384" s="2" t="s">
        <v>43</v>
      </c>
    </row>
    <row r="385" spans="1:12" ht="15.75" customHeight="1" x14ac:dyDescent="0.3">
      <c r="A385" s="2">
        <v>42</v>
      </c>
      <c r="B385" s="2">
        <v>6</v>
      </c>
      <c r="C385" s="2">
        <v>96</v>
      </c>
      <c r="D385" s="2">
        <v>398</v>
      </c>
      <c r="E385" s="2" t="s">
        <v>43</v>
      </c>
      <c r="F385" s="2">
        <v>0</v>
      </c>
      <c r="G385" s="2">
        <v>9</v>
      </c>
      <c r="H385" s="2">
        <v>0</v>
      </c>
      <c r="I385" s="2">
        <v>0</v>
      </c>
      <c r="J385" s="2">
        <v>0</v>
      </c>
      <c r="K385" s="2">
        <v>3</v>
      </c>
      <c r="L385" s="2" t="s">
        <v>43</v>
      </c>
    </row>
    <row r="386" spans="1:12" ht="15.75" customHeight="1" x14ac:dyDescent="0.3">
      <c r="A386" s="2">
        <v>42</v>
      </c>
      <c r="B386" s="2">
        <v>7</v>
      </c>
      <c r="C386" s="2">
        <v>72</v>
      </c>
      <c r="D386" s="2">
        <v>346</v>
      </c>
      <c r="E386" s="2" t="s">
        <v>43</v>
      </c>
      <c r="F386" s="2">
        <v>1</v>
      </c>
      <c r="G386" s="2">
        <v>3</v>
      </c>
      <c r="H386" s="2">
        <v>0</v>
      </c>
      <c r="I386" s="2">
        <v>0</v>
      </c>
      <c r="J386" s="2">
        <v>0</v>
      </c>
      <c r="K386" s="2">
        <v>3</v>
      </c>
      <c r="L386" s="2" t="s">
        <v>43</v>
      </c>
    </row>
    <row r="387" spans="1:12" ht="15.75" customHeight="1" x14ac:dyDescent="0.3">
      <c r="A387" s="2">
        <v>42</v>
      </c>
      <c r="B387" s="2">
        <v>8</v>
      </c>
      <c r="C387" s="2">
        <v>130</v>
      </c>
      <c r="D387" s="2">
        <v>440</v>
      </c>
      <c r="E387" s="2" t="s">
        <v>43</v>
      </c>
      <c r="F387" s="2">
        <v>6</v>
      </c>
      <c r="G387" s="2">
        <v>0</v>
      </c>
      <c r="H387" s="2">
        <v>0</v>
      </c>
      <c r="I387" s="2">
        <v>0</v>
      </c>
      <c r="J387" s="2">
        <v>0</v>
      </c>
      <c r="K387" s="2">
        <v>3</v>
      </c>
      <c r="L387" s="2" t="s">
        <v>43</v>
      </c>
    </row>
    <row r="388" spans="1:12" ht="15.75" customHeight="1" x14ac:dyDescent="0.3">
      <c r="A388" s="2">
        <v>42</v>
      </c>
      <c r="B388" s="2">
        <v>9</v>
      </c>
      <c r="C388" s="2">
        <v>55</v>
      </c>
      <c r="D388" s="2">
        <v>323</v>
      </c>
      <c r="E388" s="2" t="s">
        <v>43</v>
      </c>
      <c r="F388" s="2">
        <v>1</v>
      </c>
      <c r="G388" s="2">
        <v>0</v>
      </c>
      <c r="H388" s="2">
        <v>0</v>
      </c>
      <c r="I388" s="2">
        <v>0</v>
      </c>
      <c r="J388" s="2">
        <v>0</v>
      </c>
      <c r="K388" s="2">
        <v>3</v>
      </c>
      <c r="L388" s="2" t="s">
        <v>43</v>
      </c>
    </row>
    <row r="389" spans="1:12" ht="15.75" customHeight="1" x14ac:dyDescent="0.3">
      <c r="A389" s="2">
        <v>42</v>
      </c>
      <c r="B389" s="2">
        <v>10</v>
      </c>
      <c r="C389" s="2">
        <v>121</v>
      </c>
      <c r="D389" s="2">
        <v>414</v>
      </c>
      <c r="E389" s="2" t="s">
        <v>43</v>
      </c>
      <c r="F389" s="2">
        <v>4</v>
      </c>
      <c r="G389" s="2">
        <v>0</v>
      </c>
      <c r="H389" s="2">
        <v>0</v>
      </c>
      <c r="I389" s="2">
        <v>0</v>
      </c>
      <c r="J389" s="2">
        <v>0</v>
      </c>
      <c r="K389" s="2">
        <v>3</v>
      </c>
      <c r="L389" s="2" t="s">
        <v>43</v>
      </c>
    </row>
    <row r="390" spans="1:12" ht="15.75" customHeight="1" x14ac:dyDescent="0.3">
      <c r="C390" s="2">
        <f>SUM(C2:C389)/100</f>
        <v>284.63</v>
      </c>
      <c r="D390" s="2">
        <f>SUM(D2:D389)/10</f>
        <v>13528.3</v>
      </c>
      <c r="F390" s="2">
        <f t="shared" ref="F390:G390" si="0">SUM(F2:F389)</f>
        <v>524</v>
      </c>
      <c r="G390" s="2">
        <f t="shared" si="0"/>
        <v>15427</v>
      </c>
      <c r="I390" s="2">
        <f t="shared" ref="I390:J390" si="1">SUM(I2:I389)</f>
        <v>24</v>
      </c>
      <c r="J390" s="2">
        <f t="shared" si="1"/>
        <v>5</v>
      </c>
      <c r="K390" s="2">
        <f>SUM(K2:K389)-(389*3)</f>
        <v>21</v>
      </c>
    </row>
    <row r="391" spans="1:12" ht="15.75" customHeight="1" x14ac:dyDescent="0.3"/>
    <row r="392" spans="1:12" ht="15.75" customHeight="1" x14ac:dyDescent="0.3"/>
    <row r="393" spans="1:12" ht="15.75" customHeight="1" x14ac:dyDescent="0.3"/>
    <row r="394" spans="1:12" ht="15.75" customHeight="1" x14ac:dyDescent="0.3"/>
    <row r="395" spans="1:12" ht="15.75" customHeight="1" x14ac:dyDescent="0.3"/>
    <row r="396" spans="1:12" ht="15.75" customHeight="1" x14ac:dyDescent="0.3"/>
    <row r="397" spans="1:12" ht="15.75" customHeight="1" x14ac:dyDescent="0.3"/>
    <row r="398" spans="1:12" ht="15.75" customHeight="1" x14ac:dyDescent="0.3"/>
    <row r="399" spans="1:12" ht="15.75" customHeight="1" x14ac:dyDescent="0.3"/>
    <row r="400" spans="1:12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XFD1048576"/>
    </sheetView>
  </sheetViews>
  <sheetFormatPr defaultColWidth="14.453125" defaultRowHeight="15" customHeight="1" x14ac:dyDescent="0.3"/>
  <cols>
    <col min="1" max="1" width="13.54296875" style="1" customWidth="1"/>
    <col min="2" max="2" width="36.54296875" style="1" customWidth="1"/>
    <col min="3" max="26" width="8" style="1" customWidth="1"/>
    <col min="27" max="16384" width="14.453125" style="1"/>
  </cols>
  <sheetData>
    <row r="1" spans="1:2" ht="13" x14ac:dyDescent="0.3">
      <c r="A1" s="1" t="s">
        <v>0</v>
      </c>
      <c r="B1" s="4" t="s">
        <v>205</v>
      </c>
    </row>
    <row r="2" spans="1:2" ht="30" customHeight="1" x14ac:dyDescent="0.3">
      <c r="A2" s="1" t="s">
        <v>2</v>
      </c>
      <c r="B2" s="4" t="s">
        <v>206</v>
      </c>
    </row>
    <row r="3" spans="1:2" ht="13" x14ac:dyDescent="0.3">
      <c r="A3" s="1" t="s">
        <v>4</v>
      </c>
      <c r="B3" s="4" t="s">
        <v>207</v>
      </c>
    </row>
    <row r="4" spans="1:2" ht="13" x14ac:dyDescent="0.3">
      <c r="A4" s="1" t="s">
        <v>6</v>
      </c>
      <c r="B4" s="4" t="s">
        <v>208</v>
      </c>
    </row>
    <row r="5" spans="1:2" ht="13" x14ac:dyDescent="0.3">
      <c r="A5" s="1" t="s">
        <v>9</v>
      </c>
      <c r="B5" s="4" t="s">
        <v>209</v>
      </c>
    </row>
    <row r="6" spans="1:2" ht="30" customHeight="1" x14ac:dyDescent="0.3">
      <c r="A6" s="1" t="s">
        <v>11</v>
      </c>
      <c r="B6" s="4" t="s">
        <v>210</v>
      </c>
    </row>
    <row r="7" spans="1:2" ht="30" customHeight="1" x14ac:dyDescent="0.3">
      <c r="A7" s="1" t="s">
        <v>13</v>
      </c>
      <c r="B7" s="4" t="s">
        <v>211</v>
      </c>
    </row>
    <row r="8" spans="1:2" ht="45" customHeight="1" x14ac:dyDescent="0.3">
      <c r="A8" s="1" t="s">
        <v>16</v>
      </c>
      <c r="B8" s="4" t="s">
        <v>212</v>
      </c>
    </row>
    <row r="9" spans="1:2" ht="13" x14ac:dyDescent="0.3">
      <c r="A9" s="1" t="s">
        <v>18</v>
      </c>
      <c r="B9" s="4" t="s">
        <v>213</v>
      </c>
    </row>
    <row r="10" spans="1:2" ht="13" x14ac:dyDescent="0.3">
      <c r="A10" s="1" t="s">
        <v>20</v>
      </c>
      <c r="B10" s="4" t="s">
        <v>214</v>
      </c>
    </row>
    <row r="11" spans="1:2" ht="30" customHeight="1" x14ac:dyDescent="0.3">
      <c r="A11" s="1" t="s">
        <v>23</v>
      </c>
      <c r="B11" s="4" t="s">
        <v>215</v>
      </c>
    </row>
    <row r="12" spans="1:2" ht="13" x14ac:dyDescent="0.3">
      <c r="A12" s="1" t="s">
        <v>27</v>
      </c>
      <c r="B12" s="4" t="s">
        <v>216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environment</vt:lpstr>
      <vt:lpstr>Sheet1</vt:lpstr>
      <vt:lpstr>Sheet2</vt:lpstr>
      <vt:lpstr>explanations env</vt:lpstr>
      <vt:lpstr>parasitology</vt:lpstr>
      <vt:lpstr>explanations para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 Deflem</dc:creator>
  <cp:lastModifiedBy>Io Deflem</cp:lastModifiedBy>
  <dcterms:created xsi:type="dcterms:W3CDTF">2020-07-17T09:18:08Z</dcterms:created>
  <dcterms:modified xsi:type="dcterms:W3CDTF">2020-07-17T09:18:08Z</dcterms:modified>
</cp:coreProperties>
</file>