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" sheetId="1" r:id="rId4"/>
    <sheet state="visible" name="assertivas" sheetId="2" r:id="rId5"/>
    <sheet state="visible" name="eficacia" sheetId="3" r:id="rId6"/>
  </sheets>
  <definedNames/>
  <calcPr/>
</workbook>
</file>

<file path=xl/sharedStrings.xml><?xml version="1.0" encoding="utf-8"?>
<sst xmlns="http://schemas.openxmlformats.org/spreadsheetml/2006/main" count="51" uniqueCount="26">
  <si>
    <t>Tob 2</t>
  </si>
  <si>
    <t>Tob 1</t>
  </si>
  <si>
    <t>Porcentagens</t>
  </si>
  <si>
    <t>Ideal</t>
  </si>
  <si>
    <t>OK</t>
  </si>
  <si>
    <t>Problemática</t>
  </si>
  <si>
    <t>Erro</t>
  </si>
  <si>
    <t>TOB-STT 1.0</t>
  </si>
  <si>
    <t>TOB-STT 2.0</t>
  </si>
  <si>
    <t>Total</t>
  </si>
  <si>
    <t>Totais</t>
  </si>
  <si>
    <t xml:space="preserve"> </t>
  </si>
  <si>
    <t>Discordo Totalmente</t>
  </si>
  <si>
    <t>Discordo Parcialmente</t>
  </si>
  <si>
    <t>Indeciso</t>
  </si>
  <si>
    <t>Concordo Parcialmente</t>
  </si>
  <si>
    <t>Concordo Totalmente</t>
  </si>
  <si>
    <t>Assertiva 1</t>
  </si>
  <si>
    <t>Assertiva 2</t>
  </si>
  <si>
    <t>Assertiva 3</t>
  </si>
  <si>
    <t>Assertiva 4</t>
  </si>
  <si>
    <t>Assertiva 5</t>
  </si>
  <si>
    <t>Assertiva 6</t>
  </si>
  <si>
    <t>Assertiva 7</t>
  </si>
  <si>
    <t>Assertiva 8</t>
  </si>
  <si>
    <t>Assertiva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</si>
</sst>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1" numFmtId="10" xfId="0" applyFont="1" applyNumberFormat="1"/>
    <xf borderId="11" fillId="0" fontId="1" numFmtId="10" xfId="0" applyBorder="1" applyFont="1" applyNumberFormat="1"/>
    <xf borderId="12" fillId="0" fontId="1" numFmtId="10" xfId="0" applyBorder="1" applyFont="1" applyNumberFormat="1"/>
    <xf borderId="13" fillId="0" fontId="1" numFmtId="10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1" fillId="0" fontId="1" numFmtId="0" xfId="0" applyAlignment="1" applyBorder="1" applyFont="1">
      <alignment readingOrder="0"/>
    </xf>
    <xf borderId="13" fillId="0" fontId="1" numFmtId="0" xfId="0" applyBorder="1" applyFont="1"/>
    <xf borderId="0" fillId="0" fontId="1" numFmtId="0" xfId="0" applyFont="1"/>
    <xf borderId="0" fillId="0" fontId="1" numFmtId="0" xfId="0" applyAlignment="1" applyFont="1">
      <alignment shrinkToFit="0" wrapText="1"/>
    </xf>
    <xf borderId="12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0" fillId="0" fontId="1" numFmtId="164" xfId="0" applyFont="1" applyNumberFormat="1"/>
    <xf borderId="9" fillId="0" fontId="1" numFmtId="164" xfId="0" applyBorder="1" applyFont="1" applyNumberFormat="1"/>
    <xf borderId="0" fillId="0" fontId="1" numFmtId="164" xfId="0" applyFont="1" applyNumberForma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v>Ideal</c:v>
          </c:tx>
          <c:spPr>
            <a:solidFill>
              <a:srgbClr val="B6D7A8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respostas!$N$2:$O$2</c:f>
            </c:strRef>
          </c:cat>
          <c:val>
            <c:numRef>
              <c:f>respostas!$N$3:$O$3</c:f>
              <c:numCache/>
            </c:numRef>
          </c:val>
        </c:ser>
        <c:ser>
          <c:idx val="1"/>
          <c:order val="1"/>
          <c:tx>
            <c:v>OK</c:v>
          </c:tx>
          <c:spPr>
            <a:solidFill>
              <a:srgbClr val="A2C4C9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respostas!$N$2:$O$2</c:f>
            </c:strRef>
          </c:cat>
          <c:val>
            <c:numRef>
              <c:f>respostas!$N$4:$O$4</c:f>
              <c:numCache/>
            </c:numRef>
          </c:val>
        </c:ser>
        <c:ser>
          <c:idx val="2"/>
          <c:order val="2"/>
          <c:tx>
            <c:v>Problemática</c:v>
          </c:tx>
          <c:spPr>
            <a:solidFill>
              <a:srgbClr val="D5A6BD"/>
            </a:solidFill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respostas!$N$2:$O$2</c:f>
            </c:strRef>
          </c:cat>
          <c:val>
            <c:numRef>
              <c:f>respostas!$N$5:$O$5</c:f>
              <c:numCache/>
            </c:numRef>
          </c:val>
        </c:ser>
        <c:ser>
          <c:idx val="3"/>
          <c:order val="3"/>
          <c:tx>
            <c:v>Erro</c:v>
          </c:tx>
          <c:spPr>
            <a:solidFill>
              <a:srgbClr val="EA9999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respostas!$N$2:$O$2</c:f>
            </c:strRef>
          </c:cat>
          <c:val>
            <c:numRef>
              <c:f>respostas!$N$6:$O$6</c:f>
              <c:numCache/>
            </c:numRef>
          </c:val>
        </c:ser>
        <c:overlap val="100"/>
        <c:axId val="1470726856"/>
        <c:axId val="566152673"/>
      </c:barChart>
      <c:catAx>
        <c:axId val="147072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152673"/>
      </c:catAx>
      <c:valAx>
        <c:axId val="56615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726856"/>
        <c:majorUnit val="0.1"/>
        <c:minorUnit val="0.0166666666666666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Ideal</c:v>
          </c:tx>
          <c:spPr>
            <a:solidFill>
              <a:srgbClr val="B6D7A8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respostas!$N$9:$O$9</c:f>
            </c:strRef>
          </c:cat>
          <c:val>
            <c:numRef>
              <c:f>respostas!$N$10:$O$10</c:f>
              <c:numCache/>
            </c:numRef>
          </c:val>
        </c:ser>
        <c:ser>
          <c:idx val="1"/>
          <c:order val="1"/>
          <c:tx>
            <c:v>OK</c:v>
          </c:tx>
          <c:spPr>
            <a:solidFill>
              <a:srgbClr val="A2C4C9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respostas!$N$9:$O$9</c:f>
            </c:strRef>
          </c:cat>
          <c:val>
            <c:numRef>
              <c:f>respostas!$N$11:$O$11</c:f>
              <c:numCache/>
            </c:numRef>
          </c:val>
        </c:ser>
        <c:ser>
          <c:idx val="2"/>
          <c:order val="2"/>
          <c:tx>
            <c:v>Problemática</c:v>
          </c:tx>
          <c:spPr>
            <a:solidFill>
              <a:srgbClr val="D5A6BD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respostas!$N$9:$O$9</c:f>
            </c:strRef>
          </c:cat>
          <c:val>
            <c:numRef>
              <c:f>respostas!$N$12:$O$12</c:f>
              <c:numCache/>
            </c:numRef>
          </c:val>
        </c:ser>
        <c:ser>
          <c:idx val="3"/>
          <c:order val="3"/>
          <c:tx>
            <c:v>Erro</c:v>
          </c:tx>
          <c:spPr>
            <a:solidFill>
              <a:srgbClr val="EA9999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respostas!$N$9:$O$9</c:f>
            </c:strRef>
          </c:cat>
          <c:val>
            <c:numRef>
              <c:f>respostas!$N$13:$O$13</c:f>
              <c:numCache/>
            </c:numRef>
          </c:val>
        </c:ser>
        <c:axId val="576360457"/>
        <c:axId val="1851789082"/>
      </c:barChart>
      <c:catAx>
        <c:axId val="576360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789082"/>
      </c:catAx>
      <c:valAx>
        <c:axId val="1851789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respostas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360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7</xdr:row>
      <xdr:rowOff>19050</xdr:rowOff>
    </xdr:from>
    <xdr:ext cx="7648575" cy="4724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400050</xdr:colOff>
      <xdr:row>31</xdr:row>
      <xdr:rowOff>114300</xdr:rowOff>
    </xdr:from>
    <xdr:ext cx="7648575" cy="4724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F1" s="1" t="s">
        <v>1</v>
      </c>
      <c r="G1" s="2"/>
      <c r="H1" s="2"/>
      <c r="I1" s="3"/>
      <c r="N1" s="4" t="s">
        <v>2</v>
      </c>
    </row>
    <row r="2">
      <c r="A2" s="5" t="s">
        <v>3</v>
      </c>
      <c r="B2" s="5" t="s">
        <v>4</v>
      </c>
      <c r="C2" s="5" t="s">
        <v>5</v>
      </c>
      <c r="D2" s="5" t="s">
        <v>6</v>
      </c>
      <c r="F2" s="6" t="s">
        <v>3</v>
      </c>
      <c r="G2" s="6" t="s">
        <v>4</v>
      </c>
      <c r="H2" s="6" t="s">
        <v>5</v>
      </c>
      <c r="I2" s="6" t="s">
        <v>6</v>
      </c>
      <c r="N2" s="4" t="s">
        <v>7</v>
      </c>
      <c r="O2" s="4" t="s">
        <v>8</v>
      </c>
    </row>
    <row r="3">
      <c r="A3" s="7">
        <v>105.0</v>
      </c>
      <c r="B3" s="8">
        <v>52.0</v>
      </c>
      <c r="C3" s="8">
        <v>18.0</v>
      </c>
      <c r="D3" s="9">
        <v>9.0</v>
      </c>
      <c r="F3" s="10">
        <v>259.0</v>
      </c>
      <c r="G3" s="4">
        <v>188.0</v>
      </c>
      <c r="H3" s="4">
        <v>81.0</v>
      </c>
      <c r="I3" s="11">
        <v>52.0</v>
      </c>
      <c r="N3" s="12">
        <f>F5</f>
        <v>0.4465517241</v>
      </c>
      <c r="O3" s="12">
        <f>A5</f>
        <v>0.5706521739</v>
      </c>
    </row>
    <row r="4">
      <c r="A4" s="1" t="s">
        <v>2</v>
      </c>
      <c r="B4" s="2"/>
      <c r="C4" s="2"/>
      <c r="D4" s="3"/>
      <c r="F4" s="1" t="s">
        <v>2</v>
      </c>
      <c r="G4" s="2"/>
      <c r="H4" s="2"/>
      <c r="I4" s="3"/>
      <c r="N4" s="12">
        <f>G5</f>
        <v>0.324137931</v>
      </c>
      <c r="O4" s="12">
        <f>B5</f>
        <v>0.2826086957</v>
      </c>
    </row>
    <row r="5">
      <c r="A5" s="13">
        <f t="shared" ref="A5:D5" si="1">A3/$D$6</f>
        <v>0.5706521739</v>
      </c>
      <c r="B5" s="14">
        <f t="shared" si="1"/>
        <v>0.2826086957</v>
      </c>
      <c r="C5" s="14">
        <f t="shared" si="1"/>
        <v>0.09782608696</v>
      </c>
      <c r="D5" s="15">
        <f t="shared" si="1"/>
        <v>0.04891304348</v>
      </c>
      <c r="F5" s="13">
        <f t="shared" ref="F5:I5" si="2">F3/$I$6</f>
        <v>0.4465517241</v>
      </c>
      <c r="G5" s="14">
        <f t="shared" si="2"/>
        <v>0.324137931</v>
      </c>
      <c r="H5" s="14">
        <f t="shared" si="2"/>
        <v>0.1396551724</v>
      </c>
      <c r="I5" s="15">
        <f t="shared" si="2"/>
        <v>0.08965517241</v>
      </c>
      <c r="N5" s="12">
        <f>H5</f>
        <v>0.1396551724</v>
      </c>
      <c r="O5" s="12">
        <f>C5</f>
        <v>0.09782608696</v>
      </c>
    </row>
    <row r="6">
      <c r="A6" s="16"/>
      <c r="B6" s="17"/>
      <c r="C6" s="18" t="s">
        <v>9</v>
      </c>
      <c r="D6" s="19">
        <f>A3+B3+C3+D3</f>
        <v>184</v>
      </c>
      <c r="F6" s="16"/>
      <c r="G6" s="17"/>
      <c r="H6" s="18" t="s">
        <v>9</v>
      </c>
      <c r="I6" s="19">
        <f>F3+G3+H3+I3</f>
        <v>580</v>
      </c>
      <c r="N6" s="12">
        <f>I5</f>
        <v>0.08965517241</v>
      </c>
      <c r="O6" s="12">
        <f>D5</f>
        <v>0.04891304348</v>
      </c>
    </row>
    <row r="8">
      <c r="N8" s="4" t="s">
        <v>10</v>
      </c>
    </row>
    <row r="9">
      <c r="N9" s="4" t="s">
        <v>7</v>
      </c>
      <c r="O9" s="4" t="s">
        <v>8</v>
      </c>
    </row>
    <row r="10">
      <c r="A10" s="4"/>
      <c r="B10" s="4"/>
      <c r="C10" s="4"/>
      <c r="D10" s="4"/>
      <c r="N10" s="4">
        <f>F3</f>
        <v>259</v>
      </c>
      <c r="O10" s="20">
        <f>A3</f>
        <v>105</v>
      </c>
    </row>
    <row r="11">
      <c r="N11" s="20">
        <f>G3</f>
        <v>188</v>
      </c>
      <c r="O11" s="20">
        <f>B3</f>
        <v>52</v>
      </c>
    </row>
    <row r="12">
      <c r="N12" s="20">
        <f>H3</f>
        <v>81</v>
      </c>
      <c r="O12" s="20">
        <f>C3</f>
        <v>18</v>
      </c>
    </row>
    <row r="13">
      <c r="N13" s="20">
        <f>I3</f>
        <v>52</v>
      </c>
      <c r="O13" s="20">
        <f>D3</f>
        <v>9</v>
      </c>
    </row>
  </sheetData>
  <mergeCells count="6">
    <mergeCell ref="A1:D1"/>
    <mergeCell ref="F1:I1"/>
    <mergeCell ref="N1:O1"/>
    <mergeCell ref="A4:D4"/>
    <mergeCell ref="F4:I4"/>
    <mergeCell ref="N8:O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</cols>
  <sheetData>
    <row r="1">
      <c r="A1" s="4" t="s">
        <v>11</v>
      </c>
      <c r="B1" s="4" t="s">
        <v>1</v>
      </c>
      <c r="H1" s="10" t="s">
        <v>0</v>
      </c>
    </row>
    <row r="2">
      <c r="A2" s="21"/>
      <c r="B2" s="22" t="s">
        <v>12</v>
      </c>
      <c r="C2" s="22" t="s">
        <v>13</v>
      </c>
      <c r="D2" s="22" t="s">
        <v>14</v>
      </c>
      <c r="E2" s="22" t="s">
        <v>15</v>
      </c>
      <c r="F2" s="22" t="s">
        <v>16</v>
      </c>
      <c r="H2" s="23" t="s">
        <v>12</v>
      </c>
      <c r="I2" s="22" t="s">
        <v>13</v>
      </c>
      <c r="J2" s="22" t="s">
        <v>14</v>
      </c>
      <c r="K2" s="22" t="s">
        <v>15</v>
      </c>
      <c r="L2" s="22" t="s">
        <v>16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1" t="s">
        <v>17</v>
      </c>
      <c r="B3" s="24">
        <f t="shared" ref="B3:F3" si="1">M13/100</f>
        <v>0.067</v>
      </c>
      <c r="C3" s="24">
        <f t="shared" si="1"/>
        <v>0.333</v>
      </c>
      <c r="D3" s="24">
        <f t="shared" si="1"/>
        <v>0.333</v>
      </c>
      <c r="E3" s="24">
        <f t="shared" si="1"/>
        <v>0.2</v>
      </c>
      <c r="F3" s="24">
        <f t="shared" si="1"/>
        <v>0.067</v>
      </c>
      <c r="G3" s="11" t="s">
        <v>17</v>
      </c>
      <c r="H3" s="25">
        <f t="shared" ref="H3:L3" si="2">M3/12</f>
        <v>0.4166666667</v>
      </c>
      <c r="I3" s="26">
        <f t="shared" si="2"/>
        <v>0.1666666667</v>
      </c>
      <c r="J3" s="26">
        <f t="shared" si="2"/>
        <v>0.1666666667</v>
      </c>
      <c r="K3" s="26">
        <f t="shared" si="2"/>
        <v>0.25</v>
      </c>
      <c r="L3" s="26">
        <f t="shared" si="2"/>
        <v>0</v>
      </c>
      <c r="M3" s="7">
        <v>5.0</v>
      </c>
      <c r="N3" s="8">
        <v>2.0</v>
      </c>
      <c r="O3" s="8">
        <v>2.0</v>
      </c>
      <c r="P3" s="8">
        <v>3.0</v>
      </c>
      <c r="Q3" s="9">
        <v>0.0</v>
      </c>
    </row>
    <row r="4">
      <c r="A4" s="11" t="s">
        <v>18</v>
      </c>
      <c r="B4" s="24">
        <f t="shared" ref="B4:F4" si="3">M14/100</f>
        <v>0</v>
      </c>
      <c r="C4" s="24">
        <f t="shared" si="3"/>
        <v>0.067</v>
      </c>
      <c r="D4" s="24">
        <f t="shared" si="3"/>
        <v>0.333</v>
      </c>
      <c r="E4" s="24">
        <f t="shared" si="3"/>
        <v>0.333</v>
      </c>
      <c r="F4" s="24">
        <f t="shared" si="3"/>
        <v>0.267</v>
      </c>
      <c r="G4" s="11" t="s">
        <v>18</v>
      </c>
      <c r="H4" s="25">
        <f t="shared" ref="H4:L4" si="4">M4/12</f>
        <v>0</v>
      </c>
      <c r="I4" s="26">
        <f t="shared" si="4"/>
        <v>0</v>
      </c>
      <c r="J4" s="26">
        <f t="shared" si="4"/>
        <v>0</v>
      </c>
      <c r="K4" s="26">
        <f t="shared" si="4"/>
        <v>0.4166666667</v>
      </c>
      <c r="L4" s="26">
        <f t="shared" si="4"/>
        <v>0.5833333333</v>
      </c>
      <c r="M4" s="10">
        <v>0.0</v>
      </c>
      <c r="N4" s="4">
        <v>0.0</v>
      </c>
      <c r="O4" s="4">
        <v>0.0</v>
      </c>
      <c r="P4" s="4">
        <v>5.0</v>
      </c>
      <c r="Q4" s="11">
        <v>7.0</v>
      </c>
    </row>
    <row r="5">
      <c r="A5" s="11" t="s">
        <v>19</v>
      </c>
      <c r="B5" s="24">
        <f t="shared" ref="B5:F5" si="5">M15/100</f>
        <v>0</v>
      </c>
      <c r="C5" s="24">
        <f t="shared" si="5"/>
        <v>0.067</v>
      </c>
      <c r="D5" s="24">
        <f t="shared" si="5"/>
        <v>0.067</v>
      </c>
      <c r="E5" s="24">
        <f t="shared" si="5"/>
        <v>0.267</v>
      </c>
      <c r="F5" s="24">
        <f t="shared" si="5"/>
        <v>0.6</v>
      </c>
      <c r="G5" s="11" t="s">
        <v>19</v>
      </c>
      <c r="H5" s="25">
        <f t="shared" ref="H5:L5" si="6">M5/12</f>
        <v>0.08333333333</v>
      </c>
      <c r="I5" s="26">
        <f t="shared" si="6"/>
        <v>0.08333333333</v>
      </c>
      <c r="J5" s="26">
        <f t="shared" si="6"/>
        <v>0.1666666667</v>
      </c>
      <c r="K5" s="26">
        <f t="shared" si="6"/>
        <v>0.3333333333</v>
      </c>
      <c r="L5" s="26">
        <f t="shared" si="6"/>
        <v>0.3333333333</v>
      </c>
      <c r="M5" s="10">
        <v>1.0</v>
      </c>
      <c r="N5" s="4">
        <v>1.0</v>
      </c>
      <c r="O5" s="4">
        <v>2.0</v>
      </c>
      <c r="P5" s="4">
        <v>4.0</v>
      </c>
      <c r="Q5" s="11">
        <v>4.0</v>
      </c>
    </row>
    <row r="6">
      <c r="A6" s="11" t="s">
        <v>20</v>
      </c>
      <c r="B6" s="24">
        <f t="shared" ref="B6:F6" si="7">M16/100</f>
        <v>0.067</v>
      </c>
      <c r="C6" s="24">
        <f t="shared" si="7"/>
        <v>0.2</v>
      </c>
      <c r="D6" s="24">
        <f t="shared" si="7"/>
        <v>0.267</v>
      </c>
      <c r="E6" s="24">
        <f t="shared" si="7"/>
        <v>0.333</v>
      </c>
      <c r="F6" s="24">
        <f t="shared" si="7"/>
        <v>0.133</v>
      </c>
      <c r="G6" s="11" t="s">
        <v>20</v>
      </c>
      <c r="H6" s="25">
        <f t="shared" ref="H6:L6" si="8">M6/12</f>
        <v>0</v>
      </c>
      <c r="I6" s="26">
        <f t="shared" si="8"/>
        <v>0</v>
      </c>
      <c r="J6" s="26">
        <f t="shared" si="8"/>
        <v>0</v>
      </c>
      <c r="K6" s="26">
        <f t="shared" si="8"/>
        <v>0.6666666667</v>
      </c>
      <c r="L6" s="26">
        <f t="shared" si="8"/>
        <v>0.3333333333</v>
      </c>
      <c r="M6" s="10">
        <v>0.0</v>
      </c>
      <c r="N6" s="4">
        <v>0.0</v>
      </c>
      <c r="O6" s="4">
        <v>0.0</v>
      </c>
      <c r="P6" s="4">
        <v>8.0</v>
      </c>
      <c r="Q6" s="11">
        <v>4.0</v>
      </c>
    </row>
    <row r="7">
      <c r="A7" s="11" t="s">
        <v>21</v>
      </c>
      <c r="B7" s="24">
        <f t="shared" ref="B7:F7" si="9">M17/100</f>
        <v>0.6</v>
      </c>
      <c r="C7" s="24">
        <f t="shared" si="9"/>
        <v>0.267</v>
      </c>
      <c r="D7" s="24">
        <f t="shared" si="9"/>
        <v>0.067</v>
      </c>
      <c r="E7" s="24">
        <f t="shared" si="9"/>
        <v>0</v>
      </c>
      <c r="F7" s="24">
        <f t="shared" si="9"/>
        <v>0.067</v>
      </c>
      <c r="G7" s="11" t="s">
        <v>21</v>
      </c>
      <c r="H7" s="25">
        <f t="shared" ref="H7:L7" si="10">M7/12</f>
        <v>0.6666666667</v>
      </c>
      <c r="I7" s="26">
        <f t="shared" si="10"/>
        <v>0.1666666667</v>
      </c>
      <c r="J7" s="26">
        <f t="shared" si="10"/>
        <v>0.1666666667</v>
      </c>
      <c r="K7" s="26">
        <f t="shared" si="10"/>
        <v>0</v>
      </c>
      <c r="L7" s="26">
        <f t="shared" si="10"/>
        <v>0</v>
      </c>
      <c r="M7" s="10">
        <v>8.0</v>
      </c>
      <c r="N7" s="4">
        <v>2.0</v>
      </c>
      <c r="O7" s="4">
        <v>2.0</v>
      </c>
      <c r="P7" s="4">
        <v>0.0</v>
      </c>
      <c r="Q7" s="11">
        <v>0.0</v>
      </c>
    </row>
    <row r="8">
      <c r="A8" s="11" t="s">
        <v>22</v>
      </c>
      <c r="B8" s="24">
        <f t="shared" ref="B8:F8" si="11">M18/100</f>
        <v>0</v>
      </c>
      <c r="C8" s="24">
        <f t="shared" si="11"/>
        <v>0.133</v>
      </c>
      <c r="D8" s="24">
        <f t="shared" si="11"/>
        <v>0.333</v>
      </c>
      <c r="E8" s="24">
        <f t="shared" si="11"/>
        <v>0.333</v>
      </c>
      <c r="F8" s="24">
        <f t="shared" si="11"/>
        <v>0.2</v>
      </c>
      <c r="G8" s="11" t="s">
        <v>22</v>
      </c>
      <c r="H8" s="25">
        <f t="shared" ref="H8:L8" si="12">M8/12</f>
        <v>0</v>
      </c>
      <c r="I8" s="26">
        <f t="shared" si="12"/>
        <v>0</v>
      </c>
      <c r="J8" s="26">
        <f t="shared" si="12"/>
        <v>0.1666666667</v>
      </c>
      <c r="K8" s="26">
        <f t="shared" si="12"/>
        <v>0.1666666667</v>
      </c>
      <c r="L8" s="26">
        <f t="shared" si="12"/>
        <v>0.6666666667</v>
      </c>
      <c r="M8" s="10">
        <v>0.0</v>
      </c>
      <c r="N8" s="4">
        <v>0.0</v>
      </c>
      <c r="O8" s="4">
        <v>2.0</v>
      </c>
      <c r="P8" s="4">
        <v>2.0</v>
      </c>
      <c r="Q8" s="11">
        <v>8.0</v>
      </c>
    </row>
    <row r="9">
      <c r="A9" s="11" t="s">
        <v>23</v>
      </c>
      <c r="B9" s="24">
        <f t="shared" ref="B9:F9" si="13">M19/100</f>
        <v>1</v>
      </c>
      <c r="C9" s="24">
        <f t="shared" si="13"/>
        <v>0</v>
      </c>
      <c r="D9" s="24">
        <f t="shared" si="13"/>
        <v>0</v>
      </c>
      <c r="E9" s="24">
        <f t="shared" si="13"/>
        <v>0</v>
      </c>
      <c r="F9" s="24">
        <f t="shared" si="13"/>
        <v>0</v>
      </c>
      <c r="G9" s="11" t="s">
        <v>23</v>
      </c>
      <c r="H9" s="25">
        <f t="shared" ref="H9:L9" si="14">M9/12</f>
        <v>0.9166666667</v>
      </c>
      <c r="I9" s="26">
        <f t="shared" si="14"/>
        <v>0.1666666667</v>
      </c>
      <c r="J9" s="26">
        <f t="shared" si="14"/>
        <v>0</v>
      </c>
      <c r="K9" s="26">
        <f t="shared" si="14"/>
        <v>0</v>
      </c>
      <c r="L9" s="26">
        <f t="shared" si="14"/>
        <v>0</v>
      </c>
      <c r="M9" s="10">
        <v>11.0</v>
      </c>
      <c r="N9" s="4">
        <v>2.0</v>
      </c>
      <c r="O9" s="4">
        <v>0.0</v>
      </c>
      <c r="P9" s="4">
        <v>0.0</v>
      </c>
      <c r="Q9" s="11">
        <v>0.0</v>
      </c>
    </row>
    <row r="10">
      <c r="A10" s="11" t="s">
        <v>24</v>
      </c>
      <c r="B10" s="24">
        <f t="shared" ref="B10:F10" si="15">M20/100</f>
        <v>0</v>
      </c>
      <c r="C10" s="24">
        <f t="shared" si="15"/>
        <v>0.067</v>
      </c>
      <c r="D10" s="24">
        <f t="shared" si="15"/>
        <v>0.067</v>
      </c>
      <c r="E10" s="24">
        <f t="shared" si="15"/>
        <v>0.2</v>
      </c>
      <c r="F10" s="24">
        <f t="shared" si="15"/>
        <v>0.667</v>
      </c>
      <c r="G10" s="11" t="s">
        <v>24</v>
      </c>
      <c r="H10" s="25">
        <f t="shared" ref="H10:L10" si="16">M10/12</f>
        <v>0</v>
      </c>
      <c r="I10" s="26">
        <f t="shared" si="16"/>
        <v>0</v>
      </c>
      <c r="J10" s="26">
        <f t="shared" si="16"/>
        <v>0.25</v>
      </c>
      <c r="K10" s="26">
        <f t="shared" si="16"/>
        <v>0.3333333333</v>
      </c>
      <c r="L10" s="26">
        <f t="shared" si="16"/>
        <v>0.4166666667</v>
      </c>
      <c r="M10" s="10">
        <v>0.0</v>
      </c>
      <c r="N10" s="4">
        <v>0.0</v>
      </c>
      <c r="O10" s="4">
        <v>3.0</v>
      </c>
      <c r="P10" s="4">
        <v>4.0</v>
      </c>
      <c r="Q10" s="11">
        <v>5.0</v>
      </c>
    </row>
    <row r="11">
      <c r="A11" s="11" t="s">
        <v>25</v>
      </c>
      <c r="B11" s="24">
        <f t="shared" ref="B11:F11" si="17">M21/100</f>
        <v>0.333</v>
      </c>
      <c r="C11" s="24">
        <f t="shared" si="17"/>
        <v>0.467</v>
      </c>
      <c r="D11" s="24">
        <f t="shared" si="17"/>
        <v>0.133</v>
      </c>
      <c r="E11" s="24">
        <f t="shared" si="17"/>
        <v>0.067</v>
      </c>
      <c r="F11" s="24">
        <f t="shared" si="17"/>
        <v>0</v>
      </c>
      <c r="G11" s="11" t="s">
        <v>25</v>
      </c>
      <c r="H11" s="25">
        <f t="shared" ref="H11:L11" si="18">M11/12</f>
        <v>0.3333333333</v>
      </c>
      <c r="I11" s="26">
        <f t="shared" si="18"/>
        <v>0.25</v>
      </c>
      <c r="J11" s="26">
        <f t="shared" si="18"/>
        <v>0.1666666667</v>
      </c>
      <c r="K11" s="26">
        <f t="shared" si="18"/>
        <v>0.25</v>
      </c>
      <c r="L11" s="26">
        <f t="shared" si="18"/>
        <v>0</v>
      </c>
      <c r="M11" s="18">
        <v>4.0</v>
      </c>
      <c r="N11" s="27">
        <v>3.0</v>
      </c>
      <c r="O11" s="27">
        <v>2.0</v>
      </c>
      <c r="P11" s="27">
        <v>3.0</v>
      </c>
      <c r="Q11" s="28">
        <v>0.0</v>
      </c>
    </row>
    <row r="12">
      <c r="A12" s="4"/>
    </row>
    <row r="13">
      <c r="M13" s="7">
        <v>6.7</v>
      </c>
      <c r="N13" s="8">
        <v>33.3</v>
      </c>
      <c r="O13" s="8">
        <v>33.3</v>
      </c>
      <c r="P13" s="8">
        <v>20.0</v>
      </c>
      <c r="Q13" s="9">
        <v>6.7</v>
      </c>
    </row>
    <row r="14">
      <c r="M14" s="10">
        <v>0.0</v>
      </c>
      <c r="N14" s="4">
        <v>6.7</v>
      </c>
      <c r="O14" s="4">
        <v>33.3</v>
      </c>
      <c r="P14" s="4">
        <v>33.3</v>
      </c>
      <c r="Q14" s="11">
        <v>26.7</v>
      </c>
    </row>
    <row r="15">
      <c r="M15" s="10">
        <v>0.0</v>
      </c>
      <c r="N15" s="4">
        <v>6.7</v>
      </c>
      <c r="O15" s="4">
        <v>6.7</v>
      </c>
      <c r="P15" s="4">
        <v>26.7</v>
      </c>
      <c r="Q15" s="11">
        <v>60.0</v>
      </c>
    </row>
    <row r="16">
      <c r="M16" s="10">
        <v>6.7</v>
      </c>
      <c r="N16" s="4">
        <v>20.0</v>
      </c>
      <c r="O16" s="4">
        <v>26.7</v>
      </c>
      <c r="P16" s="4">
        <v>33.3</v>
      </c>
      <c r="Q16" s="11">
        <v>13.3</v>
      </c>
    </row>
    <row r="17">
      <c r="M17" s="10">
        <v>60.0</v>
      </c>
      <c r="N17" s="4">
        <v>26.7</v>
      </c>
      <c r="O17" s="4">
        <v>6.7</v>
      </c>
      <c r="P17" s="4">
        <v>0.0</v>
      </c>
      <c r="Q17" s="11">
        <v>6.7</v>
      </c>
    </row>
    <row r="18">
      <c r="M18" s="10">
        <v>0.0</v>
      </c>
      <c r="N18" s="4">
        <v>13.3</v>
      </c>
      <c r="O18" s="4">
        <v>33.3</v>
      </c>
      <c r="P18" s="4">
        <v>33.3</v>
      </c>
      <c r="Q18" s="11">
        <v>20.0</v>
      </c>
    </row>
    <row r="19">
      <c r="M19" s="10">
        <v>100.0</v>
      </c>
      <c r="N19" s="4">
        <v>0.0</v>
      </c>
      <c r="O19" s="4">
        <v>0.0</v>
      </c>
      <c r="P19" s="4">
        <v>0.0</v>
      </c>
      <c r="Q19" s="11">
        <v>0.0</v>
      </c>
    </row>
    <row r="20">
      <c r="M20" s="10">
        <v>0.0</v>
      </c>
      <c r="N20" s="4">
        <v>6.7</v>
      </c>
      <c r="O20" s="4">
        <v>6.7</v>
      </c>
      <c r="P20" s="4">
        <v>20.0</v>
      </c>
      <c r="Q20" s="11">
        <v>66.7</v>
      </c>
    </row>
    <row r="21">
      <c r="M21" s="18">
        <v>33.3</v>
      </c>
      <c r="N21" s="27">
        <v>46.7</v>
      </c>
      <c r="O21" s="27">
        <v>13.3</v>
      </c>
      <c r="P21" s="27">
        <v>6.7</v>
      </c>
      <c r="Q21" s="2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