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EVPowerKit/setup/"/>
    </mc:Choice>
  </mc:AlternateContent>
  <xr:revisionPtr revIDLastSave="789" documentId="8_{F7289491-3A8E-4014-98DC-8F09250306A8}" xr6:coauthVersionLast="47" xr6:coauthVersionMax="47" xr10:uidLastSave="{B4502EC5-9C7A-4A09-9E13-24E226D2BFC0}"/>
  <bookViews>
    <workbookView xWindow="7500" yWindow="2652" windowWidth="23040" windowHeight="12204" activeTab="2" xr2:uid="{DB7D2548-4471-4992-93B1-3EC0BA66F7EA}"/>
  </bookViews>
  <sheets>
    <sheet name="readme" sheetId="2" r:id="rId1"/>
    <sheet name="VEH" sheetId="4" r:id="rId2"/>
    <sheet name="GBX" sheetId="6" r:id="rId3"/>
    <sheet name="EMA" sheetId="5" r:id="rId4"/>
    <sheet name="INV" sheetId="7" r:id="rId5"/>
    <sheet name="HV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5" l="1"/>
  <c r="E3" i="5"/>
</calcChain>
</file>

<file path=xl/sharedStrings.xml><?xml version="1.0" encoding="utf-8"?>
<sst xmlns="http://schemas.openxmlformats.org/spreadsheetml/2006/main" count="372" uniqueCount="225">
  <si>
    <t>#</t>
  </si>
  <si>
    <t>Name</t>
  </si>
  <si>
    <t>Unit</t>
  </si>
  <si>
    <t>Variable</t>
  </si>
  <si>
    <t>V</t>
  </si>
  <si>
    <t>A</t>
  </si>
  <si>
    <t>Date</t>
  </si>
  <si>
    <t>Author</t>
  </si>
  <si>
    <t>Version</t>
  </si>
  <si>
    <t>File</t>
  </si>
  <si>
    <t>17.08.2023</t>
  </si>
  <si>
    <t>Dr. Pascal A. Schirmer</t>
  </si>
  <si>
    <t>v.0.0</t>
  </si>
  <si>
    <t>Changes</t>
  </si>
  <si>
    <t>Editor</t>
  </si>
  <si>
    <t>Lead</t>
  </si>
  <si>
    <t>Pascal Schirmer</t>
  </si>
  <si>
    <t>Initial implementation of the data template</t>
  </si>
  <si>
    <t>v.0.1</t>
  </si>
  <si>
    <t>17.02.2024</t>
  </si>
  <si>
    <t>Review for python implementation</t>
  </si>
  <si>
    <t>setup_Template</t>
  </si>
  <si>
    <t>19.03.2024</t>
  </si>
  <si>
    <t>Description</t>
  </si>
  <si>
    <t>Value</t>
  </si>
  <si>
    <t>Mass</t>
  </si>
  <si>
    <t>Total mass of the vehicle</t>
  </si>
  <si>
    <t>m</t>
  </si>
  <si>
    <t>kg</t>
  </si>
  <si>
    <t>Rolling Friction</t>
  </si>
  <si>
    <t>c_r</t>
  </si>
  <si>
    <t>Friction coefficient rolling</t>
  </si>
  <si>
    <t>Frontal Area</t>
  </si>
  <si>
    <t>Frontal area of the vehicle</t>
  </si>
  <si>
    <t>m2</t>
  </si>
  <si>
    <t>Air Friction</t>
  </si>
  <si>
    <t>Friction coefficient air</t>
  </si>
  <si>
    <t>c_w</t>
  </si>
  <si>
    <t>-</t>
  </si>
  <si>
    <t>Rim Radius</t>
  </si>
  <si>
    <t>Fixed rim radius</t>
  </si>
  <si>
    <t>Rim Mass</t>
  </si>
  <si>
    <t>Total mass for one rim</t>
  </si>
  <si>
    <t>m_rim</t>
  </si>
  <si>
    <t>Tire Radius</t>
  </si>
  <si>
    <t>Ideal radius for the tire</t>
  </si>
  <si>
    <t>r_tire</t>
  </si>
  <si>
    <t>r_rim</t>
  </si>
  <si>
    <t>Tire Mass</t>
  </si>
  <si>
    <t>Total mass for one tire</t>
  </si>
  <si>
    <t>m_tire</t>
  </si>
  <si>
    <t>Tire Flattening</t>
  </si>
  <si>
    <t>Dynamic flatting for the tire</t>
  </si>
  <si>
    <t>r_flat</t>
  </si>
  <si>
    <t>Gear ratio</t>
  </si>
  <si>
    <t>Ratio for one stage gearbox</t>
  </si>
  <si>
    <t>i</t>
  </si>
  <si>
    <t>Resistance</t>
  </si>
  <si>
    <t>Internal source resistance</t>
  </si>
  <si>
    <t>Ri</t>
  </si>
  <si>
    <t>Ohm</t>
  </si>
  <si>
    <t>Category</t>
  </si>
  <si>
    <t>General</t>
  </si>
  <si>
    <t>Thermal</t>
  </si>
  <si>
    <t>Electrical</t>
  </si>
  <si>
    <t>Coolant Volume</t>
  </si>
  <si>
    <t>Coolant Density</t>
  </si>
  <si>
    <t>Coolant Capacity</t>
  </si>
  <si>
    <t>Coolant Viscosity</t>
  </si>
  <si>
    <t>Viscosity of the water coolant</t>
  </si>
  <si>
    <t xml:space="preserve">Water coolant density </t>
  </si>
  <si>
    <t>Total water coolant volume</t>
  </si>
  <si>
    <t>Heat capacity water coolant</t>
  </si>
  <si>
    <t>Ineratia</t>
  </si>
  <si>
    <t>Total inertia with respect to the load side</t>
  </si>
  <si>
    <t>J</t>
  </si>
  <si>
    <t>kg*m^2</t>
  </si>
  <si>
    <t>Losses</t>
  </si>
  <si>
    <t>Gear meshing loss coefficient (friction)</t>
  </si>
  <si>
    <t>Bearing loss coefficient (friction)</t>
  </si>
  <si>
    <t>Ws</t>
  </si>
  <si>
    <t>Windage loss coefficient (air friction)</t>
  </si>
  <si>
    <t>Ws2</t>
  </si>
  <si>
    <t>Mesh Loss</t>
  </si>
  <si>
    <t>Bearing Loss</t>
  </si>
  <si>
    <t>Windage Loss</t>
  </si>
  <si>
    <t>Thermal Capacity</t>
  </si>
  <si>
    <t>Thermal Resistance</t>
  </si>
  <si>
    <t>Total thermal capacity</t>
  </si>
  <si>
    <t>Dominating thermal resistance</t>
  </si>
  <si>
    <t>K/W</t>
  </si>
  <si>
    <t>Ws/K</t>
  </si>
  <si>
    <t>c_Vol</t>
  </si>
  <si>
    <t>c_rho</t>
  </si>
  <si>
    <t>c_Cp</t>
  </si>
  <si>
    <t>c_vis</t>
  </si>
  <si>
    <t>l</t>
  </si>
  <si>
    <t>kg/m3</t>
  </si>
  <si>
    <t>mPa*s</t>
  </si>
  <si>
    <t>Polepairs</t>
  </si>
  <si>
    <t>Number of electrical pole pairs</t>
  </si>
  <si>
    <t>p</t>
  </si>
  <si>
    <t>Max Speed</t>
  </si>
  <si>
    <t>Nominal Speed</t>
  </si>
  <si>
    <t>Max Torque</t>
  </si>
  <si>
    <t>Maximum mechanical torque</t>
  </si>
  <si>
    <t>T_max</t>
  </si>
  <si>
    <t>n_max</t>
  </si>
  <si>
    <t>n_0</t>
  </si>
  <si>
    <t>Nominal speed (base speed)</t>
  </si>
  <si>
    <t>Maximum rotational speed</t>
  </si>
  <si>
    <t>1/s</t>
  </si>
  <si>
    <t>Nm</t>
  </si>
  <si>
    <t>Total rotor ineratia</t>
  </si>
  <si>
    <t>J_rot</t>
  </si>
  <si>
    <t>Max Current</t>
  </si>
  <si>
    <t>Max Power</t>
  </si>
  <si>
    <t>I_max</t>
  </si>
  <si>
    <t>P_max</t>
  </si>
  <si>
    <t>W</t>
  </si>
  <si>
    <t>Fluxlinkage</t>
  </si>
  <si>
    <t>Permanent magnet flux linkage</t>
  </si>
  <si>
    <t>Psi_pm</t>
  </si>
  <si>
    <t>Vs</t>
  </si>
  <si>
    <t>L_d</t>
  </si>
  <si>
    <t>L_q</t>
  </si>
  <si>
    <t>Inductance D</t>
  </si>
  <si>
    <t>Inductance Q</t>
  </si>
  <si>
    <t>Maximum RMS stator current (phase)</t>
  </si>
  <si>
    <t>Vs/A</t>
  </si>
  <si>
    <t>Stator inductance d-axis</t>
  </si>
  <si>
    <t>Stator inductance q-axis</t>
  </si>
  <si>
    <t>Stator Resistance</t>
  </si>
  <si>
    <t>Per phase stator resistance @20 degC</t>
  </si>
  <si>
    <t>R_s</t>
  </si>
  <si>
    <t>Maximum power machine</t>
  </si>
  <si>
    <t>c_m</t>
  </si>
  <si>
    <t>c_b</t>
  </si>
  <si>
    <t>Switching Frequency</t>
  </si>
  <si>
    <t>Average switching frequency</t>
  </si>
  <si>
    <t>fs</t>
  </si>
  <si>
    <t>Hz</t>
  </si>
  <si>
    <t>Switches</t>
  </si>
  <si>
    <t>1) IGBT, 2) MOSFET</t>
  </si>
  <si>
    <t>type</t>
  </si>
  <si>
    <t>Parallel Switches</t>
  </si>
  <si>
    <t>Number of parallel conducting switches</t>
  </si>
  <si>
    <t>nSw</t>
  </si>
  <si>
    <t>Collector Voltage</t>
  </si>
  <si>
    <t>Zero offset collector voltage IGBT</t>
  </si>
  <si>
    <t>On resistance of the transistor</t>
  </si>
  <si>
    <t>r_T</t>
  </si>
  <si>
    <t>V_ce0</t>
  </si>
  <si>
    <t>Diode Voltage</t>
  </si>
  <si>
    <t>Zero offset forward voltage Diode</t>
  </si>
  <si>
    <t>V_d0</t>
  </si>
  <si>
    <t>On Resistance Switch</t>
  </si>
  <si>
    <t>On Resistance Diode</t>
  </si>
  <si>
    <t>On resistance of the diode</t>
  </si>
  <si>
    <t>r_D</t>
  </si>
  <si>
    <t>On Energie</t>
  </si>
  <si>
    <t>Off Energie</t>
  </si>
  <si>
    <t>Rec Energie</t>
  </si>
  <si>
    <t>E_on</t>
  </si>
  <si>
    <t>E_off</t>
  </si>
  <si>
    <t>E_rec</t>
  </si>
  <si>
    <t>On switch energie at rated conditions</t>
  </si>
  <si>
    <t>Off switch energie at rated conditions</t>
  </si>
  <si>
    <t>Reverse recovery energy at rated conditions</t>
  </si>
  <si>
    <t>Rated Voltage</t>
  </si>
  <si>
    <t>Rated Current</t>
  </si>
  <si>
    <t>Rated Temperature</t>
  </si>
  <si>
    <t>degC</t>
  </si>
  <si>
    <t>ESR DC-Link</t>
  </si>
  <si>
    <t>Electrical resistance DC-Link capacitor</t>
  </si>
  <si>
    <t>R_esr</t>
  </si>
  <si>
    <t>Capacity DC Link</t>
  </si>
  <si>
    <t>Capacitance DC-Link capacitor</t>
  </si>
  <si>
    <t>C_dc</t>
  </si>
  <si>
    <t>As/V</t>
  </si>
  <si>
    <t>AC Busbar</t>
  </si>
  <si>
    <t>AC busbar resistance per phase</t>
  </si>
  <si>
    <t>R_ac</t>
  </si>
  <si>
    <t>DC Busbar</t>
  </si>
  <si>
    <t>DC busbar resistance</t>
  </si>
  <si>
    <t>R_dc</t>
  </si>
  <si>
    <t>V_0</t>
  </si>
  <si>
    <t>I_0</t>
  </si>
  <si>
    <t>T_0</t>
  </si>
  <si>
    <t>Rated voltage for loss calculation</t>
  </si>
  <si>
    <t>Rated current for loss calculation</t>
  </si>
  <si>
    <t>Rated temperature for loss calculation</t>
  </si>
  <si>
    <t>K_f</t>
  </si>
  <si>
    <t>K_h</t>
  </si>
  <si>
    <t>C_th</t>
  </si>
  <si>
    <t>R_th</t>
  </si>
  <si>
    <t>Min Voltage</t>
  </si>
  <si>
    <t>Max Voltage</t>
  </si>
  <si>
    <t>Nom Voltage</t>
  </si>
  <si>
    <t>Energy</t>
  </si>
  <si>
    <t>kWh</t>
  </si>
  <si>
    <t>V_nom</t>
  </si>
  <si>
    <t>V_max</t>
  </si>
  <si>
    <t>V_min</t>
  </si>
  <si>
    <t>E_bat</t>
  </si>
  <si>
    <t>Maximum voltage storage</t>
  </si>
  <si>
    <t>Minimum voltage storage</t>
  </si>
  <si>
    <t>Nominal voltage torage</t>
  </si>
  <si>
    <t>Brutto energy content storage</t>
  </si>
  <si>
    <t>Ideal recuperation efficiency</t>
  </si>
  <si>
    <t>eta</t>
  </si>
  <si>
    <t>%</t>
  </si>
  <si>
    <t>Recu Efficiency</t>
  </si>
  <si>
    <t>Distribution of breaking forces front/rear</t>
  </si>
  <si>
    <t>Distribution of acceleration forces front/rear (AWD only)</t>
  </si>
  <si>
    <t>d_b</t>
  </si>
  <si>
    <t>d_a</t>
  </si>
  <si>
    <t>p.u.</t>
  </si>
  <si>
    <t>Break Force</t>
  </si>
  <si>
    <t>Acceleration Force</t>
  </si>
  <si>
    <t>Hysteresis losses at rated flux and rated frequency</t>
  </si>
  <si>
    <t>Eddy losses at rated flux and rated frequency</t>
  </si>
  <si>
    <t>Hysteresis Loss</t>
  </si>
  <si>
    <t>Eddy Loss</t>
  </si>
  <si>
    <t>J_gbx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</si>
</sst>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2" borderId="3" xfId="0" applyFont="1" applyFill="1" applyBorder="1"/>
    <xf numFmtId="0" fontId="1" fillId="2" borderId="1" xfId="0" applyFont="1" applyFill="1" applyBorder="1"/>
    <xf numFmtId="11" fontId="0" fillId="0" borderId="0" xfId="0" applyNumberFormat="1"/>
    <xf numFmtId="0" fontId="0" fillId="0" borderId="5" xfId="0" applyBorder="1"/>
    <xf numFmtId="0" fontId="0" fillId="0" borderId="4" xfId="0" applyBorder="1"/>
    <xf numFmtId="0" fontId="0" fillId="0" borderId="6" xfId="0" applyBorder="1"/>
    <xf numFmtId="11" fontId="0" fillId="0" borderId="4" xfId="0" applyNumberFormat="1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F18"/>
  <sheetViews>
    <sheetView workbookViewId="0">
      <selection activeCell="D8" sqref="D8"/>
    </sheetView>
  </sheetViews>
  <sheetFormatPr defaultRowHeight="14.4" x14ac:dyDescent="0.3"/>
  <cols>
    <col min="2" max="2" width="18.88671875" bestFit="1" customWidth="1"/>
    <col min="3" max="3" width="10.109375" bestFit="1" customWidth="1"/>
    <col min="4" max="4" width="45.77734375" customWidth="1"/>
    <col min="5" max="6" width="13.77734375" bestFit="1" customWidth="1"/>
  </cols>
  <sheetData>
    <row r="1" spans="1:6" x14ac:dyDescent="0.3">
      <c r="A1" s="4" t="s">
        <v>6</v>
      </c>
      <c r="B1" t="s">
        <v>22</v>
      </c>
    </row>
    <row r="2" spans="1:6" x14ac:dyDescent="0.3">
      <c r="A2" s="4" t="s">
        <v>7</v>
      </c>
      <c r="B2" t="s">
        <v>11</v>
      </c>
    </row>
    <row r="3" spans="1:6" x14ac:dyDescent="0.3">
      <c r="A3" s="4" t="s">
        <v>8</v>
      </c>
      <c r="B3" t="s">
        <v>18</v>
      </c>
    </row>
    <row r="4" spans="1:6" x14ac:dyDescent="0.3">
      <c r="A4" s="4" t="s">
        <v>9</v>
      </c>
      <c r="B4" t="s">
        <v>21</v>
      </c>
    </row>
    <row r="13" spans="1:6" ht="15" thickBot="1" x14ac:dyDescent="0.35">
      <c r="A13" s="2" t="s">
        <v>0</v>
      </c>
      <c r="B13" s="1" t="s">
        <v>8</v>
      </c>
      <c r="C13" s="1" t="s">
        <v>6</v>
      </c>
      <c r="D13" s="1" t="s">
        <v>13</v>
      </c>
      <c r="E13" s="1" t="s">
        <v>14</v>
      </c>
      <c r="F13" s="1" t="s">
        <v>15</v>
      </c>
    </row>
    <row r="14" spans="1:6" ht="15" thickTop="1" x14ac:dyDescent="0.3">
      <c r="A14" s="3">
        <v>1</v>
      </c>
      <c r="B14" t="s">
        <v>12</v>
      </c>
      <c r="C14" t="s">
        <v>10</v>
      </c>
      <c r="D14" t="s">
        <v>17</v>
      </c>
      <c r="E14" t="s">
        <v>16</v>
      </c>
      <c r="F14" t="s">
        <v>16</v>
      </c>
    </row>
    <row r="15" spans="1:6" x14ac:dyDescent="0.3">
      <c r="A15" s="3">
        <v>2</v>
      </c>
      <c r="B15" t="s">
        <v>18</v>
      </c>
      <c r="C15" t="s">
        <v>19</v>
      </c>
      <c r="D15" t="s">
        <v>20</v>
      </c>
      <c r="E15" t="s">
        <v>16</v>
      </c>
      <c r="F15" t="s">
        <v>16</v>
      </c>
    </row>
    <row r="16" spans="1:6" x14ac:dyDescent="0.3">
      <c r="A16" s="3">
        <v>3</v>
      </c>
    </row>
    <row r="17" spans="1:1" x14ac:dyDescent="0.3">
      <c r="A17" s="3">
        <v>4</v>
      </c>
    </row>
    <row r="18" spans="1:1" x14ac:dyDescent="0.3">
      <c r="A18" s="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857B-5D2E-4BE1-B462-B4B5EEAA4370}">
  <dimension ref="A1:F19"/>
  <sheetViews>
    <sheetView workbookViewId="0">
      <selection activeCell="C20" sqref="C20"/>
    </sheetView>
  </sheetViews>
  <sheetFormatPr defaultRowHeight="14.4" x14ac:dyDescent="0.3"/>
  <cols>
    <col min="1" max="1" width="18.77734375" bestFit="1" customWidth="1"/>
    <col min="2" max="2" width="13.109375" customWidth="1"/>
    <col min="3" max="3" width="48" bestFit="1" customWidth="1"/>
    <col min="4" max="4" width="10.21875" customWidth="1"/>
  </cols>
  <sheetData>
    <row r="1" spans="1:6" ht="15" thickBot="1" x14ac:dyDescent="0.35">
      <c r="A1" s="5" t="s">
        <v>1</v>
      </c>
      <c r="B1" s="6" t="s">
        <v>61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25</v>
      </c>
      <c r="B2" t="s">
        <v>62</v>
      </c>
      <c r="C2" t="s">
        <v>26</v>
      </c>
      <c r="D2" s="3" t="s">
        <v>27</v>
      </c>
      <c r="E2">
        <v>1930</v>
      </c>
      <c r="F2" t="s">
        <v>28</v>
      </c>
    </row>
    <row r="3" spans="1:6" x14ac:dyDescent="0.3">
      <c r="A3" s="3" t="s">
        <v>29</v>
      </c>
      <c r="B3" t="s">
        <v>62</v>
      </c>
      <c r="C3" t="s">
        <v>31</v>
      </c>
      <c r="D3" s="3" t="s">
        <v>30</v>
      </c>
      <c r="E3">
        <v>0.01</v>
      </c>
      <c r="F3" t="s">
        <v>38</v>
      </c>
    </row>
    <row r="4" spans="1:6" x14ac:dyDescent="0.3">
      <c r="A4" s="3" t="s">
        <v>32</v>
      </c>
      <c r="B4" t="s">
        <v>62</v>
      </c>
      <c r="C4" t="s">
        <v>33</v>
      </c>
      <c r="D4" s="3" t="s">
        <v>5</v>
      </c>
      <c r="E4">
        <v>2.2200000000000002</v>
      </c>
      <c r="F4" t="s">
        <v>34</v>
      </c>
    </row>
    <row r="5" spans="1:6" x14ac:dyDescent="0.3">
      <c r="A5" s="3" t="s">
        <v>35</v>
      </c>
      <c r="B5" t="s">
        <v>62</v>
      </c>
      <c r="C5" t="s">
        <v>36</v>
      </c>
      <c r="D5" s="3" t="s">
        <v>37</v>
      </c>
      <c r="E5">
        <v>0.23</v>
      </c>
      <c r="F5" t="s">
        <v>38</v>
      </c>
    </row>
    <row r="6" spans="1:6" x14ac:dyDescent="0.3">
      <c r="A6" s="3" t="s">
        <v>39</v>
      </c>
      <c r="B6" t="s">
        <v>62</v>
      </c>
      <c r="C6" t="s">
        <v>40</v>
      </c>
      <c r="D6" s="3" t="s">
        <v>47</v>
      </c>
      <c r="E6">
        <v>0.254</v>
      </c>
      <c r="F6" t="s">
        <v>27</v>
      </c>
    </row>
    <row r="7" spans="1:6" x14ac:dyDescent="0.3">
      <c r="A7" s="3" t="s">
        <v>41</v>
      </c>
      <c r="B7" t="s">
        <v>62</v>
      </c>
      <c r="C7" t="s">
        <v>42</v>
      </c>
      <c r="D7" s="3" t="s">
        <v>43</v>
      </c>
      <c r="E7">
        <v>16</v>
      </c>
      <c r="F7" t="s">
        <v>28</v>
      </c>
    </row>
    <row r="8" spans="1:6" x14ac:dyDescent="0.3">
      <c r="A8" s="3" t="s">
        <v>44</v>
      </c>
      <c r="B8" t="s">
        <v>62</v>
      </c>
      <c r="C8" t="s">
        <v>45</v>
      </c>
      <c r="D8" s="3" t="s">
        <v>46</v>
      </c>
      <c r="E8">
        <v>0.35399999999999998</v>
      </c>
      <c r="F8" t="s">
        <v>27</v>
      </c>
    </row>
    <row r="9" spans="1:6" x14ac:dyDescent="0.3">
      <c r="A9" s="3" t="s">
        <v>48</v>
      </c>
      <c r="B9" t="s">
        <v>62</v>
      </c>
      <c r="C9" t="s">
        <v>49</v>
      </c>
      <c r="D9" s="3" t="s">
        <v>50</v>
      </c>
      <c r="E9">
        <v>14</v>
      </c>
      <c r="F9" t="s">
        <v>28</v>
      </c>
    </row>
    <row r="10" spans="1:6" x14ac:dyDescent="0.3">
      <c r="A10" s="8" t="s">
        <v>51</v>
      </c>
      <c r="B10" s="9" t="s">
        <v>62</v>
      </c>
      <c r="C10" s="9" t="s">
        <v>52</v>
      </c>
      <c r="D10" s="8" t="s">
        <v>53</v>
      </c>
      <c r="E10" s="9">
        <v>0.01</v>
      </c>
      <c r="F10" s="9" t="s">
        <v>27</v>
      </c>
    </row>
    <row r="11" spans="1:6" x14ac:dyDescent="0.3">
      <c r="A11" s="10" t="s">
        <v>218</v>
      </c>
      <c r="B11" t="s">
        <v>199</v>
      </c>
      <c r="C11" t="s">
        <v>213</v>
      </c>
      <c r="D11" s="10" t="s">
        <v>215</v>
      </c>
      <c r="E11">
        <v>0.6</v>
      </c>
      <c r="F11" t="s">
        <v>217</v>
      </c>
    </row>
    <row r="12" spans="1:6" x14ac:dyDescent="0.3">
      <c r="A12" s="3" t="s">
        <v>219</v>
      </c>
      <c r="B12" t="s">
        <v>199</v>
      </c>
      <c r="C12" t="s">
        <v>214</v>
      </c>
      <c r="D12" s="3" t="s">
        <v>216</v>
      </c>
      <c r="E12">
        <v>0.5</v>
      </c>
      <c r="F12" t="s">
        <v>217</v>
      </c>
    </row>
    <row r="13" spans="1:6" x14ac:dyDescent="0.3">
      <c r="A13" s="8" t="s">
        <v>212</v>
      </c>
      <c r="B13" s="9" t="s">
        <v>199</v>
      </c>
      <c r="C13" s="9" t="s">
        <v>209</v>
      </c>
      <c r="D13" s="8" t="s">
        <v>210</v>
      </c>
      <c r="E13" s="9">
        <v>0.6</v>
      </c>
      <c r="F13" s="9" t="s">
        <v>211</v>
      </c>
    </row>
    <row r="14" spans="1:6" x14ac:dyDescent="0.3">
      <c r="A14" s="3" t="s">
        <v>65</v>
      </c>
      <c r="B14" t="s">
        <v>63</v>
      </c>
      <c r="C14" t="s">
        <v>71</v>
      </c>
      <c r="D14" s="3" t="s">
        <v>92</v>
      </c>
      <c r="E14">
        <v>20</v>
      </c>
      <c r="F14" t="s">
        <v>96</v>
      </c>
    </row>
    <row r="15" spans="1:6" x14ac:dyDescent="0.3">
      <c r="A15" s="3" t="s">
        <v>66</v>
      </c>
      <c r="B15" t="s">
        <v>63</v>
      </c>
      <c r="C15" t="s">
        <v>70</v>
      </c>
      <c r="D15" s="3" t="s">
        <v>93</v>
      </c>
      <c r="E15">
        <v>1</v>
      </c>
      <c r="F15" t="s">
        <v>97</v>
      </c>
    </row>
    <row r="16" spans="1:6" x14ac:dyDescent="0.3">
      <c r="A16" s="3" t="s">
        <v>67</v>
      </c>
      <c r="B16" t="s">
        <v>63</v>
      </c>
      <c r="C16" t="s">
        <v>72</v>
      </c>
      <c r="D16" s="3" t="s">
        <v>94</v>
      </c>
      <c r="E16">
        <v>4184</v>
      </c>
      <c r="F16" t="s">
        <v>91</v>
      </c>
    </row>
    <row r="17" spans="1:6" x14ac:dyDescent="0.3">
      <c r="A17" s="3" t="s">
        <v>68</v>
      </c>
      <c r="B17" t="s">
        <v>63</v>
      </c>
      <c r="C17" t="s">
        <v>69</v>
      </c>
      <c r="D17" s="3" t="s">
        <v>95</v>
      </c>
      <c r="E17">
        <v>1</v>
      </c>
      <c r="F17" t="s">
        <v>98</v>
      </c>
    </row>
    <row r="18" spans="1:6" x14ac:dyDescent="0.3">
      <c r="A18" s="3"/>
      <c r="D18" s="3"/>
    </row>
    <row r="19" spans="1:6" x14ac:dyDescent="0.3">
      <c r="A19" s="3"/>
      <c r="D1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BF3F9-74A5-48BC-85E5-DF3C836A4E03}">
  <dimension ref="A1:F10"/>
  <sheetViews>
    <sheetView tabSelected="1" workbookViewId="0">
      <selection activeCell="M12" sqref="M12"/>
    </sheetView>
  </sheetViews>
  <sheetFormatPr defaultRowHeight="14.4" x14ac:dyDescent="0.3"/>
  <cols>
    <col min="1" max="1" width="16.88671875" bestFit="1" customWidth="1"/>
    <col min="3" max="3" width="35" bestFit="1" customWidth="1"/>
    <col min="4" max="4" width="8.88671875" customWidth="1"/>
  </cols>
  <sheetData>
    <row r="1" spans="1:6" ht="15" thickBot="1" x14ac:dyDescent="0.35">
      <c r="A1" s="5" t="s">
        <v>1</v>
      </c>
      <c r="B1" s="6" t="s">
        <v>61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54</v>
      </c>
      <c r="B2" t="s">
        <v>62</v>
      </c>
      <c r="C2" t="s">
        <v>55</v>
      </c>
      <c r="D2" s="3" t="s">
        <v>56</v>
      </c>
      <c r="E2">
        <v>9</v>
      </c>
      <c r="F2" t="s">
        <v>38</v>
      </c>
    </row>
    <row r="3" spans="1:6" x14ac:dyDescent="0.3">
      <c r="A3" s="8" t="s">
        <v>73</v>
      </c>
      <c r="B3" s="9" t="s">
        <v>62</v>
      </c>
      <c r="C3" s="9" t="s">
        <v>74</v>
      </c>
      <c r="D3" s="8" t="s">
        <v>224</v>
      </c>
      <c r="E3" s="9">
        <v>0.1</v>
      </c>
      <c r="F3" s="9" t="s">
        <v>76</v>
      </c>
    </row>
    <row r="4" spans="1:6" x14ac:dyDescent="0.3">
      <c r="A4" s="3" t="s">
        <v>83</v>
      </c>
      <c r="B4" t="s">
        <v>77</v>
      </c>
      <c r="C4" t="s">
        <v>78</v>
      </c>
      <c r="D4" s="3" t="s">
        <v>136</v>
      </c>
      <c r="E4">
        <v>0.6</v>
      </c>
      <c r="F4" t="s">
        <v>80</v>
      </c>
    </row>
    <row r="5" spans="1:6" x14ac:dyDescent="0.3">
      <c r="A5" s="3" t="s">
        <v>84</v>
      </c>
      <c r="B5" t="s">
        <v>77</v>
      </c>
      <c r="C5" t="s">
        <v>79</v>
      </c>
      <c r="D5" s="3" t="s">
        <v>137</v>
      </c>
      <c r="E5">
        <v>0.3</v>
      </c>
      <c r="F5" t="s">
        <v>80</v>
      </c>
    </row>
    <row r="6" spans="1:6" x14ac:dyDescent="0.3">
      <c r="A6" s="8" t="s">
        <v>85</v>
      </c>
      <c r="B6" s="9" t="s">
        <v>77</v>
      </c>
      <c r="C6" s="9" t="s">
        <v>81</v>
      </c>
      <c r="D6" s="8" t="s">
        <v>37</v>
      </c>
      <c r="E6" s="9">
        <v>0.06</v>
      </c>
      <c r="F6" s="9" t="s">
        <v>82</v>
      </c>
    </row>
    <row r="7" spans="1:6" x14ac:dyDescent="0.3">
      <c r="A7" s="3" t="s">
        <v>86</v>
      </c>
      <c r="B7" t="s">
        <v>63</v>
      </c>
      <c r="C7" t="s">
        <v>88</v>
      </c>
      <c r="D7" s="3" t="s">
        <v>194</v>
      </c>
      <c r="E7">
        <v>50000</v>
      </c>
      <c r="F7" t="s">
        <v>91</v>
      </c>
    </row>
    <row r="8" spans="1:6" x14ac:dyDescent="0.3">
      <c r="A8" s="3" t="s">
        <v>87</v>
      </c>
      <c r="B8" t="s">
        <v>63</v>
      </c>
      <c r="C8" t="s">
        <v>89</v>
      </c>
      <c r="D8" s="3" t="s">
        <v>195</v>
      </c>
      <c r="E8">
        <v>5.0000000000000001E-3</v>
      </c>
      <c r="F8" t="s">
        <v>90</v>
      </c>
    </row>
    <row r="9" spans="1:6" x14ac:dyDescent="0.3">
      <c r="A9" s="3"/>
      <c r="D9" s="3"/>
    </row>
    <row r="10" spans="1:6" x14ac:dyDescent="0.3">
      <c r="A10" s="3"/>
      <c r="D1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0A6F7-7256-4058-B238-4C7390C489AB}">
  <dimension ref="A1:F18"/>
  <sheetViews>
    <sheetView workbookViewId="0">
      <selection activeCell="K11" sqref="K11"/>
    </sheetView>
  </sheetViews>
  <sheetFormatPr defaultRowHeight="14.4" x14ac:dyDescent="0.3"/>
  <cols>
    <col min="1" max="1" width="16.88671875" bestFit="1" customWidth="1"/>
    <col min="3" max="3" width="42.5546875" bestFit="1" customWidth="1"/>
  </cols>
  <sheetData>
    <row r="1" spans="1:6" ht="15" thickBot="1" x14ac:dyDescent="0.35">
      <c r="A1" s="5" t="s">
        <v>1</v>
      </c>
      <c r="B1" s="6" t="s">
        <v>61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99</v>
      </c>
      <c r="B2" t="s">
        <v>62</v>
      </c>
      <c r="C2" t="s">
        <v>100</v>
      </c>
      <c r="D2" s="3" t="s">
        <v>101</v>
      </c>
      <c r="E2">
        <v>3</v>
      </c>
      <c r="F2" t="s">
        <v>38</v>
      </c>
    </row>
    <row r="3" spans="1:6" x14ac:dyDescent="0.3">
      <c r="A3" s="3" t="s">
        <v>102</v>
      </c>
      <c r="B3" t="s">
        <v>62</v>
      </c>
      <c r="C3" t="s">
        <v>110</v>
      </c>
      <c r="D3" s="3" t="s">
        <v>107</v>
      </c>
      <c r="E3">
        <f>16000/60</f>
        <v>266.66666666666669</v>
      </c>
      <c r="F3" t="s">
        <v>111</v>
      </c>
    </row>
    <row r="4" spans="1:6" x14ac:dyDescent="0.3">
      <c r="A4" s="3" t="s">
        <v>103</v>
      </c>
      <c r="B4" t="s">
        <v>62</v>
      </c>
      <c r="C4" t="s">
        <v>109</v>
      </c>
      <c r="D4" s="3" t="s">
        <v>108</v>
      </c>
      <c r="E4">
        <f>4750/60</f>
        <v>79.166666666666671</v>
      </c>
      <c r="F4" t="s">
        <v>111</v>
      </c>
    </row>
    <row r="5" spans="1:6" x14ac:dyDescent="0.3">
      <c r="A5" s="3" t="s">
        <v>104</v>
      </c>
      <c r="B5" t="s">
        <v>62</v>
      </c>
      <c r="C5" t="s">
        <v>105</v>
      </c>
      <c r="D5" s="3" t="s">
        <v>106</v>
      </c>
      <c r="E5">
        <v>420</v>
      </c>
      <c r="F5" t="s">
        <v>112</v>
      </c>
    </row>
    <row r="6" spans="1:6" x14ac:dyDescent="0.3">
      <c r="A6" s="8" t="s">
        <v>73</v>
      </c>
      <c r="B6" s="9" t="s">
        <v>62</v>
      </c>
      <c r="C6" s="9" t="s">
        <v>113</v>
      </c>
      <c r="D6" s="8" t="s">
        <v>114</v>
      </c>
      <c r="E6" s="9">
        <v>0.12</v>
      </c>
      <c r="F6" s="9" t="s">
        <v>76</v>
      </c>
    </row>
    <row r="7" spans="1:6" x14ac:dyDescent="0.3">
      <c r="A7" s="3" t="s">
        <v>115</v>
      </c>
      <c r="B7" t="s">
        <v>64</v>
      </c>
      <c r="C7" t="s">
        <v>128</v>
      </c>
      <c r="D7" s="3" t="s">
        <v>117</v>
      </c>
      <c r="E7">
        <v>971</v>
      </c>
      <c r="F7" t="s">
        <v>5</v>
      </c>
    </row>
    <row r="8" spans="1:6" x14ac:dyDescent="0.3">
      <c r="A8" s="3" t="s">
        <v>116</v>
      </c>
      <c r="B8" t="s">
        <v>64</v>
      </c>
      <c r="C8" t="s">
        <v>135</v>
      </c>
      <c r="D8" s="3" t="s">
        <v>118</v>
      </c>
      <c r="E8">
        <v>239000</v>
      </c>
      <c r="F8" t="s">
        <v>119</v>
      </c>
    </row>
    <row r="9" spans="1:6" x14ac:dyDescent="0.3">
      <c r="A9" s="3" t="s">
        <v>120</v>
      </c>
      <c r="B9" t="s">
        <v>64</v>
      </c>
      <c r="C9" t="s">
        <v>121</v>
      </c>
      <c r="D9" s="3" t="s">
        <v>122</v>
      </c>
      <c r="E9">
        <v>7.3999999999999996E-2</v>
      </c>
      <c r="F9" t="s">
        <v>123</v>
      </c>
    </row>
    <row r="10" spans="1:6" x14ac:dyDescent="0.3">
      <c r="A10" s="3" t="s">
        <v>126</v>
      </c>
      <c r="B10" t="s">
        <v>64</v>
      </c>
      <c r="C10" t="s">
        <v>130</v>
      </c>
      <c r="D10" s="3" t="s">
        <v>124</v>
      </c>
      <c r="E10" s="7">
        <v>1.1E-4</v>
      </c>
      <c r="F10" t="s">
        <v>129</v>
      </c>
    </row>
    <row r="11" spans="1:6" x14ac:dyDescent="0.3">
      <c r="A11" s="3" t="s">
        <v>127</v>
      </c>
      <c r="B11" t="s">
        <v>64</v>
      </c>
      <c r="C11" t="s">
        <v>131</v>
      </c>
      <c r="D11" s="3" t="s">
        <v>125</v>
      </c>
      <c r="E11" s="7">
        <v>2.9999999999999997E-4</v>
      </c>
      <c r="F11" t="s">
        <v>129</v>
      </c>
    </row>
    <row r="12" spans="1:6" x14ac:dyDescent="0.3">
      <c r="A12" s="8" t="s">
        <v>132</v>
      </c>
      <c r="B12" s="9" t="s">
        <v>64</v>
      </c>
      <c r="C12" s="9" t="s">
        <v>133</v>
      </c>
      <c r="D12" s="8" t="s">
        <v>134</v>
      </c>
      <c r="E12" s="11">
        <v>4.7499999999999999E-3</v>
      </c>
      <c r="F12" s="9" t="s">
        <v>60</v>
      </c>
    </row>
    <row r="13" spans="1:6" x14ac:dyDescent="0.3">
      <c r="A13" s="3" t="s">
        <v>84</v>
      </c>
      <c r="B13" t="s">
        <v>77</v>
      </c>
      <c r="C13" t="s">
        <v>79</v>
      </c>
      <c r="D13" s="3" t="s">
        <v>137</v>
      </c>
      <c r="F13" t="s">
        <v>80</v>
      </c>
    </row>
    <row r="14" spans="1:6" x14ac:dyDescent="0.3">
      <c r="A14" s="3" t="s">
        <v>85</v>
      </c>
      <c r="B14" t="s">
        <v>77</v>
      </c>
      <c r="C14" t="s">
        <v>81</v>
      </c>
      <c r="D14" s="3" t="s">
        <v>37</v>
      </c>
      <c r="F14" t="s">
        <v>82</v>
      </c>
    </row>
    <row r="15" spans="1:6" x14ac:dyDescent="0.3">
      <c r="A15" s="3" t="s">
        <v>222</v>
      </c>
      <c r="B15" t="s">
        <v>77</v>
      </c>
      <c r="C15" t="s">
        <v>220</v>
      </c>
      <c r="D15" s="3" t="s">
        <v>193</v>
      </c>
    </row>
    <row r="16" spans="1:6" x14ac:dyDescent="0.3">
      <c r="A16" s="8" t="s">
        <v>223</v>
      </c>
      <c r="B16" s="9" t="s">
        <v>77</v>
      </c>
      <c r="C16" s="9" t="s">
        <v>221</v>
      </c>
      <c r="D16" s="8" t="s">
        <v>192</v>
      </c>
      <c r="E16" s="9"/>
      <c r="F16" s="9"/>
    </row>
    <row r="17" spans="1:6" x14ac:dyDescent="0.3">
      <c r="A17" s="3" t="s">
        <v>86</v>
      </c>
      <c r="B17" t="s">
        <v>63</v>
      </c>
      <c r="C17" t="s">
        <v>88</v>
      </c>
      <c r="D17" s="3" t="s">
        <v>194</v>
      </c>
      <c r="E17">
        <v>50000</v>
      </c>
      <c r="F17" t="s">
        <v>91</v>
      </c>
    </row>
    <row r="18" spans="1:6" x14ac:dyDescent="0.3">
      <c r="A18" s="3" t="s">
        <v>87</v>
      </c>
      <c r="B18" t="s">
        <v>63</v>
      </c>
      <c r="C18" t="s">
        <v>89</v>
      </c>
      <c r="D18" s="3" t="s">
        <v>195</v>
      </c>
      <c r="E18">
        <v>5.0000000000000001E-3</v>
      </c>
      <c r="F18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5D35A-F197-4EB0-88CD-0BBC2A0271CA}">
  <dimension ref="A1:F20"/>
  <sheetViews>
    <sheetView workbookViewId="0">
      <selection activeCell="D25" sqref="D25"/>
    </sheetView>
  </sheetViews>
  <sheetFormatPr defaultRowHeight="14.4" x14ac:dyDescent="0.3"/>
  <cols>
    <col min="1" max="1" width="18.44140625" bestFit="1" customWidth="1"/>
    <col min="3" max="3" width="37.33203125" bestFit="1" customWidth="1"/>
  </cols>
  <sheetData>
    <row r="1" spans="1:6" ht="15" thickBot="1" x14ac:dyDescent="0.35">
      <c r="A1" s="5" t="s">
        <v>1</v>
      </c>
      <c r="B1" s="6" t="s">
        <v>61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138</v>
      </c>
      <c r="B2" t="s">
        <v>62</v>
      </c>
      <c r="C2" t="s">
        <v>139</v>
      </c>
      <c r="D2" s="3" t="s">
        <v>140</v>
      </c>
      <c r="E2">
        <v>8000</v>
      </c>
      <c r="F2" t="s">
        <v>141</v>
      </c>
    </row>
    <row r="3" spans="1:6" x14ac:dyDescent="0.3">
      <c r="A3" s="3" t="s">
        <v>142</v>
      </c>
      <c r="B3" t="s">
        <v>62</v>
      </c>
      <c r="C3" t="s">
        <v>143</v>
      </c>
      <c r="D3" s="3" t="s">
        <v>144</v>
      </c>
      <c r="E3">
        <v>1</v>
      </c>
      <c r="F3" t="s">
        <v>38</v>
      </c>
    </row>
    <row r="4" spans="1:6" x14ac:dyDescent="0.3">
      <c r="A4" s="3" t="s">
        <v>145</v>
      </c>
      <c r="B4" t="s">
        <v>62</v>
      </c>
      <c r="C4" t="s">
        <v>146</v>
      </c>
      <c r="D4" s="3" t="s">
        <v>147</v>
      </c>
      <c r="E4">
        <v>1</v>
      </c>
      <c r="F4" t="s">
        <v>38</v>
      </c>
    </row>
    <row r="5" spans="1:6" x14ac:dyDescent="0.3">
      <c r="A5" s="3" t="s">
        <v>169</v>
      </c>
      <c r="B5" t="s">
        <v>62</v>
      </c>
      <c r="C5" t="s">
        <v>189</v>
      </c>
      <c r="D5" s="3" t="s">
        <v>186</v>
      </c>
      <c r="E5">
        <v>650</v>
      </c>
      <c r="F5" t="s">
        <v>4</v>
      </c>
    </row>
    <row r="6" spans="1:6" x14ac:dyDescent="0.3">
      <c r="A6" s="3" t="s">
        <v>170</v>
      </c>
      <c r="B6" t="s">
        <v>62</v>
      </c>
      <c r="C6" t="s">
        <v>190</v>
      </c>
      <c r="D6" s="3" t="s">
        <v>187</v>
      </c>
      <c r="E6">
        <v>750</v>
      </c>
      <c r="F6" t="s">
        <v>5</v>
      </c>
    </row>
    <row r="7" spans="1:6" x14ac:dyDescent="0.3">
      <c r="A7" s="8" t="s">
        <v>171</v>
      </c>
      <c r="B7" s="12" t="s">
        <v>62</v>
      </c>
      <c r="C7" s="9" t="s">
        <v>191</v>
      </c>
      <c r="D7" s="8" t="s">
        <v>188</v>
      </c>
      <c r="E7" s="9">
        <v>25</v>
      </c>
      <c r="F7" s="9" t="s">
        <v>172</v>
      </c>
    </row>
    <row r="8" spans="1:6" x14ac:dyDescent="0.3">
      <c r="A8" s="3" t="s">
        <v>148</v>
      </c>
      <c r="B8" t="s">
        <v>64</v>
      </c>
      <c r="C8" t="s">
        <v>149</v>
      </c>
      <c r="D8" s="3" t="s">
        <v>152</v>
      </c>
      <c r="E8">
        <v>0.7</v>
      </c>
      <c r="F8" t="s">
        <v>4</v>
      </c>
    </row>
    <row r="9" spans="1:6" x14ac:dyDescent="0.3">
      <c r="A9" s="3" t="s">
        <v>156</v>
      </c>
      <c r="B9" t="s">
        <v>64</v>
      </c>
      <c r="C9" t="s">
        <v>150</v>
      </c>
      <c r="D9" s="3" t="s">
        <v>151</v>
      </c>
      <c r="E9" s="7">
        <v>0.04</v>
      </c>
      <c r="F9" t="s">
        <v>60</v>
      </c>
    </row>
    <row r="10" spans="1:6" x14ac:dyDescent="0.3">
      <c r="A10" s="3" t="s">
        <v>153</v>
      </c>
      <c r="B10" t="s">
        <v>64</v>
      </c>
      <c r="C10" t="s">
        <v>154</v>
      </c>
      <c r="D10" s="3" t="s">
        <v>155</v>
      </c>
      <c r="E10">
        <v>1.1000000000000001</v>
      </c>
      <c r="F10" t="s">
        <v>4</v>
      </c>
    </row>
    <row r="11" spans="1:6" x14ac:dyDescent="0.3">
      <c r="A11" s="3" t="s">
        <v>157</v>
      </c>
      <c r="B11" t="s">
        <v>64</v>
      </c>
      <c r="C11" t="s">
        <v>158</v>
      </c>
      <c r="D11" s="3" t="s">
        <v>159</v>
      </c>
      <c r="E11" s="7">
        <v>0.05</v>
      </c>
      <c r="F11" t="s">
        <v>60</v>
      </c>
    </row>
    <row r="12" spans="1:6" x14ac:dyDescent="0.3">
      <c r="A12" s="3" t="s">
        <v>160</v>
      </c>
      <c r="B12" t="s">
        <v>64</v>
      </c>
      <c r="C12" t="s">
        <v>166</v>
      </c>
      <c r="D12" s="3" t="s">
        <v>163</v>
      </c>
      <c r="F12" t="s">
        <v>75</v>
      </c>
    </row>
    <row r="13" spans="1:6" x14ac:dyDescent="0.3">
      <c r="A13" s="3" t="s">
        <v>161</v>
      </c>
      <c r="B13" t="s">
        <v>64</v>
      </c>
      <c r="C13" t="s">
        <v>167</v>
      </c>
      <c r="D13" s="3" t="s">
        <v>164</v>
      </c>
      <c r="F13" t="s">
        <v>75</v>
      </c>
    </row>
    <row r="14" spans="1:6" x14ac:dyDescent="0.3">
      <c r="A14" s="3" t="s">
        <v>162</v>
      </c>
      <c r="B14" t="s">
        <v>64</v>
      </c>
      <c r="C14" t="s">
        <v>168</v>
      </c>
      <c r="D14" s="3" t="s">
        <v>165</v>
      </c>
      <c r="F14" t="s">
        <v>75</v>
      </c>
    </row>
    <row r="15" spans="1:6" x14ac:dyDescent="0.3">
      <c r="A15" s="3" t="s">
        <v>173</v>
      </c>
      <c r="B15" t="s">
        <v>64</v>
      </c>
      <c r="C15" t="s">
        <v>174</v>
      </c>
      <c r="D15" s="3" t="s">
        <v>175</v>
      </c>
      <c r="E15" s="7">
        <v>1E-3</v>
      </c>
      <c r="F15" t="s">
        <v>60</v>
      </c>
    </row>
    <row r="16" spans="1:6" x14ac:dyDescent="0.3">
      <c r="A16" s="3" t="s">
        <v>176</v>
      </c>
      <c r="B16" t="s">
        <v>64</v>
      </c>
      <c r="C16" t="s">
        <v>177</v>
      </c>
      <c r="D16" s="3" t="s">
        <v>178</v>
      </c>
      <c r="E16" s="7">
        <v>6.4999999999999997E-4</v>
      </c>
      <c r="F16" t="s">
        <v>179</v>
      </c>
    </row>
    <row r="17" spans="1:6" x14ac:dyDescent="0.3">
      <c r="A17" s="3" t="s">
        <v>180</v>
      </c>
      <c r="B17" t="s">
        <v>64</v>
      </c>
      <c r="C17" t="s">
        <v>181</v>
      </c>
      <c r="D17" s="3" t="s">
        <v>182</v>
      </c>
      <c r="E17" s="7">
        <v>2.5000000000000001E-4</v>
      </c>
      <c r="F17" t="s">
        <v>60</v>
      </c>
    </row>
    <row r="18" spans="1:6" x14ac:dyDescent="0.3">
      <c r="A18" s="8" t="s">
        <v>183</v>
      </c>
      <c r="B18" s="9" t="s">
        <v>64</v>
      </c>
      <c r="C18" s="9" t="s">
        <v>184</v>
      </c>
      <c r="D18" s="8" t="s">
        <v>185</v>
      </c>
      <c r="E18" s="11">
        <v>1.2E-4</v>
      </c>
      <c r="F18" s="9" t="s">
        <v>60</v>
      </c>
    </row>
    <row r="19" spans="1:6" x14ac:dyDescent="0.3">
      <c r="A19" s="3" t="s">
        <v>86</v>
      </c>
      <c r="B19" t="s">
        <v>63</v>
      </c>
      <c r="C19" t="s">
        <v>88</v>
      </c>
      <c r="D19" s="3" t="s">
        <v>194</v>
      </c>
      <c r="E19">
        <v>50</v>
      </c>
      <c r="F19" t="s">
        <v>91</v>
      </c>
    </row>
    <row r="20" spans="1:6" x14ac:dyDescent="0.3">
      <c r="A20" s="3" t="s">
        <v>87</v>
      </c>
      <c r="B20" t="s">
        <v>63</v>
      </c>
      <c r="C20" t="s">
        <v>89</v>
      </c>
      <c r="D20" s="3" t="s">
        <v>195</v>
      </c>
      <c r="E20">
        <v>0.2</v>
      </c>
      <c r="F20" t="s">
        <v>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D1B2C-94E2-459A-81F7-2E9B24A83AD3}">
  <dimension ref="A1:F9"/>
  <sheetViews>
    <sheetView workbookViewId="0">
      <selection activeCell="E10" sqref="E10"/>
    </sheetView>
  </sheetViews>
  <sheetFormatPr defaultRowHeight="14.4" x14ac:dyDescent="0.3"/>
  <cols>
    <col min="1" max="1" width="14.6640625" bestFit="1" customWidth="1"/>
    <col min="2" max="2" width="9.6640625" customWidth="1"/>
    <col min="3" max="3" width="25.88671875" bestFit="1" customWidth="1"/>
  </cols>
  <sheetData>
    <row r="1" spans="1:6" ht="15" thickBot="1" x14ac:dyDescent="0.35">
      <c r="A1" s="5" t="s">
        <v>1</v>
      </c>
      <c r="B1" s="6" t="s">
        <v>61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57</v>
      </c>
      <c r="B2" t="s">
        <v>64</v>
      </c>
      <c r="C2" t="s">
        <v>58</v>
      </c>
      <c r="D2" s="3" t="s">
        <v>59</v>
      </c>
      <c r="E2" s="7">
        <v>4.0000000000000001E-3</v>
      </c>
      <c r="F2" t="s">
        <v>60</v>
      </c>
    </row>
    <row r="3" spans="1:6" x14ac:dyDescent="0.3">
      <c r="A3" s="3" t="s">
        <v>198</v>
      </c>
      <c r="B3" t="s">
        <v>64</v>
      </c>
      <c r="C3" t="s">
        <v>207</v>
      </c>
      <c r="D3" s="3" t="s">
        <v>201</v>
      </c>
      <c r="E3">
        <v>360</v>
      </c>
      <c r="F3" t="s">
        <v>4</v>
      </c>
    </row>
    <row r="4" spans="1:6" x14ac:dyDescent="0.3">
      <c r="A4" s="3" t="s">
        <v>197</v>
      </c>
      <c r="B4" t="s">
        <v>64</v>
      </c>
      <c r="C4" t="s">
        <v>205</v>
      </c>
      <c r="D4" s="3" t="s">
        <v>202</v>
      </c>
      <c r="E4">
        <v>400</v>
      </c>
      <c r="F4" t="s">
        <v>4</v>
      </c>
    </row>
    <row r="5" spans="1:6" x14ac:dyDescent="0.3">
      <c r="A5" s="3" t="s">
        <v>196</v>
      </c>
      <c r="B5" t="s">
        <v>64</v>
      </c>
      <c r="C5" t="s">
        <v>206</v>
      </c>
      <c r="D5" s="3" t="s">
        <v>203</v>
      </c>
      <c r="E5">
        <v>275</v>
      </c>
      <c r="F5" t="s">
        <v>4</v>
      </c>
    </row>
    <row r="6" spans="1:6" x14ac:dyDescent="0.3">
      <c r="A6" s="3" t="s">
        <v>199</v>
      </c>
      <c r="B6" t="s">
        <v>64</v>
      </c>
      <c r="C6" t="s">
        <v>208</v>
      </c>
      <c r="D6" s="3" t="s">
        <v>204</v>
      </c>
      <c r="E6">
        <v>50</v>
      </c>
      <c r="F6" t="s">
        <v>200</v>
      </c>
    </row>
    <row r="7" spans="1:6" x14ac:dyDescent="0.3">
      <c r="A7" s="3"/>
      <c r="D7" s="3"/>
    </row>
    <row r="8" spans="1:6" x14ac:dyDescent="0.3">
      <c r="A8" s="3"/>
      <c r="D8" s="3"/>
    </row>
    <row r="9" spans="1:6" x14ac:dyDescent="0.3">
      <c r="A9" s="3"/>
      <c r="D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VEH</vt:lpstr>
      <vt:lpstr>GBX</vt:lpstr>
      <vt:lpstr>EMA</vt:lpstr>
      <vt:lpstr>INV</vt:lpstr>
      <vt:lpstr>HVS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2024-03-29T19:53:44Z</dcterms:modified>
</cp:coreProperties>
</file>