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Cap/"/>
    </mc:Choice>
  </mc:AlternateContent>
  <xr:revisionPtr revIDLastSave="358" documentId="11_AD4DB114E441178AC67DF439BED5CE16693EDF27" xr6:coauthVersionLast="47" xr6:coauthVersionMax="47" xr10:uidLastSave="{5740DB46-A7E6-4FD6-8E50-9C132AA40AEF}"/>
  <bookViews>
    <workbookView minimized="1" xWindow="1248" yWindow="2844" windowWidth="23040" windowHeight="12204" activeTab="1" xr2:uid="{00000000-000D-0000-FFFF-FFFF00000000}"/>
  </bookViews>
  <sheets>
    <sheet name="readme" sheetId="1" r:id="rId1"/>
    <sheet name="electrical" sheetId="2" r:id="rId2"/>
    <sheet name="the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3" l="1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P130" i="3" s="1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P140" i="3" s="1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P146" i="3" s="1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F127" i="3"/>
  <c r="G127" i="3"/>
  <c r="P127" i="3" s="1"/>
  <c r="H127" i="3"/>
  <c r="I127" i="3"/>
  <c r="J127" i="3"/>
  <c r="K127" i="3"/>
  <c r="L127" i="3"/>
  <c r="M127" i="3"/>
  <c r="N127" i="3"/>
  <c r="O127" i="3"/>
  <c r="E127" i="3"/>
  <c r="O121" i="3"/>
  <c r="N121" i="3"/>
  <c r="M121" i="3"/>
  <c r="L121" i="3"/>
  <c r="K121" i="3"/>
  <c r="J121" i="3"/>
  <c r="I121" i="3"/>
  <c r="H121" i="3"/>
  <c r="G121" i="3"/>
  <c r="F121" i="3"/>
  <c r="E121" i="3"/>
  <c r="O120" i="3"/>
  <c r="N120" i="3"/>
  <c r="M120" i="3"/>
  <c r="L120" i="3"/>
  <c r="K120" i="3"/>
  <c r="J120" i="3"/>
  <c r="I120" i="3"/>
  <c r="H120" i="3"/>
  <c r="G120" i="3"/>
  <c r="F120" i="3"/>
  <c r="E120" i="3"/>
  <c r="O119" i="3"/>
  <c r="N119" i="3"/>
  <c r="M119" i="3"/>
  <c r="L119" i="3"/>
  <c r="K119" i="3"/>
  <c r="J119" i="3"/>
  <c r="I119" i="3"/>
  <c r="H119" i="3"/>
  <c r="G119" i="3"/>
  <c r="F119" i="3"/>
  <c r="E119" i="3"/>
  <c r="O118" i="3"/>
  <c r="N118" i="3"/>
  <c r="M118" i="3"/>
  <c r="L118" i="3"/>
  <c r="K118" i="3"/>
  <c r="J118" i="3"/>
  <c r="I118" i="3"/>
  <c r="H118" i="3"/>
  <c r="G118" i="3"/>
  <c r="F118" i="3"/>
  <c r="E118" i="3"/>
  <c r="O117" i="3"/>
  <c r="N117" i="3"/>
  <c r="M117" i="3"/>
  <c r="L117" i="3"/>
  <c r="K117" i="3"/>
  <c r="J117" i="3"/>
  <c r="I117" i="3"/>
  <c r="H117" i="3"/>
  <c r="G117" i="3"/>
  <c r="F117" i="3"/>
  <c r="E117" i="3"/>
  <c r="O116" i="3"/>
  <c r="N116" i="3"/>
  <c r="M116" i="3"/>
  <c r="L116" i="3"/>
  <c r="K116" i="3"/>
  <c r="J116" i="3"/>
  <c r="I116" i="3"/>
  <c r="H116" i="3"/>
  <c r="G116" i="3"/>
  <c r="F116" i="3"/>
  <c r="E116" i="3"/>
  <c r="O115" i="3"/>
  <c r="N115" i="3"/>
  <c r="M115" i="3"/>
  <c r="L115" i="3"/>
  <c r="K115" i="3"/>
  <c r="J115" i="3"/>
  <c r="I115" i="3"/>
  <c r="H115" i="3"/>
  <c r="G115" i="3"/>
  <c r="F115" i="3"/>
  <c r="E115" i="3"/>
  <c r="O114" i="3"/>
  <c r="N114" i="3"/>
  <c r="M114" i="3"/>
  <c r="L114" i="3"/>
  <c r="K114" i="3"/>
  <c r="J114" i="3"/>
  <c r="I114" i="3"/>
  <c r="H114" i="3"/>
  <c r="P114" i="3" s="1"/>
  <c r="G114" i="3"/>
  <c r="F114" i="3"/>
  <c r="E114" i="3"/>
  <c r="O113" i="3"/>
  <c r="N113" i="3"/>
  <c r="M113" i="3"/>
  <c r="L113" i="3"/>
  <c r="K113" i="3"/>
  <c r="J113" i="3"/>
  <c r="I113" i="3"/>
  <c r="H113" i="3"/>
  <c r="G113" i="3"/>
  <c r="F113" i="3"/>
  <c r="E113" i="3"/>
  <c r="O112" i="3"/>
  <c r="N112" i="3"/>
  <c r="M112" i="3"/>
  <c r="L112" i="3"/>
  <c r="K112" i="3"/>
  <c r="J112" i="3"/>
  <c r="I112" i="3"/>
  <c r="H112" i="3"/>
  <c r="G112" i="3"/>
  <c r="F112" i="3"/>
  <c r="E112" i="3"/>
  <c r="O111" i="3"/>
  <c r="N111" i="3"/>
  <c r="M111" i="3"/>
  <c r="L111" i="3"/>
  <c r="K111" i="3"/>
  <c r="J111" i="3"/>
  <c r="I111" i="3"/>
  <c r="H111" i="3"/>
  <c r="G111" i="3"/>
  <c r="F111" i="3"/>
  <c r="E111" i="3"/>
  <c r="O110" i="3"/>
  <c r="N110" i="3"/>
  <c r="M110" i="3"/>
  <c r="L110" i="3"/>
  <c r="K110" i="3"/>
  <c r="J110" i="3"/>
  <c r="I110" i="3"/>
  <c r="H110" i="3"/>
  <c r="G110" i="3"/>
  <c r="F110" i="3"/>
  <c r="E110" i="3"/>
  <c r="O109" i="3"/>
  <c r="N109" i="3"/>
  <c r="M109" i="3"/>
  <c r="L109" i="3"/>
  <c r="K109" i="3"/>
  <c r="J109" i="3"/>
  <c r="I109" i="3"/>
  <c r="H109" i="3"/>
  <c r="G109" i="3"/>
  <c r="F109" i="3"/>
  <c r="E109" i="3"/>
  <c r="O108" i="3"/>
  <c r="N108" i="3"/>
  <c r="M108" i="3"/>
  <c r="L108" i="3"/>
  <c r="K108" i="3"/>
  <c r="J108" i="3"/>
  <c r="I108" i="3"/>
  <c r="H108" i="3"/>
  <c r="G108" i="3"/>
  <c r="F108" i="3"/>
  <c r="E108" i="3"/>
  <c r="O107" i="3"/>
  <c r="N107" i="3"/>
  <c r="M107" i="3"/>
  <c r="L107" i="3"/>
  <c r="K107" i="3"/>
  <c r="J107" i="3"/>
  <c r="I107" i="3"/>
  <c r="H107" i="3"/>
  <c r="G107" i="3"/>
  <c r="F107" i="3"/>
  <c r="E107" i="3"/>
  <c r="O106" i="3"/>
  <c r="N106" i="3"/>
  <c r="M106" i="3"/>
  <c r="L106" i="3"/>
  <c r="K106" i="3"/>
  <c r="J106" i="3"/>
  <c r="I106" i="3"/>
  <c r="H106" i="3"/>
  <c r="G106" i="3"/>
  <c r="F106" i="3"/>
  <c r="E106" i="3"/>
  <c r="O105" i="3"/>
  <c r="N105" i="3"/>
  <c r="M105" i="3"/>
  <c r="L105" i="3"/>
  <c r="K105" i="3"/>
  <c r="J105" i="3"/>
  <c r="I105" i="3"/>
  <c r="H105" i="3"/>
  <c r="G105" i="3"/>
  <c r="F105" i="3"/>
  <c r="E105" i="3"/>
  <c r="O104" i="3"/>
  <c r="N104" i="3"/>
  <c r="M104" i="3"/>
  <c r="L104" i="3"/>
  <c r="K104" i="3"/>
  <c r="J104" i="3"/>
  <c r="I104" i="3"/>
  <c r="H104" i="3"/>
  <c r="G104" i="3"/>
  <c r="F104" i="3"/>
  <c r="E104" i="3"/>
  <c r="O103" i="3"/>
  <c r="N103" i="3"/>
  <c r="M103" i="3"/>
  <c r="L103" i="3"/>
  <c r="K103" i="3"/>
  <c r="J103" i="3"/>
  <c r="I103" i="3"/>
  <c r="H103" i="3"/>
  <c r="G103" i="3"/>
  <c r="F103" i="3"/>
  <c r="E103" i="3"/>
  <c r="O102" i="3"/>
  <c r="N102" i="3"/>
  <c r="M102" i="3"/>
  <c r="L102" i="3"/>
  <c r="K102" i="3"/>
  <c r="J102" i="3"/>
  <c r="I102" i="3"/>
  <c r="H102" i="3"/>
  <c r="G102" i="3"/>
  <c r="F102" i="3"/>
  <c r="E102" i="3"/>
  <c r="O101" i="3"/>
  <c r="N101" i="3"/>
  <c r="M101" i="3"/>
  <c r="L101" i="3"/>
  <c r="K101" i="3"/>
  <c r="J101" i="3"/>
  <c r="I101" i="3"/>
  <c r="H101" i="3"/>
  <c r="G101" i="3"/>
  <c r="F101" i="3"/>
  <c r="E101" i="3"/>
  <c r="O100" i="3"/>
  <c r="N100" i="3"/>
  <c r="M100" i="3"/>
  <c r="L100" i="3"/>
  <c r="K100" i="3"/>
  <c r="J100" i="3"/>
  <c r="I100" i="3"/>
  <c r="H100" i="3"/>
  <c r="G100" i="3"/>
  <c r="F100" i="3"/>
  <c r="E100" i="3"/>
  <c r="B52" i="2"/>
  <c r="C52" i="2"/>
  <c r="D52" i="2"/>
  <c r="E52" i="2"/>
  <c r="F52" i="2"/>
  <c r="G52" i="2"/>
  <c r="H52" i="2"/>
  <c r="I52" i="2"/>
  <c r="J52" i="2"/>
  <c r="K52" i="2"/>
  <c r="A53" i="2"/>
  <c r="A54" i="2"/>
  <c r="A55" i="2"/>
  <c r="A56" i="2"/>
  <c r="A57" i="2"/>
  <c r="A58" i="2"/>
  <c r="A59" i="2"/>
  <c r="A60" i="2"/>
  <c r="A61" i="2"/>
  <c r="A62" i="2"/>
  <c r="B72" i="2"/>
  <c r="C72" i="2"/>
  <c r="D72" i="2"/>
  <c r="E72" i="2"/>
  <c r="F72" i="2"/>
  <c r="G72" i="2"/>
  <c r="H72" i="2"/>
  <c r="I72" i="2"/>
  <c r="J72" i="2"/>
  <c r="K72" i="2"/>
  <c r="A73" i="2"/>
  <c r="A74" i="2"/>
  <c r="A75" i="2"/>
  <c r="A76" i="2"/>
  <c r="A77" i="2"/>
  <c r="A78" i="2"/>
  <c r="A79" i="2"/>
  <c r="A80" i="2"/>
  <c r="A81" i="2"/>
  <c r="A82" i="2"/>
  <c r="B92" i="2"/>
  <c r="C92" i="2"/>
  <c r="D92" i="2"/>
  <c r="E92" i="2"/>
  <c r="F92" i="2"/>
  <c r="G92" i="2"/>
  <c r="H92" i="2"/>
  <c r="I92" i="2"/>
  <c r="J92" i="2"/>
  <c r="K92" i="2"/>
  <c r="A93" i="2"/>
  <c r="A94" i="2"/>
  <c r="A95" i="2"/>
  <c r="A96" i="2"/>
  <c r="A97" i="2"/>
  <c r="A98" i="2"/>
  <c r="A99" i="2"/>
  <c r="A100" i="2"/>
  <c r="A101" i="2"/>
  <c r="A102" i="2"/>
  <c r="A42" i="2"/>
  <c r="A41" i="2"/>
  <c r="A40" i="2"/>
  <c r="A39" i="2"/>
  <c r="A38" i="2"/>
  <c r="A37" i="2"/>
  <c r="A36" i="2"/>
  <c r="A35" i="2"/>
  <c r="A34" i="2"/>
  <c r="A33" i="2"/>
  <c r="K32" i="2"/>
  <c r="C32" i="2"/>
  <c r="D32" i="2"/>
  <c r="E32" i="2"/>
  <c r="F32" i="2"/>
  <c r="G32" i="2"/>
  <c r="H32" i="2"/>
  <c r="I32" i="2"/>
  <c r="J32" i="2"/>
  <c r="B32" i="2"/>
  <c r="P119" i="3" l="1"/>
  <c r="P135" i="3"/>
  <c r="P148" i="3"/>
  <c r="P132" i="3"/>
  <c r="P120" i="3"/>
  <c r="P110" i="3"/>
  <c r="P141" i="3"/>
  <c r="P103" i="3"/>
  <c r="P106" i="3"/>
  <c r="P109" i="3"/>
  <c r="P145" i="3"/>
  <c r="P129" i="3"/>
  <c r="P100" i="3"/>
  <c r="P142" i="3"/>
  <c r="P117" i="3"/>
  <c r="P112" i="3"/>
  <c r="P115" i="3"/>
  <c r="P139" i="3"/>
  <c r="P104" i="3"/>
  <c r="P113" i="3"/>
  <c r="P102" i="3"/>
  <c r="P118" i="3"/>
  <c r="P136" i="3"/>
  <c r="P101" i="3"/>
  <c r="P137" i="3"/>
  <c r="P105" i="3"/>
  <c r="P121" i="3"/>
  <c r="P133" i="3"/>
  <c r="P108" i="3"/>
  <c r="P111" i="3"/>
  <c r="P143" i="3"/>
  <c r="P134" i="3"/>
  <c r="P107" i="3"/>
  <c r="P147" i="3"/>
  <c r="P131" i="3"/>
  <c r="P144" i="3"/>
  <c r="P128" i="3"/>
  <c r="P116" i="3"/>
  <c r="P138" i="3"/>
</calcChain>
</file>

<file path=xl/sharedStrings.xml><?xml version="1.0" encoding="utf-8"?>
<sst xmlns="http://schemas.openxmlformats.org/spreadsheetml/2006/main" count="151" uniqueCount="95">
  <si>
    <t>Parameter</t>
  </si>
  <si>
    <t>Category</t>
  </si>
  <si>
    <t>Symbol</t>
  </si>
  <si>
    <t>Typical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</si>
  <si>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</si>
  <si>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</si>
  <si>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</si>
  <si>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</si>
  <si>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</si>
  <si>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</si>
  <si>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</si>
  <si>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</si>
  <si>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</si>
  <si>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</si>
  <si>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Unit</t>
  </si>
  <si>
    <t>General</t>
  </si>
  <si>
    <t>V</t>
  </si>
  <si>
    <t>Ohm</t>
  </si>
  <si>
    <t>A</t>
  </si>
  <si>
    <t>Nominal capacitance</t>
  </si>
  <si>
    <t>C</t>
  </si>
  <si>
    <t>F</t>
  </si>
  <si>
    <t>Nominal series resistance</t>
  </si>
  <si>
    <t>ESR</t>
  </si>
  <si>
    <t>Thermal resistance (JC)</t>
  </si>
  <si>
    <t>1D-Foster</t>
  </si>
  <si>
    <t>K/W</t>
  </si>
  <si>
    <t>Thermal capacitance (JC)</t>
  </si>
  <si>
    <t>Ws/K</t>
  </si>
  <si>
    <t>Rated voltage DC</t>
  </si>
  <si>
    <t>Vdc</t>
  </si>
  <si>
    <t>Rated voltage AC</t>
  </si>
  <si>
    <t>Vac</t>
  </si>
  <si>
    <t>Rated ripple current</t>
  </si>
  <si>
    <t>Ir</t>
  </si>
  <si>
    <t>Rated impedance</t>
  </si>
  <si>
    <t>Zr</t>
  </si>
  <si>
    <t>Temperature core</t>
  </si>
  <si>
    <t>Tj</t>
  </si>
  <si>
    <t>Losses</t>
  </si>
  <si>
    <t>tan</t>
  </si>
  <si>
    <t>Frequency</t>
  </si>
  <si>
    <t>f</t>
  </si>
  <si>
    <t>V/A</t>
  </si>
  <si>
    <t>W/W</t>
  </si>
  <si>
    <t>Hz</t>
  </si>
  <si>
    <t>Tj (°C)</t>
  </si>
  <si>
    <t>Dissipation Factor, tan(Tj, f)</t>
  </si>
  <si>
    <t>f (Hz)</t>
  </si>
  <si>
    <t>Multiple ripple current</t>
  </si>
  <si>
    <t>Multiplier Ripple Current, K(Tj, f)</t>
  </si>
  <si>
    <t>Type</t>
  </si>
  <si>
    <t>Rated dissipation factor</t>
  </si>
  <si>
    <t>Kr</t>
  </si>
  <si>
    <t>Eletrical Series Resistance, ESR(Tj, f)</t>
  </si>
  <si>
    <t>Capacitance, C(Tj, f)</t>
  </si>
  <si>
    <t>Thermal resistance (CA)</t>
  </si>
  <si>
    <t>Rth_CA</t>
  </si>
  <si>
    <t>Thermal capacitance (CA)</t>
  </si>
  <si>
    <t>Cth_CA</t>
  </si>
  <si>
    <t>time (sec)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</si>
  <si>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</si>
  <si>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</si>
  <si>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</si>
  <si>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</si>
  <si>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</si>
  <si>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</si>
  <si>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</si>
  <si>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</si>
  <si>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</si>
  <si>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</si>
  <si>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Z_th_0</t>
  </si>
  <si>
    <t>Z_th</t>
  </si>
  <si>
    <t>Rth_JC</t>
  </si>
  <si>
    <t>Cth_JC</t>
  </si>
  <si>
    <t>Description</t>
  </si>
  <si>
    <t>Network of resistive foster coefficients between case of the capacitor and ambient</t>
  </si>
  <si>
    <t>Network of capacitive foster coefficients between case of the capacitor and ambient</t>
  </si>
  <si>
    <t>Network of capacitive foster coefficients between core and case of the capacitor</t>
  </si>
  <si>
    <t>Network of resistive foster coefficients between core and case of the capacitor</t>
  </si>
  <si>
    <t>Author</t>
  </si>
  <si>
    <t>Pascal Schirmer</t>
  </si>
  <si>
    <t>Date</t>
  </si>
  <si>
    <t>Datasheet</t>
  </si>
  <si>
    <t>test</t>
  </si>
  <si>
    <t>Value</t>
  </si>
  <si>
    <t>Qualification</t>
  </si>
  <si>
    <t>PNR</t>
  </si>
  <si>
    <t>Package</t>
  </si>
  <si>
    <t>°C</t>
  </si>
  <si>
    <t>Elco</t>
  </si>
  <si>
    <t>I_rated</t>
  </si>
  <si>
    <t>V_max</t>
  </si>
  <si>
    <t>T_max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</si>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</sst>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7" xfId="0" applyNumberFormat="1" applyFont="1" applyBorder="1"/>
    <xf numFmtId="0" fontId="0" fillId="0" borderId="9" xfId="0" applyBorder="1"/>
    <xf numFmtId="0" fontId="0" fillId="0" borderId="10" xfId="0" applyBorder="1"/>
    <xf numFmtId="11" fontId="1" fillId="0" borderId="10" xfId="0" applyNumberFormat="1" applyFont="1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14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0" fontId="0" fillId="0" borderId="15" xfId="0" applyBorder="1"/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2" fontId="1" fillId="0" borderId="24" xfId="0" applyNumberFormat="1" applyFont="1" applyBorder="1"/>
    <xf numFmtId="2" fontId="1" fillId="0" borderId="25" xfId="0" applyNumberFormat="1" applyFont="1" applyBorder="1"/>
    <xf numFmtId="2" fontId="1" fillId="0" borderId="19" xfId="0" applyNumberFormat="1" applyFont="1" applyBorder="1"/>
    <xf numFmtId="11" fontId="0" fillId="0" borderId="9" xfId="0" applyNumberFormat="1" applyBorder="1"/>
    <xf numFmtId="2" fontId="1" fillId="0" borderId="26" xfId="0" applyNumberFormat="1" applyFont="1" applyBorder="1"/>
    <xf numFmtId="11" fontId="0" fillId="0" borderId="15" xfId="0" applyNumberFormat="1" applyBorder="1"/>
    <xf numFmtId="0" fontId="1" fillId="0" borderId="0" xfId="0" applyFont="1"/>
    <xf numFmtId="14" fontId="0" fillId="0" borderId="0" xfId="0" applyNumberFormat="1"/>
    <xf numFmtId="0" fontId="3" fillId="0" borderId="0" xfId="1"/>
    <xf numFmtId="0" fontId="1" fillId="0" borderId="24" xfId="0" applyFont="1" applyBorder="1"/>
    <xf numFmtId="0" fontId="1" fillId="0" borderId="6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Capacitance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  <c:pt idx="0">
                  <c:v>1E-3</c:v>
                </c:pt>
                <c:pt idx="1">
                  <c:v>8.9999999999999998E-4</c:v>
                </c:pt>
                <c:pt idx="2">
                  <c:v>5.0000000000000001E-4</c:v>
                </c:pt>
                <c:pt idx="3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E-45B5-8815-A85BB97D09D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  <c:pt idx="0">
                  <c:v>8.9999999999999998E-4</c:v>
                </c:pt>
                <c:pt idx="1">
                  <c:v>8.0000000000000004E-4</c:v>
                </c:pt>
                <c:pt idx="2">
                  <c:v>4.4999999999999999E-4</c:v>
                </c:pt>
                <c:pt idx="3">
                  <c:v>1.8E-5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E-45B5-8815-A85BB97D09D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E-45B5-8815-A85BB97D09D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E-45B5-8815-A85BB97D09D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4E-45B5-8815-A85BB97D09D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4E-45B5-8815-A85BB97D09D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4E-45B5-8815-A85BB97D09D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4E-45B5-8815-A85BB97D09D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4E-45B5-8815-A85BB97D09D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4E-45B5-8815-A85BB97D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Dissipation Factor (tan)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electrical!$B$52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4D9-934E-A172A41A82CD}"/>
            </c:ext>
          </c:extLst>
        </c:ser>
        <c:ser>
          <c:idx val="1"/>
          <c:order val="1"/>
          <c:tx>
            <c:strRef>
              <c:f>electrical!$C$52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6-44D9-934E-A172A41A82CD}"/>
            </c:ext>
          </c:extLst>
        </c:ser>
        <c:ser>
          <c:idx val="2"/>
          <c:order val="2"/>
          <c:tx>
            <c:strRef>
              <c:f>electrical!$D$52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6-44D9-934E-A172A41A82CD}"/>
            </c:ext>
          </c:extLst>
        </c:ser>
        <c:ser>
          <c:idx val="3"/>
          <c:order val="3"/>
          <c:tx>
            <c:strRef>
              <c:f>electrical!$E$52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D6-44D9-934E-A172A41A82CD}"/>
            </c:ext>
          </c:extLst>
        </c:ser>
        <c:ser>
          <c:idx val="4"/>
          <c:order val="4"/>
          <c:tx>
            <c:strRef>
              <c:f>electrical!$F$52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D6-44D9-934E-A172A41A82CD}"/>
            </c:ext>
          </c:extLst>
        </c:ser>
        <c:ser>
          <c:idx val="5"/>
          <c:order val="5"/>
          <c:tx>
            <c:strRef>
              <c:f>electrical!$G$52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D6-44D9-934E-A172A41A82CD}"/>
            </c:ext>
          </c:extLst>
        </c:ser>
        <c:ser>
          <c:idx val="6"/>
          <c:order val="6"/>
          <c:tx>
            <c:strRef>
              <c:f>electrical!$H$52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D6-44D9-934E-A172A41A82CD}"/>
            </c:ext>
          </c:extLst>
        </c:ser>
        <c:ser>
          <c:idx val="7"/>
          <c:order val="7"/>
          <c:tx>
            <c:strRef>
              <c:f>electrical!$I$52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D6-44D9-934E-A172A41A82CD}"/>
            </c:ext>
          </c:extLst>
        </c:ser>
        <c:ser>
          <c:idx val="8"/>
          <c:order val="8"/>
          <c:tx>
            <c:strRef>
              <c:f>electrical!$J$52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D6-44D9-934E-A172A41A82CD}"/>
            </c:ext>
          </c:extLst>
        </c:ser>
        <c:ser>
          <c:idx val="9"/>
          <c:order val="9"/>
          <c:tx>
            <c:strRef>
              <c:f>electrical!$K$52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D6-44D9-934E-A172A41A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tan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Multiplier Ripple Current 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electrical!$B$72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  <c:pt idx="0">
                  <c:v>0.35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E-46E7-8B44-43E86AFE8554}"/>
            </c:ext>
          </c:extLst>
        </c:ser>
        <c:ser>
          <c:idx val="1"/>
          <c:order val="1"/>
          <c:tx>
            <c:strRef>
              <c:f>electrical!$C$72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E-46E7-8B44-43E86AFE8554}"/>
            </c:ext>
          </c:extLst>
        </c:ser>
        <c:ser>
          <c:idx val="2"/>
          <c:order val="2"/>
          <c:tx>
            <c:strRef>
              <c:f>electrical!$D$72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E-46E7-8B44-43E86AFE8554}"/>
            </c:ext>
          </c:extLst>
        </c:ser>
        <c:ser>
          <c:idx val="3"/>
          <c:order val="3"/>
          <c:tx>
            <c:strRef>
              <c:f>electrical!$E$72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E-46E7-8B44-43E86AFE8554}"/>
            </c:ext>
          </c:extLst>
        </c:ser>
        <c:ser>
          <c:idx val="4"/>
          <c:order val="4"/>
          <c:tx>
            <c:strRef>
              <c:f>electrical!$F$72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E-46E7-8B44-43E86AFE8554}"/>
            </c:ext>
          </c:extLst>
        </c:ser>
        <c:ser>
          <c:idx val="5"/>
          <c:order val="5"/>
          <c:tx>
            <c:strRef>
              <c:f>electrical!$G$72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E-46E7-8B44-43E86AFE8554}"/>
            </c:ext>
          </c:extLst>
        </c:ser>
        <c:ser>
          <c:idx val="6"/>
          <c:order val="6"/>
          <c:tx>
            <c:strRef>
              <c:f>electrical!$H$72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7E-46E7-8B44-43E86AFE8554}"/>
            </c:ext>
          </c:extLst>
        </c:ser>
        <c:ser>
          <c:idx val="7"/>
          <c:order val="7"/>
          <c:tx>
            <c:strRef>
              <c:f>electrical!$I$72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7E-46E7-8B44-43E86AFE8554}"/>
            </c:ext>
          </c:extLst>
        </c:ser>
        <c:ser>
          <c:idx val="8"/>
          <c:order val="8"/>
          <c:tx>
            <c:strRef>
              <c:f>electrical!$J$72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7E-46E7-8B44-43E86AFE8554}"/>
            </c:ext>
          </c:extLst>
        </c:ser>
        <c:ser>
          <c:idx val="9"/>
          <c:order val="9"/>
          <c:tx>
            <c:strRef>
              <c:f>electrical!$K$72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7E-46E7-8B44-43E86AF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Electrical Series Resistance (ESR)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electrical!$B$92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  <c:pt idx="0">
                  <c:v>0.1</c:v>
                </c:pt>
                <c:pt idx="1">
                  <c:v>6.6666666666666671E-3</c:v>
                </c:pt>
                <c:pt idx="2">
                  <c:v>5.9999999999999995E-4</c:v>
                </c:pt>
                <c:pt idx="3">
                  <c:v>5.3333333333333336E-4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A-4C3F-9793-6DE2BB364AC3}"/>
            </c:ext>
          </c:extLst>
        </c:ser>
        <c:ser>
          <c:idx val="1"/>
          <c:order val="1"/>
          <c:tx>
            <c:strRef>
              <c:f>electrical!$C$92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  <c:pt idx="0">
                  <c:v>6.6666666666666666E-2</c:v>
                </c:pt>
                <c:pt idx="1">
                  <c:v>5.6666666666666671E-3</c:v>
                </c:pt>
                <c:pt idx="2">
                  <c:v>3.9999999999999996E-4</c:v>
                </c:pt>
                <c:pt idx="3">
                  <c:v>3.3333333333333332E-4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A-4C3F-9793-6DE2BB364AC3}"/>
            </c:ext>
          </c:extLst>
        </c:ser>
        <c:ser>
          <c:idx val="2"/>
          <c:order val="2"/>
          <c:tx>
            <c:strRef>
              <c:f>electrical!$D$92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AA-4C3F-9793-6DE2BB364AC3}"/>
            </c:ext>
          </c:extLst>
        </c:ser>
        <c:ser>
          <c:idx val="3"/>
          <c:order val="3"/>
          <c:tx>
            <c:strRef>
              <c:f>electrical!$E$92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A-4C3F-9793-6DE2BB364AC3}"/>
            </c:ext>
          </c:extLst>
        </c:ser>
        <c:ser>
          <c:idx val="4"/>
          <c:order val="4"/>
          <c:tx>
            <c:strRef>
              <c:f>electrical!$F$92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AA-4C3F-9793-6DE2BB364AC3}"/>
            </c:ext>
          </c:extLst>
        </c:ser>
        <c:ser>
          <c:idx val="5"/>
          <c:order val="5"/>
          <c:tx>
            <c:strRef>
              <c:f>electrical!$G$92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A-4C3F-9793-6DE2BB364AC3}"/>
            </c:ext>
          </c:extLst>
        </c:ser>
        <c:ser>
          <c:idx val="6"/>
          <c:order val="6"/>
          <c:tx>
            <c:strRef>
              <c:f>electrical!$H$92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AA-4C3F-9793-6DE2BB364AC3}"/>
            </c:ext>
          </c:extLst>
        </c:ser>
        <c:ser>
          <c:idx val="7"/>
          <c:order val="7"/>
          <c:tx>
            <c:strRef>
              <c:f>electrical!$I$92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AA-4C3F-9793-6DE2BB364AC3}"/>
            </c:ext>
          </c:extLst>
        </c:ser>
        <c:ser>
          <c:idx val="8"/>
          <c:order val="8"/>
          <c:tx>
            <c:strRef>
              <c:f>electrical!$J$92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AA-4C3F-9793-6DE2BB364AC3}"/>
            </c:ext>
          </c:extLst>
        </c:ser>
        <c:ser>
          <c:idx val="9"/>
          <c:order val="9"/>
          <c:tx>
            <c:strRef>
              <c:f>electrical!$K$92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AA-4C3F-9793-6DE2BB3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</a:t>
            </a:r>
            <a:r>
              <a:rPr lang="en-US" baseline="0"/>
              <a:t>Junction to Case (JC)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1.2477472000632428E-4</c:v>
                </c:pt>
                <c:pt idx="1">
                  <c:v>2.4953496518611564E-4</c:v>
                </c:pt>
                <c:pt idx="2">
                  <c:v>6.2372886997192007E-4</c:v>
                </c:pt>
                <c:pt idx="3">
                  <c:v>1.2470960514394337E-3</c:v>
                </c:pt>
                <c:pt idx="4">
                  <c:v>2.4927462593492488E-3</c:v>
                </c:pt>
                <c:pt idx="5">
                  <c:v>6.2210400057435018E-3</c:v>
                </c:pt>
                <c:pt idx="6">
                  <c:v>1.2406115415399295E-2</c:v>
                </c:pt>
                <c:pt idx="7">
                  <c:v>2.4669273873635759E-2</c:v>
                </c:pt>
                <c:pt idx="8">
                  <c:v>6.0618780786120742E-2</c:v>
                </c:pt>
                <c:pt idx="9">
                  <c:v>0.11783804787268899</c:v>
                </c:pt>
                <c:pt idx="10">
                  <c:v>0.22289427739135245</c:v>
                </c:pt>
                <c:pt idx="11">
                  <c:v>0.47558739301771535</c:v>
                </c:pt>
                <c:pt idx="12">
                  <c:v>0.75141748591973923</c:v>
                </c:pt>
                <c:pt idx="13">
                  <c:v>1.0300206407608936</c:v>
                </c:pt>
                <c:pt idx="14">
                  <c:v>1.328276577000179</c:v>
                </c:pt>
                <c:pt idx="15">
                  <c:v>1.5662071893913345</c:v>
                </c:pt>
                <c:pt idx="16">
                  <c:v>1.8104837551783031</c:v>
                </c:pt>
                <c:pt idx="17">
                  <c:v>2.1456921238197451</c:v>
                </c:pt>
                <c:pt idx="18">
                  <c:v>2.5224373063940302</c:v>
                </c:pt>
                <c:pt idx="19">
                  <c:v>2.9914637633879719</c:v>
                </c:pt>
                <c:pt idx="20">
                  <c:v>3.1687193377093346</c:v>
                </c:pt>
                <c:pt idx="21">
                  <c:v>3.1699997869671064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B-41D2-A038-3567A396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7807"/>
        <c:axId val="371711983"/>
      </c:scatterChart>
      <c:valAx>
        <c:axId val="371717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1983"/>
        <c:crosses val="autoZero"/>
        <c:crossBetween val="midCat"/>
      </c:valAx>
      <c:valAx>
        <c:axId val="371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Z_th_JC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thermal!$P$126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5.9277839454767254E-3</c:v>
                </c:pt>
                <c:pt idx="1">
                  <c:v>9.2444937449655627E-3</c:v>
                </c:pt>
                <c:pt idx="2">
                  <c:v>1.9128546178382506E-2</c:v>
                </c:pt>
                <c:pt idx="3">
                  <c:v>3.5383899517994095E-2</c:v>
                </c:pt>
                <c:pt idx="4">
                  <c:v>6.7093014968382228E-2</c:v>
                </c:pt>
                <c:pt idx="5">
                  <c:v>0.15611827510938597</c:v>
                </c:pt>
                <c:pt idx="6">
                  <c:v>0.28606868942621072</c:v>
                </c:pt>
                <c:pt idx="7">
                  <c:v>0.48918288096740797</c:v>
                </c:pt>
                <c:pt idx="8">
                  <c:v>0.81372439716243827</c:v>
                </c:pt>
                <c:pt idx="9">
                  <c:v>0.96692600665274764</c:v>
                </c:pt>
                <c:pt idx="10">
                  <c:v>1.0013273661986601</c:v>
                </c:pt>
                <c:pt idx="11">
                  <c:v>1.0025999422225147</c:v>
                </c:pt>
                <c:pt idx="12">
                  <c:v>1.0025999999999966</c:v>
                </c:pt>
                <c:pt idx="13">
                  <c:v>1.0025999999999999</c:v>
                </c:pt>
                <c:pt idx="14">
                  <c:v>1.0025999999999999</c:v>
                </c:pt>
                <c:pt idx="15">
                  <c:v>1.0025999999999999</c:v>
                </c:pt>
                <c:pt idx="16">
                  <c:v>1.0025999999999999</c:v>
                </c:pt>
                <c:pt idx="17">
                  <c:v>1.0025999999999999</c:v>
                </c:pt>
                <c:pt idx="18">
                  <c:v>1.0025999999999999</c:v>
                </c:pt>
                <c:pt idx="19">
                  <c:v>1.0025999999999999</c:v>
                </c:pt>
                <c:pt idx="20">
                  <c:v>1.0025999999999999</c:v>
                </c:pt>
                <c:pt idx="21">
                  <c:v>1.0025999999999999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5-4984-A621-09AF76F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5071"/>
        <c:axId val="372407567"/>
      </c:scatterChart>
      <c:valAx>
        <c:axId val="37240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7567"/>
        <c:crosses val="autoZero"/>
        <c:crossBetween val="midCat"/>
      </c:valAx>
      <c:valAx>
        <c:axId val="372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Z_th_CA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28</xdr:row>
      <xdr:rowOff>175260</xdr:rowOff>
    </xdr:from>
    <xdr:to>
      <xdr:col>21</xdr:col>
      <xdr:colOff>538440</xdr:colOff>
      <xdr:row>41</xdr:row>
      <xdr:rowOff>143457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7355F-CE4A-4E67-8C92-D1ECF949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48</xdr:row>
      <xdr:rowOff>175260</xdr:rowOff>
    </xdr:from>
    <xdr:to>
      <xdr:col>21</xdr:col>
      <xdr:colOff>507960</xdr:colOff>
      <xdr:row>61</xdr:row>
      <xdr:rowOff>143457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CE58C-3634-47C1-B483-2A0F6F69D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69</xdr:row>
      <xdr:rowOff>7620</xdr:rowOff>
    </xdr:from>
    <xdr:to>
      <xdr:col>21</xdr:col>
      <xdr:colOff>538440</xdr:colOff>
      <xdr:row>81</xdr:row>
      <xdr:rowOff>166317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40C28-6A08-4577-95CE-07D88E34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21</xdr:col>
      <xdr:colOff>523200</xdr:colOff>
      <xdr:row>101</xdr:row>
      <xdr:rowOff>158697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319E2-0776-41F9-8415-751FD670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1577340</xdr:colOff>
      <xdr:row>26</xdr:row>
      <xdr:rowOff>0</xdr:rowOff>
    </xdr:from>
    <xdr:to>
      <xdr:col>8</xdr:col>
      <xdr:colOff>251460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CB3B-16FB-3A29-376B-9B841178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994D-C138-D14A-C042-99172913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H9" sqref="H9"/>
    </sheetView>
  </sheetViews>
  <sheetFormatPr defaultRowHeight="14.4" x14ac:dyDescent="0.3"/>
  <cols>
    <col min="1" max="1" width="11.6640625" bestFit="1" customWidth="1"/>
    <col min="2" max="2" width="13.77734375" bestFit="1" customWidth="1"/>
  </cols>
  <sheetData>
    <row r="1" spans="1:3" x14ac:dyDescent="0.3">
      <c r="A1" s="31" t="s">
        <v>80</v>
      </c>
      <c r="B1" t="s">
        <v>81</v>
      </c>
    </row>
    <row r="2" spans="1:3" x14ac:dyDescent="0.3">
      <c r="A2" s="31" t="s">
        <v>82</v>
      </c>
      <c r="B2" s="32">
        <v>45018</v>
      </c>
    </row>
    <row r="3" spans="1:3" x14ac:dyDescent="0.3">
      <c r="A3" s="31" t="s">
        <v>83</v>
      </c>
      <c r="B3" s="33" t="s">
        <v>84</v>
      </c>
    </row>
    <row r="7" spans="1:3" ht="15" thickBot="1" x14ac:dyDescent="0.35">
      <c r="A7" s="34" t="s">
        <v>0</v>
      </c>
      <c r="B7" s="34" t="s">
        <v>85</v>
      </c>
      <c r="C7" s="34" t="s">
        <v>14</v>
      </c>
    </row>
    <row r="8" spans="1:3" ht="15" thickTop="1" x14ac:dyDescent="0.3">
      <c r="A8" s="31" t="s">
        <v>51</v>
      </c>
      <c r="B8" t="s">
        <v>90</v>
      </c>
    </row>
    <row r="9" spans="1:3" x14ac:dyDescent="0.3">
      <c r="A9" s="31" t="s">
        <v>86</v>
      </c>
      <c r="B9" t="s">
        <v>84</v>
      </c>
    </row>
    <row r="10" spans="1:3" x14ac:dyDescent="0.3">
      <c r="A10" s="31" t="s">
        <v>87</v>
      </c>
      <c r="B10" t="s">
        <v>84</v>
      </c>
    </row>
    <row r="11" spans="1:3" x14ac:dyDescent="0.3">
      <c r="A11" s="31" t="s">
        <v>88</v>
      </c>
      <c r="B11" t="s">
        <v>84</v>
      </c>
    </row>
    <row r="12" spans="1:3" x14ac:dyDescent="0.3">
      <c r="A12" s="31" t="s">
        <v>92</v>
      </c>
      <c r="B12">
        <v>600</v>
      </c>
      <c r="C12" t="s">
        <v>16</v>
      </c>
    </row>
    <row r="13" spans="1:3" x14ac:dyDescent="0.3">
      <c r="A13" s="31" t="s">
        <v>91</v>
      </c>
      <c r="B13">
        <v>5</v>
      </c>
      <c r="C13" t="s">
        <v>18</v>
      </c>
    </row>
    <row r="14" spans="1:3" x14ac:dyDescent="0.3">
      <c r="A14" s="31" t="s">
        <v>93</v>
      </c>
      <c r="B14">
        <v>105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7B3-208D-49B4-A622-7BE04E7FA670}">
  <dimension ref="A1:P109"/>
  <sheetViews>
    <sheetView tabSelected="1" workbookViewId="0">
      <selection activeCell="J105" sqref="J105"/>
    </sheetView>
  </sheetViews>
  <sheetFormatPr defaultRowHeight="14.4" x14ac:dyDescent="0.3"/>
  <cols>
    <col min="1" max="1" width="26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94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5" t="s">
        <v>19</v>
      </c>
      <c r="C2" t="s">
        <v>15</v>
      </c>
      <c r="D2" s="7" t="s">
        <v>20</v>
      </c>
      <c r="E2" s="8">
        <v>1E-3</v>
      </c>
      <c r="F2" s="9"/>
      <c r="G2" s="10"/>
      <c r="H2" s="10"/>
      <c r="I2" s="10"/>
      <c r="J2" s="10"/>
      <c r="K2" s="10"/>
      <c r="L2" s="10"/>
      <c r="M2" s="10"/>
      <c r="N2" s="10"/>
      <c r="O2" s="11"/>
      <c r="P2" s="12" t="s">
        <v>21</v>
      </c>
    </row>
    <row r="3" spans="1:16" x14ac:dyDescent="0.3">
      <c r="A3" s="35" t="s">
        <v>22</v>
      </c>
      <c r="C3" t="s">
        <v>15</v>
      </c>
      <c r="D3" s="13" t="s">
        <v>23</v>
      </c>
      <c r="E3" s="8">
        <v>0</v>
      </c>
      <c r="F3" s="9"/>
      <c r="G3" s="10"/>
      <c r="H3" s="10"/>
      <c r="I3" s="10"/>
      <c r="J3" s="10"/>
      <c r="K3" s="10"/>
      <c r="L3" s="10"/>
      <c r="M3" s="10"/>
      <c r="N3" s="10"/>
      <c r="O3" s="14"/>
      <c r="P3" s="12" t="s">
        <v>17</v>
      </c>
    </row>
    <row r="4" spans="1:16" x14ac:dyDescent="0.3">
      <c r="A4" s="35" t="s">
        <v>29</v>
      </c>
      <c r="C4" t="s">
        <v>15</v>
      </c>
      <c r="D4" s="13" t="s">
        <v>30</v>
      </c>
      <c r="E4" s="8">
        <v>600</v>
      </c>
      <c r="F4" s="9"/>
      <c r="G4" s="10"/>
      <c r="H4" s="10"/>
      <c r="I4" s="10"/>
      <c r="J4" s="10"/>
      <c r="K4" s="10"/>
      <c r="L4" s="10"/>
      <c r="M4" s="10"/>
      <c r="N4" s="10"/>
      <c r="O4" s="14"/>
      <c r="P4" s="12" t="s">
        <v>16</v>
      </c>
    </row>
    <row r="5" spans="1:16" x14ac:dyDescent="0.3">
      <c r="A5" s="35" t="s">
        <v>31</v>
      </c>
      <c r="C5" t="s">
        <v>15</v>
      </c>
      <c r="D5" s="13" t="s">
        <v>32</v>
      </c>
      <c r="E5" s="8">
        <v>400</v>
      </c>
      <c r="F5" s="9"/>
      <c r="G5" s="10"/>
      <c r="H5" s="10"/>
      <c r="I5" s="10"/>
      <c r="J5" s="10"/>
      <c r="K5" s="10"/>
      <c r="L5" s="10"/>
      <c r="M5" s="10"/>
      <c r="N5" s="10"/>
      <c r="O5" s="14"/>
      <c r="P5" s="12" t="s">
        <v>16</v>
      </c>
    </row>
    <row r="6" spans="1:16" x14ac:dyDescent="0.3">
      <c r="A6" s="35" t="s">
        <v>33</v>
      </c>
      <c r="C6" t="s">
        <v>15</v>
      </c>
      <c r="D6" s="13" t="s">
        <v>34</v>
      </c>
      <c r="E6" s="8">
        <v>2</v>
      </c>
      <c r="F6" s="9"/>
      <c r="G6" s="10"/>
      <c r="H6" s="10"/>
      <c r="I6" s="10"/>
      <c r="J6" s="10"/>
      <c r="K6" s="10"/>
      <c r="L6" s="10"/>
      <c r="M6" s="10"/>
      <c r="N6" s="10"/>
      <c r="O6" s="14"/>
      <c r="P6" s="12" t="s">
        <v>18</v>
      </c>
    </row>
    <row r="7" spans="1:16" x14ac:dyDescent="0.3">
      <c r="A7" s="35" t="s">
        <v>35</v>
      </c>
      <c r="C7" t="s">
        <v>15</v>
      </c>
      <c r="D7" s="13" t="s">
        <v>36</v>
      </c>
      <c r="E7" s="8">
        <v>0.4</v>
      </c>
      <c r="F7" s="9"/>
      <c r="G7" s="10"/>
      <c r="H7" s="10"/>
      <c r="I7" s="10"/>
      <c r="J7" s="10"/>
      <c r="K7" s="10"/>
      <c r="L7" s="10"/>
      <c r="M7" s="10"/>
      <c r="N7" s="10"/>
      <c r="O7" s="14"/>
      <c r="P7" s="12" t="s">
        <v>43</v>
      </c>
    </row>
    <row r="8" spans="1:16" x14ac:dyDescent="0.3">
      <c r="A8" s="35" t="s">
        <v>37</v>
      </c>
      <c r="C8" t="s">
        <v>15</v>
      </c>
      <c r="D8" s="13" t="s">
        <v>38</v>
      </c>
      <c r="E8" s="8">
        <v>20</v>
      </c>
      <c r="F8" s="9">
        <v>20</v>
      </c>
      <c r="G8" s="9">
        <v>105</v>
      </c>
      <c r="H8" s="9"/>
      <c r="I8" s="9"/>
      <c r="J8" s="10"/>
      <c r="K8" s="10"/>
      <c r="L8" s="10"/>
      <c r="M8" s="10"/>
      <c r="N8" s="10"/>
      <c r="O8" s="14"/>
      <c r="P8" s="12" t="s">
        <v>20</v>
      </c>
    </row>
    <row r="9" spans="1:16" x14ac:dyDescent="0.3">
      <c r="A9" s="35" t="s">
        <v>52</v>
      </c>
      <c r="C9" t="s">
        <v>39</v>
      </c>
      <c r="D9" s="13" t="s">
        <v>40</v>
      </c>
      <c r="E9" s="8">
        <v>0.04</v>
      </c>
      <c r="F9" s="9"/>
      <c r="G9" s="9"/>
      <c r="H9" s="9"/>
      <c r="I9" s="9"/>
      <c r="J9" s="10"/>
      <c r="K9" s="10"/>
      <c r="L9" s="10"/>
      <c r="M9" s="10"/>
      <c r="N9" s="10"/>
      <c r="O9" s="14"/>
      <c r="P9" s="12" t="s">
        <v>44</v>
      </c>
    </row>
    <row r="10" spans="1:16" x14ac:dyDescent="0.3">
      <c r="A10" s="35" t="s">
        <v>41</v>
      </c>
      <c r="C10" t="s">
        <v>15</v>
      </c>
      <c r="D10" s="13" t="s">
        <v>42</v>
      </c>
      <c r="E10" s="8">
        <v>120</v>
      </c>
      <c r="F10" s="9">
        <v>120</v>
      </c>
      <c r="G10" s="9">
        <v>1000</v>
      </c>
      <c r="H10" s="9">
        <v>10000</v>
      </c>
      <c r="I10" s="9">
        <v>100000</v>
      </c>
      <c r="J10" s="10"/>
      <c r="K10" s="10"/>
      <c r="L10" s="10"/>
      <c r="M10" s="10"/>
      <c r="N10" s="10"/>
      <c r="O10" s="14"/>
      <c r="P10" s="12" t="s">
        <v>45</v>
      </c>
    </row>
    <row r="11" spans="1:16" x14ac:dyDescent="0.3">
      <c r="A11" s="35" t="s">
        <v>49</v>
      </c>
      <c r="C11" t="s">
        <v>39</v>
      </c>
      <c r="D11" s="13" t="s">
        <v>53</v>
      </c>
      <c r="E11" s="8">
        <v>1</v>
      </c>
      <c r="F11" s="9"/>
      <c r="G11" s="9"/>
      <c r="H11" s="9"/>
      <c r="I11" s="9"/>
      <c r="J11" s="9"/>
      <c r="K11" s="9"/>
      <c r="L11" s="9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10"/>
      <c r="H13" s="10"/>
      <c r="I13" s="10"/>
      <c r="J13" s="10"/>
      <c r="K13" s="10"/>
      <c r="L13" s="10"/>
      <c r="M13" s="10"/>
      <c r="N13" s="10"/>
      <c r="O13" s="14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x14ac:dyDescent="0.3">
      <c r="A24" s="6"/>
      <c r="D24" s="13"/>
      <c r="E24" s="8"/>
      <c r="F24" s="9"/>
      <c r="G24" s="9"/>
      <c r="H24" s="9"/>
      <c r="I24" s="9"/>
      <c r="J24" s="9"/>
      <c r="K24" s="9"/>
      <c r="L24" s="9"/>
      <c r="M24" s="9"/>
      <c r="N24" s="9"/>
      <c r="O24" s="15"/>
      <c r="P24" s="12"/>
    </row>
    <row r="25" spans="1:16" ht="15" thickBot="1" x14ac:dyDescent="0.35">
      <c r="A25" s="16"/>
      <c r="B25" s="17"/>
      <c r="C25" s="17"/>
      <c r="D25" s="18"/>
      <c r="E25" s="19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22"/>
    </row>
    <row r="29" spans="1:16" ht="15" thickBot="1" x14ac:dyDescent="0.35"/>
    <row r="30" spans="1:16" x14ac:dyDescent="0.3">
      <c r="A30" s="36" t="s">
        <v>55</v>
      </c>
      <c r="B30" s="37"/>
      <c r="C30" s="37"/>
      <c r="D30" s="37"/>
      <c r="E30" s="37"/>
      <c r="F30" s="37"/>
      <c r="G30" s="37"/>
      <c r="H30" s="37"/>
      <c r="I30" s="37"/>
      <c r="J30" s="37"/>
      <c r="K30" s="38"/>
    </row>
    <row r="31" spans="1:16" x14ac:dyDescent="0.3">
      <c r="A31" s="23" t="s">
        <v>48</v>
      </c>
      <c r="B31" s="39" t="s">
        <v>46</v>
      </c>
      <c r="C31" s="40"/>
      <c r="D31" s="40"/>
      <c r="E31" s="40"/>
      <c r="F31" s="40"/>
      <c r="G31" s="40"/>
      <c r="H31" s="40"/>
      <c r="I31" s="40"/>
      <c r="J31" s="40"/>
      <c r="K31" s="41"/>
    </row>
    <row r="32" spans="1:16" ht="15" thickBot="1" x14ac:dyDescent="0.35">
      <c r="A32" s="24"/>
      <c r="B32" s="25">
        <f>F$8</f>
        <v>20</v>
      </c>
      <c r="C32" s="25">
        <f t="shared" ref="C32:J32" si="0">G$8</f>
        <v>105</v>
      </c>
      <c r="D32" s="25">
        <f t="shared" si="0"/>
        <v>0</v>
      </c>
      <c r="E32" s="25">
        <f t="shared" si="0"/>
        <v>0</v>
      </c>
      <c r="F32" s="25">
        <f t="shared" si="0"/>
        <v>0</v>
      </c>
      <c r="G32" s="25">
        <f t="shared" si="0"/>
        <v>0</v>
      </c>
      <c r="H32" s="25">
        <f t="shared" si="0"/>
        <v>0</v>
      </c>
      <c r="I32" s="25">
        <f t="shared" si="0"/>
        <v>0</v>
      </c>
      <c r="J32" s="25">
        <f t="shared" si="0"/>
        <v>0</v>
      </c>
      <c r="K32" s="26">
        <f>O$8</f>
        <v>0</v>
      </c>
    </row>
    <row r="33" spans="1:11" ht="15" thickTop="1" x14ac:dyDescent="0.3">
      <c r="A33" s="27">
        <f>F$10</f>
        <v>120</v>
      </c>
      <c r="B33" s="9">
        <v>1E-3</v>
      </c>
      <c r="C33" s="9">
        <v>8.9999999999999998E-4</v>
      </c>
      <c r="D33" s="9"/>
      <c r="E33" s="9"/>
      <c r="F33" s="9"/>
      <c r="G33" s="9"/>
      <c r="H33" s="9"/>
      <c r="I33" s="9"/>
      <c r="J33" s="9"/>
      <c r="K33" s="28"/>
    </row>
    <row r="34" spans="1:11" x14ac:dyDescent="0.3">
      <c r="A34" s="27">
        <f>G$10</f>
        <v>1000</v>
      </c>
      <c r="B34" s="9">
        <v>8.9999999999999998E-4</v>
      </c>
      <c r="C34" s="9">
        <v>8.0000000000000004E-4</v>
      </c>
      <c r="D34" s="9"/>
      <c r="E34" s="9"/>
      <c r="F34" s="9"/>
      <c r="G34" s="9"/>
      <c r="H34" s="9"/>
      <c r="I34" s="9"/>
      <c r="J34" s="9"/>
      <c r="K34" s="28"/>
    </row>
    <row r="35" spans="1:11" x14ac:dyDescent="0.3">
      <c r="A35" s="27">
        <f>H$10</f>
        <v>10000</v>
      </c>
      <c r="B35" s="9">
        <v>5.0000000000000001E-4</v>
      </c>
      <c r="C35" s="9">
        <v>4.4999999999999999E-4</v>
      </c>
      <c r="D35" s="9"/>
      <c r="E35" s="9"/>
      <c r="F35" s="9"/>
      <c r="G35" s="9"/>
      <c r="H35" s="9"/>
      <c r="I35" s="9"/>
      <c r="J35" s="9"/>
      <c r="K35" s="28"/>
    </row>
    <row r="36" spans="1:11" x14ac:dyDescent="0.3">
      <c r="A36" s="27">
        <f>I$10</f>
        <v>100000</v>
      </c>
      <c r="B36" s="9">
        <v>2.0000000000000002E-5</v>
      </c>
      <c r="C36" s="9">
        <v>1.8E-5</v>
      </c>
      <c r="D36" s="9"/>
      <c r="E36" s="9"/>
      <c r="F36" s="9"/>
      <c r="G36" s="9"/>
      <c r="H36" s="9"/>
      <c r="I36" s="9"/>
      <c r="J36" s="9"/>
      <c r="K36" s="28"/>
    </row>
    <row r="37" spans="1:11" x14ac:dyDescent="0.3">
      <c r="A37" s="27">
        <f>J$10</f>
        <v>0</v>
      </c>
      <c r="B37" s="9"/>
      <c r="C37" s="9"/>
      <c r="D37" s="9"/>
      <c r="E37" s="9"/>
      <c r="F37" s="9"/>
      <c r="G37" s="9"/>
      <c r="H37" s="9"/>
      <c r="I37" s="9"/>
      <c r="J37" s="9"/>
      <c r="K37" s="28"/>
    </row>
    <row r="38" spans="1:11" x14ac:dyDescent="0.3">
      <c r="A38" s="27">
        <f>K$10</f>
        <v>0</v>
      </c>
      <c r="B38" s="9"/>
      <c r="C38" s="9"/>
      <c r="D38" s="9"/>
      <c r="E38" s="9"/>
      <c r="F38" s="9"/>
      <c r="G38" s="9"/>
      <c r="H38" s="9"/>
      <c r="I38" s="9"/>
      <c r="J38" s="9"/>
      <c r="K38" s="28"/>
    </row>
    <row r="39" spans="1:11" x14ac:dyDescent="0.3">
      <c r="A39" s="27">
        <f>L$10</f>
        <v>0</v>
      </c>
      <c r="B39" s="9"/>
      <c r="C39" s="9"/>
      <c r="D39" s="9"/>
      <c r="E39" s="9"/>
      <c r="F39" s="9"/>
      <c r="G39" s="9"/>
      <c r="H39" s="9"/>
      <c r="I39" s="9"/>
      <c r="J39" s="9"/>
      <c r="K39" s="28"/>
    </row>
    <row r="40" spans="1:11" x14ac:dyDescent="0.3">
      <c r="A40" s="27">
        <f>M$10</f>
        <v>0</v>
      </c>
      <c r="B40" s="9"/>
      <c r="C40" s="9"/>
      <c r="D40" s="9"/>
      <c r="E40" s="9"/>
      <c r="F40" s="9"/>
      <c r="G40" s="9"/>
      <c r="H40" s="9"/>
      <c r="I40" s="9"/>
      <c r="J40" s="9"/>
      <c r="K40" s="28"/>
    </row>
    <row r="41" spans="1:11" x14ac:dyDescent="0.3">
      <c r="A41" s="27">
        <f>N$10</f>
        <v>0</v>
      </c>
      <c r="B41" s="9"/>
      <c r="C41" s="9"/>
      <c r="D41" s="9"/>
      <c r="E41" s="9"/>
      <c r="F41" s="9"/>
      <c r="G41" s="9"/>
      <c r="H41" s="9"/>
      <c r="I41" s="9"/>
      <c r="J41" s="9"/>
      <c r="K41" s="28"/>
    </row>
    <row r="42" spans="1:11" ht="15" thickBot="1" x14ac:dyDescent="0.35">
      <c r="A42" s="29">
        <f>O$10</f>
        <v>0</v>
      </c>
      <c r="B42" s="20"/>
      <c r="C42" s="20"/>
      <c r="D42" s="20"/>
      <c r="E42" s="20"/>
      <c r="F42" s="20"/>
      <c r="G42" s="20"/>
      <c r="H42" s="20"/>
      <c r="I42" s="20"/>
      <c r="J42" s="20"/>
      <c r="K42" s="30"/>
    </row>
    <row r="49" spans="1:11" ht="15" thickBot="1" x14ac:dyDescent="0.35"/>
    <row r="50" spans="1:11" x14ac:dyDescent="0.3">
      <c r="A50" s="36" t="s">
        <v>47</v>
      </c>
      <c r="B50" s="37"/>
      <c r="C50" s="37"/>
      <c r="D50" s="37"/>
      <c r="E50" s="37"/>
      <c r="F50" s="37"/>
      <c r="G50" s="37"/>
      <c r="H50" s="37"/>
      <c r="I50" s="37"/>
      <c r="J50" s="37"/>
      <c r="K50" s="38"/>
    </row>
    <row r="51" spans="1:11" x14ac:dyDescent="0.3">
      <c r="A51" s="23" t="s">
        <v>48</v>
      </c>
      <c r="B51" s="39" t="s">
        <v>46</v>
      </c>
      <c r="C51" s="40"/>
      <c r="D51" s="40"/>
      <c r="E51" s="40"/>
      <c r="F51" s="40"/>
      <c r="G51" s="40"/>
      <c r="H51" s="40"/>
      <c r="I51" s="40"/>
      <c r="J51" s="40"/>
      <c r="K51" s="41"/>
    </row>
    <row r="52" spans="1:11" ht="15" thickBot="1" x14ac:dyDescent="0.35">
      <c r="A52" s="24"/>
      <c r="B52" s="25">
        <f>F$8</f>
        <v>20</v>
      </c>
      <c r="C52" s="25">
        <f t="shared" ref="C52" si="1">G$8</f>
        <v>105</v>
      </c>
      <c r="D52" s="25">
        <f t="shared" ref="D52" si="2">H$8</f>
        <v>0</v>
      </c>
      <c r="E52" s="25">
        <f t="shared" ref="E52" si="3">I$8</f>
        <v>0</v>
      </c>
      <c r="F52" s="25">
        <f t="shared" ref="F52" si="4">J$8</f>
        <v>0</v>
      </c>
      <c r="G52" s="25">
        <f t="shared" ref="G52" si="5">K$8</f>
        <v>0</v>
      </c>
      <c r="H52" s="25">
        <f t="shared" ref="H52" si="6">L$8</f>
        <v>0</v>
      </c>
      <c r="I52" s="25">
        <f t="shared" ref="I52" si="7">M$8</f>
        <v>0</v>
      </c>
      <c r="J52" s="25">
        <f t="shared" ref="J52" si="8">N$8</f>
        <v>0</v>
      </c>
      <c r="K52" s="26">
        <f>O$8</f>
        <v>0</v>
      </c>
    </row>
    <row r="53" spans="1:11" ht="15" thickTop="1" x14ac:dyDescent="0.3">
      <c r="A53" s="27">
        <f>F$10</f>
        <v>120</v>
      </c>
      <c r="B53" s="9">
        <v>0</v>
      </c>
      <c r="C53" s="9">
        <v>0</v>
      </c>
      <c r="D53" s="9"/>
      <c r="E53" s="9"/>
      <c r="F53" s="9"/>
      <c r="G53" s="9"/>
      <c r="H53" s="9"/>
      <c r="I53" s="9"/>
      <c r="J53" s="9"/>
      <c r="K53" s="28"/>
    </row>
    <row r="54" spans="1:11" x14ac:dyDescent="0.3">
      <c r="A54" s="27">
        <f>G$10</f>
        <v>1000</v>
      </c>
      <c r="B54" s="9">
        <v>0.1</v>
      </c>
      <c r="C54" s="9">
        <v>0.1</v>
      </c>
      <c r="D54" s="9"/>
      <c r="E54" s="9"/>
      <c r="F54" s="9"/>
      <c r="G54" s="9"/>
      <c r="H54" s="9"/>
      <c r="I54" s="9"/>
      <c r="J54" s="9"/>
      <c r="K54" s="28"/>
    </row>
    <row r="55" spans="1:11" x14ac:dyDescent="0.3">
      <c r="A55" s="27">
        <f>H$10</f>
        <v>10000</v>
      </c>
      <c r="B55" s="9">
        <v>0.6</v>
      </c>
      <c r="C55" s="9">
        <v>0.7</v>
      </c>
      <c r="D55" s="9"/>
      <c r="E55" s="9"/>
      <c r="F55" s="9"/>
      <c r="G55" s="9"/>
      <c r="H55" s="9"/>
      <c r="I55" s="9"/>
      <c r="J55" s="9"/>
      <c r="K55" s="28"/>
    </row>
    <row r="56" spans="1:11" x14ac:dyDescent="0.3">
      <c r="A56" s="27">
        <f>I$10</f>
        <v>100000</v>
      </c>
      <c r="B56" s="9">
        <v>0.8</v>
      </c>
      <c r="C56" s="9">
        <v>1</v>
      </c>
      <c r="D56" s="9"/>
      <c r="E56" s="9"/>
      <c r="F56" s="9"/>
      <c r="G56" s="9"/>
      <c r="H56" s="9"/>
      <c r="I56" s="9"/>
      <c r="J56" s="9"/>
      <c r="K56" s="28"/>
    </row>
    <row r="57" spans="1:11" x14ac:dyDescent="0.3">
      <c r="A57" s="27">
        <f>J$10</f>
        <v>0</v>
      </c>
      <c r="B57" s="9"/>
      <c r="C57" s="9"/>
      <c r="D57" s="9"/>
      <c r="E57" s="9"/>
      <c r="F57" s="9"/>
      <c r="G57" s="9"/>
      <c r="H57" s="9"/>
      <c r="I57" s="9"/>
      <c r="J57" s="9"/>
      <c r="K57" s="28"/>
    </row>
    <row r="58" spans="1:11" x14ac:dyDescent="0.3">
      <c r="A58" s="27">
        <f>K$10</f>
        <v>0</v>
      </c>
      <c r="B58" s="9"/>
      <c r="C58" s="9"/>
      <c r="D58" s="9"/>
      <c r="E58" s="9"/>
      <c r="F58" s="9"/>
      <c r="G58" s="9"/>
      <c r="H58" s="9"/>
      <c r="I58" s="9"/>
      <c r="J58" s="9"/>
      <c r="K58" s="28"/>
    </row>
    <row r="59" spans="1:11" x14ac:dyDescent="0.3">
      <c r="A59" s="27">
        <f>L$10</f>
        <v>0</v>
      </c>
      <c r="B59" s="9"/>
      <c r="C59" s="9"/>
      <c r="D59" s="9"/>
      <c r="E59" s="9"/>
      <c r="F59" s="9"/>
      <c r="G59" s="9"/>
      <c r="H59" s="9"/>
      <c r="I59" s="9"/>
      <c r="J59" s="9"/>
      <c r="K59" s="28"/>
    </row>
    <row r="60" spans="1:11" x14ac:dyDescent="0.3">
      <c r="A60" s="27">
        <f>M$10</f>
        <v>0</v>
      </c>
      <c r="B60" s="9"/>
      <c r="C60" s="9"/>
      <c r="D60" s="9"/>
      <c r="E60" s="9"/>
      <c r="F60" s="9"/>
      <c r="G60" s="9"/>
      <c r="H60" s="9"/>
      <c r="I60" s="9"/>
      <c r="J60" s="9"/>
      <c r="K60" s="28"/>
    </row>
    <row r="61" spans="1:11" x14ac:dyDescent="0.3">
      <c r="A61" s="27">
        <f>N$10</f>
        <v>0</v>
      </c>
      <c r="B61" s="9"/>
      <c r="C61" s="9"/>
      <c r="D61" s="9"/>
      <c r="E61" s="9"/>
      <c r="F61" s="9"/>
      <c r="G61" s="9"/>
      <c r="H61" s="9"/>
      <c r="I61" s="9"/>
      <c r="J61" s="9"/>
      <c r="K61" s="28"/>
    </row>
    <row r="62" spans="1:11" ht="15" thickBot="1" x14ac:dyDescent="0.35">
      <c r="A62" s="29">
        <f>O$10</f>
        <v>0</v>
      </c>
      <c r="B62" s="20"/>
      <c r="C62" s="20"/>
      <c r="D62" s="20"/>
      <c r="E62" s="20"/>
      <c r="F62" s="20"/>
      <c r="G62" s="20"/>
      <c r="H62" s="20"/>
      <c r="I62" s="20"/>
      <c r="J62" s="20"/>
      <c r="K62" s="30"/>
    </row>
    <row r="69" spans="1:11" ht="15" thickBot="1" x14ac:dyDescent="0.35"/>
    <row r="70" spans="1:11" x14ac:dyDescent="0.3">
      <c r="A70" s="36" t="s">
        <v>50</v>
      </c>
      <c r="B70" s="37"/>
      <c r="C70" s="37"/>
      <c r="D70" s="37"/>
      <c r="E70" s="37"/>
      <c r="F70" s="37"/>
      <c r="G70" s="37"/>
      <c r="H70" s="37"/>
      <c r="I70" s="37"/>
      <c r="J70" s="37"/>
      <c r="K70" s="38"/>
    </row>
    <row r="71" spans="1:11" x14ac:dyDescent="0.3">
      <c r="A71" s="23" t="s">
        <v>48</v>
      </c>
      <c r="B71" s="39" t="s">
        <v>46</v>
      </c>
      <c r="C71" s="40"/>
      <c r="D71" s="40"/>
      <c r="E71" s="40"/>
      <c r="F71" s="40"/>
      <c r="G71" s="40"/>
      <c r="H71" s="40"/>
      <c r="I71" s="40"/>
      <c r="J71" s="40"/>
      <c r="K71" s="41"/>
    </row>
    <row r="72" spans="1:11" ht="15" thickBot="1" x14ac:dyDescent="0.35">
      <c r="A72" s="24"/>
      <c r="B72" s="25">
        <f>F$8</f>
        <v>20</v>
      </c>
      <c r="C72" s="25">
        <f t="shared" ref="C72" si="9">G$8</f>
        <v>105</v>
      </c>
      <c r="D72" s="25">
        <f t="shared" ref="D72" si="10">H$8</f>
        <v>0</v>
      </c>
      <c r="E72" s="25">
        <f t="shared" ref="E72" si="11">I$8</f>
        <v>0</v>
      </c>
      <c r="F72" s="25">
        <f t="shared" ref="F72" si="12">J$8</f>
        <v>0</v>
      </c>
      <c r="G72" s="25">
        <f t="shared" ref="G72" si="13">K$8</f>
        <v>0</v>
      </c>
      <c r="H72" s="25">
        <f t="shared" ref="H72" si="14">L$8</f>
        <v>0</v>
      </c>
      <c r="I72" s="25">
        <f t="shared" ref="I72" si="15">M$8</f>
        <v>0</v>
      </c>
      <c r="J72" s="25">
        <f t="shared" ref="J72" si="16">N$8</f>
        <v>0</v>
      </c>
      <c r="K72" s="26">
        <f>O$8</f>
        <v>0</v>
      </c>
    </row>
    <row r="73" spans="1:11" ht="15" thickTop="1" x14ac:dyDescent="0.3">
      <c r="A73" s="27">
        <f>F$10</f>
        <v>120</v>
      </c>
      <c r="B73" s="9">
        <v>0.35</v>
      </c>
      <c r="C73" s="9">
        <v>0.25</v>
      </c>
      <c r="D73" s="9"/>
      <c r="E73" s="9"/>
      <c r="F73" s="9"/>
      <c r="G73" s="9"/>
      <c r="H73" s="9"/>
      <c r="I73" s="9"/>
      <c r="J73" s="9"/>
      <c r="K73" s="28"/>
    </row>
    <row r="74" spans="1:11" x14ac:dyDescent="0.3">
      <c r="A74" s="27">
        <f>G$10</f>
        <v>1000</v>
      </c>
      <c r="B74" s="9">
        <v>0.7</v>
      </c>
      <c r="C74" s="9">
        <v>0.5</v>
      </c>
      <c r="D74" s="9"/>
      <c r="E74" s="9"/>
      <c r="F74" s="9"/>
      <c r="G74" s="9"/>
      <c r="H74" s="9"/>
      <c r="I74" s="9"/>
      <c r="J74" s="9"/>
      <c r="K74" s="28"/>
    </row>
    <row r="75" spans="1:11" x14ac:dyDescent="0.3">
      <c r="A75" s="27">
        <f>H$10</f>
        <v>10000</v>
      </c>
      <c r="B75" s="9">
        <v>0.8</v>
      </c>
      <c r="C75" s="9">
        <v>0.7</v>
      </c>
      <c r="D75" s="9"/>
      <c r="E75" s="9"/>
      <c r="F75" s="9"/>
      <c r="G75" s="9"/>
      <c r="H75" s="9"/>
      <c r="I75" s="9"/>
      <c r="J75" s="9"/>
      <c r="K75" s="28"/>
    </row>
    <row r="76" spans="1:11" x14ac:dyDescent="0.3">
      <c r="A76" s="27">
        <f>I$10</f>
        <v>100000</v>
      </c>
      <c r="B76" s="9">
        <v>1</v>
      </c>
      <c r="C76" s="9">
        <v>1</v>
      </c>
      <c r="D76" s="9"/>
      <c r="E76" s="9"/>
      <c r="F76" s="9"/>
      <c r="G76" s="9"/>
      <c r="H76" s="9"/>
      <c r="I76" s="9"/>
      <c r="J76" s="9"/>
      <c r="K76" s="28"/>
    </row>
    <row r="77" spans="1:11" x14ac:dyDescent="0.3">
      <c r="A77" s="27">
        <f>J$10</f>
        <v>0</v>
      </c>
      <c r="B77" s="9"/>
      <c r="C77" s="9"/>
      <c r="D77" s="9"/>
      <c r="E77" s="9"/>
      <c r="F77" s="9"/>
      <c r="G77" s="9"/>
      <c r="H77" s="9"/>
      <c r="I77" s="9"/>
      <c r="J77" s="9"/>
      <c r="K77" s="28"/>
    </row>
    <row r="78" spans="1:11" x14ac:dyDescent="0.3">
      <c r="A78" s="27">
        <f>K$10</f>
        <v>0</v>
      </c>
      <c r="B78" s="9"/>
      <c r="C78" s="9"/>
      <c r="D78" s="9"/>
      <c r="E78" s="9"/>
      <c r="F78" s="9"/>
      <c r="G78" s="9"/>
      <c r="H78" s="9"/>
      <c r="I78" s="9"/>
      <c r="J78" s="9"/>
      <c r="K78" s="28"/>
    </row>
    <row r="79" spans="1:11" x14ac:dyDescent="0.3">
      <c r="A79" s="27">
        <f>L$10</f>
        <v>0</v>
      </c>
      <c r="B79" s="9"/>
      <c r="C79" s="9"/>
      <c r="D79" s="9"/>
      <c r="E79" s="9"/>
      <c r="F79" s="9"/>
      <c r="G79" s="9"/>
      <c r="H79" s="9"/>
      <c r="I79" s="9"/>
      <c r="J79" s="9"/>
      <c r="K79" s="28"/>
    </row>
    <row r="80" spans="1:11" x14ac:dyDescent="0.3">
      <c r="A80" s="27">
        <f>M$10</f>
        <v>0</v>
      </c>
      <c r="B80" s="9"/>
      <c r="C80" s="9"/>
      <c r="D80" s="9"/>
      <c r="E80" s="9"/>
      <c r="F80" s="9"/>
      <c r="G80" s="9"/>
      <c r="H80" s="9"/>
      <c r="I80" s="9"/>
      <c r="J80" s="9"/>
      <c r="K80" s="28"/>
    </row>
    <row r="81" spans="1:11" x14ac:dyDescent="0.3">
      <c r="A81" s="27">
        <f>N$10</f>
        <v>0</v>
      </c>
      <c r="B81" s="9"/>
      <c r="C81" s="9"/>
      <c r="D81" s="9"/>
      <c r="E81" s="9"/>
      <c r="F81" s="9"/>
      <c r="G81" s="9"/>
      <c r="H81" s="9"/>
      <c r="I81" s="9"/>
      <c r="J81" s="9"/>
      <c r="K81" s="28"/>
    </row>
    <row r="82" spans="1:11" ht="15" thickBot="1" x14ac:dyDescent="0.35">
      <c r="A82" s="29">
        <f>O$10</f>
        <v>0</v>
      </c>
      <c r="B82" s="20"/>
      <c r="C82" s="20"/>
      <c r="D82" s="20"/>
      <c r="E82" s="20"/>
      <c r="F82" s="20"/>
      <c r="G82" s="20"/>
      <c r="H82" s="20"/>
      <c r="I82" s="20"/>
      <c r="J82" s="20"/>
      <c r="K82" s="30"/>
    </row>
    <row r="89" spans="1:11" ht="15" thickBot="1" x14ac:dyDescent="0.35"/>
    <row r="90" spans="1:11" x14ac:dyDescent="0.3">
      <c r="A90" s="36" t="s">
        <v>54</v>
      </c>
      <c r="B90" s="37"/>
      <c r="C90" s="37"/>
      <c r="D90" s="37"/>
      <c r="E90" s="37"/>
      <c r="F90" s="37"/>
      <c r="G90" s="37"/>
      <c r="H90" s="37"/>
      <c r="I90" s="37"/>
      <c r="J90" s="37"/>
      <c r="K90" s="38"/>
    </row>
    <row r="91" spans="1:11" x14ac:dyDescent="0.3">
      <c r="A91" s="23" t="s">
        <v>48</v>
      </c>
      <c r="B91" s="39" t="s">
        <v>46</v>
      </c>
      <c r="C91" s="40"/>
      <c r="D91" s="40"/>
      <c r="E91" s="40"/>
      <c r="F91" s="40"/>
      <c r="G91" s="40"/>
      <c r="H91" s="40"/>
      <c r="I91" s="40"/>
      <c r="J91" s="40"/>
      <c r="K91" s="41"/>
    </row>
    <row r="92" spans="1:11" ht="15" thickBot="1" x14ac:dyDescent="0.35">
      <c r="A92" s="24"/>
      <c r="B92" s="25">
        <f>F$8</f>
        <v>20</v>
      </c>
      <c r="C92" s="25">
        <f t="shared" ref="C92" si="17">G$8</f>
        <v>105</v>
      </c>
      <c r="D92" s="25">
        <f t="shared" ref="D92" si="18">H$8</f>
        <v>0</v>
      </c>
      <c r="E92" s="25">
        <f t="shared" ref="E92" si="19">I$8</f>
        <v>0</v>
      </c>
      <c r="F92" s="25">
        <f t="shared" ref="F92" si="20">J$8</f>
        <v>0</v>
      </c>
      <c r="G92" s="25">
        <f t="shared" ref="G92" si="21">K$8</f>
        <v>0</v>
      </c>
      <c r="H92" s="25">
        <f t="shared" ref="H92" si="22">L$8</f>
        <v>0</v>
      </c>
      <c r="I92" s="25">
        <f t="shared" ref="I92" si="23">M$8</f>
        <v>0</v>
      </c>
      <c r="J92" s="25">
        <f t="shared" ref="J92" si="24">N$8</f>
        <v>0</v>
      </c>
      <c r="K92" s="26">
        <f>O$8</f>
        <v>0</v>
      </c>
    </row>
    <row r="93" spans="1:11" ht="15" thickTop="1" x14ac:dyDescent="0.3">
      <c r="A93" s="27">
        <f>F$10</f>
        <v>120</v>
      </c>
      <c r="B93" s="9">
        <v>0.1</v>
      </c>
      <c r="C93" s="9">
        <v>6.6666666666666666E-2</v>
      </c>
      <c r="D93" s="9"/>
      <c r="E93" s="9"/>
      <c r="F93" s="9"/>
      <c r="G93" s="9"/>
      <c r="H93" s="9"/>
      <c r="I93" s="9"/>
      <c r="J93" s="9"/>
      <c r="K93" s="28"/>
    </row>
    <row r="94" spans="1:11" x14ac:dyDescent="0.3">
      <c r="A94" s="27">
        <f>G$10</f>
        <v>1000</v>
      </c>
      <c r="B94" s="9">
        <v>6.6666666666666671E-3</v>
      </c>
      <c r="C94" s="9">
        <v>5.6666666666666671E-3</v>
      </c>
      <c r="D94" s="9"/>
      <c r="E94" s="9"/>
      <c r="F94" s="9"/>
      <c r="G94" s="9"/>
      <c r="H94" s="9"/>
      <c r="I94" s="9"/>
      <c r="J94" s="9"/>
      <c r="K94" s="28"/>
    </row>
    <row r="95" spans="1:11" x14ac:dyDescent="0.3">
      <c r="A95" s="27">
        <f>H$10</f>
        <v>10000</v>
      </c>
      <c r="B95" s="9">
        <v>5.9999999999999995E-4</v>
      </c>
      <c r="C95" s="9">
        <v>3.9999999999999996E-4</v>
      </c>
      <c r="D95" s="9"/>
      <c r="E95" s="9"/>
      <c r="F95" s="9"/>
      <c r="G95" s="9"/>
      <c r="H95" s="9"/>
      <c r="I95" s="9"/>
      <c r="J95" s="9"/>
      <c r="K95" s="28"/>
    </row>
    <row r="96" spans="1:11" x14ac:dyDescent="0.3">
      <c r="A96" s="27">
        <f>I$10</f>
        <v>100000</v>
      </c>
      <c r="B96" s="9">
        <v>5.3333333333333336E-4</v>
      </c>
      <c r="C96" s="9">
        <v>3.3333333333333332E-4</v>
      </c>
      <c r="D96" s="9"/>
      <c r="E96" s="9"/>
      <c r="F96" s="9"/>
      <c r="G96" s="9"/>
      <c r="H96" s="9"/>
      <c r="I96" s="9"/>
      <c r="J96" s="9"/>
      <c r="K96" s="28"/>
    </row>
    <row r="97" spans="1:11" x14ac:dyDescent="0.3">
      <c r="A97" s="27">
        <f>J$10</f>
        <v>0</v>
      </c>
      <c r="B97" s="9"/>
      <c r="C97" s="9"/>
      <c r="D97" s="9"/>
      <c r="E97" s="9"/>
      <c r="F97" s="9"/>
      <c r="G97" s="9"/>
      <c r="H97" s="9"/>
      <c r="I97" s="9"/>
      <c r="J97" s="9"/>
      <c r="K97" s="28"/>
    </row>
    <row r="98" spans="1:11" x14ac:dyDescent="0.3">
      <c r="A98" s="27">
        <f>K$10</f>
        <v>0</v>
      </c>
      <c r="B98" s="9"/>
      <c r="C98" s="9"/>
      <c r="D98" s="9"/>
      <c r="E98" s="9"/>
      <c r="F98" s="9"/>
      <c r="G98" s="9"/>
      <c r="H98" s="9"/>
      <c r="I98" s="9"/>
      <c r="J98" s="9"/>
      <c r="K98" s="28"/>
    </row>
    <row r="99" spans="1:11" x14ac:dyDescent="0.3">
      <c r="A99" s="27">
        <f>L$10</f>
        <v>0</v>
      </c>
      <c r="B99" s="9"/>
      <c r="C99" s="9"/>
      <c r="D99" s="9"/>
      <c r="E99" s="9"/>
      <c r="F99" s="9"/>
      <c r="G99" s="9"/>
      <c r="H99" s="9"/>
      <c r="I99" s="9"/>
      <c r="J99" s="9"/>
      <c r="K99" s="28"/>
    </row>
    <row r="100" spans="1:11" x14ac:dyDescent="0.3">
      <c r="A100" s="27">
        <f>M$10</f>
        <v>0</v>
      </c>
      <c r="B100" s="9"/>
      <c r="C100" s="9"/>
      <c r="D100" s="9"/>
      <c r="E100" s="9"/>
      <c r="F100" s="9"/>
      <c r="G100" s="9"/>
      <c r="H100" s="9"/>
      <c r="I100" s="9"/>
      <c r="J100" s="9"/>
      <c r="K100" s="28"/>
    </row>
    <row r="101" spans="1:11" x14ac:dyDescent="0.3">
      <c r="A101" s="27">
        <f>N$10</f>
        <v>0</v>
      </c>
      <c r="B101" s="9"/>
      <c r="C101" s="9"/>
      <c r="D101" s="9"/>
      <c r="E101" s="9"/>
      <c r="F101" s="9"/>
      <c r="G101" s="9"/>
      <c r="H101" s="9"/>
      <c r="I101" s="9"/>
      <c r="J101" s="9"/>
      <c r="K101" s="28"/>
    </row>
    <row r="102" spans="1:11" ht="15" thickBot="1" x14ac:dyDescent="0.35">
      <c r="A102" s="29">
        <f>O$10</f>
        <v>0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30"/>
    </row>
    <row r="105" spans="1:11" x14ac:dyDescent="0.3">
      <c r="B105" s="9"/>
      <c r="C105" s="9"/>
    </row>
    <row r="106" spans="1:11" x14ac:dyDescent="0.3">
      <c r="B106" s="9"/>
      <c r="C106" s="9"/>
    </row>
    <row r="107" spans="1:11" x14ac:dyDescent="0.3">
      <c r="B107" s="9"/>
      <c r="C107" s="9"/>
    </row>
    <row r="108" spans="1:11" x14ac:dyDescent="0.3">
      <c r="B108" s="9"/>
      <c r="C108" s="9"/>
    </row>
    <row r="109" spans="1:11" x14ac:dyDescent="0.3">
      <c r="B109" s="9"/>
      <c r="C109" s="9"/>
    </row>
  </sheetData>
  <mergeCells count="8">
    <mergeCell ref="B91:K91"/>
    <mergeCell ref="A90:K90"/>
    <mergeCell ref="A30:K30"/>
    <mergeCell ref="B31:K31"/>
    <mergeCell ref="A50:K50"/>
    <mergeCell ref="B51:K51"/>
    <mergeCell ref="A70:K70"/>
    <mergeCell ref="B71:K7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583-2F94-4C44-B797-F29E5519DCF0}">
  <dimension ref="A1:P148"/>
  <sheetViews>
    <sheetView workbookViewId="0">
      <selection activeCell="J17" sqref="J17"/>
    </sheetView>
  </sheetViews>
  <sheetFormatPr defaultRowHeight="14.4" x14ac:dyDescent="0.3"/>
  <cols>
    <col min="1" max="1" width="23.109375" bestFit="1" customWidth="1"/>
    <col min="2" max="2" width="9.5546875" bestFit="1" customWidth="1"/>
  </cols>
  <sheetData>
    <row r="1" spans="1:16" ht="15" thickBot="1" x14ac:dyDescent="0.35">
      <c r="A1" s="1" t="s">
        <v>0</v>
      </c>
      <c r="B1" s="2" t="s">
        <v>75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5" t="s">
        <v>14</v>
      </c>
    </row>
    <row r="2" spans="1:16" ht="15" thickTop="1" x14ac:dyDescent="0.3">
      <c r="A2" s="35" t="s">
        <v>24</v>
      </c>
      <c r="B2" t="s">
        <v>79</v>
      </c>
      <c r="C2" t="s">
        <v>25</v>
      </c>
      <c r="D2" s="7" t="s">
        <v>73</v>
      </c>
      <c r="E2" s="8">
        <v>3.17</v>
      </c>
      <c r="F2" s="9">
        <v>0.47</v>
      </c>
      <c r="G2" s="9">
        <v>-12.27</v>
      </c>
      <c r="H2" s="9">
        <v>5.96</v>
      </c>
      <c r="I2" s="9">
        <v>8.1300000000000008</v>
      </c>
      <c r="J2" s="9">
        <v>0.88</v>
      </c>
      <c r="K2" s="10"/>
      <c r="L2" s="10"/>
      <c r="M2" s="10"/>
      <c r="N2" s="10"/>
      <c r="O2" s="11"/>
      <c r="P2" s="12" t="s">
        <v>26</v>
      </c>
    </row>
    <row r="3" spans="1:16" x14ac:dyDescent="0.3">
      <c r="A3" s="35" t="s">
        <v>27</v>
      </c>
      <c r="B3" t="s">
        <v>78</v>
      </c>
      <c r="C3" t="s">
        <v>25</v>
      </c>
      <c r="D3" s="13" t="s">
        <v>74</v>
      </c>
      <c r="E3" s="8">
        <v>206.15</v>
      </c>
      <c r="F3" s="9">
        <v>109.19</v>
      </c>
      <c r="G3" s="9">
        <v>-31.98</v>
      </c>
      <c r="H3" s="9">
        <v>48.56</v>
      </c>
      <c r="I3" s="9">
        <v>70.459999999999994</v>
      </c>
      <c r="J3" s="9">
        <v>8.92</v>
      </c>
      <c r="K3" s="10"/>
      <c r="L3" s="10"/>
      <c r="M3" s="10"/>
      <c r="N3" s="10"/>
      <c r="O3" s="14"/>
      <c r="P3" s="12" t="s">
        <v>28</v>
      </c>
    </row>
    <row r="4" spans="1:16" x14ac:dyDescent="0.3">
      <c r="A4" s="35" t="s">
        <v>56</v>
      </c>
      <c r="B4" t="s">
        <v>76</v>
      </c>
      <c r="C4" t="s">
        <v>25</v>
      </c>
      <c r="D4" s="13" t="s">
        <v>57</v>
      </c>
      <c r="E4" s="8">
        <v>1</v>
      </c>
      <c r="F4" s="9">
        <v>2.5999999999999999E-3</v>
      </c>
      <c r="G4" s="9">
        <v>1</v>
      </c>
      <c r="H4" s="10"/>
      <c r="I4" s="10"/>
      <c r="J4" s="10"/>
      <c r="K4" s="10"/>
      <c r="L4" s="10"/>
      <c r="M4" s="10"/>
      <c r="N4" s="10"/>
      <c r="O4" s="14"/>
      <c r="P4" s="12" t="s">
        <v>26</v>
      </c>
    </row>
    <row r="5" spans="1:16" x14ac:dyDescent="0.3">
      <c r="A5" s="35" t="s">
        <v>58</v>
      </c>
      <c r="B5" t="s">
        <v>77</v>
      </c>
      <c r="C5" t="s">
        <v>25</v>
      </c>
      <c r="D5" s="13" t="s">
        <v>59</v>
      </c>
      <c r="E5" s="8">
        <v>0.1</v>
      </c>
      <c r="F5" s="9">
        <v>8.5000000000000006E-3</v>
      </c>
      <c r="G5" s="9">
        <v>0.3</v>
      </c>
      <c r="H5" s="9"/>
      <c r="I5" s="9"/>
      <c r="J5" s="10"/>
      <c r="K5" s="10"/>
      <c r="L5" s="10"/>
      <c r="M5" s="10"/>
      <c r="N5" s="10"/>
      <c r="O5" s="14"/>
      <c r="P5" s="12" t="s">
        <v>28</v>
      </c>
    </row>
    <row r="6" spans="1:16" x14ac:dyDescent="0.3">
      <c r="A6" s="6"/>
      <c r="D6" s="13"/>
      <c r="E6" s="8"/>
      <c r="F6" s="9"/>
      <c r="G6" s="10"/>
      <c r="H6" s="10"/>
      <c r="I6" s="10"/>
      <c r="J6" s="10"/>
      <c r="K6" s="10"/>
      <c r="L6" s="10"/>
      <c r="M6" s="10"/>
      <c r="N6" s="10"/>
      <c r="O6" s="14"/>
      <c r="P6" s="12"/>
    </row>
    <row r="7" spans="1:16" x14ac:dyDescent="0.3">
      <c r="A7" s="6"/>
      <c r="D7" s="13"/>
      <c r="E7" s="8"/>
      <c r="F7" s="9"/>
      <c r="G7" s="10"/>
      <c r="H7" s="10"/>
      <c r="I7" s="10"/>
      <c r="J7" s="10"/>
      <c r="K7" s="10"/>
      <c r="L7" s="10"/>
      <c r="M7" s="10"/>
      <c r="N7" s="10"/>
      <c r="O7" s="14"/>
      <c r="P7" s="12"/>
    </row>
    <row r="8" spans="1:16" x14ac:dyDescent="0.3">
      <c r="A8" s="6"/>
      <c r="D8" s="13"/>
      <c r="E8" s="8"/>
      <c r="F8" s="9"/>
      <c r="G8" s="10"/>
      <c r="H8" s="10"/>
      <c r="I8" s="10"/>
      <c r="J8" s="10"/>
      <c r="K8" s="10"/>
      <c r="L8" s="10"/>
      <c r="M8" s="10"/>
      <c r="N8" s="10"/>
      <c r="O8" s="14"/>
      <c r="P8" s="12"/>
    </row>
    <row r="9" spans="1:16" x14ac:dyDescent="0.3">
      <c r="A9" s="6"/>
      <c r="D9" s="13"/>
      <c r="E9" s="8"/>
      <c r="F9" s="9"/>
      <c r="G9" s="10"/>
      <c r="H9" s="10"/>
      <c r="I9" s="10"/>
      <c r="J9" s="10"/>
      <c r="K9" s="10"/>
      <c r="L9" s="10"/>
      <c r="M9" s="10"/>
      <c r="N9" s="10"/>
      <c r="O9" s="14"/>
      <c r="P9" s="12"/>
    </row>
    <row r="10" spans="1:16" x14ac:dyDescent="0.3">
      <c r="A10" s="6"/>
      <c r="D10" s="13"/>
      <c r="E10" s="8"/>
      <c r="F10" s="9"/>
      <c r="G10" s="9"/>
      <c r="H10" s="9"/>
      <c r="I10" s="9"/>
      <c r="J10" s="9"/>
      <c r="K10" s="9"/>
      <c r="L10" s="9"/>
      <c r="M10" s="10"/>
      <c r="N10" s="10"/>
      <c r="O10" s="14"/>
      <c r="P10" s="12"/>
    </row>
    <row r="11" spans="1:16" x14ac:dyDescent="0.3">
      <c r="A11" s="6"/>
      <c r="D11" s="13"/>
      <c r="E11" s="8"/>
      <c r="F11" s="9"/>
      <c r="G11" s="10"/>
      <c r="H11" s="10"/>
      <c r="I11" s="10"/>
      <c r="J11" s="10"/>
      <c r="K11" s="10"/>
      <c r="L11" s="10"/>
      <c r="M11" s="10"/>
      <c r="N11" s="10"/>
      <c r="O11" s="14"/>
      <c r="P11" s="12"/>
    </row>
    <row r="12" spans="1:16" x14ac:dyDescent="0.3">
      <c r="A12" s="6"/>
      <c r="D12" s="13"/>
      <c r="E12" s="8"/>
      <c r="F12" s="9"/>
      <c r="G12" s="10"/>
      <c r="H12" s="10"/>
      <c r="I12" s="10"/>
      <c r="J12" s="10"/>
      <c r="K12" s="10"/>
      <c r="L12" s="10"/>
      <c r="M12" s="10"/>
      <c r="N12" s="10"/>
      <c r="O12" s="14"/>
      <c r="P12" s="12"/>
    </row>
    <row r="13" spans="1:16" x14ac:dyDescent="0.3">
      <c r="A13" s="6"/>
      <c r="D13" s="13"/>
      <c r="E13" s="8"/>
      <c r="F13" s="9"/>
      <c r="G13" s="9"/>
      <c r="H13" s="9"/>
      <c r="I13" s="9"/>
      <c r="J13" s="9"/>
      <c r="K13" s="9"/>
      <c r="L13" s="9"/>
      <c r="M13" s="9"/>
      <c r="N13" s="9"/>
      <c r="O13" s="15"/>
      <c r="P13" s="12"/>
    </row>
    <row r="14" spans="1:16" x14ac:dyDescent="0.3">
      <c r="A14" s="6"/>
      <c r="D14" s="13"/>
      <c r="E14" s="8"/>
      <c r="F14" s="9"/>
      <c r="G14" s="9"/>
      <c r="H14" s="9"/>
      <c r="I14" s="9"/>
      <c r="J14" s="9"/>
      <c r="K14" s="9"/>
      <c r="L14" s="9"/>
      <c r="M14" s="9"/>
      <c r="N14" s="9"/>
      <c r="O14" s="15"/>
      <c r="P14" s="12"/>
    </row>
    <row r="15" spans="1:16" x14ac:dyDescent="0.3">
      <c r="A15" s="6"/>
      <c r="D15" s="13"/>
      <c r="E15" s="8"/>
      <c r="F15" s="9"/>
      <c r="G15" s="9"/>
      <c r="H15" s="9"/>
      <c r="I15" s="9"/>
      <c r="J15" s="9"/>
      <c r="K15" s="9"/>
      <c r="L15" s="9"/>
      <c r="M15" s="9"/>
      <c r="N15" s="9"/>
      <c r="O15" s="15"/>
      <c r="P15" s="12"/>
    </row>
    <row r="16" spans="1:16" x14ac:dyDescent="0.3">
      <c r="A16" s="6"/>
      <c r="D16" s="13"/>
      <c r="E16" s="8"/>
      <c r="F16" s="9"/>
      <c r="G16" s="9"/>
      <c r="H16" s="9"/>
      <c r="I16" s="9"/>
      <c r="J16" s="9"/>
      <c r="K16" s="9"/>
      <c r="L16" s="9"/>
      <c r="M16" s="9"/>
      <c r="N16" s="9"/>
      <c r="O16" s="15"/>
      <c r="P16" s="12"/>
    </row>
    <row r="17" spans="1:16" x14ac:dyDescent="0.3">
      <c r="A17" s="6"/>
      <c r="D17" s="13"/>
      <c r="E17" s="8"/>
      <c r="F17" s="9"/>
      <c r="G17" s="9"/>
      <c r="H17" s="9"/>
      <c r="I17" s="9"/>
      <c r="J17" s="9"/>
      <c r="K17" s="9"/>
      <c r="L17" s="9"/>
      <c r="M17" s="9"/>
      <c r="N17" s="9"/>
      <c r="O17" s="15"/>
      <c r="P17" s="12"/>
    </row>
    <row r="18" spans="1:16" x14ac:dyDescent="0.3">
      <c r="A18" s="6"/>
      <c r="D18" s="13"/>
      <c r="E18" s="8"/>
      <c r="F18" s="9"/>
      <c r="G18" s="9"/>
      <c r="H18" s="9"/>
      <c r="I18" s="9"/>
      <c r="J18" s="9"/>
      <c r="K18" s="9"/>
      <c r="L18" s="9"/>
      <c r="M18" s="9"/>
      <c r="N18" s="9"/>
      <c r="O18" s="15"/>
      <c r="P18" s="12"/>
    </row>
    <row r="19" spans="1:16" x14ac:dyDescent="0.3">
      <c r="A19" s="6"/>
      <c r="D19" s="13"/>
      <c r="E19" s="8"/>
      <c r="F19" s="9"/>
      <c r="G19" s="9"/>
      <c r="H19" s="9"/>
      <c r="I19" s="9"/>
      <c r="J19" s="9"/>
      <c r="K19" s="9"/>
      <c r="L19" s="9"/>
      <c r="M19" s="9"/>
      <c r="N19" s="9"/>
      <c r="O19" s="15"/>
      <c r="P19" s="12"/>
    </row>
    <row r="20" spans="1:16" x14ac:dyDescent="0.3">
      <c r="A20" s="6"/>
      <c r="D20" s="13"/>
      <c r="E20" s="8"/>
      <c r="F20" s="9"/>
      <c r="G20" s="9"/>
      <c r="H20" s="9"/>
      <c r="I20" s="9"/>
      <c r="J20" s="9"/>
      <c r="K20" s="9"/>
      <c r="L20" s="9"/>
      <c r="M20" s="9"/>
      <c r="N20" s="9"/>
      <c r="O20" s="15"/>
      <c r="P20" s="12"/>
    </row>
    <row r="21" spans="1:16" x14ac:dyDescent="0.3">
      <c r="A21" s="6"/>
      <c r="D21" s="13"/>
      <c r="E21" s="8"/>
      <c r="F21" s="9"/>
      <c r="G21" s="9"/>
      <c r="H21" s="9"/>
      <c r="I21" s="9"/>
      <c r="J21" s="9"/>
      <c r="K21" s="9"/>
      <c r="L21" s="9"/>
      <c r="M21" s="9"/>
      <c r="N21" s="9"/>
      <c r="O21" s="15"/>
      <c r="P21" s="12"/>
    </row>
    <row r="22" spans="1:16" x14ac:dyDescent="0.3">
      <c r="A22" s="6"/>
      <c r="D22" s="13"/>
      <c r="E22" s="8"/>
      <c r="F22" s="9"/>
      <c r="G22" s="9"/>
      <c r="H22" s="9"/>
      <c r="I22" s="9"/>
      <c r="J22" s="9"/>
      <c r="K22" s="9"/>
      <c r="L22" s="9"/>
      <c r="M22" s="9"/>
      <c r="N22" s="9"/>
      <c r="O22" s="15"/>
      <c r="P22" s="12"/>
    </row>
    <row r="23" spans="1:16" x14ac:dyDescent="0.3">
      <c r="A23" s="6"/>
      <c r="D23" s="13"/>
      <c r="E23" s="8"/>
      <c r="F23" s="9"/>
      <c r="G23" s="9"/>
      <c r="H23" s="9"/>
      <c r="I23" s="9"/>
      <c r="J23" s="9"/>
      <c r="K23" s="9"/>
      <c r="L23" s="9"/>
      <c r="M23" s="9"/>
      <c r="N23" s="9"/>
      <c r="O23" s="15"/>
      <c r="P23" s="12"/>
    </row>
    <row r="24" spans="1:16" ht="15" thickBot="1" x14ac:dyDescent="0.35">
      <c r="A24" s="16"/>
      <c r="B24" s="17"/>
      <c r="C24" s="17"/>
      <c r="D24" s="18"/>
      <c r="E24" s="19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22"/>
    </row>
    <row r="29" spans="1:16" x14ac:dyDescent="0.3">
      <c r="A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 s="9"/>
      <c r="B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 s="9"/>
      <c r="B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 s="9"/>
      <c r="B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 s="9"/>
      <c r="B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 s="9"/>
      <c r="B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 s="9"/>
      <c r="B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 s="9"/>
      <c r="B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 s="9"/>
      <c r="B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3">
      <c r="A38" s="9"/>
      <c r="B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 s="9"/>
      <c r="B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 s="9"/>
      <c r="B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 s="9"/>
      <c r="B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3">
      <c r="A42" s="9"/>
      <c r="B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 s="9"/>
      <c r="B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 s="9"/>
      <c r="B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4:16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4:16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99" spans="4:16" x14ac:dyDescent="0.3">
      <c r="D99" t="s">
        <v>60</v>
      </c>
      <c r="E99" t="s">
        <v>71</v>
      </c>
      <c r="F99" t="s">
        <v>61</v>
      </c>
      <c r="G99" t="s">
        <v>62</v>
      </c>
      <c r="H99" t="s">
        <v>63</v>
      </c>
      <c r="I99" t="s">
        <v>64</v>
      </c>
      <c r="J99" t="s">
        <v>65</v>
      </c>
      <c r="K99" t="s">
        <v>66</v>
      </c>
      <c r="L99" t="s">
        <v>67</v>
      </c>
      <c r="M99" t="s">
        <v>68</v>
      </c>
      <c r="N99" t="s">
        <v>69</v>
      </c>
      <c r="O99" t="s">
        <v>70</v>
      </c>
      <c r="P99" t="s">
        <v>72</v>
      </c>
    </row>
    <row r="100" spans="4:16" x14ac:dyDescent="0.3">
      <c r="D100" s="9">
        <v>1E-3</v>
      </c>
      <c r="E100" s="9">
        <f>IFERROR(E$2*(1-EXP(-$D100/(E$2*E$3))),"")</f>
        <v>4.8508330577201611E-6</v>
      </c>
      <c r="F100" s="9">
        <f t="shared" ref="F100:O100" si="0">IFERROR(F$2*(1-EXP(-$D100/(F$2*F$3))),"")</f>
        <v>9.1582586055660718E-6</v>
      </c>
      <c r="G100" s="9">
        <f t="shared" si="0"/>
        <v>-3.1269503620460217E-5</v>
      </c>
      <c r="H100" s="9">
        <f t="shared" si="0"/>
        <v>2.0593045147849764E-5</v>
      </c>
      <c r="I100" s="9">
        <f t="shared" si="0"/>
        <v>1.4192437228580658E-5</v>
      </c>
      <c r="J100" s="9">
        <f t="shared" si="0"/>
        <v>1.12100482644788E-4</v>
      </c>
      <c r="K100" s="9" t="str">
        <f t="shared" si="0"/>
        <v/>
      </c>
      <c r="L100" s="9" t="str">
        <f t="shared" si="0"/>
        <v/>
      </c>
      <c r="M100" s="9" t="str">
        <f t="shared" si="0"/>
        <v/>
      </c>
      <c r="N100" s="9" t="str">
        <f t="shared" si="0"/>
        <v/>
      </c>
      <c r="O100" s="9" t="str">
        <f t="shared" si="0"/>
        <v/>
      </c>
      <c r="P100" s="9">
        <f>SUM(F100:O100)</f>
        <v>1.2477472000632428E-4</v>
      </c>
    </row>
    <row r="101" spans="4:16" x14ac:dyDescent="0.3">
      <c r="D101" s="9">
        <v>2E-3</v>
      </c>
      <c r="E101" s="9">
        <f t="shared" ref="E101:O121" si="1">IFERROR(E$2*(1-EXP(-$D101/(E$2*E$3))),"")</f>
        <v>9.7016586930109841E-6</v>
      </c>
      <c r="F101" s="9">
        <f t="shared" si="1"/>
        <v>1.8316338756440009E-5</v>
      </c>
      <c r="G101" s="9">
        <f t="shared" si="1"/>
        <v>-6.253892755102907E-5</v>
      </c>
      <c r="H101" s="9">
        <f t="shared" si="1"/>
        <v>4.1186019143197859E-5</v>
      </c>
      <c r="I101" s="9">
        <f t="shared" si="1"/>
        <v>2.8384849682285832E-5</v>
      </c>
      <c r="J101" s="9">
        <f t="shared" si="1"/>
        <v>2.24186685155221E-4</v>
      </c>
      <c r="K101" s="9" t="str">
        <f t="shared" si="1"/>
        <v/>
      </c>
      <c r="L101" s="9" t="str">
        <f t="shared" si="1"/>
        <v/>
      </c>
      <c r="M101" s="9" t="str">
        <f t="shared" si="1"/>
        <v/>
      </c>
      <c r="N101" s="9" t="str">
        <f t="shared" si="1"/>
        <v/>
      </c>
      <c r="O101" s="9" t="str">
        <f t="shared" si="1"/>
        <v/>
      </c>
      <c r="P101" s="9">
        <f t="shared" ref="P101:P121" si="2">SUM(F101:O101)</f>
        <v>2.4953496518611564E-4</v>
      </c>
    </row>
    <row r="102" spans="4:16" x14ac:dyDescent="0.3">
      <c r="D102" s="9">
        <v>5.0000000000000001E-3</v>
      </c>
      <c r="E102" s="9">
        <f t="shared" si="1"/>
        <v>2.4254091060436076E-5</v>
      </c>
      <c r="F102" s="9">
        <f t="shared" si="1"/>
        <v>4.5789508515713395E-5</v>
      </c>
      <c r="G102" s="9">
        <f t="shared" si="1"/>
        <v>-1.563467212142855E-4</v>
      </c>
      <c r="H102" s="9">
        <f t="shared" si="1"/>
        <v>1.0296451421026197E-4</v>
      </c>
      <c r="I102" s="9">
        <f t="shared" si="1"/>
        <v>7.0961938389635393E-5</v>
      </c>
      <c r="J102" s="9">
        <f t="shared" si="1"/>
        <v>5.6035963007059484E-4</v>
      </c>
      <c r="K102" s="9" t="str">
        <f t="shared" si="1"/>
        <v/>
      </c>
      <c r="L102" s="9" t="str">
        <f t="shared" si="1"/>
        <v/>
      </c>
      <c r="M102" s="9" t="str">
        <f t="shared" si="1"/>
        <v/>
      </c>
      <c r="N102" s="9" t="str">
        <f t="shared" si="1"/>
        <v/>
      </c>
      <c r="O102" s="9" t="str">
        <f t="shared" si="1"/>
        <v/>
      </c>
      <c r="P102" s="9">
        <f t="shared" si="2"/>
        <v>6.2372886997192007E-4</v>
      </c>
    </row>
    <row r="103" spans="4:16" x14ac:dyDescent="0.3">
      <c r="D103" s="9">
        <v>0.01</v>
      </c>
      <c r="E103" s="9">
        <f t="shared" si="1"/>
        <v>4.8507996549932427E-5</v>
      </c>
      <c r="F103" s="9">
        <f t="shared" si="1"/>
        <v>9.1574556012062876E-5</v>
      </c>
      <c r="G103" s="9">
        <f t="shared" si="1"/>
        <v>-3.1269145022896569E-4</v>
      </c>
      <c r="H103" s="9">
        <f t="shared" si="1"/>
        <v>2.0592724961393749E-4</v>
      </c>
      <c r="I103" s="9">
        <f t="shared" si="1"/>
        <v>1.4192325739564971E-4</v>
      </c>
      <c r="J103" s="9">
        <f t="shared" si="1"/>
        <v>1.1203624386467493E-3</v>
      </c>
      <c r="K103" s="9" t="str">
        <f t="shared" si="1"/>
        <v/>
      </c>
      <c r="L103" s="9" t="str">
        <f t="shared" si="1"/>
        <v/>
      </c>
      <c r="M103" s="9" t="str">
        <f t="shared" si="1"/>
        <v/>
      </c>
      <c r="N103" s="9" t="str">
        <f t="shared" si="1"/>
        <v/>
      </c>
      <c r="O103" s="9" t="str">
        <f t="shared" si="1"/>
        <v/>
      </c>
      <c r="P103" s="9">
        <f t="shared" si="2"/>
        <v>1.2470960514394337E-3</v>
      </c>
    </row>
    <row r="104" spans="4:16" x14ac:dyDescent="0.3">
      <c r="D104" s="9">
        <v>0.02</v>
      </c>
      <c r="E104" s="9">
        <f t="shared" si="1"/>
        <v>9.7015250820329247E-5</v>
      </c>
      <c r="F104" s="9">
        <f t="shared" si="1"/>
        <v>1.8313126968516724E-4</v>
      </c>
      <c r="G104" s="9">
        <f t="shared" si="1"/>
        <v>-6.2537493175895411E-4</v>
      </c>
      <c r="H104" s="9">
        <f t="shared" si="1"/>
        <v>4.118473841212955E-4</v>
      </c>
      <c r="I104" s="9">
        <f t="shared" si="1"/>
        <v>2.8384403727396484E-4</v>
      </c>
      <c r="J104" s="9">
        <f t="shared" si="1"/>
        <v>2.2392985000277755E-3</v>
      </c>
      <c r="K104" s="9" t="str">
        <f t="shared" si="1"/>
        <v/>
      </c>
      <c r="L104" s="9" t="str">
        <f t="shared" si="1"/>
        <v/>
      </c>
      <c r="M104" s="9" t="str">
        <f t="shared" si="1"/>
        <v/>
      </c>
      <c r="N104" s="9" t="str">
        <f t="shared" si="1"/>
        <v/>
      </c>
      <c r="O104" s="9" t="str">
        <f t="shared" si="1"/>
        <v/>
      </c>
      <c r="P104" s="9">
        <f t="shared" si="2"/>
        <v>2.4927462593492488E-3</v>
      </c>
    </row>
    <row r="105" spans="4:16" x14ac:dyDescent="0.3">
      <c r="D105" s="9">
        <v>0.05</v>
      </c>
      <c r="E105" s="9">
        <f t="shared" si="1"/>
        <v>2.4253256006903867E-4</v>
      </c>
      <c r="F105" s="9">
        <f t="shared" si="1"/>
        <v>4.5769439143127918E-4</v>
      </c>
      <c r="G105" s="9">
        <f t="shared" si="1"/>
        <v>-1.5633775661820736E-3</v>
      </c>
      <c r="H105" s="9">
        <f t="shared" si="1"/>
        <v>1.0295650994667138E-3</v>
      </c>
      <c r="I105" s="9">
        <f t="shared" si="1"/>
        <v>7.0959151224176623E-4</v>
      </c>
      <c r="J105" s="9">
        <f t="shared" si="1"/>
        <v>5.5875665687858157E-3</v>
      </c>
      <c r="K105" s="9" t="str">
        <f t="shared" si="1"/>
        <v/>
      </c>
      <c r="L105" s="9" t="str">
        <f t="shared" si="1"/>
        <v/>
      </c>
      <c r="M105" s="9" t="str">
        <f t="shared" si="1"/>
        <v/>
      </c>
      <c r="N105" s="9" t="str">
        <f t="shared" si="1"/>
        <v/>
      </c>
      <c r="O105" s="9" t="str">
        <f t="shared" si="1"/>
        <v/>
      </c>
      <c r="P105" s="9">
        <f t="shared" si="2"/>
        <v>6.2210400057435018E-3</v>
      </c>
    </row>
    <row r="106" spans="4:16" x14ac:dyDescent="0.3">
      <c r="D106" s="9">
        <v>0.1</v>
      </c>
      <c r="E106" s="9">
        <f t="shared" si="1"/>
        <v>4.8504656428891902E-4</v>
      </c>
      <c r="F106" s="9">
        <f t="shared" si="1"/>
        <v>9.1494307189249997E-4</v>
      </c>
      <c r="G106" s="9">
        <f t="shared" si="1"/>
        <v>-3.1265559351816951E-3</v>
      </c>
      <c r="H106" s="9">
        <f t="shared" si="1"/>
        <v>2.0589523458640667E-3</v>
      </c>
      <c r="I106" s="9">
        <f t="shared" si="1"/>
        <v>1.4191210908899223E-3</v>
      </c>
      <c r="J106" s="9">
        <f t="shared" si="1"/>
        <v>1.1139654841934502E-2</v>
      </c>
      <c r="K106" s="9" t="str">
        <f t="shared" si="1"/>
        <v/>
      </c>
      <c r="L106" s="9" t="str">
        <f t="shared" si="1"/>
        <v/>
      </c>
      <c r="M106" s="9" t="str">
        <f t="shared" si="1"/>
        <v/>
      </c>
      <c r="N106" s="9" t="str">
        <f t="shared" si="1"/>
        <v/>
      </c>
      <c r="O106" s="9" t="str">
        <f t="shared" si="1"/>
        <v/>
      </c>
      <c r="P106" s="9">
        <f t="shared" si="2"/>
        <v>1.2406115415399295E-2</v>
      </c>
    </row>
    <row r="107" spans="4:16" x14ac:dyDescent="0.3">
      <c r="D107" s="9">
        <v>0.2</v>
      </c>
      <c r="E107" s="9">
        <f t="shared" si="1"/>
        <v>9.7001891085871203E-4</v>
      </c>
      <c r="F107" s="9">
        <f t="shared" si="1"/>
        <v>1.8281050356471261E-3</v>
      </c>
      <c r="G107" s="9">
        <f t="shared" si="1"/>
        <v>-6.2523151831575139E-3</v>
      </c>
      <c r="H107" s="9">
        <f t="shared" si="1"/>
        <v>4.1171934023376535E-3</v>
      </c>
      <c r="I107" s="9">
        <f t="shared" si="1"/>
        <v>2.8379944690274574E-3</v>
      </c>
      <c r="J107" s="9">
        <f t="shared" si="1"/>
        <v>2.2138296149781037E-2</v>
      </c>
      <c r="K107" s="9" t="str">
        <f t="shared" si="1"/>
        <v/>
      </c>
      <c r="L107" s="9" t="str">
        <f t="shared" si="1"/>
        <v/>
      </c>
      <c r="M107" s="9" t="str">
        <f t="shared" si="1"/>
        <v/>
      </c>
      <c r="N107" s="9" t="str">
        <f t="shared" si="1"/>
        <v/>
      </c>
      <c r="O107" s="9" t="str">
        <f t="shared" si="1"/>
        <v/>
      </c>
      <c r="P107" s="9">
        <f t="shared" si="2"/>
        <v>2.4669273873635759E-2</v>
      </c>
    </row>
    <row r="108" spans="4:16" x14ac:dyDescent="0.3">
      <c r="D108" s="9">
        <v>0.5</v>
      </c>
      <c r="E108" s="9">
        <f t="shared" si="1"/>
        <v>2.42449075780665E-3</v>
      </c>
      <c r="F108" s="9">
        <f t="shared" si="1"/>
        <v>4.5569389169559157E-3</v>
      </c>
      <c r="G108" s="9">
        <f t="shared" si="1"/>
        <v>-1.5624814833655416E-2</v>
      </c>
      <c r="H108" s="9">
        <f t="shared" si="1"/>
        <v>1.0287651292231064E-2</v>
      </c>
      <c r="I108" s="9">
        <f t="shared" si="1"/>
        <v>7.093128759285589E-3</v>
      </c>
      <c r="J108" s="9">
        <f t="shared" si="1"/>
        <v>5.430587665130359E-2</v>
      </c>
      <c r="K108" s="9" t="str">
        <f t="shared" si="1"/>
        <v/>
      </c>
      <c r="L108" s="9" t="str">
        <f t="shared" si="1"/>
        <v/>
      </c>
      <c r="M108" s="9" t="str">
        <f t="shared" si="1"/>
        <v/>
      </c>
      <c r="N108" s="9" t="str">
        <f t="shared" si="1"/>
        <v/>
      </c>
      <c r="O108" s="9" t="str">
        <f t="shared" si="1"/>
        <v/>
      </c>
      <c r="P108" s="9">
        <f t="shared" si="2"/>
        <v>6.0618780786120742E-2</v>
      </c>
    </row>
    <row r="109" spans="4:16" x14ac:dyDescent="0.3">
      <c r="D109" s="9">
        <v>1</v>
      </c>
      <c r="E109" s="9">
        <f t="shared" si="1"/>
        <v>4.8471272079050444E-3</v>
      </c>
      <c r="F109" s="9">
        <f t="shared" si="1"/>
        <v>9.069695509884507E-3</v>
      </c>
      <c r="G109" s="9">
        <f t="shared" si="1"/>
        <v>-3.1229732777450725E-2</v>
      </c>
      <c r="H109" s="9">
        <f t="shared" si="1"/>
        <v>2.0557544905080806E-2</v>
      </c>
      <c r="I109" s="9">
        <f t="shared" si="1"/>
        <v>1.4180069022188393E-2</v>
      </c>
      <c r="J109" s="9">
        <f t="shared" si="1"/>
        <v>0.10526047121298601</v>
      </c>
      <c r="K109" s="9" t="str">
        <f t="shared" si="1"/>
        <v/>
      </c>
      <c r="L109" s="9" t="str">
        <f t="shared" si="1"/>
        <v/>
      </c>
      <c r="M109" s="9" t="str">
        <f t="shared" si="1"/>
        <v/>
      </c>
      <c r="N109" s="9" t="str">
        <f t="shared" si="1"/>
        <v/>
      </c>
      <c r="O109" s="9" t="str">
        <f t="shared" si="1"/>
        <v/>
      </c>
      <c r="P109" s="9">
        <f t="shared" si="2"/>
        <v>0.11783804787268899</v>
      </c>
    </row>
    <row r="110" spans="4:16" x14ac:dyDescent="0.3">
      <c r="D110" s="9">
        <v>2</v>
      </c>
      <c r="E110" s="9">
        <f t="shared" si="1"/>
        <v>9.6868428567660862E-3</v>
      </c>
      <c r="F110" s="9">
        <f t="shared" si="1"/>
        <v>1.7964371069466835E-2</v>
      </c>
      <c r="G110" s="9">
        <f t="shared" si="1"/>
        <v>-6.2379979311270026E-2</v>
      </c>
      <c r="H110" s="9">
        <f t="shared" si="1"/>
        <v>4.1044181646985978E-2</v>
      </c>
      <c r="I110" s="9">
        <f t="shared" si="1"/>
        <v>2.8335405651083834E-2</v>
      </c>
      <c r="J110" s="9">
        <f t="shared" si="1"/>
        <v>0.19793029833508582</v>
      </c>
      <c r="K110" s="9" t="str">
        <f t="shared" si="1"/>
        <v/>
      </c>
      <c r="L110" s="9" t="str">
        <f t="shared" si="1"/>
        <v/>
      </c>
      <c r="M110" s="9" t="str">
        <f t="shared" si="1"/>
        <v/>
      </c>
      <c r="N110" s="9" t="str">
        <f t="shared" si="1"/>
        <v/>
      </c>
      <c r="O110" s="9" t="str">
        <f t="shared" si="1"/>
        <v/>
      </c>
      <c r="P110" s="9">
        <f t="shared" si="2"/>
        <v>0.22289427739135245</v>
      </c>
    </row>
    <row r="111" spans="4:16" x14ac:dyDescent="0.3">
      <c r="D111" s="9">
        <v>5</v>
      </c>
      <c r="E111" s="9">
        <f t="shared" si="1"/>
        <v>2.4161633689817268E-2</v>
      </c>
      <c r="F111" s="9">
        <f t="shared" si="1"/>
        <v>4.3631727424637369E-2</v>
      </c>
      <c r="G111" s="9">
        <f t="shared" si="1"/>
        <v>-0.15535582196987102</v>
      </c>
      <c r="H111" s="9">
        <f t="shared" si="1"/>
        <v>0.10208108448005958</v>
      </c>
      <c r="I111" s="9">
        <f t="shared" si="1"/>
        <v>7.065345217592639E-2</v>
      </c>
      <c r="J111" s="9">
        <f t="shared" si="1"/>
        <v>0.41457695090696306</v>
      </c>
      <c r="K111" s="9" t="str">
        <f t="shared" si="1"/>
        <v/>
      </c>
      <c r="L111" s="9" t="str">
        <f t="shared" si="1"/>
        <v/>
      </c>
      <c r="M111" s="9" t="str">
        <f t="shared" si="1"/>
        <v/>
      </c>
      <c r="N111" s="9" t="str">
        <f t="shared" si="1"/>
        <v/>
      </c>
      <c r="O111" s="9" t="str">
        <f t="shared" si="1"/>
        <v/>
      </c>
      <c r="P111" s="9">
        <f t="shared" si="2"/>
        <v>0.47558739301771535</v>
      </c>
    </row>
    <row r="112" spans="4:16" x14ac:dyDescent="0.3">
      <c r="D112" s="9">
        <v>10</v>
      </c>
      <c r="E112" s="9">
        <f t="shared" si="1"/>
        <v>4.8139108217943281E-2</v>
      </c>
      <c r="F112" s="9">
        <f t="shared" si="1"/>
        <v>8.3212970512981474E-2</v>
      </c>
      <c r="G112" s="9">
        <f t="shared" si="1"/>
        <v>-0.30874461611415571</v>
      </c>
      <c r="H112" s="9">
        <f t="shared" si="1"/>
        <v>0.20241375489826893</v>
      </c>
      <c r="I112" s="9">
        <f t="shared" si="1"/>
        <v>0.14069289324430306</v>
      </c>
      <c r="J112" s="9">
        <f t="shared" si="1"/>
        <v>0.63384248337834148</v>
      </c>
      <c r="K112" s="9" t="str">
        <f t="shared" si="1"/>
        <v/>
      </c>
      <c r="L112" s="9" t="str">
        <f t="shared" si="1"/>
        <v/>
      </c>
      <c r="M112" s="9" t="str">
        <f t="shared" si="1"/>
        <v/>
      </c>
      <c r="N112" s="9" t="str">
        <f t="shared" si="1"/>
        <v/>
      </c>
      <c r="O112" s="9" t="str">
        <f t="shared" si="1"/>
        <v/>
      </c>
      <c r="P112" s="9">
        <f t="shared" si="2"/>
        <v>0.75141748591973923</v>
      </c>
    </row>
    <row r="113" spans="4:16" x14ac:dyDescent="0.3">
      <c r="D113" s="9">
        <v>20</v>
      </c>
      <c r="E113" s="9">
        <f t="shared" si="1"/>
        <v>9.5547183710328998E-2</v>
      </c>
      <c r="F113" s="9">
        <f t="shared" si="1"/>
        <v>0.15169317834171966</v>
      </c>
      <c r="G113" s="9">
        <f t="shared" si="1"/>
        <v>-0.60972042717700858</v>
      </c>
      <c r="H113" s="9">
        <f t="shared" si="1"/>
        <v>0.3979531258750586</v>
      </c>
      <c r="I113" s="9">
        <f t="shared" si="1"/>
        <v>0.27895103984537639</v>
      </c>
      <c r="J113" s="9">
        <f t="shared" si="1"/>
        <v>0.81114372387574762</v>
      </c>
      <c r="K113" s="9" t="str">
        <f t="shared" si="1"/>
        <v/>
      </c>
      <c r="L113" s="9" t="str">
        <f t="shared" si="1"/>
        <v/>
      </c>
      <c r="M113" s="9" t="str">
        <f t="shared" si="1"/>
        <v/>
      </c>
      <c r="N113" s="9" t="str">
        <f t="shared" si="1"/>
        <v/>
      </c>
      <c r="O113" s="9" t="str">
        <f t="shared" si="1"/>
        <v/>
      </c>
      <c r="P113" s="9">
        <f t="shared" si="2"/>
        <v>1.0300206407608936</v>
      </c>
    </row>
    <row r="114" spans="4:16" x14ac:dyDescent="0.3">
      <c r="D114" s="9">
        <v>50</v>
      </c>
      <c r="E114" s="9">
        <f t="shared" si="1"/>
        <v>0.23349538692753849</v>
      </c>
      <c r="F114" s="9">
        <f t="shared" si="1"/>
        <v>0.29259409211666848</v>
      </c>
      <c r="G114" s="9">
        <f t="shared" si="1"/>
        <v>-1.4679653898248459</v>
      </c>
      <c r="H114" s="9">
        <f t="shared" si="1"/>
        <v>0.94562024027645553</v>
      </c>
      <c r="I114" s="9">
        <f t="shared" si="1"/>
        <v>0.67953470927577919</v>
      </c>
      <c r="J114" s="9">
        <f t="shared" si="1"/>
        <v>0.87849292515612165</v>
      </c>
      <c r="K114" s="9" t="str">
        <f t="shared" si="1"/>
        <v/>
      </c>
      <c r="L114" s="9" t="str">
        <f t="shared" si="1"/>
        <v/>
      </c>
      <c r="M114" s="9" t="str">
        <f t="shared" si="1"/>
        <v/>
      </c>
      <c r="N114" s="9" t="str">
        <f t="shared" si="1"/>
        <v/>
      </c>
      <c r="O114" s="9" t="str">
        <f t="shared" si="1"/>
        <v/>
      </c>
      <c r="P114" s="9">
        <f t="shared" si="2"/>
        <v>1.328276577000179</v>
      </c>
    </row>
    <row r="115" spans="4:16" x14ac:dyDescent="0.3">
      <c r="D115" s="9">
        <v>100</v>
      </c>
      <c r="E115" s="9">
        <f t="shared" si="1"/>
        <v>0.44979200549026904</v>
      </c>
      <c r="F115" s="9">
        <f t="shared" si="1"/>
        <v>0.40303647627253381</v>
      </c>
      <c r="G115" s="9">
        <f t="shared" si="1"/>
        <v>-2.7603054833396974</v>
      </c>
      <c r="H115" s="9">
        <f t="shared" si="1"/>
        <v>1.7412073196769877</v>
      </c>
      <c r="I115" s="9">
        <f t="shared" si="1"/>
        <v>1.3022714577753569</v>
      </c>
      <c r="J115" s="9">
        <f t="shared" si="1"/>
        <v>0.87999741900615336</v>
      </c>
      <c r="K115" s="9" t="str">
        <f t="shared" si="1"/>
        <v/>
      </c>
      <c r="L115" s="9" t="str">
        <f t="shared" si="1"/>
        <v/>
      </c>
      <c r="M115" s="9" t="str">
        <f t="shared" si="1"/>
        <v/>
      </c>
      <c r="N115" s="9" t="str">
        <f t="shared" si="1"/>
        <v/>
      </c>
      <c r="O115" s="9" t="str">
        <f t="shared" si="1"/>
        <v/>
      </c>
      <c r="P115" s="9">
        <f t="shared" si="2"/>
        <v>1.5662071893913345</v>
      </c>
    </row>
    <row r="116" spans="4:16" x14ac:dyDescent="0.3">
      <c r="D116" s="9">
        <v>200</v>
      </c>
      <c r="E116" s="9">
        <f t="shared" si="1"/>
        <v>0.83576292321935253</v>
      </c>
      <c r="F116" s="9">
        <f t="shared" si="1"/>
        <v>0.46045933295744906</v>
      </c>
      <c r="G116" s="9">
        <f t="shared" si="1"/>
        <v>-4.8996422330726146</v>
      </c>
      <c r="H116" s="9">
        <f t="shared" si="1"/>
        <v>2.9737228725592244</v>
      </c>
      <c r="I116" s="9">
        <f t="shared" si="1"/>
        <v>2.395943782741814</v>
      </c>
      <c r="J116" s="9">
        <f t="shared" si="1"/>
        <v>0.87999999999243006</v>
      </c>
      <c r="K116" s="9" t="str">
        <f t="shared" si="1"/>
        <v/>
      </c>
      <c r="L116" s="9" t="str">
        <f t="shared" si="1"/>
        <v/>
      </c>
      <c r="M116" s="9" t="str">
        <f t="shared" si="1"/>
        <v/>
      </c>
      <c r="N116" s="9" t="str">
        <f t="shared" si="1"/>
        <v/>
      </c>
      <c r="O116" s="9" t="str">
        <f t="shared" si="1"/>
        <v/>
      </c>
      <c r="P116" s="9">
        <f t="shared" si="2"/>
        <v>1.8104837551783031</v>
      </c>
    </row>
    <row r="117" spans="4:16" x14ac:dyDescent="0.3">
      <c r="D117" s="9">
        <v>500</v>
      </c>
      <c r="E117" s="9">
        <f t="shared" si="1"/>
        <v>1.6950628507386041</v>
      </c>
      <c r="F117" s="9">
        <f t="shared" si="1"/>
        <v>0.46997240692746878</v>
      </c>
      <c r="G117" s="9">
        <f t="shared" si="1"/>
        <v>-8.8387324751902803</v>
      </c>
      <c r="H117" s="9">
        <f t="shared" si="1"/>
        <v>4.9008538785294338</v>
      </c>
      <c r="I117" s="9">
        <f t="shared" si="1"/>
        <v>4.7335983135531237</v>
      </c>
      <c r="J117" s="9">
        <f t="shared" si="1"/>
        <v>0.88</v>
      </c>
      <c r="K117" s="9" t="str">
        <f t="shared" si="1"/>
        <v/>
      </c>
      <c r="L117" s="9" t="str">
        <f t="shared" si="1"/>
        <v/>
      </c>
      <c r="M117" s="9" t="str">
        <f t="shared" si="1"/>
        <v/>
      </c>
      <c r="N117" s="9" t="str">
        <f t="shared" si="1"/>
        <v/>
      </c>
      <c r="O117" s="9" t="str">
        <f t="shared" si="1"/>
        <v/>
      </c>
      <c r="P117" s="9">
        <f t="shared" si="2"/>
        <v>2.1456921238197451</v>
      </c>
    </row>
    <row r="118" spans="4:16" x14ac:dyDescent="0.3">
      <c r="D118" s="9">
        <v>1000</v>
      </c>
      <c r="E118" s="9">
        <f t="shared" si="1"/>
        <v>2.4837414529112514</v>
      </c>
      <c r="F118" s="9">
        <f t="shared" si="1"/>
        <v>0.46999999838004752</v>
      </c>
      <c r="G118" s="9">
        <f t="shared" si="1"/>
        <v>-11.310456656331393</v>
      </c>
      <c r="H118" s="9">
        <f t="shared" si="1"/>
        <v>5.7717801163378954</v>
      </c>
      <c r="I118" s="9">
        <f t="shared" si="1"/>
        <v>6.7111138480074812</v>
      </c>
      <c r="J118" s="9">
        <f t="shared" si="1"/>
        <v>0.88</v>
      </c>
      <c r="K118" s="9" t="str">
        <f t="shared" si="1"/>
        <v/>
      </c>
      <c r="L118" s="9" t="str">
        <f t="shared" si="1"/>
        <v/>
      </c>
      <c r="M118" s="9" t="str">
        <f t="shared" si="1"/>
        <v/>
      </c>
      <c r="N118" s="9" t="str">
        <f t="shared" si="1"/>
        <v/>
      </c>
      <c r="O118" s="9" t="str">
        <f t="shared" si="1"/>
        <v/>
      </c>
      <c r="P118" s="9">
        <f t="shared" si="2"/>
        <v>2.5224373063940302</v>
      </c>
    </row>
    <row r="119" spans="4:16" x14ac:dyDescent="0.3">
      <c r="D119" s="9">
        <v>2000</v>
      </c>
      <c r="E119" s="9">
        <f t="shared" si="1"/>
        <v>3.0214350809298547</v>
      </c>
      <c r="F119" s="9">
        <f t="shared" si="1"/>
        <v>0.47</v>
      </c>
      <c r="G119" s="9">
        <f t="shared" si="1"/>
        <v>-12.194961415780055</v>
      </c>
      <c r="H119" s="9">
        <f t="shared" si="1"/>
        <v>5.9540559186903064</v>
      </c>
      <c r="I119" s="9">
        <f t="shared" si="1"/>
        <v>7.88236926047772</v>
      </c>
      <c r="J119" s="9">
        <f t="shared" si="1"/>
        <v>0.88</v>
      </c>
      <c r="K119" s="9" t="str">
        <f t="shared" si="1"/>
        <v/>
      </c>
      <c r="L119" s="9" t="str">
        <f t="shared" si="1"/>
        <v/>
      </c>
      <c r="M119" s="9" t="str">
        <f t="shared" si="1"/>
        <v/>
      </c>
      <c r="N119" s="9" t="str">
        <f t="shared" si="1"/>
        <v/>
      </c>
      <c r="O119" s="9" t="str">
        <f t="shared" si="1"/>
        <v/>
      </c>
      <c r="P119" s="9">
        <f t="shared" si="2"/>
        <v>2.9914637633879719</v>
      </c>
    </row>
    <row r="120" spans="4:16" x14ac:dyDescent="0.3">
      <c r="D120" s="9">
        <v>5000</v>
      </c>
      <c r="E120" s="9">
        <f t="shared" si="1"/>
        <v>3.1684926927660251</v>
      </c>
      <c r="F120" s="9">
        <f t="shared" si="1"/>
        <v>0.47</v>
      </c>
      <c r="G120" s="9">
        <f t="shared" si="1"/>
        <v>-12.269964112373648</v>
      </c>
      <c r="H120" s="9">
        <f t="shared" si="1"/>
        <v>5.9599998127842149</v>
      </c>
      <c r="I120" s="9">
        <f t="shared" si="1"/>
        <v>8.1286836372987672</v>
      </c>
      <c r="J120" s="9">
        <f t="shared" si="1"/>
        <v>0.88</v>
      </c>
      <c r="K120" s="9" t="str">
        <f t="shared" si="1"/>
        <v/>
      </c>
      <c r="L120" s="9" t="str">
        <f t="shared" si="1"/>
        <v/>
      </c>
      <c r="M120" s="9" t="str">
        <f t="shared" si="1"/>
        <v/>
      </c>
      <c r="N120" s="9" t="str">
        <f t="shared" si="1"/>
        <v/>
      </c>
      <c r="O120" s="9" t="str">
        <f t="shared" si="1"/>
        <v/>
      </c>
      <c r="P120" s="9">
        <f t="shared" si="2"/>
        <v>3.1687193377093346</v>
      </c>
    </row>
    <row r="121" spans="4:16" x14ac:dyDescent="0.3">
      <c r="D121" s="9">
        <v>10000</v>
      </c>
      <c r="E121" s="9">
        <f t="shared" si="1"/>
        <v>3.1699992832886128</v>
      </c>
      <c r="F121" s="9">
        <f t="shared" si="1"/>
        <v>0.47</v>
      </c>
      <c r="G121" s="9">
        <f t="shared" si="1"/>
        <v>-12.269999999895035</v>
      </c>
      <c r="H121" s="9">
        <f t="shared" si="1"/>
        <v>5.9599999999999937</v>
      </c>
      <c r="I121" s="9">
        <f t="shared" si="1"/>
        <v>8.1299997868621467</v>
      </c>
      <c r="J121" s="9">
        <f t="shared" si="1"/>
        <v>0.88</v>
      </c>
      <c r="K121" s="9" t="str">
        <f t="shared" si="1"/>
        <v/>
      </c>
      <c r="L121" s="9" t="str">
        <f t="shared" si="1"/>
        <v/>
      </c>
      <c r="M121" s="9" t="str">
        <f t="shared" si="1"/>
        <v/>
      </c>
      <c r="N121" s="9" t="str">
        <f t="shared" si="1"/>
        <v/>
      </c>
      <c r="O121" s="9" t="str">
        <f t="shared" si="1"/>
        <v/>
      </c>
      <c r="P121" s="9">
        <f t="shared" si="2"/>
        <v>3.1699997869671064</v>
      </c>
    </row>
    <row r="126" spans="4:16" x14ac:dyDescent="0.3">
      <c r="D126" t="s">
        <v>60</v>
      </c>
      <c r="E126" t="s">
        <v>71</v>
      </c>
      <c r="F126" t="s">
        <v>61</v>
      </c>
      <c r="G126" t="s">
        <v>62</v>
      </c>
      <c r="H126" t="s">
        <v>63</v>
      </c>
      <c r="I126" t="s">
        <v>64</v>
      </c>
      <c r="J126" t="s">
        <v>65</v>
      </c>
      <c r="K126" t="s">
        <v>66</v>
      </c>
      <c r="L126" t="s">
        <v>67</v>
      </c>
      <c r="M126" t="s">
        <v>68</v>
      </c>
      <c r="N126" t="s">
        <v>69</v>
      </c>
      <c r="O126" t="s">
        <v>70</v>
      </c>
      <c r="P126" t="s">
        <v>72</v>
      </c>
    </row>
    <row r="127" spans="4:16" x14ac:dyDescent="0.3">
      <c r="D127" s="9">
        <v>1E-3</v>
      </c>
      <c r="E127" s="9">
        <f>IFERROR(E$4*(1-EXP(-$D127/(E$4*E$5))),"")</f>
        <v>9.9501662508318933E-3</v>
      </c>
      <c r="F127" s="9">
        <f t="shared" ref="F127:O142" si="3">IFERROR(F$4*(1-EXP(-$D127/(F$4*F$5))),"")</f>
        <v>2.5999999999999999E-3</v>
      </c>
      <c r="G127" s="9">
        <f t="shared" si="3"/>
        <v>3.3277839454767255E-3</v>
      </c>
      <c r="H127" s="9" t="str">
        <f t="shared" si="3"/>
        <v/>
      </c>
      <c r="I127" s="9" t="str">
        <f t="shared" si="3"/>
        <v/>
      </c>
      <c r="J127" s="9" t="str">
        <f t="shared" si="3"/>
        <v/>
      </c>
      <c r="K127" s="9" t="str">
        <f t="shared" si="3"/>
        <v/>
      </c>
      <c r="L127" s="9" t="str">
        <f t="shared" si="3"/>
        <v/>
      </c>
      <c r="M127" s="9" t="str">
        <f t="shared" si="3"/>
        <v/>
      </c>
      <c r="N127" s="9" t="str">
        <f t="shared" si="3"/>
        <v/>
      </c>
      <c r="O127" s="9" t="str">
        <f t="shared" si="3"/>
        <v/>
      </c>
      <c r="P127" s="9">
        <f>SUM(F127:O127)</f>
        <v>5.9277839454767254E-3</v>
      </c>
    </row>
    <row r="128" spans="4:16" x14ac:dyDescent="0.3">
      <c r="D128" s="9">
        <v>2E-3</v>
      </c>
      <c r="E128" s="9">
        <f t="shared" ref="E128:O148" si="4">IFERROR(E$4*(1-EXP(-$D128/(E$4*E$5))),"")</f>
        <v>1.9801326693244747E-2</v>
      </c>
      <c r="F128" s="9">
        <f t="shared" si="3"/>
        <v>2.5999999999999999E-3</v>
      </c>
      <c r="G128" s="9">
        <f t="shared" si="3"/>
        <v>6.6444937449655628E-3</v>
      </c>
      <c r="H128" s="9" t="str">
        <f t="shared" si="3"/>
        <v/>
      </c>
      <c r="I128" s="9" t="str">
        <f t="shared" si="3"/>
        <v/>
      </c>
      <c r="J128" s="9" t="str">
        <f t="shared" si="3"/>
        <v/>
      </c>
      <c r="K128" s="9" t="str">
        <f t="shared" si="3"/>
        <v/>
      </c>
      <c r="L128" s="9" t="str">
        <f t="shared" si="3"/>
        <v/>
      </c>
      <c r="M128" s="9" t="str">
        <f t="shared" si="3"/>
        <v/>
      </c>
      <c r="N128" s="9" t="str">
        <f t="shared" si="3"/>
        <v/>
      </c>
      <c r="O128" s="9" t="str">
        <f t="shared" si="3"/>
        <v/>
      </c>
      <c r="P128" s="9">
        <f t="shared" ref="P128:P147" si="5">SUM(F128:O128)</f>
        <v>9.2444937449655627E-3</v>
      </c>
    </row>
    <row r="129" spans="4:16" x14ac:dyDescent="0.3">
      <c r="D129" s="9">
        <v>5.0000000000000001E-3</v>
      </c>
      <c r="E129" s="9">
        <f t="shared" si="4"/>
        <v>4.8770575499285984E-2</v>
      </c>
      <c r="F129" s="9">
        <f t="shared" si="3"/>
        <v>2.5999999999999999E-3</v>
      </c>
      <c r="G129" s="9">
        <f t="shared" si="3"/>
        <v>1.6528546178382508E-2</v>
      </c>
      <c r="H129" s="9" t="str">
        <f t="shared" si="3"/>
        <v/>
      </c>
      <c r="I129" s="9" t="str">
        <f t="shared" si="3"/>
        <v/>
      </c>
      <c r="J129" s="9" t="str">
        <f t="shared" si="3"/>
        <v/>
      </c>
      <c r="K129" s="9" t="str">
        <f t="shared" si="3"/>
        <v/>
      </c>
      <c r="L129" s="9" t="str">
        <f t="shared" si="3"/>
        <v/>
      </c>
      <c r="M129" s="9" t="str">
        <f t="shared" si="3"/>
        <v/>
      </c>
      <c r="N129" s="9" t="str">
        <f t="shared" si="3"/>
        <v/>
      </c>
      <c r="O129" s="9" t="str">
        <f t="shared" si="3"/>
        <v/>
      </c>
      <c r="P129" s="9">
        <f t="shared" si="5"/>
        <v>1.9128546178382506E-2</v>
      </c>
    </row>
    <row r="130" spans="4:16" x14ac:dyDescent="0.3">
      <c r="D130" s="9">
        <v>0.01</v>
      </c>
      <c r="E130" s="9">
        <f t="shared" si="4"/>
        <v>9.5162581964040371E-2</v>
      </c>
      <c r="F130" s="9">
        <f t="shared" si="3"/>
        <v>2.5999999999999999E-3</v>
      </c>
      <c r="G130" s="9">
        <f t="shared" si="3"/>
        <v>3.2783899517994097E-2</v>
      </c>
      <c r="H130" s="9" t="str">
        <f t="shared" si="3"/>
        <v/>
      </c>
      <c r="I130" s="9" t="str">
        <f t="shared" si="3"/>
        <v/>
      </c>
      <c r="J130" s="9" t="str">
        <f t="shared" si="3"/>
        <v/>
      </c>
      <c r="K130" s="9" t="str">
        <f t="shared" si="3"/>
        <v/>
      </c>
      <c r="L130" s="9" t="str">
        <f t="shared" si="3"/>
        <v/>
      </c>
      <c r="M130" s="9" t="str">
        <f t="shared" si="3"/>
        <v/>
      </c>
      <c r="N130" s="9" t="str">
        <f t="shared" si="3"/>
        <v/>
      </c>
      <c r="O130" s="9" t="str">
        <f t="shared" si="3"/>
        <v/>
      </c>
      <c r="P130" s="9">
        <f t="shared" si="5"/>
        <v>3.5383899517994095E-2</v>
      </c>
    </row>
    <row r="131" spans="4:16" x14ac:dyDescent="0.3">
      <c r="D131" s="9">
        <v>0.02</v>
      </c>
      <c r="E131" s="9">
        <f t="shared" si="4"/>
        <v>0.18126924692201818</v>
      </c>
      <c r="F131" s="9">
        <f t="shared" si="3"/>
        <v>2.5999999999999999E-3</v>
      </c>
      <c r="G131" s="9">
        <f t="shared" si="3"/>
        <v>6.4493014968382223E-2</v>
      </c>
      <c r="H131" s="9" t="str">
        <f t="shared" si="3"/>
        <v/>
      </c>
      <c r="I131" s="9" t="str">
        <f t="shared" si="3"/>
        <v/>
      </c>
      <c r="J131" s="9" t="str">
        <f t="shared" si="3"/>
        <v/>
      </c>
      <c r="K131" s="9" t="str">
        <f t="shared" si="3"/>
        <v/>
      </c>
      <c r="L131" s="9" t="str">
        <f t="shared" si="3"/>
        <v/>
      </c>
      <c r="M131" s="9" t="str">
        <f t="shared" si="3"/>
        <v/>
      </c>
      <c r="N131" s="9" t="str">
        <f t="shared" si="3"/>
        <v/>
      </c>
      <c r="O131" s="9" t="str">
        <f t="shared" si="3"/>
        <v/>
      </c>
      <c r="P131" s="9">
        <f t="shared" si="5"/>
        <v>6.7093014968382228E-2</v>
      </c>
    </row>
    <row r="132" spans="4:16" x14ac:dyDescent="0.3">
      <c r="D132" s="9">
        <v>0.05</v>
      </c>
      <c r="E132" s="9">
        <f t="shared" si="4"/>
        <v>0.39346934028736658</v>
      </c>
      <c r="F132" s="9">
        <f t="shared" si="3"/>
        <v>2.5999999999999999E-3</v>
      </c>
      <c r="G132" s="9">
        <f t="shared" si="3"/>
        <v>0.15351827510938598</v>
      </c>
      <c r="H132" s="9" t="str">
        <f t="shared" si="3"/>
        <v/>
      </c>
      <c r="I132" s="9" t="str">
        <f t="shared" si="3"/>
        <v/>
      </c>
      <c r="J132" s="9" t="str">
        <f t="shared" si="3"/>
        <v/>
      </c>
      <c r="K132" s="9" t="str">
        <f t="shared" si="3"/>
        <v/>
      </c>
      <c r="L132" s="9" t="str">
        <f t="shared" si="3"/>
        <v/>
      </c>
      <c r="M132" s="9" t="str">
        <f t="shared" si="3"/>
        <v/>
      </c>
      <c r="N132" s="9" t="str">
        <f t="shared" si="3"/>
        <v/>
      </c>
      <c r="O132" s="9" t="str">
        <f t="shared" si="3"/>
        <v/>
      </c>
      <c r="P132" s="9">
        <f t="shared" si="5"/>
        <v>0.15611827510938597</v>
      </c>
    </row>
    <row r="133" spans="4:16" x14ac:dyDescent="0.3">
      <c r="D133" s="9">
        <v>0.1</v>
      </c>
      <c r="E133" s="9">
        <f t="shared" si="4"/>
        <v>0.63212055882855767</v>
      </c>
      <c r="F133" s="9">
        <f t="shared" si="3"/>
        <v>2.5999999999999999E-3</v>
      </c>
      <c r="G133" s="9">
        <f t="shared" si="3"/>
        <v>0.28346868942621073</v>
      </c>
      <c r="H133" s="9" t="str">
        <f t="shared" si="3"/>
        <v/>
      </c>
      <c r="I133" s="9" t="str">
        <f t="shared" si="3"/>
        <v/>
      </c>
      <c r="J133" s="9" t="str">
        <f t="shared" si="3"/>
        <v/>
      </c>
      <c r="K133" s="9" t="str">
        <f t="shared" si="3"/>
        <v/>
      </c>
      <c r="L133" s="9" t="str">
        <f t="shared" si="3"/>
        <v/>
      </c>
      <c r="M133" s="9" t="str">
        <f t="shared" si="3"/>
        <v/>
      </c>
      <c r="N133" s="9" t="str">
        <f t="shared" si="3"/>
        <v/>
      </c>
      <c r="O133" s="9" t="str">
        <f t="shared" si="3"/>
        <v/>
      </c>
      <c r="P133" s="9">
        <f t="shared" si="5"/>
        <v>0.28606868942621072</v>
      </c>
    </row>
    <row r="134" spans="4:16" x14ac:dyDescent="0.3">
      <c r="D134" s="9">
        <v>0.2</v>
      </c>
      <c r="E134" s="9">
        <f t="shared" si="4"/>
        <v>0.8646647167633873</v>
      </c>
      <c r="F134" s="9">
        <f t="shared" si="3"/>
        <v>2.5999999999999999E-3</v>
      </c>
      <c r="G134" s="9">
        <f t="shared" si="3"/>
        <v>0.48658288096740798</v>
      </c>
      <c r="H134" s="9" t="str">
        <f t="shared" si="3"/>
        <v/>
      </c>
      <c r="I134" s="9" t="str">
        <f t="shared" si="3"/>
        <v/>
      </c>
      <c r="J134" s="9" t="str">
        <f t="shared" si="3"/>
        <v/>
      </c>
      <c r="K134" s="9" t="str">
        <f t="shared" si="3"/>
        <v/>
      </c>
      <c r="L134" s="9" t="str">
        <f t="shared" si="3"/>
        <v/>
      </c>
      <c r="M134" s="9" t="str">
        <f t="shared" si="3"/>
        <v/>
      </c>
      <c r="N134" s="9" t="str">
        <f t="shared" si="3"/>
        <v/>
      </c>
      <c r="O134" s="9" t="str">
        <f t="shared" si="3"/>
        <v/>
      </c>
      <c r="P134" s="9">
        <f t="shared" si="5"/>
        <v>0.48918288096740797</v>
      </c>
    </row>
    <row r="135" spans="4:16" x14ac:dyDescent="0.3">
      <c r="D135" s="9">
        <v>0.5</v>
      </c>
      <c r="E135" s="9">
        <f t="shared" si="4"/>
        <v>0.99326205300091452</v>
      </c>
      <c r="F135" s="9">
        <f t="shared" si="3"/>
        <v>2.5999999999999999E-3</v>
      </c>
      <c r="G135" s="9">
        <f t="shared" si="3"/>
        <v>0.81112439716243823</v>
      </c>
      <c r="H135" s="9" t="str">
        <f t="shared" si="3"/>
        <v/>
      </c>
      <c r="I135" s="9" t="str">
        <f t="shared" si="3"/>
        <v/>
      </c>
      <c r="J135" s="9" t="str">
        <f t="shared" si="3"/>
        <v/>
      </c>
      <c r="K135" s="9" t="str">
        <f t="shared" si="3"/>
        <v/>
      </c>
      <c r="L135" s="9" t="str">
        <f t="shared" si="3"/>
        <v/>
      </c>
      <c r="M135" s="9" t="str">
        <f t="shared" si="3"/>
        <v/>
      </c>
      <c r="N135" s="9" t="str">
        <f t="shared" si="3"/>
        <v/>
      </c>
      <c r="O135" s="9" t="str">
        <f t="shared" si="3"/>
        <v/>
      </c>
      <c r="P135" s="9">
        <f t="shared" si="5"/>
        <v>0.81372439716243827</v>
      </c>
    </row>
    <row r="136" spans="4:16" x14ac:dyDescent="0.3">
      <c r="D136" s="9">
        <v>1</v>
      </c>
      <c r="E136" s="9">
        <f t="shared" si="4"/>
        <v>0.99995460007023751</v>
      </c>
      <c r="F136" s="9">
        <f t="shared" si="3"/>
        <v>2.5999999999999999E-3</v>
      </c>
      <c r="G136" s="9">
        <f t="shared" si="3"/>
        <v>0.96432600665274759</v>
      </c>
      <c r="H136" s="9" t="str">
        <f t="shared" si="3"/>
        <v/>
      </c>
      <c r="I136" s="9" t="str">
        <f t="shared" si="3"/>
        <v/>
      </c>
      <c r="J136" s="9" t="str">
        <f t="shared" si="3"/>
        <v/>
      </c>
      <c r="K136" s="9" t="str">
        <f t="shared" si="3"/>
        <v/>
      </c>
      <c r="L136" s="9" t="str">
        <f t="shared" si="3"/>
        <v/>
      </c>
      <c r="M136" s="9" t="str">
        <f t="shared" si="3"/>
        <v/>
      </c>
      <c r="N136" s="9" t="str">
        <f t="shared" si="3"/>
        <v/>
      </c>
      <c r="O136" s="9" t="str">
        <f t="shared" si="3"/>
        <v/>
      </c>
      <c r="P136" s="9">
        <f t="shared" si="5"/>
        <v>0.96692600665274764</v>
      </c>
    </row>
    <row r="137" spans="4:16" x14ac:dyDescent="0.3">
      <c r="D137" s="9">
        <v>2</v>
      </c>
      <c r="E137" s="9">
        <f t="shared" si="4"/>
        <v>0.99999999793884642</v>
      </c>
      <c r="F137" s="9">
        <f t="shared" si="3"/>
        <v>2.5999999999999999E-3</v>
      </c>
      <c r="G137" s="9">
        <f t="shared" si="3"/>
        <v>0.9987273661986602</v>
      </c>
      <c r="H137" s="9" t="str">
        <f t="shared" si="3"/>
        <v/>
      </c>
      <c r="I137" s="9" t="str">
        <f t="shared" si="3"/>
        <v/>
      </c>
      <c r="J137" s="9" t="str">
        <f t="shared" si="3"/>
        <v/>
      </c>
      <c r="K137" s="9" t="str">
        <f t="shared" si="3"/>
        <v/>
      </c>
      <c r="L137" s="9" t="str">
        <f t="shared" si="3"/>
        <v/>
      </c>
      <c r="M137" s="9" t="str">
        <f t="shared" si="3"/>
        <v/>
      </c>
      <c r="N137" s="9" t="str">
        <f t="shared" si="3"/>
        <v/>
      </c>
      <c r="O137" s="9" t="str">
        <f t="shared" si="3"/>
        <v/>
      </c>
      <c r="P137" s="9">
        <f t="shared" si="5"/>
        <v>1.0013273661986601</v>
      </c>
    </row>
    <row r="138" spans="4:16" x14ac:dyDescent="0.3">
      <c r="D138" s="9">
        <v>5</v>
      </c>
      <c r="E138" s="9">
        <f t="shared" si="4"/>
        <v>1</v>
      </c>
      <c r="F138" s="9">
        <f t="shared" si="3"/>
        <v>2.5999999999999999E-3</v>
      </c>
      <c r="G138" s="9">
        <f t="shared" si="3"/>
        <v>0.99999994222251476</v>
      </c>
      <c r="H138" s="9" t="str">
        <f t="shared" si="3"/>
        <v/>
      </c>
      <c r="I138" s="9" t="str">
        <f t="shared" si="3"/>
        <v/>
      </c>
      <c r="J138" s="9" t="str">
        <f t="shared" si="3"/>
        <v/>
      </c>
      <c r="K138" s="9" t="str">
        <f t="shared" si="3"/>
        <v/>
      </c>
      <c r="L138" s="9" t="str">
        <f t="shared" si="3"/>
        <v/>
      </c>
      <c r="M138" s="9" t="str">
        <f t="shared" si="3"/>
        <v/>
      </c>
      <c r="N138" s="9" t="str">
        <f t="shared" si="3"/>
        <v/>
      </c>
      <c r="O138" s="9" t="str">
        <f t="shared" si="3"/>
        <v/>
      </c>
      <c r="P138" s="9">
        <f t="shared" si="5"/>
        <v>1.0025999422225147</v>
      </c>
    </row>
    <row r="139" spans="4:16" x14ac:dyDescent="0.3">
      <c r="D139" s="9">
        <v>10</v>
      </c>
      <c r="E139" s="9">
        <f t="shared" si="4"/>
        <v>1</v>
      </c>
      <c r="F139" s="9">
        <f t="shared" si="3"/>
        <v>2.5999999999999999E-3</v>
      </c>
      <c r="G139" s="9">
        <f t="shared" si="3"/>
        <v>0.99999999999999667</v>
      </c>
      <c r="H139" s="9" t="str">
        <f t="shared" si="3"/>
        <v/>
      </c>
      <c r="I139" s="9" t="str">
        <f t="shared" si="3"/>
        <v/>
      </c>
      <c r="J139" s="9" t="str">
        <f t="shared" si="3"/>
        <v/>
      </c>
      <c r="K139" s="9" t="str">
        <f t="shared" si="3"/>
        <v/>
      </c>
      <c r="L139" s="9" t="str">
        <f t="shared" si="3"/>
        <v/>
      </c>
      <c r="M139" s="9" t="str">
        <f t="shared" si="3"/>
        <v/>
      </c>
      <c r="N139" s="9" t="str">
        <f t="shared" si="3"/>
        <v/>
      </c>
      <c r="O139" s="9" t="str">
        <f t="shared" si="3"/>
        <v/>
      </c>
      <c r="P139" s="9">
        <f t="shared" si="5"/>
        <v>1.0025999999999966</v>
      </c>
    </row>
    <row r="140" spans="4:16" x14ac:dyDescent="0.3">
      <c r="D140" s="9">
        <v>20</v>
      </c>
      <c r="E140" s="9">
        <f t="shared" si="4"/>
        <v>1</v>
      </c>
      <c r="F140" s="9">
        <f t="shared" si="3"/>
        <v>2.5999999999999999E-3</v>
      </c>
      <c r="G140" s="9">
        <f t="shared" si="3"/>
        <v>1</v>
      </c>
      <c r="H140" s="9" t="str">
        <f t="shared" si="3"/>
        <v/>
      </c>
      <c r="I140" s="9" t="str">
        <f t="shared" si="3"/>
        <v/>
      </c>
      <c r="J140" s="9" t="str">
        <f t="shared" si="3"/>
        <v/>
      </c>
      <c r="K140" s="9" t="str">
        <f t="shared" si="3"/>
        <v/>
      </c>
      <c r="L140" s="9" t="str">
        <f t="shared" si="3"/>
        <v/>
      </c>
      <c r="M140" s="9" t="str">
        <f t="shared" si="3"/>
        <v/>
      </c>
      <c r="N140" s="9" t="str">
        <f t="shared" si="3"/>
        <v/>
      </c>
      <c r="O140" s="9" t="str">
        <f t="shared" si="3"/>
        <v/>
      </c>
      <c r="P140" s="9">
        <f t="shared" si="5"/>
        <v>1.0025999999999999</v>
      </c>
    </row>
    <row r="141" spans="4:16" x14ac:dyDescent="0.3">
      <c r="D141" s="9">
        <v>50</v>
      </c>
      <c r="E141" s="9">
        <f t="shared" si="4"/>
        <v>1</v>
      </c>
      <c r="F141" s="9">
        <f t="shared" si="3"/>
        <v>2.5999999999999999E-3</v>
      </c>
      <c r="G141" s="9">
        <f t="shared" si="3"/>
        <v>1</v>
      </c>
      <c r="H141" s="9" t="str">
        <f t="shared" si="3"/>
        <v/>
      </c>
      <c r="I141" s="9" t="str">
        <f t="shared" si="3"/>
        <v/>
      </c>
      <c r="J141" s="9" t="str">
        <f t="shared" si="3"/>
        <v/>
      </c>
      <c r="K141" s="9" t="str">
        <f t="shared" si="3"/>
        <v/>
      </c>
      <c r="L141" s="9" t="str">
        <f t="shared" si="3"/>
        <v/>
      </c>
      <c r="M141" s="9" t="str">
        <f t="shared" si="3"/>
        <v/>
      </c>
      <c r="N141" s="9" t="str">
        <f t="shared" si="3"/>
        <v/>
      </c>
      <c r="O141" s="9" t="str">
        <f t="shared" si="3"/>
        <v/>
      </c>
      <c r="P141" s="9">
        <f t="shared" si="5"/>
        <v>1.0025999999999999</v>
      </c>
    </row>
    <row r="142" spans="4:16" x14ac:dyDescent="0.3">
      <c r="D142" s="9">
        <v>100</v>
      </c>
      <c r="E142" s="9">
        <f t="shared" si="4"/>
        <v>1</v>
      </c>
      <c r="F142" s="9">
        <f t="shared" si="3"/>
        <v>2.5999999999999999E-3</v>
      </c>
      <c r="G142" s="9">
        <f t="shared" si="3"/>
        <v>1</v>
      </c>
      <c r="H142" s="9" t="str">
        <f t="shared" si="3"/>
        <v/>
      </c>
      <c r="I142" s="9" t="str">
        <f t="shared" si="3"/>
        <v/>
      </c>
      <c r="J142" s="9" t="str">
        <f t="shared" si="3"/>
        <v/>
      </c>
      <c r="K142" s="9" t="str">
        <f t="shared" si="3"/>
        <v/>
      </c>
      <c r="L142" s="9" t="str">
        <f t="shared" si="3"/>
        <v/>
      </c>
      <c r="M142" s="9" t="str">
        <f t="shared" si="3"/>
        <v/>
      </c>
      <c r="N142" s="9" t="str">
        <f t="shared" si="3"/>
        <v/>
      </c>
      <c r="O142" s="9" t="str">
        <f t="shared" si="3"/>
        <v/>
      </c>
      <c r="P142" s="9">
        <f t="shared" si="5"/>
        <v>1.0025999999999999</v>
      </c>
    </row>
    <row r="143" spans="4:16" x14ac:dyDescent="0.3">
      <c r="D143" s="9">
        <v>200</v>
      </c>
      <c r="E143" s="9">
        <f t="shared" si="4"/>
        <v>1</v>
      </c>
      <c r="F143" s="9">
        <f t="shared" si="4"/>
        <v>2.5999999999999999E-3</v>
      </c>
      <c r="G143" s="9">
        <f t="shared" si="4"/>
        <v>1</v>
      </c>
      <c r="H143" s="9" t="str">
        <f t="shared" si="4"/>
        <v/>
      </c>
      <c r="I143" s="9" t="str">
        <f t="shared" si="4"/>
        <v/>
      </c>
      <c r="J143" s="9" t="str">
        <f t="shared" si="4"/>
        <v/>
      </c>
      <c r="K143" s="9" t="str">
        <f t="shared" si="4"/>
        <v/>
      </c>
      <c r="L143" s="9" t="str">
        <f t="shared" si="4"/>
        <v/>
      </c>
      <c r="M143" s="9" t="str">
        <f t="shared" si="4"/>
        <v/>
      </c>
      <c r="N143" s="9" t="str">
        <f t="shared" si="4"/>
        <v/>
      </c>
      <c r="O143" s="9" t="str">
        <f t="shared" si="4"/>
        <v/>
      </c>
      <c r="P143" s="9">
        <f t="shared" si="5"/>
        <v>1.0025999999999999</v>
      </c>
    </row>
    <row r="144" spans="4:16" x14ac:dyDescent="0.3">
      <c r="D144" s="9">
        <v>500</v>
      </c>
      <c r="E144" s="9">
        <f t="shared" si="4"/>
        <v>1</v>
      </c>
      <c r="F144" s="9">
        <f t="shared" si="4"/>
        <v>2.5999999999999999E-3</v>
      </c>
      <c r="G144" s="9">
        <f t="shared" si="4"/>
        <v>1</v>
      </c>
      <c r="H144" s="9" t="str">
        <f t="shared" si="4"/>
        <v/>
      </c>
      <c r="I144" s="9" t="str">
        <f t="shared" si="4"/>
        <v/>
      </c>
      <c r="J144" s="9" t="str">
        <f t="shared" si="4"/>
        <v/>
      </c>
      <c r="K144" s="9" t="str">
        <f t="shared" si="4"/>
        <v/>
      </c>
      <c r="L144" s="9" t="str">
        <f t="shared" si="4"/>
        <v/>
      </c>
      <c r="M144" s="9" t="str">
        <f t="shared" si="4"/>
        <v/>
      </c>
      <c r="N144" s="9" t="str">
        <f t="shared" si="4"/>
        <v/>
      </c>
      <c r="O144" s="9" t="str">
        <f t="shared" si="4"/>
        <v/>
      </c>
      <c r="P144" s="9">
        <f t="shared" si="5"/>
        <v>1.0025999999999999</v>
      </c>
    </row>
    <row r="145" spans="4:16" x14ac:dyDescent="0.3">
      <c r="D145" s="9">
        <v>1000</v>
      </c>
      <c r="E145" s="9">
        <f t="shared" si="4"/>
        <v>1</v>
      </c>
      <c r="F145" s="9">
        <f t="shared" si="4"/>
        <v>2.5999999999999999E-3</v>
      </c>
      <c r="G145" s="9">
        <f t="shared" si="4"/>
        <v>1</v>
      </c>
      <c r="H145" s="9" t="str">
        <f t="shared" si="4"/>
        <v/>
      </c>
      <c r="I145" s="9" t="str">
        <f t="shared" si="4"/>
        <v/>
      </c>
      <c r="J145" s="9" t="str">
        <f t="shared" si="4"/>
        <v/>
      </c>
      <c r="K145" s="9" t="str">
        <f t="shared" si="4"/>
        <v/>
      </c>
      <c r="L145" s="9" t="str">
        <f t="shared" si="4"/>
        <v/>
      </c>
      <c r="M145" s="9" t="str">
        <f t="shared" si="4"/>
        <v/>
      </c>
      <c r="N145" s="9" t="str">
        <f t="shared" si="4"/>
        <v/>
      </c>
      <c r="O145" s="9" t="str">
        <f t="shared" si="4"/>
        <v/>
      </c>
      <c r="P145" s="9">
        <f t="shared" si="5"/>
        <v>1.0025999999999999</v>
      </c>
    </row>
    <row r="146" spans="4:16" x14ac:dyDescent="0.3">
      <c r="D146" s="9">
        <v>2000</v>
      </c>
      <c r="E146" s="9">
        <f t="shared" si="4"/>
        <v>1</v>
      </c>
      <c r="F146" s="9">
        <f t="shared" si="4"/>
        <v>2.5999999999999999E-3</v>
      </c>
      <c r="G146" s="9">
        <f t="shared" si="4"/>
        <v>1</v>
      </c>
      <c r="H146" s="9" t="str">
        <f t="shared" si="4"/>
        <v/>
      </c>
      <c r="I146" s="9" t="str">
        <f t="shared" si="4"/>
        <v/>
      </c>
      <c r="J146" s="9" t="str">
        <f t="shared" si="4"/>
        <v/>
      </c>
      <c r="K146" s="9" t="str">
        <f t="shared" si="4"/>
        <v/>
      </c>
      <c r="L146" s="9" t="str">
        <f t="shared" si="4"/>
        <v/>
      </c>
      <c r="M146" s="9" t="str">
        <f t="shared" si="4"/>
        <v/>
      </c>
      <c r="N146" s="9" t="str">
        <f t="shared" si="4"/>
        <v/>
      </c>
      <c r="O146" s="9" t="str">
        <f t="shared" si="4"/>
        <v/>
      </c>
      <c r="P146" s="9">
        <f t="shared" si="5"/>
        <v>1.0025999999999999</v>
      </c>
    </row>
    <row r="147" spans="4:16" x14ac:dyDescent="0.3">
      <c r="D147" s="9">
        <v>5000</v>
      </c>
      <c r="E147" s="9">
        <f t="shared" si="4"/>
        <v>1</v>
      </c>
      <c r="F147" s="9">
        <f t="shared" si="4"/>
        <v>2.5999999999999999E-3</v>
      </c>
      <c r="G147" s="9">
        <f t="shared" si="4"/>
        <v>1</v>
      </c>
      <c r="H147" s="9" t="str">
        <f t="shared" si="4"/>
        <v/>
      </c>
      <c r="I147" s="9" t="str">
        <f t="shared" si="4"/>
        <v/>
      </c>
      <c r="J147" s="9" t="str">
        <f t="shared" si="4"/>
        <v/>
      </c>
      <c r="K147" s="9" t="str">
        <f t="shared" si="4"/>
        <v/>
      </c>
      <c r="L147" s="9" t="str">
        <f t="shared" si="4"/>
        <v/>
      </c>
      <c r="M147" s="9" t="str">
        <f t="shared" si="4"/>
        <v/>
      </c>
      <c r="N147" s="9" t="str">
        <f t="shared" si="4"/>
        <v/>
      </c>
      <c r="O147" s="9" t="str">
        <f t="shared" si="4"/>
        <v/>
      </c>
      <c r="P147" s="9">
        <f t="shared" si="5"/>
        <v>1.0025999999999999</v>
      </c>
    </row>
    <row r="148" spans="4:16" x14ac:dyDescent="0.3">
      <c r="D148" s="9">
        <v>10000</v>
      </c>
      <c r="E148" s="9">
        <f t="shared" si="4"/>
        <v>1</v>
      </c>
      <c r="F148" s="9">
        <f t="shared" si="4"/>
        <v>2.5999999999999999E-3</v>
      </c>
      <c r="G148" s="9">
        <f t="shared" si="4"/>
        <v>1</v>
      </c>
      <c r="H148" s="9" t="str">
        <f t="shared" si="4"/>
        <v/>
      </c>
      <c r="I148" s="9" t="str">
        <f t="shared" si="4"/>
        <v/>
      </c>
      <c r="J148" s="9" t="str">
        <f t="shared" si="4"/>
        <v/>
      </c>
      <c r="K148" s="9" t="str">
        <f t="shared" si="4"/>
        <v/>
      </c>
      <c r="L148" s="9" t="str">
        <f t="shared" si="4"/>
        <v/>
      </c>
      <c r="M148" s="9" t="str">
        <f t="shared" si="4"/>
        <v/>
      </c>
      <c r="N148" s="9" t="str">
        <f t="shared" si="4"/>
        <v/>
      </c>
      <c r="O148" s="9" t="str">
        <f t="shared" si="4"/>
        <v/>
      </c>
      <c r="P148" s="9">
        <f>SUM(F148:O148)</f>
        <v>1.0025999999999999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2023-12-03T08:58:15Z</dcterms:modified>
</cp:coreProperties>
</file>