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05" windowHeight="8145" activeTab="1"/>
  </bookViews>
  <sheets>
    <sheet name="Вопрос 1" sheetId="1" r:id="rId1"/>
    <sheet name="Вопрос 2" sheetId="2" r:id="rId2"/>
    <sheet name="Вопрос 3" sheetId="3" r:id="rId3"/>
    <sheet name="Вопрос 4" sheetId="5" r:id="rId4"/>
  </sheets>
  <definedNames>
    <definedName name="_xlnm._FilterDatabase" localSheetId="2" hidden="1">'Вопрос 3'!$A$2:$V$48</definedName>
  </definedNames>
  <calcPr calcId="152511"/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" i="2"/>
  <c r="L4" i="2"/>
  <c r="L5" i="2"/>
  <c r="L6" i="2"/>
  <c r="L7" i="2"/>
  <c r="Q7" i="2" s="1"/>
  <c r="L8" i="2"/>
  <c r="L9" i="2"/>
  <c r="L10" i="2"/>
  <c r="L11" i="2"/>
  <c r="U11" i="2" s="1"/>
  <c r="L12" i="2"/>
  <c r="L13" i="2"/>
  <c r="L14" i="2"/>
  <c r="L15" i="2"/>
  <c r="L16" i="2"/>
  <c r="L17" i="2"/>
  <c r="L18" i="2"/>
  <c r="L19" i="2"/>
  <c r="U19" i="2" s="1"/>
  <c r="L20" i="2"/>
  <c r="L21" i="2"/>
  <c r="L22" i="2"/>
  <c r="L23" i="2"/>
  <c r="Q23" i="2" s="1"/>
  <c r="L24" i="2"/>
  <c r="L25" i="2"/>
  <c r="L26" i="2"/>
  <c r="L27" i="2"/>
  <c r="U27" i="2" s="1"/>
  <c r="L28" i="2"/>
  <c r="L29" i="2"/>
  <c r="L30" i="2"/>
  <c r="L31" i="2"/>
  <c r="L32" i="2"/>
  <c r="L33" i="2"/>
  <c r="L34" i="2"/>
  <c r="L35" i="2"/>
  <c r="Q35" i="2" s="1"/>
  <c r="L36" i="2"/>
  <c r="L37" i="2"/>
  <c r="L38" i="2"/>
  <c r="L39" i="2"/>
  <c r="Q39" i="2" s="1"/>
  <c r="L40" i="2"/>
  <c r="L41" i="2"/>
  <c r="L42" i="2"/>
  <c r="L43" i="2"/>
  <c r="T43" i="2" s="1"/>
  <c r="L44" i="2"/>
  <c r="L45" i="2"/>
  <c r="L46" i="2"/>
  <c r="L47" i="2"/>
  <c r="Q47" i="2" s="1"/>
  <c r="L48" i="2"/>
  <c r="L49" i="2"/>
  <c r="L3" i="2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3" i="3"/>
  <c r="M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P38" i="3"/>
  <c r="P34" i="3"/>
  <c r="P26" i="3"/>
  <c r="P22" i="3"/>
  <c r="P18" i="3"/>
  <c r="P10" i="3"/>
  <c r="P6" i="3"/>
  <c r="E3" i="3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S3" i="3"/>
  <c r="P4" i="3"/>
  <c r="P5" i="3"/>
  <c r="P8" i="3"/>
  <c r="P12" i="3"/>
  <c r="U13" i="3"/>
  <c r="P14" i="3"/>
  <c r="P16" i="3"/>
  <c r="M20" i="3"/>
  <c r="P21" i="3"/>
  <c r="P24" i="3"/>
  <c r="U25" i="3"/>
  <c r="P28" i="3"/>
  <c r="P30" i="3"/>
  <c r="P32" i="3"/>
  <c r="P33" i="3"/>
  <c r="M36" i="3"/>
  <c r="U37" i="3"/>
  <c r="P40" i="3"/>
  <c r="M41" i="3"/>
  <c r="N44" i="3"/>
  <c r="M45" i="3"/>
  <c r="M46" i="3"/>
  <c r="N48" i="3"/>
  <c r="M49" i="3"/>
  <c r="O3" i="3"/>
  <c r="S5" i="2"/>
  <c r="N9" i="2"/>
  <c r="T12" i="2"/>
  <c r="O16" i="2"/>
  <c r="S21" i="2"/>
  <c r="N25" i="2"/>
  <c r="T28" i="2"/>
  <c r="O32" i="2"/>
  <c r="S37" i="2"/>
  <c r="N41" i="2"/>
  <c r="V41" i="2"/>
  <c r="O43" i="2"/>
  <c r="N44" i="2"/>
  <c r="S44" i="2"/>
  <c r="M45" i="2"/>
  <c r="R45" i="2"/>
  <c r="V45" i="2"/>
  <c r="T47" i="2"/>
  <c r="N48" i="2"/>
  <c r="S48" i="2"/>
  <c r="T8" i="2"/>
  <c r="R10" i="2"/>
  <c r="O12" i="2"/>
  <c r="M14" i="2"/>
  <c r="Q15" i="2"/>
  <c r="V22" i="2"/>
  <c r="T24" i="2"/>
  <c r="M26" i="2"/>
  <c r="O28" i="2"/>
  <c r="M30" i="2"/>
  <c r="Q31" i="2"/>
  <c r="R38" i="2"/>
  <c r="T40" i="2"/>
  <c r="M42" i="2"/>
  <c r="O44" i="2"/>
  <c r="N45" i="2"/>
  <c r="M46" i="2"/>
  <c r="O48" i="2"/>
  <c r="N3" i="2"/>
  <c r="J49" i="2"/>
  <c r="H4" i="1"/>
  <c r="H5" i="1"/>
  <c r="H6" i="1"/>
  <c r="H7" i="1"/>
  <c r="I7" i="1" s="1"/>
  <c r="H8" i="1"/>
  <c r="H9" i="1"/>
  <c r="H10" i="1"/>
  <c r="H11" i="1"/>
  <c r="I11" i="1" s="1"/>
  <c r="H12" i="1"/>
  <c r="H13" i="1"/>
  <c r="H14" i="1"/>
  <c r="H15" i="1"/>
  <c r="I15" i="1" s="1"/>
  <c r="H16" i="1"/>
  <c r="H17" i="1"/>
  <c r="H18" i="1"/>
  <c r="H19" i="1"/>
  <c r="I19" i="1" s="1"/>
  <c r="H20" i="1"/>
  <c r="H21" i="1"/>
  <c r="H22" i="1"/>
  <c r="H23" i="1"/>
  <c r="I23" i="1" s="1"/>
  <c r="H24" i="1"/>
  <c r="H25" i="1"/>
  <c r="H26" i="1"/>
  <c r="H27" i="1"/>
  <c r="I27" i="1" s="1"/>
  <c r="H28" i="1"/>
  <c r="H29" i="1"/>
  <c r="H30" i="1"/>
  <c r="H31" i="1"/>
  <c r="I31" i="1" s="1"/>
  <c r="H32" i="1"/>
  <c r="H33" i="1"/>
  <c r="H34" i="1"/>
  <c r="H35" i="1"/>
  <c r="I35" i="1" s="1"/>
  <c r="H36" i="1"/>
  <c r="H37" i="1"/>
  <c r="H38" i="1"/>
  <c r="H39" i="1"/>
  <c r="I39" i="1" s="1"/>
  <c r="H40" i="1"/>
  <c r="H41" i="1"/>
  <c r="H42" i="1"/>
  <c r="H43" i="1"/>
  <c r="I43" i="1" s="1"/>
  <c r="H44" i="1"/>
  <c r="H45" i="1"/>
  <c r="H46" i="1"/>
  <c r="H47" i="1"/>
  <c r="I47" i="1" s="1"/>
  <c r="H48" i="1"/>
  <c r="H49" i="1"/>
  <c r="K49" i="1" s="1"/>
  <c r="H3" i="1"/>
  <c r="O49" i="1"/>
  <c r="I49" i="1"/>
  <c r="J49" i="1"/>
  <c r="L49" i="1"/>
  <c r="M49" i="1"/>
  <c r="N49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L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L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L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L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L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L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L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L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L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L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L47" i="1"/>
  <c r="I48" i="1"/>
  <c r="J48" i="1"/>
  <c r="K48" i="1"/>
  <c r="L48" i="1"/>
  <c r="M48" i="1"/>
  <c r="N48" i="1"/>
  <c r="O47" i="2" l="1"/>
  <c r="U35" i="2"/>
  <c r="Q43" i="2"/>
  <c r="Q19" i="2"/>
  <c r="N34" i="2"/>
  <c r="S34" i="2"/>
  <c r="O34" i="2"/>
  <c r="T34" i="2"/>
  <c r="Q34" i="2"/>
  <c r="U34" i="2"/>
  <c r="N18" i="2"/>
  <c r="S18" i="2"/>
  <c r="O18" i="2"/>
  <c r="T18" i="2"/>
  <c r="Q18" i="2"/>
  <c r="U18" i="2"/>
  <c r="N6" i="2"/>
  <c r="S6" i="2"/>
  <c r="O6" i="2"/>
  <c r="T6" i="2"/>
  <c r="Q6" i="2"/>
  <c r="U6" i="2"/>
  <c r="U46" i="2"/>
  <c r="U42" i="2"/>
  <c r="M34" i="2"/>
  <c r="R30" i="2"/>
  <c r="M18" i="2"/>
  <c r="R14" i="2"/>
  <c r="O41" i="2"/>
  <c r="Q41" i="2"/>
  <c r="M41" i="2"/>
  <c r="R41" i="2"/>
  <c r="O37" i="2"/>
  <c r="T37" i="2"/>
  <c r="Q37" i="2"/>
  <c r="U37" i="2"/>
  <c r="M37" i="2"/>
  <c r="R37" i="2"/>
  <c r="V37" i="2"/>
  <c r="O33" i="2"/>
  <c r="T33" i="2"/>
  <c r="Q33" i="2"/>
  <c r="U33" i="2"/>
  <c r="M33" i="2"/>
  <c r="R33" i="2"/>
  <c r="V33" i="2"/>
  <c r="O29" i="2"/>
  <c r="T29" i="2"/>
  <c r="Q29" i="2"/>
  <c r="U29" i="2"/>
  <c r="M29" i="2"/>
  <c r="R29" i="2"/>
  <c r="V29" i="2"/>
  <c r="O25" i="2"/>
  <c r="T25" i="2"/>
  <c r="Q25" i="2"/>
  <c r="U25" i="2"/>
  <c r="M25" i="2"/>
  <c r="R25" i="2"/>
  <c r="V25" i="2"/>
  <c r="O21" i="2"/>
  <c r="T21" i="2"/>
  <c r="Q21" i="2"/>
  <c r="U21" i="2"/>
  <c r="M21" i="2"/>
  <c r="R21" i="2"/>
  <c r="V21" i="2"/>
  <c r="O17" i="2"/>
  <c r="T17" i="2"/>
  <c r="Q17" i="2"/>
  <c r="U17" i="2"/>
  <c r="M17" i="2"/>
  <c r="R17" i="2"/>
  <c r="V17" i="2"/>
  <c r="O13" i="2"/>
  <c r="T13" i="2"/>
  <c r="Q13" i="2"/>
  <c r="U13" i="2"/>
  <c r="M13" i="2"/>
  <c r="R13" i="2"/>
  <c r="V13" i="2"/>
  <c r="O9" i="2"/>
  <c r="T9" i="2"/>
  <c r="Q9" i="2"/>
  <c r="U9" i="2"/>
  <c r="M9" i="2"/>
  <c r="R9" i="2"/>
  <c r="V9" i="2"/>
  <c r="O5" i="2"/>
  <c r="T5" i="2"/>
  <c r="Q5" i="2"/>
  <c r="U5" i="2"/>
  <c r="M5" i="2"/>
  <c r="R5" i="2"/>
  <c r="V5" i="2"/>
  <c r="U3" i="2"/>
  <c r="Q3" i="2"/>
  <c r="V48" i="2"/>
  <c r="R48" i="2"/>
  <c r="M48" i="2"/>
  <c r="S47" i="2"/>
  <c r="N47" i="2"/>
  <c r="T46" i="2"/>
  <c r="O46" i="2"/>
  <c r="U45" i="2"/>
  <c r="Q45" i="2"/>
  <c r="V44" i="2"/>
  <c r="R44" i="2"/>
  <c r="M44" i="2"/>
  <c r="S43" i="2"/>
  <c r="N43" i="2"/>
  <c r="T42" i="2"/>
  <c r="O42" i="2"/>
  <c r="U41" i="2"/>
  <c r="V38" i="2"/>
  <c r="N37" i="2"/>
  <c r="S33" i="2"/>
  <c r="U31" i="2"/>
  <c r="R26" i="2"/>
  <c r="N21" i="2"/>
  <c r="S17" i="2"/>
  <c r="U15" i="2"/>
  <c r="V6" i="2"/>
  <c r="N5" i="2"/>
  <c r="N30" i="2"/>
  <c r="S30" i="2"/>
  <c r="O30" i="2"/>
  <c r="T30" i="2"/>
  <c r="Q30" i="2"/>
  <c r="U30" i="2"/>
  <c r="N22" i="2"/>
  <c r="S22" i="2"/>
  <c r="O22" i="2"/>
  <c r="T22" i="2"/>
  <c r="Q22" i="2"/>
  <c r="U22" i="2"/>
  <c r="N10" i="2"/>
  <c r="S10" i="2"/>
  <c r="O10" i="2"/>
  <c r="T10" i="2"/>
  <c r="Q10" i="2"/>
  <c r="U10" i="2"/>
  <c r="R3" i="2"/>
  <c r="Q42" i="2"/>
  <c r="V26" i="2"/>
  <c r="V10" i="2"/>
  <c r="Q40" i="2"/>
  <c r="U40" i="2"/>
  <c r="M40" i="2"/>
  <c r="R40" i="2"/>
  <c r="V40" i="2"/>
  <c r="N40" i="2"/>
  <c r="S40" i="2"/>
  <c r="Q36" i="2"/>
  <c r="U36" i="2"/>
  <c r="M36" i="2"/>
  <c r="R36" i="2"/>
  <c r="V36" i="2"/>
  <c r="N36" i="2"/>
  <c r="S36" i="2"/>
  <c r="Q32" i="2"/>
  <c r="U32" i="2"/>
  <c r="M32" i="2"/>
  <c r="R32" i="2"/>
  <c r="V32" i="2"/>
  <c r="N32" i="2"/>
  <c r="S32" i="2"/>
  <c r="Q28" i="2"/>
  <c r="U28" i="2"/>
  <c r="M28" i="2"/>
  <c r="R28" i="2"/>
  <c r="V28" i="2"/>
  <c r="N28" i="2"/>
  <c r="S28" i="2"/>
  <c r="Q24" i="2"/>
  <c r="U24" i="2"/>
  <c r="M24" i="2"/>
  <c r="R24" i="2"/>
  <c r="V24" i="2"/>
  <c r="N24" i="2"/>
  <c r="S24" i="2"/>
  <c r="Q20" i="2"/>
  <c r="U20" i="2"/>
  <c r="M20" i="2"/>
  <c r="R20" i="2"/>
  <c r="V20" i="2"/>
  <c r="N20" i="2"/>
  <c r="S20" i="2"/>
  <c r="Q16" i="2"/>
  <c r="U16" i="2"/>
  <c r="M16" i="2"/>
  <c r="R16" i="2"/>
  <c r="V16" i="2"/>
  <c r="N16" i="2"/>
  <c r="S16" i="2"/>
  <c r="Q12" i="2"/>
  <c r="U12" i="2"/>
  <c r="M12" i="2"/>
  <c r="R12" i="2"/>
  <c r="V12" i="2"/>
  <c r="N12" i="2"/>
  <c r="S12" i="2"/>
  <c r="Q8" i="2"/>
  <c r="U8" i="2"/>
  <c r="M8" i="2"/>
  <c r="R8" i="2"/>
  <c r="V8" i="2"/>
  <c r="N8" i="2"/>
  <c r="S8" i="2"/>
  <c r="Q4" i="2"/>
  <c r="U4" i="2"/>
  <c r="M4" i="2"/>
  <c r="R4" i="2"/>
  <c r="V4" i="2"/>
  <c r="N4" i="2"/>
  <c r="S4" i="2"/>
  <c r="T3" i="2"/>
  <c r="O3" i="2"/>
  <c r="U48" i="2"/>
  <c r="Q48" i="2"/>
  <c r="V47" i="2"/>
  <c r="R47" i="2"/>
  <c r="M47" i="2"/>
  <c r="S46" i="2"/>
  <c r="N46" i="2"/>
  <c r="T45" i="2"/>
  <c r="O45" i="2"/>
  <c r="U44" i="2"/>
  <c r="Q44" i="2"/>
  <c r="V43" i="2"/>
  <c r="R43" i="2"/>
  <c r="M43" i="2"/>
  <c r="S42" i="2"/>
  <c r="N42" i="2"/>
  <c r="T41" i="2"/>
  <c r="O40" i="2"/>
  <c r="T36" i="2"/>
  <c r="V34" i="2"/>
  <c r="N33" i="2"/>
  <c r="S29" i="2"/>
  <c r="O24" i="2"/>
  <c r="R22" i="2"/>
  <c r="T20" i="2"/>
  <c r="V18" i="2"/>
  <c r="N17" i="2"/>
  <c r="S13" i="2"/>
  <c r="M10" i="2"/>
  <c r="O8" i="2"/>
  <c r="R6" i="2"/>
  <c r="T4" i="2"/>
  <c r="N38" i="2"/>
  <c r="S38" i="2"/>
  <c r="O38" i="2"/>
  <c r="T38" i="2"/>
  <c r="Q38" i="2"/>
  <c r="U38" i="2"/>
  <c r="N26" i="2"/>
  <c r="S26" i="2"/>
  <c r="O26" i="2"/>
  <c r="T26" i="2"/>
  <c r="Q26" i="2"/>
  <c r="U26" i="2"/>
  <c r="N14" i="2"/>
  <c r="S14" i="2"/>
  <c r="O14" i="2"/>
  <c r="T14" i="2"/>
  <c r="Q14" i="2"/>
  <c r="U14" i="2"/>
  <c r="V3" i="2"/>
  <c r="Q46" i="2"/>
  <c r="M39" i="2"/>
  <c r="R39" i="2"/>
  <c r="V39" i="2"/>
  <c r="N39" i="2"/>
  <c r="S39" i="2"/>
  <c r="O39" i="2"/>
  <c r="T39" i="2"/>
  <c r="M35" i="2"/>
  <c r="R35" i="2"/>
  <c r="V35" i="2"/>
  <c r="N35" i="2"/>
  <c r="S35" i="2"/>
  <c r="O35" i="2"/>
  <c r="T35" i="2"/>
  <c r="M31" i="2"/>
  <c r="R31" i="2"/>
  <c r="V31" i="2"/>
  <c r="N31" i="2"/>
  <c r="S31" i="2"/>
  <c r="O31" i="2"/>
  <c r="T31" i="2"/>
  <c r="M27" i="2"/>
  <c r="R27" i="2"/>
  <c r="V27" i="2"/>
  <c r="N27" i="2"/>
  <c r="S27" i="2"/>
  <c r="O27" i="2"/>
  <c r="T27" i="2"/>
  <c r="M23" i="2"/>
  <c r="R23" i="2"/>
  <c r="V23" i="2"/>
  <c r="N23" i="2"/>
  <c r="S23" i="2"/>
  <c r="O23" i="2"/>
  <c r="T23" i="2"/>
  <c r="M19" i="2"/>
  <c r="R19" i="2"/>
  <c r="V19" i="2"/>
  <c r="N19" i="2"/>
  <c r="S19" i="2"/>
  <c r="O19" i="2"/>
  <c r="T19" i="2"/>
  <c r="M15" i="2"/>
  <c r="R15" i="2"/>
  <c r="V15" i="2"/>
  <c r="N15" i="2"/>
  <c r="S15" i="2"/>
  <c r="O15" i="2"/>
  <c r="T15" i="2"/>
  <c r="M11" i="2"/>
  <c r="R11" i="2"/>
  <c r="V11" i="2"/>
  <c r="N11" i="2"/>
  <c r="S11" i="2"/>
  <c r="O11" i="2"/>
  <c r="T11" i="2"/>
  <c r="M7" i="2"/>
  <c r="R7" i="2"/>
  <c r="V7" i="2"/>
  <c r="N7" i="2"/>
  <c r="S7" i="2"/>
  <c r="O7" i="2"/>
  <c r="T7" i="2"/>
  <c r="M3" i="2"/>
  <c r="S3" i="2"/>
  <c r="T48" i="2"/>
  <c r="U47" i="2"/>
  <c r="V46" i="2"/>
  <c r="R46" i="2"/>
  <c r="S45" i="2"/>
  <c r="T44" i="2"/>
  <c r="U43" i="2"/>
  <c r="V42" i="2"/>
  <c r="R42" i="2"/>
  <c r="S41" i="2"/>
  <c r="U39" i="2"/>
  <c r="M38" i="2"/>
  <c r="O36" i="2"/>
  <c r="R34" i="2"/>
  <c r="T32" i="2"/>
  <c r="V30" i="2"/>
  <c r="N29" i="2"/>
  <c r="Q27" i="2"/>
  <c r="S25" i="2"/>
  <c r="U23" i="2"/>
  <c r="M22" i="2"/>
  <c r="O20" i="2"/>
  <c r="R18" i="2"/>
  <c r="T16" i="2"/>
  <c r="V14" i="2"/>
  <c r="N13" i="2"/>
  <c r="Q11" i="2"/>
  <c r="S9" i="2"/>
  <c r="U7" i="2"/>
  <c r="M6" i="2"/>
  <c r="O4" i="2"/>
  <c r="N3" i="3"/>
  <c r="M42" i="3"/>
  <c r="V42" i="3"/>
  <c r="M4" i="3"/>
  <c r="V46" i="3"/>
  <c r="R46" i="3"/>
  <c r="R42" i="3"/>
  <c r="P36" i="3"/>
  <c r="P20" i="3"/>
  <c r="V48" i="3"/>
  <c r="V44" i="3"/>
  <c r="V40" i="3"/>
  <c r="R48" i="3"/>
  <c r="R44" i="3"/>
  <c r="M47" i="3"/>
  <c r="N47" i="3"/>
  <c r="S47" i="3"/>
  <c r="V47" i="3"/>
  <c r="O47" i="3"/>
  <c r="T47" i="3"/>
  <c r="P47" i="3"/>
  <c r="U47" i="3"/>
  <c r="R47" i="3"/>
  <c r="M43" i="3"/>
  <c r="N43" i="3"/>
  <c r="S43" i="3"/>
  <c r="R43" i="3"/>
  <c r="O43" i="3"/>
  <c r="T43" i="3"/>
  <c r="P43" i="3"/>
  <c r="U43" i="3"/>
  <c r="V43" i="3"/>
  <c r="R39" i="3"/>
  <c r="V39" i="3"/>
  <c r="N39" i="3"/>
  <c r="S39" i="3"/>
  <c r="M39" i="3"/>
  <c r="O39" i="3"/>
  <c r="T39" i="3"/>
  <c r="P39" i="3"/>
  <c r="U39" i="3"/>
  <c r="R35" i="3"/>
  <c r="V35" i="3"/>
  <c r="N35" i="3"/>
  <c r="S35" i="3"/>
  <c r="M35" i="3"/>
  <c r="O35" i="3"/>
  <c r="T35" i="3"/>
  <c r="P35" i="3"/>
  <c r="U35" i="3"/>
  <c r="R23" i="3"/>
  <c r="V23" i="3"/>
  <c r="N23" i="3"/>
  <c r="S23" i="3"/>
  <c r="M23" i="3"/>
  <c r="O23" i="3"/>
  <c r="T23" i="3"/>
  <c r="P23" i="3"/>
  <c r="U23" i="3"/>
  <c r="R19" i="3"/>
  <c r="V19" i="3"/>
  <c r="N19" i="3"/>
  <c r="S19" i="3"/>
  <c r="M19" i="3"/>
  <c r="O19" i="3"/>
  <c r="T19" i="3"/>
  <c r="P19" i="3"/>
  <c r="U19" i="3"/>
  <c r="R15" i="3"/>
  <c r="V15" i="3"/>
  <c r="N15" i="3"/>
  <c r="S15" i="3"/>
  <c r="M15" i="3"/>
  <c r="O15" i="3"/>
  <c r="T15" i="3"/>
  <c r="P15" i="3"/>
  <c r="U15" i="3"/>
  <c r="R11" i="3"/>
  <c r="V11" i="3"/>
  <c r="N11" i="3"/>
  <c r="S11" i="3"/>
  <c r="M11" i="3"/>
  <c r="O11" i="3"/>
  <c r="T11" i="3"/>
  <c r="P11" i="3"/>
  <c r="U11" i="3"/>
  <c r="R7" i="3"/>
  <c r="V7" i="3"/>
  <c r="N7" i="3"/>
  <c r="S7" i="3"/>
  <c r="M7" i="3"/>
  <c r="O7" i="3"/>
  <c r="T7" i="3"/>
  <c r="P7" i="3"/>
  <c r="U7" i="3"/>
  <c r="R31" i="3"/>
  <c r="V31" i="3"/>
  <c r="N31" i="3"/>
  <c r="S31" i="3"/>
  <c r="M31" i="3"/>
  <c r="O31" i="3"/>
  <c r="T31" i="3"/>
  <c r="P31" i="3"/>
  <c r="U31" i="3"/>
  <c r="R27" i="3"/>
  <c r="V27" i="3"/>
  <c r="N27" i="3"/>
  <c r="S27" i="3"/>
  <c r="M27" i="3"/>
  <c r="O27" i="3"/>
  <c r="T27" i="3"/>
  <c r="P27" i="3"/>
  <c r="U27" i="3"/>
  <c r="M29" i="3"/>
  <c r="R29" i="3"/>
  <c r="V29" i="3"/>
  <c r="N29" i="3"/>
  <c r="S29" i="3"/>
  <c r="O29" i="3"/>
  <c r="T29" i="3"/>
  <c r="M17" i="3"/>
  <c r="R17" i="3"/>
  <c r="V17" i="3"/>
  <c r="N17" i="3"/>
  <c r="S17" i="3"/>
  <c r="O17" i="3"/>
  <c r="T17" i="3"/>
  <c r="M9" i="3"/>
  <c r="R9" i="3"/>
  <c r="V9" i="3"/>
  <c r="N9" i="3"/>
  <c r="S9" i="3"/>
  <c r="O9" i="3"/>
  <c r="T9" i="3"/>
  <c r="R49" i="3"/>
  <c r="V45" i="3"/>
  <c r="R45" i="3"/>
  <c r="R40" i="3"/>
  <c r="N40" i="3"/>
  <c r="O40" i="3"/>
  <c r="R36" i="3"/>
  <c r="V36" i="3"/>
  <c r="N36" i="3"/>
  <c r="S36" i="3"/>
  <c r="O36" i="3"/>
  <c r="T36" i="3"/>
  <c r="R32" i="3"/>
  <c r="V32" i="3"/>
  <c r="N32" i="3"/>
  <c r="S32" i="3"/>
  <c r="O32" i="3"/>
  <c r="T32" i="3"/>
  <c r="R28" i="3"/>
  <c r="V28" i="3"/>
  <c r="N28" i="3"/>
  <c r="S28" i="3"/>
  <c r="O28" i="3"/>
  <c r="T28" i="3"/>
  <c r="R24" i="3"/>
  <c r="V24" i="3"/>
  <c r="N24" i="3"/>
  <c r="S24" i="3"/>
  <c r="O24" i="3"/>
  <c r="T24" i="3"/>
  <c r="R20" i="3"/>
  <c r="V20" i="3"/>
  <c r="N20" i="3"/>
  <c r="S20" i="3"/>
  <c r="O20" i="3"/>
  <c r="T20" i="3"/>
  <c r="R16" i="3"/>
  <c r="V16" i="3"/>
  <c r="N16" i="3"/>
  <c r="S16" i="3"/>
  <c r="O16" i="3"/>
  <c r="T16" i="3"/>
  <c r="R12" i="3"/>
  <c r="V12" i="3"/>
  <c r="N12" i="3"/>
  <c r="S12" i="3"/>
  <c r="O12" i="3"/>
  <c r="T12" i="3"/>
  <c r="R8" i="3"/>
  <c r="V8" i="3"/>
  <c r="N8" i="3"/>
  <c r="S8" i="3"/>
  <c r="O8" i="3"/>
  <c r="T8" i="3"/>
  <c r="R4" i="3"/>
  <c r="V4" i="3"/>
  <c r="N4" i="3"/>
  <c r="S4" i="3"/>
  <c r="O4" i="3"/>
  <c r="T4" i="3"/>
  <c r="U49" i="3"/>
  <c r="P49" i="3"/>
  <c r="U48" i="3"/>
  <c r="P48" i="3"/>
  <c r="U46" i="3"/>
  <c r="P46" i="3"/>
  <c r="U45" i="3"/>
  <c r="P45" i="3"/>
  <c r="U44" i="3"/>
  <c r="P44" i="3"/>
  <c r="U42" i="3"/>
  <c r="P42" i="3"/>
  <c r="U41" i="3"/>
  <c r="P41" i="3"/>
  <c r="U40" i="3"/>
  <c r="U33" i="3"/>
  <c r="U29" i="3"/>
  <c r="U21" i="3"/>
  <c r="U17" i="3"/>
  <c r="U9" i="3"/>
  <c r="U5" i="3"/>
  <c r="M48" i="3"/>
  <c r="M32" i="3"/>
  <c r="M16" i="3"/>
  <c r="M37" i="3"/>
  <c r="R37" i="3"/>
  <c r="V37" i="3"/>
  <c r="N37" i="3"/>
  <c r="S37" i="3"/>
  <c r="O37" i="3"/>
  <c r="T37" i="3"/>
  <c r="M25" i="3"/>
  <c r="R25" i="3"/>
  <c r="V25" i="3"/>
  <c r="N25" i="3"/>
  <c r="S25" i="3"/>
  <c r="O25" i="3"/>
  <c r="T25" i="3"/>
  <c r="M13" i="3"/>
  <c r="R13" i="3"/>
  <c r="V13" i="3"/>
  <c r="N13" i="3"/>
  <c r="S13" i="3"/>
  <c r="O13" i="3"/>
  <c r="T13" i="3"/>
  <c r="V49" i="3"/>
  <c r="T49" i="3"/>
  <c r="O49" i="3"/>
  <c r="T48" i="3"/>
  <c r="O48" i="3"/>
  <c r="T46" i="3"/>
  <c r="O46" i="3"/>
  <c r="T45" i="3"/>
  <c r="O45" i="3"/>
  <c r="T44" i="3"/>
  <c r="O44" i="3"/>
  <c r="T42" i="3"/>
  <c r="O42" i="3"/>
  <c r="T41" i="3"/>
  <c r="O41" i="3"/>
  <c r="T40" i="3"/>
  <c r="P37" i="3"/>
  <c r="P29" i="3"/>
  <c r="P25" i="3"/>
  <c r="P17" i="3"/>
  <c r="P13" i="3"/>
  <c r="P9" i="3"/>
  <c r="M44" i="3"/>
  <c r="M28" i="3"/>
  <c r="M12" i="3"/>
  <c r="M33" i="3"/>
  <c r="R33" i="3"/>
  <c r="V33" i="3"/>
  <c r="N33" i="3"/>
  <c r="S33" i="3"/>
  <c r="O33" i="3"/>
  <c r="T33" i="3"/>
  <c r="M21" i="3"/>
  <c r="R21" i="3"/>
  <c r="V21" i="3"/>
  <c r="N21" i="3"/>
  <c r="S21" i="3"/>
  <c r="O21" i="3"/>
  <c r="T21" i="3"/>
  <c r="M5" i="3"/>
  <c r="R5" i="3"/>
  <c r="V5" i="3"/>
  <c r="N5" i="3"/>
  <c r="S5" i="3"/>
  <c r="O5" i="3"/>
  <c r="T5" i="3"/>
  <c r="V41" i="3"/>
  <c r="R41" i="3"/>
  <c r="R38" i="3"/>
  <c r="V38" i="3"/>
  <c r="M38" i="3"/>
  <c r="N38" i="3"/>
  <c r="S38" i="3"/>
  <c r="O38" i="3"/>
  <c r="T38" i="3"/>
  <c r="R34" i="3"/>
  <c r="V34" i="3"/>
  <c r="M34" i="3"/>
  <c r="N34" i="3"/>
  <c r="S34" i="3"/>
  <c r="O34" i="3"/>
  <c r="T34" i="3"/>
  <c r="R30" i="3"/>
  <c r="V30" i="3"/>
  <c r="M30" i="3"/>
  <c r="N30" i="3"/>
  <c r="S30" i="3"/>
  <c r="O30" i="3"/>
  <c r="T30" i="3"/>
  <c r="R26" i="3"/>
  <c r="V26" i="3"/>
  <c r="M26" i="3"/>
  <c r="N26" i="3"/>
  <c r="S26" i="3"/>
  <c r="O26" i="3"/>
  <c r="T26" i="3"/>
  <c r="R22" i="3"/>
  <c r="V22" i="3"/>
  <c r="M22" i="3"/>
  <c r="N22" i="3"/>
  <c r="S22" i="3"/>
  <c r="O22" i="3"/>
  <c r="T22" i="3"/>
  <c r="R18" i="3"/>
  <c r="V18" i="3"/>
  <c r="M18" i="3"/>
  <c r="N18" i="3"/>
  <c r="S18" i="3"/>
  <c r="O18" i="3"/>
  <c r="T18" i="3"/>
  <c r="R14" i="3"/>
  <c r="V14" i="3"/>
  <c r="M14" i="3"/>
  <c r="N14" i="3"/>
  <c r="S14" i="3"/>
  <c r="O14" i="3"/>
  <c r="T14" i="3"/>
  <c r="R10" i="3"/>
  <c r="V10" i="3"/>
  <c r="M10" i="3"/>
  <c r="N10" i="3"/>
  <c r="S10" i="3"/>
  <c r="O10" i="3"/>
  <c r="T10" i="3"/>
  <c r="R6" i="3"/>
  <c r="V6" i="3"/>
  <c r="M6" i="3"/>
  <c r="N6" i="3"/>
  <c r="S6" i="3"/>
  <c r="O6" i="3"/>
  <c r="T6" i="3"/>
  <c r="S49" i="3"/>
  <c r="N49" i="3"/>
  <c r="M50" i="3" s="1"/>
  <c r="S48" i="3"/>
  <c r="S46" i="3"/>
  <c r="N46" i="3"/>
  <c r="S45" i="3"/>
  <c r="N45" i="3"/>
  <c r="S44" i="3"/>
  <c r="S42" i="3"/>
  <c r="N42" i="3"/>
  <c r="S41" i="3"/>
  <c r="N41" i="3"/>
  <c r="S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8" i="3"/>
  <c r="U6" i="3"/>
  <c r="U4" i="3"/>
  <c r="M40" i="3"/>
  <c r="M24" i="3"/>
  <c r="M8" i="3"/>
  <c r="V3" i="3"/>
  <c r="R3" i="3"/>
  <c r="U3" i="3"/>
  <c r="P3" i="3"/>
  <c r="T3" i="3"/>
  <c r="K47" i="1"/>
  <c r="K43" i="1"/>
  <c r="K39" i="1"/>
  <c r="K35" i="1"/>
  <c r="K31" i="1"/>
  <c r="K27" i="1"/>
  <c r="K23" i="1"/>
  <c r="K19" i="1"/>
  <c r="K15" i="1"/>
  <c r="K11" i="1"/>
  <c r="K7" i="1"/>
  <c r="N47" i="1"/>
  <c r="J47" i="1"/>
  <c r="N43" i="1"/>
  <c r="J43" i="1"/>
  <c r="N39" i="1"/>
  <c r="J39" i="1"/>
  <c r="N35" i="1"/>
  <c r="J35" i="1"/>
  <c r="N31" i="1"/>
  <c r="J31" i="1"/>
  <c r="N27" i="1"/>
  <c r="J27" i="1"/>
  <c r="N23" i="1"/>
  <c r="J23" i="1"/>
  <c r="N19" i="1"/>
  <c r="J19" i="1"/>
  <c r="N15" i="1"/>
  <c r="J15" i="1"/>
  <c r="N11" i="1"/>
  <c r="J11" i="1"/>
  <c r="N7" i="1"/>
  <c r="J7" i="1"/>
  <c r="M47" i="1"/>
  <c r="M43" i="1"/>
  <c r="M39" i="1"/>
  <c r="M35" i="1"/>
  <c r="M31" i="1"/>
  <c r="M27" i="1"/>
  <c r="M23" i="1"/>
  <c r="M19" i="1"/>
  <c r="M15" i="1"/>
  <c r="M11" i="1"/>
  <c r="M7" i="1"/>
  <c r="B68" i="5"/>
  <c r="G60" i="5"/>
  <c r="G61" i="5"/>
  <c r="G62" i="5"/>
  <c r="G63" i="5"/>
  <c r="G64" i="5"/>
  <c r="G65" i="5"/>
  <c r="G66" i="5"/>
  <c r="G67" i="5"/>
  <c r="G59" i="5"/>
  <c r="J55" i="3"/>
  <c r="J56" i="3"/>
  <c r="J57" i="3"/>
  <c r="J58" i="3"/>
  <c r="J59" i="3"/>
  <c r="J60" i="3"/>
  <c r="J61" i="3"/>
  <c r="J62" i="3"/>
  <c r="J54" i="3"/>
  <c r="Y53" i="2"/>
  <c r="Y54" i="2"/>
  <c r="Y55" i="2"/>
  <c r="Y56" i="2"/>
  <c r="Y57" i="2"/>
  <c r="Y58" i="2"/>
  <c r="Y59" i="2"/>
  <c r="Y60" i="2"/>
  <c r="Y52" i="2"/>
  <c r="N3" i="1"/>
  <c r="G49" i="1"/>
  <c r="B49" i="1"/>
  <c r="D49" i="1"/>
  <c r="E49" i="1"/>
  <c r="F49" i="1"/>
  <c r="C49" i="1"/>
  <c r="G49" i="5"/>
  <c r="K49" i="5"/>
  <c r="E49" i="5"/>
  <c r="C49" i="5"/>
  <c r="J49" i="5"/>
  <c r="I49" i="5"/>
  <c r="D49" i="5"/>
  <c r="H49" i="5"/>
  <c r="F49" i="5"/>
  <c r="B49" i="5"/>
  <c r="J49" i="3"/>
  <c r="K49" i="3"/>
  <c r="D49" i="3"/>
  <c r="C49" i="3"/>
  <c r="G49" i="3"/>
  <c r="F49" i="3"/>
  <c r="I49" i="3"/>
  <c r="H49" i="3"/>
  <c r="B49" i="3"/>
  <c r="D49" i="2"/>
  <c r="K49" i="2"/>
  <c r="C49" i="2"/>
  <c r="B49" i="2"/>
  <c r="G49" i="2"/>
  <c r="F49" i="2"/>
  <c r="I49" i="2"/>
  <c r="H49" i="2"/>
  <c r="U49" i="2" l="1"/>
  <c r="M49" i="2"/>
  <c r="N49" i="2"/>
  <c r="L3" i="1"/>
  <c r="J3" i="1"/>
  <c r="K3" i="1"/>
  <c r="O3" i="1" s="1"/>
  <c r="I3" i="1"/>
  <c r="M3" i="1"/>
  <c r="G50" i="5"/>
  <c r="T49" i="2" l="1"/>
  <c r="S49" i="2"/>
  <c r="Q49" i="2"/>
  <c r="V49" i="2"/>
  <c r="O49" i="2"/>
  <c r="M50" i="2" s="1"/>
  <c r="R49" i="2"/>
  <c r="G57" i="1"/>
  <c r="G58" i="1"/>
  <c r="G59" i="1"/>
  <c r="G56" i="1"/>
  <c r="G60" i="1"/>
  <c r="G55" i="1"/>
  <c r="O6" i="1"/>
  <c r="O24" i="1"/>
  <c r="O33" i="1"/>
  <c r="O42" i="1"/>
  <c r="O26" i="1"/>
  <c r="O32" i="1"/>
  <c r="O34" i="1"/>
  <c r="O38" i="1"/>
  <c r="O28" i="1"/>
  <c r="O15" i="1"/>
  <c r="O22" i="1"/>
  <c r="O23" i="1"/>
  <c r="O44" i="1"/>
  <c r="O19" i="1"/>
  <c r="O13" i="1"/>
  <c r="O40" i="1"/>
  <c r="O10" i="1"/>
  <c r="O41" i="1"/>
  <c r="O37" i="1"/>
  <c r="O9" i="1"/>
  <c r="O45" i="1"/>
  <c r="O17" i="1"/>
  <c r="O30" i="1"/>
  <c r="O21" i="1"/>
  <c r="O11" i="1"/>
  <c r="O46" i="1"/>
  <c r="O8" i="1"/>
  <c r="O5" i="1"/>
  <c r="O39" i="1"/>
  <c r="O20" i="1"/>
  <c r="O48" i="1"/>
  <c r="O29" i="1"/>
  <c r="O47" i="1"/>
  <c r="O16" i="1"/>
  <c r="O25" i="1"/>
  <c r="O14" i="1"/>
  <c r="O35" i="1"/>
  <c r="O12" i="1"/>
  <c r="O18" i="1"/>
  <c r="O31" i="1"/>
  <c r="O36" i="1"/>
  <c r="O27" i="1"/>
  <c r="O7" i="1" l="1"/>
  <c r="O4" i="1"/>
  <c r="O43" i="1"/>
  <c r="L42" i="5"/>
  <c r="L45" i="5"/>
  <c r="M45" i="5" s="1"/>
  <c r="R45" i="5" s="1"/>
  <c r="F50" i="5"/>
  <c r="L13" i="5"/>
  <c r="M13" i="5" s="1"/>
  <c r="S13" i="5" s="1"/>
  <c r="L14" i="5"/>
  <c r="L16" i="5"/>
  <c r="L33" i="5"/>
  <c r="L8" i="5"/>
  <c r="M8" i="5" s="1"/>
  <c r="P8" i="5" s="1"/>
  <c r="L29" i="5"/>
  <c r="M29" i="5" s="1"/>
  <c r="W29" i="5" s="1"/>
  <c r="L30" i="5"/>
  <c r="L7" i="5"/>
  <c r="L44" i="5"/>
  <c r="M44" i="5" s="1"/>
  <c r="L39" i="5"/>
  <c r="M39" i="5" s="1"/>
  <c r="S39" i="5" s="1"/>
  <c r="L10" i="5"/>
  <c r="L4" i="5"/>
  <c r="L46" i="5"/>
  <c r="L23" i="5"/>
  <c r="L3" i="5"/>
  <c r="N3" i="5" s="1"/>
  <c r="L17" i="5"/>
  <c r="L26" i="5"/>
  <c r="L40" i="5"/>
  <c r="M40" i="5" s="1"/>
  <c r="T40" i="5" s="1"/>
  <c r="L19" i="5"/>
  <c r="L35" i="5"/>
  <c r="L48" i="5"/>
  <c r="L15" i="5"/>
  <c r="L5" i="5"/>
  <c r="M5" i="5" s="1"/>
  <c r="L32" i="5"/>
  <c r="M32" i="5" s="1"/>
  <c r="L24" i="5"/>
  <c r="L28" i="5"/>
  <c r="L41" i="5"/>
  <c r="L38" i="5"/>
  <c r="L43" i="5"/>
  <c r="L25" i="5"/>
  <c r="M25" i="5" s="1"/>
  <c r="L22" i="5"/>
  <c r="M22" i="5" s="1"/>
  <c r="L27" i="5"/>
  <c r="L9" i="5"/>
  <c r="M9" i="5" s="1"/>
  <c r="L6" i="5"/>
  <c r="M6" i="5" s="1"/>
  <c r="P6" i="5" s="1"/>
  <c r="L11" i="5"/>
  <c r="L36" i="5"/>
  <c r="L20" i="5"/>
  <c r="L12" i="5"/>
  <c r="M12" i="5" s="1"/>
  <c r="O12" i="5" s="1"/>
  <c r="L47" i="5"/>
  <c r="M47" i="5" s="1"/>
  <c r="L37" i="5"/>
  <c r="L34" i="5"/>
  <c r="M34" i="5" s="1"/>
  <c r="L31" i="5"/>
  <c r="L21" i="5"/>
  <c r="M21" i="5" s="1"/>
  <c r="L18" i="5"/>
  <c r="M18" i="5" s="1"/>
  <c r="T18" i="5" s="1"/>
  <c r="M48" i="5" l="1"/>
  <c r="U48" i="5" s="1"/>
  <c r="M19" i="5"/>
  <c r="W19" i="5" s="1"/>
  <c r="M7" i="5"/>
  <c r="T7" i="5" s="1"/>
  <c r="O32" i="5"/>
  <c r="S32" i="5"/>
  <c r="M31" i="5"/>
  <c r="Q31" i="5" s="1"/>
  <c r="M37" i="5"/>
  <c r="O37" i="5" s="1"/>
  <c r="M36" i="5"/>
  <c r="R36" i="5" s="1"/>
  <c r="M27" i="5"/>
  <c r="T27" i="5" s="1"/>
  <c r="M38" i="5"/>
  <c r="R38" i="5" s="1"/>
  <c r="M28" i="5"/>
  <c r="W28" i="5" s="1"/>
  <c r="M15" i="5"/>
  <c r="T15" i="5" s="1"/>
  <c r="W44" i="5"/>
  <c r="O44" i="5"/>
  <c r="T44" i="5"/>
  <c r="R40" i="5"/>
  <c r="M17" i="5"/>
  <c r="V17" i="5" s="1"/>
  <c r="M46" i="5"/>
  <c r="W46" i="5" s="1"/>
  <c r="M10" i="5"/>
  <c r="S10" i="5" s="1"/>
  <c r="M14" i="5"/>
  <c r="U14" i="5" s="1"/>
  <c r="Q29" i="5"/>
  <c r="O13" i="5"/>
  <c r="T19" i="5"/>
  <c r="V29" i="5"/>
  <c r="S45" i="5"/>
  <c r="M42" i="5"/>
  <c r="Q42" i="5" s="1"/>
  <c r="M3" i="5"/>
  <c r="O3" i="5" s="1"/>
  <c r="S21" i="5"/>
  <c r="V21" i="5"/>
  <c r="R21" i="5"/>
  <c r="T21" i="5"/>
  <c r="P21" i="5"/>
  <c r="Q21" i="5"/>
  <c r="W21" i="5"/>
  <c r="O21" i="5"/>
  <c r="U21" i="5"/>
  <c r="O47" i="5"/>
  <c r="W47" i="5"/>
  <c r="V47" i="5"/>
  <c r="S47" i="5"/>
  <c r="U47" i="5"/>
  <c r="R47" i="5"/>
  <c r="P47" i="5"/>
  <c r="T47" i="5"/>
  <c r="Q47" i="5"/>
  <c r="T9" i="5"/>
  <c r="Q9" i="5"/>
  <c r="U9" i="5"/>
  <c r="O9" i="5"/>
  <c r="R9" i="5"/>
  <c r="W9" i="5"/>
  <c r="S9" i="5"/>
  <c r="V9" i="5"/>
  <c r="P9" i="5"/>
  <c r="O22" i="5"/>
  <c r="P22" i="5"/>
  <c r="V22" i="5"/>
  <c r="W22" i="5"/>
  <c r="Q22" i="5"/>
  <c r="T22" i="5"/>
  <c r="R22" i="5"/>
  <c r="S22" i="5"/>
  <c r="U22" i="5"/>
  <c r="S5" i="5"/>
  <c r="R5" i="5"/>
  <c r="W5" i="5"/>
  <c r="V5" i="5"/>
  <c r="Q5" i="5"/>
  <c r="P5" i="5"/>
  <c r="T5" i="5"/>
  <c r="O5" i="5"/>
  <c r="U5" i="5"/>
  <c r="P34" i="5"/>
  <c r="V34" i="5"/>
  <c r="W34" i="5"/>
  <c r="O34" i="5"/>
  <c r="Q34" i="5"/>
  <c r="T34" i="5"/>
  <c r="U34" i="5"/>
  <c r="R34" i="5"/>
  <c r="S34" i="5"/>
  <c r="W25" i="5"/>
  <c r="U25" i="5"/>
  <c r="O25" i="5"/>
  <c r="T25" i="5"/>
  <c r="Q25" i="5"/>
  <c r="P25" i="5"/>
  <c r="S25" i="5"/>
  <c r="W36" i="5"/>
  <c r="S6" i="5"/>
  <c r="V25" i="5"/>
  <c r="M20" i="5"/>
  <c r="M11" i="5"/>
  <c r="M43" i="5"/>
  <c r="M41" i="5"/>
  <c r="M24" i="5"/>
  <c r="U36" i="5"/>
  <c r="V38" i="5"/>
  <c r="W6" i="5"/>
  <c r="U6" i="5"/>
  <c r="O48" i="5"/>
  <c r="V40" i="5"/>
  <c r="M30" i="5"/>
  <c r="P13" i="5"/>
  <c r="V13" i="5"/>
  <c r="T13" i="5"/>
  <c r="U13" i="5"/>
  <c r="R13" i="5"/>
  <c r="Q13" i="5"/>
  <c r="P18" i="5"/>
  <c r="R25" i="5"/>
  <c r="W45" i="5"/>
  <c r="P45" i="5"/>
  <c r="T45" i="5"/>
  <c r="O45" i="5"/>
  <c r="V45" i="5"/>
  <c r="U45" i="5"/>
  <c r="U12" i="5"/>
  <c r="Q12" i="5"/>
  <c r="S12" i="5"/>
  <c r="R12" i="5"/>
  <c r="T12" i="5"/>
  <c r="W12" i="5"/>
  <c r="V12" i="5"/>
  <c r="R27" i="5"/>
  <c r="U27" i="5"/>
  <c r="V36" i="5"/>
  <c r="P15" i="5"/>
  <c r="V6" i="5"/>
  <c r="Q6" i="5"/>
  <c r="R6" i="5"/>
  <c r="P48" i="5"/>
  <c r="S40" i="5"/>
  <c r="Q40" i="5"/>
  <c r="W40" i="5"/>
  <c r="O40" i="5"/>
  <c r="P40" i="5"/>
  <c r="M4" i="5"/>
  <c r="L49" i="5"/>
  <c r="U39" i="5"/>
  <c r="Q39" i="5"/>
  <c r="V39" i="5"/>
  <c r="P39" i="5"/>
  <c r="W39" i="5"/>
  <c r="O39" i="5"/>
  <c r="U8" i="5"/>
  <c r="Q8" i="5"/>
  <c r="W8" i="5"/>
  <c r="T8" i="5"/>
  <c r="R8" i="5"/>
  <c r="V8" i="5"/>
  <c r="S8" i="5"/>
  <c r="R39" i="5"/>
  <c r="P12" i="5"/>
  <c r="O6" i="5"/>
  <c r="M26" i="5"/>
  <c r="Q18" i="5"/>
  <c r="S18" i="5"/>
  <c r="O18" i="5"/>
  <c r="U18" i="5"/>
  <c r="W18" i="5"/>
  <c r="V18" i="5"/>
  <c r="P32" i="5"/>
  <c r="R32" i="5"/>
  <c r="Q32" i="5"/>
  <c r="U32" i="5"/>
  <c r="V32" i="5"/>
  <c r="W32" i="5"/>
  <c r="T32" i="5"/>
  <c r="Q36" i="5"/>
  <c r="T6" i="5"/>
  <c r="M35" i="5"/>
  <c r="U40" i="5"/>
  <c r="O8" i="5"/>
  <c r="T39" i="5"/>
  <c r="W13" i="5"/>
  <c r="R18" i="5"/>
  <c r="Q45" i="5"/>
  <c r="M23" i="5"/>
  <c r="M33" i="5"/>
  <c r="U44" i="5"/>
  <c r="V44" i="5"/>
  <c r="U29" i="5"/>
  <c r="S29" i="5"/>
  <c r="M16" i="5"/>
  <c r="Q44" i="5"/>
  <c r="S44" i="5"/>
  <c r="P44" i="5"/>
  <c r="R29" i="5"/>
  <c r="P29" i="5"/>
  <c r="T10" i="5"/>
  <c r="R44" i="5"/>
  <c r="O29" i="5"/>
  <c r="T29" i="5"/>
  <c r="R48" i="5" l="1"/>
  <c r="W48" i="5"/>
  <c r="W15" i="5"/>
  <c r="V15" i="5"/>
  <c r="V42" i="5"/>
  <c r="R15" i="5"/>
  <c r="T48" i="5"/>
  <c r="S48" i="5"/>
  <c r="Q48" i="5"/>
  <c r="V48" i="5"/>
  <c r="V27" i="5"/>
  <c r="S3" i="5"/>
  <c r="Q3" i="5"/>
  <c r="U3" i="5"/>
  <c r="S15" i="5"/>
  <c r="S17" i="5"/>
  <c r="Q19" i="5"/>
  <c r="P38" i="5"/>
  <c r="V19" i="5"/>
  <c r="U15" i="5"/>
  <c r="S42" i="5"/>
  <c r="O15" i="5"/>
  <c r="Q15" i="5"/>
  <c r="O7" i="5"/>
  <c r="Q38" i="5"/>
  <c r="P42" i="5"/>
  <c r="P19" i="5"/>
  <c r="O17" i="5"/>
  <c r="U19" i="5"/>
  <c r="U38" i="5"/>
  <c r="O19" i="5"/>
  <c r="T38" i="5"/>
  <c r="P36" i="5"/>
  <c r="W38" i="5"/>
  <c r="S46" i="5"/>
  <c r="Q7" i="5"/>
  <c r="R7" i="5"/>
  <c r="S14" i="5"/>
  <c r="W7" i="5"/>
  <c r="V7" i="5"/>
  <c r="R14" i="5"/>
  <c r="U31" i="5"/>
  <c r="V37" i="5"/>
  <c r="S37" i="5"/>
  <c r="U37" i="5"/>
  <c r="S27" i="5"/>
  <c r="W27" i="5"/>
  <c r="T37" i="5"/>
  <c r="Q10" i="5"/>
  <c r="V14" i="5"/>
  <c r="U46" i="5"/>
  <c r="Q37" i="5"/>
  <c r="O27" i="5"/>
  <c r="U7" i="5"/>
  <c r="W37" i="5"/>
  <c r="U28" i="5"/>
  <c r="Q27" i="5"/>
  <c r="O14" i="5"/>
  <c r="P37" i="5"/>
  <c r="O46" i="5"/>
  <c r="R37" i="5"/>
  <c r="O36" i="5"/>
  <c r="P7" i="5"/>
  <c r="S7" i="5"/>
  <c r="S19" i="5"/>
  <c r="O38" i="5"/>
  <c r="V31" i="5"/>
  <c r="T28" i="5"/>
  <c r="S36" i="5"/>
  <c r="P27" i="5"/>
  <c r="W42" i="5"/>
  <c r="P14" i="5"/>
  <c r="T3" i="5"/>
  <c r="T36" i="5"/>
  <c r="S38" i="5"/>
  <c r="R19" i="5"/>
  <c r="U17" i="5"/>
  <c r="R28" i="5"/>
  <c r="S28" i="5"/>
  <c r="R31" i="5"/>
  <c r="T17" i="5"/>
  <c r="W17" i="5"/>
  <c r="O31" i="5"/>
  <c r="V28" i="5"/>
  <c r="Q28" i="5"/>
  <c r="S31" i="5"/>
  <c r="Q17" i="5"/>
  <c r="P31" i="5"/>
  <c r="O28" i="5"/>
  <c r="P28" i="5"/>
  <c r="T31" i="5"/>
  <c r="W31" i="5"/>
  <c r="V10" i="5"/>
  <c r="W10" i="5"/>
  <c r="P10" i="5"/>
  <c r="V46" i="5"/>
  <c r="Q46" i="5"/>
  <c r="R46" i="5"/>
  <c r="O42" i="5"/>
  <c r="R42" i="5"/>
  <c r="W14" i="5"/>
  <c r="Q14" i="5"/>
  <c r="P3" i="5"/>
  <c r="R3" i="5"/>
  <c r="R17" i="5"/>
  <c r="P17" i="5"/>
  <c r="O10" i="5"/>
  <c r="U10" i="5"/>
  <c r="R10" i="5"/>
  <c r="T46" i="5"/>
  <c r="P46" i="5"/>
  <c r="V3" i="5"/>
  <c r="U42" i="5"/>
  <c r="T42" i="5"/>
  <c r="T14" i="5"/>
  <c r="W3" i="5"/>
  <c r="W30" i="5"/>
  <c r="R30" i="5"/>
  <c r="U30" i="5"/>
  <c r="S30" i="5"/>
  <c r="T30" i="5"/>
  <c r="O30" i="5"/>
  <c r="V30" i="5"/>
  <c r="Q30" i="5"/>
  <c r="P30" i="5"/>
  <c r="O11" i="5"/>
  <c r="S11" i="5"/>
  <c r="W11" i="5"/>
  <c r="V11" i="5"/>
  <c r="R11" i="5"/>
  <c r="T11" i="5"/>
  <c r="Q11" i="5"/>
  <c r="P11" i="5"/>
  <c r="U11" i="5"/>
  <c r="S26" i="5"/>
  <c r="T26" i="5"/>
  <c r="Q26" i="5"/>
  <c r="U26" i="5"/>
  <c r="R26" i="5"/>
  <c r="O26" i="5"/>
  <c r="V26" i="5"/>
  <c r="W26" i="5"/>
  <c r="P26" i="5"/>
  <c r="R43" i="5"/>
  <c r="P43" i="5"/>
  <c r="U43" i="5"/>
  <c r="Q43" i="5"/>
  <c r="V43" i="5"/>
  <c r="S43" i="5"/>
  <c r="T43" i="5"/>
  <c r="O43" i="5"/>
  <c r="W43" i="5"/>
  <c r="Q20" i="5"/>
  <c r="V20" i="5"/>
  <c r="P20" i="5"/>
  <c r="O20" i="5"/>
  <c r="R20" i="5"/>
  <c r="T20" i="5"/>
  <c r="U20" i="5"/>
  <c r="W20" i="5"/>
  <c r="S20" i="5"/>
  <c r="T35" i="5"/>
  <c r="Q35" i="5"/>
  <c r="W35" i="5"/>
  <c r="P35" i="5"/>
  <c r="R35" i="5"/>
  <c r="U35" i="5"/>
  <c r="S35" i="5"/>
  <c r="O35" i="5"/>
  <c r="V35" i="5"/>
  <c r="V4" i="5"/>
  <c r="S4" i="5"/>
  <c r="O4" i="5"/>
  <c r="T4" i="5"/>
  <c r="W4" i="5"/>
  <c r="U4" i="5"/>
  <c r="P4" i="5"/>
  <c r="Q4" i="5"/>
  <c r="M49" i="5"/>
  <c r="R4" i="5"/>
  <c r="R41" i="5"/>
  <c r="V41" i="5"/>
  <c r="P41" i="5"/>
  <c r="O41" i="5"/>
  <c r="T41" i="5"/>
  <c r="U41" i="5"/>
  <c r="Q41" i="5"/>
  <c r="W41" i="5"/>
  <c r="S41" i="5"/>
  <c r="U16" i="5"/>
  <c r="P16" i="5"/>
  <c r="R16" i="5"/>
  <c r="T16" i="5"/>
  <c r="Q16" i="5"/>
  <c r="V16" i="5"/>
  <c r="W16" i="5"/>
  <c r="S16" i="5"/>
  <c r="O16" i="5"/>
  <c r="R33" i="5"/>
  <c r="U33" i="5"/>
  <c r="S33" i="5"/>
  <c r="O33" i="5"/>
  <c r="W33" i="5"/>
  <c r="V33" i="5"/>
  <c r="T33" i="5"/>
  <c r="Q33" i="5"/>
  <c r="P33" i="5"/>
  <c r="T23" i="5"/>
  <c r="O23" i="5"/>
  <c r="S23" i="5"/>
  <c r="U23" i="5"/>
  <c r="W23" i="5"/>
  <c r="R23" i="5"/>
  <c r="P23" i="5"/>
  <c r="V23" i="5"/>
  <c r="Q23" i="5"/>
  <c r="Q24" i="5"/>
  <c r="W24" i="5"/>
  <c r="O24" i="5"/>
  <c r="U24" i="5"/>
  <c r="R24" i="5"/>
  <c r="S24" i="5"/>
  <c r="P24" i="5"/>
  <c r="T24" i="5"/>
  <c r="V24" i="5"/>
  <c r="S49" i="5" l="1"/>
  <c r="R49" i="5"/>
  <c r="P49" i="5"/>
  <c r="W49" i="5"/>
  <c r="T49" i="5"/>
  <c r="Q49" i="5"/>
  <c r="V49" i="5"/>
  <c r="O49" i="5"/>
  <c r="U49" i="5"/>
</calcChain>
</file>

<file path=xl/sharedStrings.xml><?xml version="1.0" encoding="utf-8"?>
<sst xmlns="http://schemas.openxmlformats.org/spreadsheetml/2006/main" count="312" uniqueCount="91">
  <si>
    <t>Москва</t>
  </si>
  <si>
    <t>Тверская область</t>
  </si>
  <si>
    <t>Тюменская область</t>
  </si>
  <si>
    <t>Волгоградская область</t>
  </si>
  <si>
    <t>Республика Татарстан</t>
  </si>
  <si>
    <t>Тульская область</t>
  </si>
  <si>
    <t>Московская область</t>
  </si>
  <si>
    <t>Оренбургская область</t>
  </si>
  <si>
    <t>Воронежская область</t>
  </si>
  <si>
    <t>Республика Мордовия</t>
  </si>
  <si>
    <t>Республика Северная Осетия-Алания</t>
  </si>
  <si>
    <t>Свердловская область</t>
  </si>
  <si>
    <t>Астраханская область</t>
  </si>
  <si>
    <t>Республика Башкортостан</t>
  </si>
  <si>
    <t>Томская область</t>
  </si>
  <si>
    <t>Красноярский край</t>
  </si>
  <si>
    <t>ХМАО</t>
  </si>
  <si>
    <t>Челябинская область</t>
  </si>
  <si>
    <t>Рязанская область</t>
  </si>
  <si>
    <t>Алтайский край</t>
  </si>
  <si>
    <t>Иркутская область</t>
  </si>
  <si>
    <t>Новосибирская область</t>
  </si>
  <si>
    <t>Ульяновская область</t>
  </si>
  <si>
    <t>Республика Дагестан</t>
  </si>
  <si>
    <t>Ленинградская область</t>
  </si>
  <si>
    <t>Ростовская область</t>
  </si>
  <si>
    <t>Нижегородская область</t>
  </si>
  <si>
    <t>Пермский край</t>
  </si>
  <si>
    <t>Чувашская Республика</t>
  </si>
  <si>
    <t>город Санкт-Петербург</t>
  </si>
  <si>
    <t>Саратовская область</t>
  </si>
  <si>
    <t>Омская область</t>
  </si>
  <si>
    <t>Республика Коми</t>
  </si>
  <si>
    <t>Самарская область</t>
  </si>
  <si>
    <t>Пензенская область</t>
  </si>
  <si>
    <t>Кировская область</t>
  </si>
  <si>
    <t>Краснодарский край</t>
  </si>
  <si>
    <t>Архангельская область</t>
  </si>
  <si>
    <t>Удмуртская Республика</t>
  </si>
  <si>
    <t>Приморский край</t>
  </si>
  <si>
    <t>Ставропольский край</t>
  </si>
  <si>
    <t>Кемеровская область</t>
  </si>
  <si>
    <t>Забайкальский край</t>
  </si>
  <si>
    <t>Республика Саха (Якутия)</t>
  </si>
  <si>
    <t>Мурманская область</t>
  </si>
  <si>
    <t>Хабаровский край</t>
  </si>
  <si>
    <t>Укажите занимаемое Вами число ставок в государственных  медицинских организациях:</t>
  </si>
  <si>
    <t>Область</t>
  </si>
  <si>
    <t>1,0</t>
  </si>
  <si>
    <t>2,0 и более</t>
  </si>
  <si>
    <t>0,5</t>
  </si>
  <si>
    <t>1,25</t>
  </si>
  <si>
    <t>1,5</t>
  </si>
  <si>
    <t>1,75</t>
  </si>
  <si>
    <t>1,0 (%)</t>
  </si>
  <si>
    <t>2,0 и более (%)</t>
  </si>
  <si>
    <t>0,5 (%)</t>
  </si>
  <si>
    <t>1,25 (%)</t>
  </si>
  <si>
    <t>1,5 (%)</t>
  </si>
  <si>
    <t>1,75 (%)</t>
  </si>
  <si>
    <t>более чем на 1 ставку</t>
  </si>
  <si>
    <t>всего</t>
  </si>
  <si>
    <t>Укажите уровень Вашего дохода, получаемого на ставку врача (медицинской сестры) в государственных медицинских организациях:</t>
  </si>
  <si>
    <t>40000 – 49999 р.</t>
  </si>
  <si>
    <t>50000 и более.</t>
  </si>
  <si>
    <t>10000 – 14999 р.</t>
  </si>
  <si>
    <t>менее 10000 р.</t>
  </si>
  <si>
    <t>25000 – 29999 р.</t>
  </si>
  <si>
    <t>20000 – 24999 р.</t>
  </si>
  <si>
    <t>35000 – 39999 р.</t>
  </si>
  <si>
    <t>30000 – 34999 р.</t>
  </si>
  <si>
    <t>15000 – 19999 р.</t>
  </si>
  <si>
    <t>40000 – 49999 р. (%)</t>
  </si>
  <si>
    <t>50000 и более. (%)</t>
  </si>
  <si>
    <t>10000 – 14999 р. (%)</t>
  </si>
  <si>
    <t>менее 10000 р. (%)</t>
  </si>
  <si>
    <t>25000 – 29999 р. (%)</t>
  </si>
  <si>
    <t>20000 – 24999 р. (%)</t>
  </si>
  <si>
    <t>35000 – 39999 р. (%)</t>
  </si>
  <si>
    <t>30000 – 34999 р. (%)</t>
  </si>
  <si>
    <t>15000 – 19999 р. (%)</t>
  </si>
  <si>
    <t>Укажите уровень Вашего дохода, получаемого на должности врача  (медицинской сестры) (все ставки) в государственных медицинских организациях:</t>
  </si>
  <si>
    <t>менее 10000</t>
  </si>
  <si>
    <t>Укажите уровень Вашего дохода, получаемого на ставку врача  (медицинской сестры) в коммерческих медицинских организациях:</t>
  </si>
  <si>
    <t>не работаю в коммерческой медицине</t>
  </si>
  <si>
    <t>не работаю в коммерческой медицине (%)</t>
  </si>
  <si>
    <t>работают в коммерческой</t>
  </si>
  <si>
    <t>всего врачи</t>
  </si>
  <si>
    <t>Всего:</t>
  </si>
  <si>
    <t>До 20000 р.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</si>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</sst>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 applyAlignment="1" applyProtection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1" applyNumberFormat="1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3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164" fontId="2" fillId="0" borderId="0" xfId="1" applyNumberFormat="1" applyFont="1" applyFill="1" applyBorder="1" applyAlignment="1" applyProtection="1"/>
    <xf numFmtId="0" fontId="0" fillId="0" borderId="0" xfId="0" applyBorder="1"/>
    <xf numFmtId="0" fontId="5" fillId="0" borderId="0" xfId="0" applyFont="1" applyBorder="1" applyAlignment="1">
      <alignment horizontal="right" vertical="center" wrapText="1"/>
    </xf>
    <xf numFmtId="164" fontId="0" fillId="0" borderId="0" xfId="1" applyNumberFormat="1" applyFont="1" applyBorder="1"/>
    <xf numFmtId="1" fontId="0" fillId="0" borderId="0" xfId="0" applyNumberFormat="1" applyBorder="1"/>
    <xf numFmtId="1" fontId="7" fillId="0" borderId="0" xfId="0" applyNumberFormat="1" applyFont="1"/>
    <xf numFmtId="0" fontId="8" fillId="0" borderId="0" xfId="0" applyFont="1" applyAlignment="1">
      <alignment horizontal="right" vertical="center"/>
    </xf>
    <xf numFmtId="0" fontId="7" fillId="0" borderId="0" xfId="0" applyFont="1"/>
    <xf numFmtId="0" fontId="0" fillId="0" borderId="0" xfId="0" applyFill="1"/>
    <xf numFmtId="0" fontId="9" fillId="0" borderId="0" xfId="0" applyFont="1" applyFill="1" applyBorder="1" applyAlignment="1" applyProtection="1"/>
    <xf numFmtId="0" fontId="9" fillId="3" borderId="0" xfId="0" applyFont="1" applyFill="1" applyBorder="1" applyAlignment="1" applyProtection="1"/>
    <xf numFmtId="0" fontId="7" fillId="3" borderId="0" xfId="0" applyFont="1" applyFill="1"/>
    <xf numFmtId="0" fontId="10" fillId="0" borderId="0" xfId="0" applyFont="1" applyAlignment="1">
      <alignment vertical="center"/>
    </xf>
    <xf numFmtId="164" fontId="9" fillId="0" borderId="0" xfId="1" applyNumberFormat="1" applyFont="1" applyFill="1" applyBorder="1" applyAlignment="1" applyProtection="1"/>
    <xf numFmtId="164" fontId="7" fillId="2" borderId="0" xfId="0" applyNumberFormat="1" applyFont="1" applyFill="1"/>
    <xf numFmtId="164" fontId="0" fillId="2" borderId="0" xfId="0" applyNumberFormat="1" applyFill="1"/>
    <xf numFmtId="164" fontId="9" fillId="3" borderId="0" xfId="1" applyNumberFormat="1" applyFont="1" applyFill="1" applyBorder="1" applyAlignment="1" applyProtection="1"/>
    <xf numFmtId="164" fontId="9" fillId="3" borderId="3" xfId="1" applyNumberFormat="1" applyFont="1" applyFill="1" applyBorder="1" applyAlignment="1" applyProtection="1"/>
    <xf numFmtId="164" fontId="9" fillId="3" borderId="4" xfId="1" applyNumberFormat="1" applyFont="1" applyFill="1" applyBorder="1" applyAlignment="1" applyProtection="1"/>
    <xf numFmtId="164" fontId="9" fillId="3" borderId="5" xfId="1" applyNumberFormat="1" applyFont="1" applyFill="1" applyBorder="1" applyAlignment="1" applyProtection="1"/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0" xfId="0" applyNumberFormat="1" applyFont="1" applyFill="1" applyBorder="1" applyAlignment="1" applyProtection="1"/>
    <xf numFmtId="164" fontId="2" fillId="2" borderId="0" xfId="1" applyNumberFormat="1" applyFont="1" applyFill="1" applyBorder="1" applyAlignment="1" applyProtection="1"/>
    <xf numFmtId="164" fontId="9" fillId="2" borderId="3" xfId="1" applyNumberFormat="1" applyFont="1" applyFill="1" applyBorder="1" applyAlignment="1" applyProtection="1"/>
    <xf numFmtId="164" fontId="9" fillId="0" borderId="4" xfId="1" applyNumberFormat="1" applyFont="1" applyFill="1" applyBorder="1" applyAlignment="1" applyProtection="1"/>
    <xf numFmtId="164" fontId="9" fillId="0" borderId="5" xfId="1" applyNumberFormat="1" applyFont="1" applyFill="1" applyBorder="1" applyAlignment="1" applyProtection="1"/>
    <xf numFmtId="0" fontId="2" fillId="4" borderId="0" xfId="0" applyFont="1" applyFill="1" applyBorder="1" applyAlignment="1" applyProtection="1"/>
    <xf numFmtId="164" fontId="2" fillId="4" borderId="0" xfId="1" applyNumberFormat="1" applyFont="1" applyFill="1" applyBorder="1" applyAlignment="1" applyProtection="1"/>
    <xf numFmtId="164" fontId="9" fillId="4" borderId="0" xfId="1" applyNumberFormat="1" applyFont="1" applyFill="1" applyBorder="1" applyAlignment="1" applyProtection="1"/>
    <xf numFmtId="0" fontId="4" fillId="4" borderId="0" xfId="0" applyFont="1" applyFill="1" applyAlignment="1">
      <alignment vertical="center"/>
    </xf>
    <xf numFmtId="0" fontId="7" fillId="4" borderId="0" xfId="0" applyFont="1" applyFill="1"/>
    <xf numFmtId="164" fontId="2" fillId="4" borderId="0" xfId="0" applyNumberFormat="1" applyFont="1" applyFill="1" applyBorder="1" applyAlignment="1" applyProtection="1"/>
    <xf numFmtId="0" fontId="10" fillId="4" borderId="0" xfId="0" applyFont="1" applyFill="1" applyAlignment="1">
      <alignment vertical="center"/>
    </xf>
    <xf numFmtId="164" fontId="6" fillId="4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164" fontId="6" fillId="4" borderId="8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0" sqref="A50:XFD61"/>
    </sheetView>
  </sheetViews>
  <sheetFormatPr defaultRowHeight="15" x14ac:dyDescent="0.25"/>
  <cols>
    <col min="1" max="1" width="34.7109375" customWidth="1"/>
    <col min="2" max="2" width="9.5703125" bestFit="1" customWidth="1"/>
    <col min="4" max="5" width="9.5703125" bestFit="1" customWidth="1"/>
    <col min="6" max="7" width="9.28515625" bestFit="1" customWidth="1"/>
    <col min="15" max="15" width="21.7109375" style="3" customWidth="1"/>
  </cols>
  <sheetData>
    <row r="1" spans="1:15" x14ac:dyDescent="0.25">
      <c r="A1" s="2" t="s">
        <v>46</v>
      </c>
    </row>
    <row r="2" spans="1:15" x14ac:dyDescent="0.25">
      <c r="A2" s="2" t="s">
        <v>47</v>
      </c>
      <c r="B2" s="2" t="s">
        <v>50</v>
      </c>
      <c r="C2" s="2" t="s">
        <v>48</v>
      </c>
      <c r="D2" s="2" t="s">
        <v>51</v>
      </c>
      <c r="E2" s="2" t="s">
        <v>52</v>
      </c>
      <c r="F2" s="2" t="s">
        <v>53</v>
      </c>
      <c r="G2" s="2" t="s">
        <v>49</v>
      </c>
      <c r="H2" s="2" t="s">
        <v>87</v>
      </c>
      <c r="I2" s="2" t="s">
        <v>56</v>
      </c>
      <c r="J2" s="2" t="s">
        <v>54</v>
      </c>
      <c r="K2" s="2" t="s">
        <v>57</v>
      </c>
      <c r="L2" s="2" t="s">
        <v>58</v>
      </c>
      <c r="M2" s="2" t="s">
        <v>59</v>
      </c>
      <c r="N2" s="2" t="s">
        <v>55</v>
      </c>
      <c r="O2" s="4" t="s">
        <v>60</v>
      </c>
    </row>
    <row r="3" spans="1:15" x14ac:dyDescent="0.25">
      <c r="A3" s="2" t="s">
        <v>32</v>
      </c>
      <c r="B3" s="11">
        <v>2</v>
      </c>
      <c r="C3" s="11">
        <v>10</v>
      </c>
      <c r="D3" s="11">
        <v>5</v>
      </c>
      <c r="E3" s="11">
        <v>9</v>
      </c>
      <c r="F3" s="11">
        <v>9</v>
      </c>
      <c r="G3" s="11">
        <v>10</v>
      </c>
      <c r="H3" s="11">
        <f>SUM(B3:G3)</f>
        <v>45</v>
      </c>
      <c r="I3" s="24">
        <f>B3/$H3</f>
        <v>4.4444444444444446E-2</v>
      </c>
      <c r="J3" s="24">
        <f>C3/$H3</f>
        <v>0.22222222222222221</v>
      </c>
      <c r="K3" s="24">
        <f>D3/$H3</f>
        <v>0.1111111111111111</v>
      </c>
      <c r="L3" s="24">
        <f>E3/$H3</f>
        <v>0.2</v>
      </c>
      <c r="M3" s="24">
        <f>F3/$H3</f>
        <v>0.2</v>
      </c>
      <c r="N3" s="24">
        <f>G3/$H3</f>
        <v>0.22222222222222221</v>
      </c>
      <c r="O3" s="39">
        <f>SUM(K3:N3)</f>
        <v>0.73333333333333328</v>
      </c>
    </row>
    <row r="4" spans="1:15" x14ac:dyDescent="0.25">
      <c r="A4" s="2" t="s">
        <v>16</v>
      </c>
      <c r="B4" s="11">
        <v>5</v>
      </c>
      <c r="C4" s="11">
        <v>27</v>
      </c>
      <c r="D4" s="11">
        <v>17</v>
      </c>
      <c r="E4" s="11">
        <v>24</v>
      </c>
      <c r="F4" s="11">
        <v>9</v>
      </c>
      <c r="G4" s="11">
        <v>17</v>
      </c>
      <c r="H4" s="11">
        <f t="shared" ref="H4:H49" si="0">SUM(B4:G4)</f>
        <v>99</v>
      </c>
      <c r="I4" s="24">
        <f t="shared" ref="I4:I48" si="1">B4/$H4</f>
        <v>5.0505050505050504E-2</v>
      </c>
      <c r="J4" s="24">
        <f t="shared" ref="J4:J48" si="2">C4/$H4</f>
        <v>0.27272727272727271</v>
      </c>
      <c r="K4" s="24">
        <f t="shared" ref="K4:K48" si="3">D4/$H4</f>
        <v>0.17171717171717171</v>
      </c>
      <c r="L4" s="24">
        <f t="shared" ref="L4:L48" si="4">E4/$H4</f>
        <v>0.24242424242424243</v>
      </c>
      <c r="M4" s="24">
        <f t="shared" ref="M4:M48" si="5">F4/$H4</f>
        <v>9.0909090909090912E-2</v>
      </c>
      <c r="N4" s="24">
        <f t="shared" ref="N4:N48" si="6">G4/$H4</f>
        <v>0.17171717171717171</v>
      </c>
      <c r="O4" s="39">
        <f>100%-(J4+I4)</f>
        <v>0.6767676767676768</v>
      </c>
    </row>
    <row r="5" spans="1:15" x14ac:dyDescent="0.25">
      <c r="A5" s="2" t="s">
        <v>15</v>
      </c>
      <c r="B5" s="11">
        <v>8</v>
      </c>
      <c r="C5" s="11">
        <v>46</v>
      </c>
      <c r="D5" s="11">
        <v>21</v>
      </c>
      <c r="E5" s="11">
        <v>49</v>
      </c>
      <c r="F5" s="11">
        <v>8</v>
      </c>
      <c r="G5" s="11">
        <v>29</v>
      </c>
      <c r="H5" s="11">
        <f t="shared" si="0"/>
        <v>161</v>
      </c>
      <c r="I5" s="24">
        <f t="shared" si="1"/>
        <v>4.9689440993788817E-2</v>
      </c>
      <c r="J5" s="24">
        <f t="shared" si="2"/>
        <v>0.2857142857142857</v>
      </c>
      <c r="K5" s="24">
        <f t="shared" si="3"/>
        <v>0.13043478260869565</v>
      </c>
      <c r="L5" s="24">
        <f t="shared" si="4"/>
        <v>0.30434782608695654</v>
      </c>
      <c r="M5" s="24">
        <f t="shared" si="5"/>
        <v>4.9689440993788817E-2</v>
      </c>
      <c r="N5" s="24">
        <f t="shared" si="6"/>
        <v>0.18012422360248448</v>
      </c>
      <c r="O5" s="39">
        <f>100%-(J5+I5)</f>
        <v>0.6645962732919255</v>
      </c>
    </row>
    <row r="6" spans="1:15" x14ac:dyDescent="0.25">
      <c r="A6" s="2" t="s">
        <v>45</v>
      </c>
      <c r="B6" s="11">
        <v>2</v>
      </c>
      <c r="C6" s="11">
        <v>18</v>
      </c>
      <c r="D6" s="11">
        <v>7</v>
      </c>
      <c r="E6" s="11">
        <v>11</v>
      </c>
      <c r="F6" s="11">
        <v>9</v>
      </c>
      <c r="G6" s="11">
        <v>9</v>
      </c>
      <c r="H6" s="11">
        <f t="shared" si="0"/>
        <v>56</v>
      </c>
      <c r="I6" s="24">
        <f t="shared" si="1"/>
        <v>3.5714285714285712E-2</v>
      </c>
      <c r="J6" s="24">
        <f t="shared" si="2"/>
        <v>0.32142857142857145</v>
      </c>
      <c r="K6" s="24">
        <f t="shared" si="3"/>
        <v>0.125</v>
      </c>
      <c r="L6" s="24">
        <f t="shared" si="4"/>
        <v>0.19642857142857142</v>
      </c>
      <c r="M6" s="24">
        <f t="shared" si="5"/>
        <v>0.16071428571428573</v>
      </c>
      <c r="N6" s="24">
        <f t="shared" si="6"/>
        <v>0.16071428571428573</v>
      </c>
      <c r="O6" s="39">
        <f>100%-(J6+I6)</f>
        <v>0.64285714285714279</v>
      </c>
    </row>
    <row r="7" spans="1:15" x14ac:dyDescent="0.25">
      <c r="A7" s="2" t="s">
        <v>38</v>
      </c>
      <c r="B7" s="11">
        <v>9</v>
      </c>
      <c r="C7" s="11">
        <v>21</v>
      </c>
      <c r="D7" s="11">
        <v>14</v>
      </c>
      <c r="E7" s="11">
        <v>12</v>
      </c>
      <c r="F7" s="11">
        <v>0</v>
      </c>
      <c r="G7" s="11">
        <v>22</v>
      </c>
      <c r="H7" s="11">
        <f t="shared" si="0"/>
        <v>78</v>
      </c>
      <c r="I7" s="24">
        <f t="shared" si="1"/>
        <v>0.11538461538461539</v>
      </c>
      <c r="J7" s="24">
        <f t="shared" si="2"/>
        <v>0.26923076923076922</v>
      </c>
      <c r="K7" s="24">
        <f t="shared" si="3"/>
        <v>0.17948717948717949</v>
      </c>
      <c r="L7" s="24">
        <f t="shared" si="4"/>
        <v>0.15384615384615385</v>
      </c>
      <c r="M7" s="24">
        <f t="shared" si="5"/>
        <v>0</v>
      </c>
      <c r="N7" s="24">
        <f t="shared" si="6"/>
        <v>0.28205128205128205</v>
      </c>
      <c r="O7" s="39">
        <f>100%-(J7+I7)</f>
        <v>0.61538461538461542</v>
      </c>
    </row>
    <row r="8" spans="1:15" x14ac:dyDescent="0.25">
      <c r="A8" s="2" t="s">
        <v>17</v>
      </c>
      <c r="B8" s="11">
        <v>13</v>
      </c>
      <c r="C8" s="11">
        <v>73</v>
      </c>
      <c r="D8" s="11">
        <v>31</v>
      </c>
      <c r="E8" s="11">
        <v>68</v>
      </c>
      <c r="F8" s="11">
        <v>13</v>
      </c>
      <c r="G8" s="11">
        <v>21</v>
      </c>
      <c r="H8" s="11">
        <f t="shared" si="0"/>
        <v>219</v>
      </c>
      <c r="I8" s="24">
        <f t="shared" si="1"/>
        <v>5.9360730593607303E-2</v>
      </c>
      <c r="J8" s="24">
        <f t="shared" si="2"/>
        <v>0.33333333333333331</v>
      </c>
      <c r="K8" s="24">
        <f t="shared" si="3"/>
        <v>0.14155251141552511</v>
      </c>
      <c r="L8" s="24">
        <f t="shared" si="4"/>
        <v>0.31050228310502281</v>
      </c>
      <c r="M8" s="24">
        <f t="shared" si="5"/>
        <v>5.9360730593607303E-2</v>
      </c>
      <c r="N8" s="24">
        <f t="shared" si="6"/>
        <v>9.5890410958904104E-2</v>
      </c>
      <c r="O8" s="39">
        <f>100%-(J8+I8)</f>
        <v>0.60730593607305938</v>
      </c>
    </row>
    <row r="9" spans="1:15" x14ac:dyDescent="0.25">
      <c r="A9" s="2" t="s">
        <v>24</v>
      </c>
      <c r="B9" s="11">
        <v>5</v>
      </c>
      <c r="C9" s="11">
        <v>18</v>
      </c>
      <c r="D9" s="11">
        <v>2</v>
      </c>
      <c r="E9" s="11">
        <v>14</v>
      </c>
      <c r="F9" s="11">
        <v>2</v>
      </c>
      <c r="G9" s="11">
        <v>16</v>
      </c>
      <c r="H9" s="11">
        <f t="shared" si="0"/>
        <v>57</v>
      </c>
      <c r="I9" s="24">
        <f t="shared" si="1"/>
        <v>8.771929824561403E-2</v>
      </c>
      <c r="J9" s="24">
        <f t="shared" si="2"/>
        <v>0.31578947368421051</v>
      </c>
      <c r="K9" s="24">
        <f t="shared" si="3"/>
        <v>3.5087719298245612E-2</v>
      </c>
      <c r="L9" s="24">
        <f t="shared" si="4"/>
        <v>0.24561403508771928</v>
      </c>
      <c r="M9" s="24">
        <f t="shared" si="5"/>
        <v>3.5087719298245612E-2</v>
      </c>
      <c r="N9" s="24">
        <f t="shared" si="6"/>
        <v>0.2807017543859649</v>
      </c>
      <c r="O9" s="39">
        <f>100%-(J9+I9)</f>
        <v>0.59649122807017552</v>
      </c>
    </row>
    <row r="10" spans="1:15" x14ac:dyDescent="0.25">
      <c r="A10" s="2" t="s">
        <v>27</v>
      </c>
      <c r="B10" s="11">
        <v>7</v>
      </c>
      <c r="C10" s="11">
        <v>34</v>
      </c>
      <c r="D10" s="11">
        <v>17</v>
      </c>
      <c r="E10" s="11">
        <v>23</v>
      </c>
      <c r="F10" s="11">
        <v>10</v>
      </c>
      <c r="G10" s="11">
        <v>10</v>
      </c>
      <c r="H10" s="11">
        <f t="shared" si="0"/>
        <v>101</v>
      </c>
      <c r="I10" s="24">
        <f t="shared" si="1"/>
        <v>6.9306930693069313E-2</v>
      </c>
      <c r="J10" s="24">
        <f t="shared" si="2"/>
        <v>0.33663366336633666</v>
      </c>
      <c r="K10" s="24">
        <f t="shared" si="3"/>
        <v>0.16831683168316833</v>
      </c>
      <c r="L10" s="24">
        <f t="shared" si="4"/>
        <v>0.22772277227722773</v>
      </c>
      <c r="M10" s="24">
        <f t="shared" si="5"/>
        <v>9.9009900990099015E-2</v>
      </c>
      <c r="N10" s="24">
        <f t="shared" si="6"/>
        <v>9.9009900990099015E-2</v>
      </c>
      <c r="O10" s="39">
        <f>100%-(J10+I10)</f>
        <v>0.59405940594059403</v>
      </c>
    </row>
    <row r="11" spans="1:15" x14ac:dyDescent="0.25">
      <c r="A11" s="2" t="s">
        <v>19</v>
      </c>
      <c r="B11" s="11">
        <v>3</v>
      </c>
      <c r="C11" s="11">
        <v>31</v>
      </c>
      <c r="D11" s="11">
        <v>10</v>
      </c>
      <c r="E11" s="11">
        <v>24</v>
      </c>
      <c r="F11" s="11">
        <v>5</v>
      </c>
      <c r="G11" s="11">
        <v>9</v>
      </c>
      <c r="H11" s="11">
        <f t="shared" si="0"/>
        <v>82</v>
      </c>
      <c r="I11" s="24">
        <f t="shared" si="1"/>
        <v>3.6585365853658534E-2</v>
      </c>
      <c r="J11" s="24">
        <f t="shared" si="2"/>
        <v>0.37804878048780488</v>
      </c>
      <c r="K11" s="24">
        <f t="shared" si="3"/>
        <v>0.12195121951219512</v>
      </c>
      <c r="L11" s="24">
        <f t="shared" si="4"/>
        <v>0.29268292682926828</v>
      </c>
      <c r="M11" s="24">
        <f t="shared" si="5"/>
        <v>6.097560975609756E-2</v>
      </c>
      <c r="N11" s="24">
        <f t="shared" si="6"/>
        <v>0.10975609756097561</v>
      </c>
      <c r="O11" s="39">
        <f>100%-(J11+I11)</f>
        <v>0.58536585365853666</v>
      </c>
    </row>
    <row r="12" spans="1:15" x14ac:dyDescent="0.25">
      <c r="A12" s="2" t="s">
        <v>5</v>
      </c>
      <c r="B12" s="11">
        <v>8</v>
      </c>
      <c r="C12" s="11">
        <v>23</v>
      </c>
      <c r="D12" s="11">
        <v>10</v>
      </c>
      <c r="E12" s="11">
        <v>16</v>
      </c>
      <c r="F12" s="11">
        <v>5</v>
      </c>
      <c r="G12" s="11">
        <v>8</v>
      </c>
      <c r="H12" s="11">
        <f t="shared" si="0"/>
        <v>70</v>
      </c>
      <c r="I12" s="24">
        <f t="shared" si="1"/>
        <v>0.11428571428571428</v>
      </c>
      <c r="J12" s="24">
        <f t="shared" si="2"/>
        <v>0.32857142857142857</v>
      </c>
      <c r="K12" s="24">
        <f t="shared" si="3"/>
        <v>0.14285714285714285</v>
      </c>
      <c r="L12" s="24">
        <f t="shared" si="4"/>
        <v>0.22857142857142856</v>
      </c>
      <c r="M12" s="24">
        <f t="shared" si="5"/>
        <v>7.1428571428571425E-2</v>
      </c>
      <c r="N12" s="24">
        <f t="shared" si="6"/>
        <v>0.11428571428571428</v>
      </c>
      <c r="O12" s="39">
        <f>100%-(J12+I12)</f>
        <v>0.55714285714285716</v>
      </c>
    </row>
    <row r="13" spans="1:15" x14ac:dyDescent="0.25">
      <c r="A13" s="2" t="s">
        <v>29</v>
      </c>
      <c r="B13" s="11">
        <v>15</v>
      </c>
      <c r="C13" s="11">
        <v>39</v>
      </c>
      <c r="D13" s="11">
        <v>16</v>
      </c>
      <c r="E13" s="11">
        <v>30</v>
      </c>
      <c r="F13" s="11">
        <v>3</v>
      </c>
      <c r="G13" s="11">
        <v>17</v>
      </c>
      <c r="H13" s="11">
        <f t="shared" si="0"/>
        <v>120</v>
      </c>
      <c r="I13" s="24">
        <f t="shared" si="1"/>
        <v>0.125</v>
      </c>
      <c r="J13" s="24">
        <f t="shared" si="2"/>
        <v>0.32500000000000001</v>
      </c>
      <c r="K13" s="24">
        <f t="shared" si="3"/>
        <v>0.13333333333333333</v>
      </c>
      <c r="L13" s="24">
        <f t="shared" si="4"/>
        <v>0.25</v>
      </c>
      <c r="M13" s="24">
        <f t="shared" si="5"/>
        <v>2.5000000000000001E-2</v>
      </c>
      <c r="N13" s="24">
        <f t="shared" si="6"/>
        <v>0.14166666666666666</v>
      </c>
      <c r="O13" s="39">
        <f>100%-(J13+I13)</f>
        <v>0.55000000000000004</v>
      </c>
    </row>
    <row r="14" spans="1:15" x14ac:dyDescent="0.25">
      <c r="A14" s="2" t="s">
        <v>7</v>
      </c>
      <c r="B14" s="11">
        <v>5</v>
      </c>
      <c r="C14" s="11">
        <v>34</v>
      </c>
      <c r="D14" s="11">
        <v>19</v>
      </c>
      <c r="E14" s="11">
        <v>19</v>
      </c>
      <c r="F14" s="11">
        <v>5</v>
      </c>
      <c r="G14" s="11">
        <v>3</v>
      </c>
      <c r="H14" s="11">
        <f t="shared" si="0"/>
        <v>85</v>
      </c>
      <c r="I14" s="24">
        <f t="shared" si="1"/>
        <v>5.8823529411764705E-2</v>
      </c>
      <c r="J14" s="24">
        <f t="shared" si="2"/>
        <v>0.4</v>
      </c>
      <c r="K14" s="24">
        <f t="shared" si="3"/>
        <v>0.22352941176470589</v>
      </c>
      <c r="L14" s="24">
        <f t="shared" si="4"/>
        <v>0.22352941176470589</v>
      </c>
      <c r="M14" s="24">
        <f t="shared" si="5"/>
        <v>5.8823529411764705E-2</v>
      </c>
      <c r="N14" s="24">
        <f t="shared" si="6"/>
        <v>3.5294117647058823E-2</v>
      </c>
      <c r="O14" s="39">
        <f>100%-(J14+I14)</f>
        <v>0.54117647058823526</v>
      </c>
    </row>
    <row r="15" spans="1:15" x14ac:dyDescent="0.25">
      <c r="A15" s="2" t="s">
        <v>35</v>
      </c>
      <c r="B15" s="11">
        <v>4</v>
      </c>
      <c r="C15" s="11">
        <v>41</v>
      </c>
      <c r="D15" s="11">
        <v>11</v>
      </c>
      <c r="E15" s="11">
        <v>14</v>
      </c>
      <c r="F15" s="11">
        <v>7</v>
      </c>
      <c r="G15" s="11">
        <v>21</v>
      </c>
      <c r="H15" s="11">
        <f t="shared" si="0"/>
        <v>98</v>
      </c>
      <c r="I15" s="24">
        <f t="shared" si="1"/>
        <v>4.0816326530612242E-2</v>
      </c>
      <c r="J15" s="24">
        <f t="shared" si="2"/>
        <v>0.41836734693877553</v>
      </c>
      <c r="K15" s="24">
        <f t="shared" si="3"/>
        <v>0.11224489795918367</v>
      </c>
      <c r="L15" s="24">
        <f t="shared" si="4"/>
        <v>0.14285714285714285</v>
      </c>
      <c r="M15" s="24">
        <f t="shared" si="5"/>
        <v>7.1428571428571425E-2</v>
      </c>
      <c r="N15" s="24">
        <f t="shared" si="6"/>
        <v>0.21428571428571427</v>
      </c>
      <c r="O15" s="39">
        <f>100%-(J15+I15)</f>
        <v>0.54081632653061229</v>
      </c>
    </row>
    <row r="16" spans="1:15" x14ac:dyDescent="0.25">
      <c r="A16" s="2" t="s">
        <v>9</v>
      </c>
      <c r="B16" s="11">
        <v>5</v>
      </c>
      <c r="C16" s="11">
        <v>24</v>
      </c>
      <c r="D16" s="11">
        <v>13</v>
      </c>
      <c r="E16" s="11">
        <v>11</v>
      </c>
      <c r="F16" s="11">
        <v>5</v>
      </c>
      <c r="G16" s="11">
        <v>5</v>
      </c>
      <c r="H16" s="11">
        <f t="shared" si="0"/>
        <v>63</v>
      </c>
      <c r="I16" s="24">
        <f t="shared" si="1"/>
        <v>7.9365079365079361E-2</v>
      </c>
      <c r="J16" s="24">
        <f t="shared" si="2"/>
        <v>0.38095238095238093</v>
      </c>
      <c r="K16" s="24">
        <f t="shared" si="3"/>
        <v>0.20634920634920634</v>
      </c>
      <c r="L16" s="24">
        <f t="shared" si="4"/>
        <v>0.17460317460317459</v>
      </c>
      <c r="M16" s="24">
        <f t="shared" si="5"/>
        <v>7.9365079365079361E-2</v>
      </c>
      <c r="N16" s="24">
        <f t="shared" si="6"/>
        <v>7.9365079365079361E-2</v>
      </c>
      <c r="O16" s="39">
        <f>100%-(J16+I16)</f>
        <v>0.53968253968253976</v>
      </c>
    </row>
    <row r="17" spans="1:15" x14ac:dyDescent="0.25">
      <c r="A17" s="2" t="s">
        <v>22</v>
      </c>
      <c r="B17" s="11">
        <v>12</v>
      </c>
      <c r="C17" s="11">
        <v>15</v>
      </c>
      <c r="D17" s="11">
        <v>9</v>
      </c>
      <c r="E17" s="11">
        <v>12</v>
      </c>
      <c r="F17" s="11">
        <v>6</v>
      </c>
      <c r="G17" s="11">
        <v>4</v>
      </c>
      <c r="H17" s="11">
        <f t="shared" si="0"/>
        <v>58</v>
      </c>
      <c r="I17" s="24">
        <f t="shared" si="1"/>
        <v>0.20689655172413793</v>
      </c>
      <c r="J17" s="24">
        <f t="shared" si="2"/>
        <v>0.25862068965517243</v>
      </c>
      <c r="K17" s="24">
        <f t="shared" si="3"/>
        <v>0.15517241379310345</v>
      </c>
      <c r="L17" s="24">
        <f t="shared" si="4"/>
        <v>0.20689655172413793</v>
      </c>
      <c r="M17" s="24">
        <f t="shared" si="5"/>
        <v>0.10344827586206896</v>
      </c>
      <c r="N17" s="24">
        <f t="shared" si="6"/>
        <v>6.8965517241379309E-2</v>
      </c>
      <c r="O17" s="39">
        <f>100%-(J17+I17)</f>
        <v>0.53448275862068961</v>
      </c>
    </row>
    <row r="18" spans="1:15" x14ac:dyDescent="0.25">
      <c r="A18" s="2" t="s">
        <v>4</v>
      </c>
      <c r="B18" s="11">
        <v>13</v>
      </c>
      <c r="C18" s="11">
        <v>50</v>
      </c>
      <c r="D18" s="11">
        <v>13</v>
      </c>
      <c r="E18" s="11">
        <v>34</v>
      </c>
      <c r="F18" s="11">
        <v>15</v>
      </c>
      <c r="G18" s="11">
        <v>9</v>
      </c>
      <c r="H18" s="11">
        <f t="shared" si="0"/>
        <v>134</v>
      </c>
      <c r="I18" s="24">
        <f t="shared" si="1"/>
        <v>9.7014925373134331E-2</v>
      </c>
      <c r="J18" s="24">
        <f t="shared" si="2"/>
        <v>0.37313432835820898</v>
      </c>
      <c r="K18" s="24">
        <f t="shared" si="3"/>
        <v>9.7014925373134331E-2</v>
      </c>
      <c r="L18" s="24">
        <f t="shared" si="4"/>
        <v>0.2537313432835821</v>
      </c>
      <c r="M18" s="24">
        <f t="shared" si="5"/>
        <v>0.11194029850746269</v>
      </c>
      <c r="N18" s="24">
        <f t="shared" si="6"/>
        <v>6.7164179104477612E-2</v>
      </c>
      <c r="O18" s="39">
        <f>100%-(J18+I18)</f>
        <v>0.52985074626865669</v>
      </c>
    </row>
    <row r="19" spans="1:15" x14ac:dyDescent="0.25">
      <c r="A19" s="2" t="s">
        <v>30</v>
      </c>
      <c r="B19" s="11">
        <v>5</v>
      </c>
      <c r="C19" s="11">
        <v>23</v>
      </c>
      <c r="D19" s="11">
        <v>7</v>
      </c>
      <c r="E19" s="11">
        <v>12</v>
      </c>
      <c r="F19" s="11">
        <v>7</v>
      </c>
      <c r="G19" s="11">
        <v>5</v>
      </c>
      <c r="H19" s="11">
        <f t="shared" si="0"/>
        <v>59</v>
      </c>
      <c r="I19" s="24">
        <f t="shared" si="1"/>
        <v>8.4745762711864403E-2</v>
      </c>
      <c r="J19" s="24">
        <f t="shared" si="2"/>
        <v>0.38983050847457629</v>
      </c>
      <c r="K19" s="24">
        <f t="shared" si="3"/>
        <v>0.11864406779661017</v>
      </c>
      <c r="L19" s="24">
        <f t="shared" si="4"/>
        <v>0.20338983050847459</v>
      </c>
      <c r="M19" s="24">
        <f t="shared" si="5"/>
        <v>0.11864406779661017</v>
      </c>
      <c r="N19" s="24">
        <f t="shared" si="6"/>
        <v>8.4745762711864403E-2</v>
      </c>
      <c r="O19" s="39">
        <f>100%-(J19+I19)</f>
        <v>0.52542372881355925</v>
      </c>
    </row>
    <row r="20" spans="1:15" x14ac:dyDescent="0.25">
      <c r="A20" s="2" t="s">
        <v>13</v>
      </c>
      <c r="B20" s="11">
        <v>9</v>
      </c>
      <c r="C20" s="11">
        <v>73</v>
      </c>
      <c r="D20" s="11">
        <v>21</v>
      </c>
      <c r="E20" s="11">
        <v>42</v>
      </c>
      <c r="F20" s="11">
        <v>12</v>
      </c>
      <c r="G20" s="11">
        <v>14</v>
      </c>
      <c r="H20" s="11">
        <f t="shared" si="0"/>
        <v>171</v>
      </c>
      <c r="I20" s="24">
        <f t="shared" si="1"/>
        <v>5.2631578947368418E-2</v>
      </c>
      <c r="J20" s="24">
        <f t="shared" si="2"/>
        <v>0.42690058479532161</v>
      </c>
      <c r="K20" s="24">
        <f t="shared" si="3"/>
        <v>0.12280701754385964</v>
      </c>
      <c r="L20" s="24">
        <f t="shared" si="4"/>
        <v>0.24561403508771928</v>
      </c>
      <c r="M20" s="24">
        <f t="shared" si="5"/>
        <v>7.0175438596491224E-2</v>
      </c>
      <c r="N20" s="24">
        <f t="shared" si="6"/>
        <v>8.1871345029239762E-2</v>
      </c>
      <c r="O20" s="39">
        <f>100%-(J20+I20)</f>
        <v>0.52046783625730997</v>
      </c>
    </row>
    <row r="21" spans="1:15" x14ac:dyDescent="0.25">
      <c r="A21" s="2" t="s">
        <v>20</v>
      </c>
      <c r="B21" s="11">
        <v>3</v>
      </c>
      <c r="C21" s="11">
        <v>41</v>
      </c>
      <c r="D21" s="11">
        <v>8</v>
      </c>
      <c r="E21" s="11">
        <v>21</v>
      </c>
      <c r="F21" s="11">
        <v>3</v>
      </c>
      <c r="G21" s="11">
        <v>15</v>
      </c>
      <c r="H21" s="11">
        <f t="shared" si="0"/>
        <v>91</v>
      </c>
      <c r="I21" s="24">
        <f t="shared" si="1"/>
        <v>3.2967032967032968E-2</v>
      </c>
      <c r="J21" s="24">
        <f t="shared" si="2"/>
        <v>0.45054945054945056</v>
      </c>
      <c r="K21" s="24">
        <f t="shared" si="3"/>
        <v>8.7912087912087919E-2</v>
      </c>
      <c r="L21" s="24">
        <f t="shared" si="4"/>
        <v>0.23076923076923078</v>
      </c>
      <c r="M21" s="24">
        <f t="shared" si="5"/>
        <v>3.2967032967032968E-2</v>
      </c>
      <c r="N21" s="24">
        <f t="shared" si="6"/>
        <v>0.16483516483516483</v>
      </c>
      <c r="O21" s="39">
        <f>100%-(J21+I21)</f>
        <v>0.51648351648351642</v>
      </c>
    </row>
    <row r="22" spans="1:15" x14ac:dyDescent="0.25">
      <c r="A22" s="2" t="s">
        <v>34</v>
      </c>
      <c r="B22" s="11">
        <v>10</v>
      </c>
      <c r="C22" s="11">
        <v>27</v>
      </c>
      <c r="D22" s="11">
        <v>13</v>
      </c>
      <c r="E22" s="11">
        <v>8</v>
      </c>
      <c r="F22" s="11">
        <v>8</v>
      </c>
      <c r="G22" s="11">
        <v>10</v>
      </c>
      <c r="H22" s="11">
        <f t="shared" si="0"/>
        <v>76</v>
      </c>
      <c r="I22" s="24">
        <f t="shared" si="1"/>
        <v>0.13157894736842105</v>
      </c>
      <c r="J22" s="24">
        <f t="shared" si="2"/>
        <v>0.35526315789473684</v>
      </c>
      <c r="K22" s="24">
        <f t="shared" si="3"/>
        <v>0.17105263157894737</v>
      </c>
      <c r="L22" s="24">
        <f t="shared" si="4"/>
        <v>0.10526315789473684</v>
      </c>
      <c r="M22" s="24">
        <f t="shared" si="5"/>
        <v>0.10526315789473684</v>
      </c>
      <c r="N22" s="24">
        <f t="shared" si="6"/>
        <v>0.13157894736842105</v>
      </c>
      <c r="O22" s="39">
        <f>100%-(J22+I22)</f>
        <v>0.51315789473684215</v>
      </c>
    </row>
    <row r="23" spans="1:15" x14ac:dyDescent="0.25">
      <c r="A23" s="2" t="s">
        <v>33</v>
      </c>
      <c r="B23" s="11">
        <v>13</v>
      </c>
      <c r="C23" s="11">
        <v>52</v>
      </c>
      <c r="D23" s="11">
        <v>13</v>
      </c>
      <c r="E23" s="11">
        <v>26</v>
      </c>
      <c r="F23" s="11">
        <v>8</v>
      </c>
      <c r="G23" s="11">
        <v>21</v>
      </c>
      <c r="H23" s="11">
        <f t="shared" si="0"/>
        <v>133</v>
      </c>
      <c r="I23" s="24">
        <f t="shared" si="1"/>
        <v>9.7744360902255634E-2</v>
      </c>
      <c r="J23" s="24">
        <f t="shared" si="2"/>
        <v>0.39097744360902253</v>
      </c>
      <c r="K23" s="24">
        <f t="shared" si="3"/>
        <v>9.7744360902255634E-2</v>
      </c>
      <c r="L23" s="24">
        <f t="shared" si="4"/>
        <v>0.19548872180451127</v>
      </c>
      <c r="M23" s="24">
        <f t="shared" si="5"/>
        <v>6.0150375939849621E-2</v>
      </c>
      <c r="N23" s="24">
        <f t="shared" si="6"/>
        <v>0.15789473684210525</v>
      </c>
      <c r="O23" s="39">
        <f>100%-(J23+I23)</f>
        <v>0.51127819548872178</v>
      </c>
    </row>
    <row r="24" spans="1:15" x14ac:dyDescent="0.25">
      <c r="A24" s="2" t="s">
        <v>44</v>
      </c>
      <c r="B24" s="11">
        <v>0</v>
      </c>
      <c r="C24" s="11">
        <v>28</v>
      </c>
      <c r="D24" s="11">
        <v>10</v>
      </c>
      <c r="E24" s="11">
        <v>10</v>
      </c>
      <c r="F24" s="11">
        <v>2</v>
      </c>
      <c r="G24" s="11">
        <v>7</v>
      </c>
      <c r="H24" s="11">
        <f t="shared" si="0"/>
        <v>57</v>
      </c>
      <c r="I24" s="24">
        <f t="shared" si="1"/>
        <v>0</v>
      </c>
      <c r="J24" s="24">
        <f t="shared" si="2"/>
        <v>0.49122807017543857</v>
      </c>
      <c r="K24" s="24">
        <f t="shared" si="3"/>
        <v>0.17543859649122806</v>
      </c>
      <c r="L24" s="24">
        <f t="shared" si="4"/>
        <v>0.17543859649122806</v>
      </c>
      <c r="M24" s="24">
        <f t="shared" si="5"/>
        <v>3.5087719298245612E-2</v>
      </c>
      <c r="N24" s="24">
        <f t="shared" si="6"/>
        <v>0.12280701754385964</v>
      </c>
      <c r="O24" s="39">
        <f>100%-(J24+I24)</f>
        <v>0.50877192982456143</v>
      </c>
    </row>
    <row r="25" spans="1:15" x14ac:dyDescent="0.25">
      <c r="A25" s="2" t="s">
        <v>8</v>
      </c>
      <c r="B25" s="11">
        <v>5</v>
      </c>
      <c r="C25" s="11">
        <v>26</v>
      </c>
      <c r="D25" s="11">
        <v>0</v>
      </c>
      <c r="E25" s="11">
        <v>18</v>
      </c>
      <c r="F25" s="11">
        <v>5</v>
      </c>
      <c r="G25" s="11">
        <v>8</v>
      </c>
      <c r="H25" s="11">
        <f t="shared" si="0"/>
        <v>62</v>
      </c>
      <c r="I25" s="24">
        <f t="shared" si="1"/>
        <v>8.0645161290322578E-2</v>
      </c>
      <c r="J25" s="24">
        <f t="shared" si="2"/>
        <v>0.41935483870967744</v>
      </c>
      <c r="K25" s="24">
        <f t="shared" si="3"/>
        <v>0</v>
      </c>
      <c r="L25" s="24">
        <f t="shared" si="4"/>
        <v>0.29032258064516131</v>
      </c>
      <c r="M25" s="24">
        <f t="shared" si="5"/>
        <v>8.0645161290322578E-2</v>
      </c>
      <c r="N25" s="24">
        <f t="shared" si="6"/>
        <v>0.12903225806451613</v>
      </c>
      <c r="O25" s="39">
        <f>100%-(J25+I25)</f>
        <v>0.5</v>
      </c>
    </row>
    <row r="26" spans="1:15" x14ac:dyDescent="0.25">
      <c r="A26" s="2" t="s">
        <v>41</v>
      </c>
      <c r="B26" s="11">
        <v>5</v>
      </c>
      <c r="C26" s="11">
        <v>45</v>
      </c>
      <c r="D26" s="11">
        <v>5</v>
      </c>
      <c r="E26" s="11">
        <v>18</v>
      </c>
      <c r="F26" s="11">
        <v>16</v>
      </c>
      <c r="G26" s="11">
        <v>8</v>
      </c>
      <c r="H26" s="11">
        <f t="shared" si="0"/>
        <v>97</v>
      </c>
      <c r="I26" s="24">
        <f t="shared" si="1"/>
        <v>5.1546391752577317E-2</v>
      </c>
      <c r="J26" s="24">
        <f t="shared" si="2"/>
        <v>0.46391752577319589</v>
      </c>
      <c r="K26" s="24">
        <f t="shared" si="3"/>
        <v>5.1546391752577317E-2</v>
      </c>
      <c r="L26" s="24">
        <f t="shared" si="4"/>
        <v>0.18556701030927836</v>
      </c>
      <c r="M26" s="24">
        <f t="shared" si="5"/>
        <v>0.16494845360824742</v>
      </c>
      <c r="N26" s="24">
        <f t="shared" si="6"/>
        <v>8.247422680412371E-2</v>
      </c>
      <c r="O26" s="39">
        <f>100%-(J26+I26)</f>
        <v>0.48453608247422675</v>
      </c>
    </row>
    <row r="27" spans="1:15" x14ac:dyDescent="0.25">
      <c r="A27" s="2" t="s">
        <v>1</v>
      </c>
      <c r="B27" s="11">
        <v>8</v>
      </c>
      <c r="C27" s="11">
        <v>19</v>
      </c>
      <c r="D27" s="11">
        <v>7</v>
      </c>
      <c r="E27" s="11">
        <v>10</v>
      </c>
      <c r="F27" s="11">
        <v>3</v>
      </c>
      <c r="G27" s="11">
        <v>5</v>
      </c>
      <c r="H27" s="11">
        <f t="shared" si="0"/>
        <v>52</v>
      </c>
      <c r="I27" s="24">
        <f t="shared" si="1"/>
        <v>0.15384615384615385</v>
      </c>
      <c r="J27" s="24">
        <f t="shared" si="2"/>
        <v>0.36538461538461536</v>
      </c>
      <c r="K27" s="24">
        <f t="shared" si="3"/>
        <v>0.13461538461538461</v>
      </c>
      <c r="L27" s="24">
        <f t="shared" si="4"/>
        <v>0.19230769230769232</v>
      </c>
      <c r="M27" s="24">
        <f t="shared" si="5"/>
        <v>5.7692307692307696E-2</v>
      </c>
      <c r="N27" s="24">
        <f t="shared" si="6"/>
        <v>9.6153846153846159E-2</v>
      </c>
      <c r="O27" s="39">
        <f>100%-(J27+I27)</f>
        <v>0.48076923076923084</v>
      </c>
    </row>
    <row r="28" spans="1:15" x14ac:dyDescent="0.25">
      <c r="A28" s="2" t="s">
        <v>36</v>
      </c>
      <c r="B28" s="11">
        <v>16</v>
      </c>
      <c r="C28" s="11">
        <v>79</v>
      </c>
      <c r="D28" s="11">
        <v>18</v>
      </c>
      <c r="E28" s="11">
        <v>45</v>
      </c>
      <c r="F28" s="11">
        <v>10</v>
      </c>
      <c r="G28" s="11">
        <v>13</v>
      </c>
      <c r="H28" s="11">
        <f t="shared" si="0"/>
        <v>181</v>
      </c>
      <c r="I28" s="24">
        <f t="shared" si="1"/>
        <v>8.8397790055248615E-2</v>
      </c>
      <c r="J28" s="24">
        <f t="shared" si="2"/>
        <v>0.43646408839779005</v>
      </c>
      <c r="K28" s="24">
        <f t="shared" si="3"/>
        <v>9.9447513812154692E-2</v>
      </c>
      <c r="L28" s="24">
        <f t="shared" si="4"/>
        <v>0.24861878453038674</v>
      </c>
      <c r="M28" s="24">
        <f t="shared" si="5"/>
        <v>5.5248618784530384E-2</v>
      </c>
      <c r="N28" s="24">
        <f t="shared" si="6"/>
        <v>7.18232044198895E-2</v>
      </c>
      <c r="O28" s="39">
        <f>100%-(J28+I28)</f>
        <v>0.47513812154696133</v>
      </c>
    </row>
    <row r="29" spans="1:15" x14ac:dyDescent="0.25">
      <c r="A29" s="2" t="s">
        <v>11</v>
      </c>
      <c r="B29" s="11">
        <v>12</v>
      </c>
      <c r="C29" s="11">
        <v>75</v>
      </c>
      <c r="D29" s="11">
        <v>18</v>
      </c>
      <c r="E29" s="11">
        <v>35</v>
      </c>
      <c r="F29" s="11">
        <v>10</v>
      </c>
      <c r="G29" s="11">
        <v>14</v>
      </c>
      <c r="H29" s="11">
        <f t="shared" si="0"/>
        <v>164</v>
      </c>
      <c r="I29" s="24">
        <f t="shared" si="1"/>
        <v>7.3170731707317069E-2</v>
      </c>
      <c r="J29" s="24">
        <f t="shared" si="2"/>
        <v>0.45731707317073172</v>
      </c>
      <c r="K29" s="24">
        <f t="shared" si="3"/>
        <v>0.10975609756097561</v>
      </c>
      <c r="L29" s="24">
        <f t="shared" si="4"/>
        <v>0.21341463414634146</v>
      </c>
      <c r="M29" s="24">
        <f t="shared" si="5"/>
        <v>6.097560975609756E-2</v>
      </c>
      <c r="N29" s="24">
        <f t="shared" si="6"/>
        <v>8.5365853658536592E-2</v>
      </c>
      <c r="O29" s="39">
        <f>100%-(J29+I29)</f>
        <v>0.46951219512195119</v>
      </c>
    </row>
    <row r="30" spans="1:15" x14ac:dyDescent="0.25">
      <c r="A30" s="2" t="s">
        <v>21</v>
      </c>
      <c r="B30" s="11">
        <v>21</v>
      </c>
      <c r="C30" s="11">
        <v>71</v>
      </c>
      <c r="D30" s="11">
        <v>21</v>
      </c>
      <c r="E30" s="11">
        <v>16</v>
      </c>
      <c r="F30" s="11">
        <v>13</v>
      </c>
      <c r="G30" s="11">
        <v>30</v>
      </c>
      <c r="H30" s="11">
        <f t="shared" si="0"/>
        <v>172</v>
      </c>
      <c r="I30" s="24">
        <f t="shared" si="1"/>
        <v>0.12209302325581395</v>
      </c>
      <c r="J30" s="24">
        <f t="shared" si="2"/>
        <v>0.41279069767441862</v>
      </c>
      <c r="K30" s="24">
        <f t="shared" si="3"/>
        <v>0.12209302325581395</v>
      </c>
      <c r="L30" s="24">
        <f t="shared" si="4"/>
        <v>9.3023255813953487E-2</v>
      </c>
      <c r="M30" s="24">
        <f t="shared" si="5"/>
        <v>7.5581395348837205E-2</v>
      </c>
      <c r="N30" s="24">
        <f t="shared" si="6"/>
        <v>0.1744186046511628</v>
      </c>
      <c r="O30" s="39">
        <f>100%-(J30+I30)</f>
        <v>0.46511627906976738</v>
      </c>
    </row>
    <row r="31" spans="1:15" x14ac:dyDescent="0.25">
      <c r="A31" s="2" t="s">
        <v>3</v>
      </c>
      <c r="B31" s="11">
        <v>18</v>
      </c>
      <c r="C31" s="11">
        <v>35</v>
      </c>
      <c r="D31" s="11">
        <v>18</v>
      </c>
      <c r="E31" s="11">
        <v>7</v>
      </c>
      <c r="F31" s="11">
        <v>7</v>
      </c>
      <c r="G31" s="11">
        <v>14</v>
      </c>
      <c r="H31" s="11">
        <f t="shared" si="0"/>
        <v>99</v>
      </c>
      <c r="I31" s="24">
        <f t="shared" si="1"/>
        <v>0.18181818181818182</v>
      </c>
      <c r="J31" s="24">
        <f t="shared" si="2"/>
        <v>0.35353535353535354</v>
      </c>
      <c r="K31" s="24">
        <f t="shared" si="3"/>
        <v>0.18181818181818182</v>
      </c>
      <c r="L31" s="24">
        <f t="shared" si="4"/>
        <v>7.0707070707070704E-2</v>
      </c>
      <c r="M31" s="24">
        <f t="shared" si="5"/>
        <v>7.0707070707070704E-2</v>
      </c>
      <c r="N31" s="24">
        <f t="shared" si="6"/>
        <v>0.14141414141414141</v>
      </c>
      <c r="O31" s="39">
        <f>100%-(J31+I31)</f>
        <v>0.46464646464646464</v>
      </c>
    </row>
    <row r="32" spans="1:15" x14ac:dyDescent="0.25">
      <c r="A32" s="2" t="s">
        <v>40</v>
      </c>
      <c r="B32" s="11">
        <v>16</v>
      </c>
      <c r="C32" s="11">
        <v>50</v>
      </c>
      <c r="D32" s="11">
        <v>10</v>
      </c>
      <c r="E32" s="11">
        <v>21</v>
      </c>
      <c r="F32" s="11">
        <v>16</v>
      </c>
      <c r="G32" s="11">
        <v>10</v>
      </c>
      <c r="H32" s="11">
        <f t="shared" si="0"/>
        <v>123</v>
      </c>
      <c r="I32" s="24">
        <f t="shared" si="1"/>
        <v>0.13008130081300814</v>
      </c>
      <c r="J32" s="24">
        <f t="shared" si="2"/>
        <v>0.4065040650406504</v>
      </c>
      <c r="K32" s="24">
        <f t="shared" si="3"/>
        <v>8.1300813008130079E-2</v>
      </c>
      <c r="L32" s="24">
        <f t="shared" si="4"/>
        <v>0.17073170731707318</v>
      </c>
      <c r="M32" s="24">
        <f t="shared" si="5"/>
        <v>0.13008130081300814</v>
      </c>
      <c r="N32" s="24">
        <f t="shared" si="6"/>
        <v>8.1300813008130079E-2</v>
      </c>
      <c r="O32" s="39">
        <f>100%-(J32+I32)</f>
        <v>0.46341463414634143</v>
      </c>
    </row>
    <row r="33" spans="1:15" x14ac:dyDescent="0.25">
      <c r="A33" s="2" t="s">
        <v>43</v>
      </c>
      <c r="B33" s="11">
        <v>2</v>
      </c>
      <c r="C33" s="11">
        <v>41</v>
      </c>
      <c r="D33" s="11">
        <v>5</v>
      </c>
      <c r="E33" s="11">
        <v>21</v>
      </c>
      <c r="F33" s="11">
        <v>2</v>
      </c>
      <c r="G33" s="11">
        <v>9</v>
      </c>
      <c r="H33" s="11">
        <f t="shared" si="0"/>
        <v>80</v>
      </c>
      <c r="I33" s="24">
        <f t="shared" si="1"/>
        <v>2.5000000000000001E-2</v>
      </c>
      <c r="J33" s="24">
        <f t="shared" si="2"/>
        <v>0.51249999999999996</v>
      </c>
      <c r="K33" s="24">
        <f t="shared" si="3"/>
        <v>6.25E-2</v>
      </c>
      <c r="L33" s="24">
        <f t="shared" si="4"/>
        <v>0.26250000000000001</v>
      </c>
      <c r="M33" s="24">
        <f t="shared" si="5"/>
        <v>2.5000000000000001E-2</v>
      </c>
      <c r="N33" s="24">
        <f t="shared" si="6"/>
        <v>0.1125</v>
      </c>
      <c r="O33" s="39">
        <f>100%-(J33+I33)</f>
        <v>0.46250000000000002</v>
      </c>
    </row>
    <row r="34" spans="1:15" x14ac:dyDescent="0.25">
      <c r="A34" s="2" t="s">
        <v>39</v>
      </c>
      <c r="B34" s="11">
        <v>5</v>
      </c>
      <c r="C34" s="11">
        <v>50</v>
      </c>
      <c r="D34" s="11">
        <v>18</v>
      </c>
      <c r="E34" s="11">
        <v>13</v>
      </c>
      <c r="F34" s="11">
        <v>0</v>
      </c>
      <c r="G34" s="11">
        <v>16</v>
      </c>
      <c r="H34" s="11">
        <f t="shared" si="0"/>
        <v>102</v>
      </c>
      <c r="I34" s="24">
        <f t="shared" si="1"/>
        <v>4.9019607843137254E-2</v>
      </c>
      <c r="J34" s="24">
        <f t="shared" si="2"/>
        <v>0.49019607843137253</v>
      </c>
      <c r="K34" s="24">
        <f t="shared" si="3"/>
        <v>0.17647058823529413</v>
      </c>
      <c r="L34" s="24">
        <f t="shared" si="4"/>
        <v>0.12745098039215685</v>
      </c>
      <c r="M34" s="24">
        <f t="shared" si="5"/>
        <v>0</v>
      </c>
      <c r="N34" s="24">
        <f t="shared" si="6"/>
        <v>0.15686274509803921</v>
      </c>
      <c r="O34" s="39">
        <f>100%-(J34+I34)</f>
        <v>0.46078431372549022</v>
      </c>
    </row>
    <row r="35" spans="1:15" x14ac:dyDescent="0.25">
      <c r="A35" s="2" t="s">
        <v>6</v>
      </c>
      <c r="B35" s="11">
        <v>59</v>
      </c>
      <c r="C35" s="11">
        <v>256</v>
      </c>
      <c r="D35" s="11">
        <v>58</v>
      </c>
      <c r="E35" s="11">
        <v>136</v>
      </c>
      <c r="F35" s="11">
        <v>31</v>
      </c>
      <c r="G35" s="11">
        <v>35</v>
      </c>
      <c r="H35" s="11">
        <f t="shared" si="0"/>
        <v>575</v>
      </c>
      <c r="I35" s="24">
        <f t="shared" si="1"/>
        <v>0.10260869565217391</v>
      </c>
      <c r="J35" s="24">
        <f t="shared" si="2"/>
        <v>0.44521739130434784</v>
      </c>
      <c r="K35" s="24">
        <f t="shared" si="3"/>
        <v>0.10086956521739131</v>
      </c>
      <c r="L35" s="24">
        <f t="shared" si="4"/>
        <v>0.23652173913043478</v>
      </c>
      <c r="M35" s="24">
        <f t="shared" si="5"/>
        <v>5.3913043478260869E-2</v>
      </c>
      <c r="N35" s="24">
        <f t="shared" si="6"/>
        <v>6.0869565217391307E-2</v>
      </c>
      <c r="O35" s="39">
        <f>100%-(J35+I35)</f>
        <v>0.4521739130434782</v>
      </c>
    </row>
    <row r="36" spans="1:15" x14ac:dyDescent="0.25">
      <c r="A36" s="2" t="s">
        <v>2</v>
      </c>
      <c r="B36" s="11">
        <v>11</v>
      </c>
      <c r="C36" s="11">
        <v>29</v>
      </c>
      <c r="D36" s="11">
        <v>5</v>
      </c>
      <c r="E36" s="11">
        <v>17</v>
      </c>
      <c r="F36" s="11">
        <v>2</v>
      </c>
      <c r="G36" s="11">
        <v>9</v>
      </c>
      <c r="H36" s="11">
        <f t="shared" si="0"/>
        <v>73</v>
      </c>
      <c r="I36" s="24">
        <f t="shared" si="1"/>
        <v>0.15068493150684931</v>
      </c>
      <c r="J36" s="24">
        <f t="shared" si="2"/>
        <v>0.39726027397260272</v>
      </c>
      <c r="K36" s="24">
        <f t="shared" si="3"/>
        <v>6.8493150684931503E-2</v>
      </c>
      <c r="L36" s="24">
        <f t="shared" si="4"/>
        <v>0.23287671232876711</v>
      </c>
      <c r="M36" s="24">
        <f t="shared" si="5"/>
        <v>2.7397260273972601E-2</v>
      </c>
      <c r="N36" s="24">
        <f t="shared" si="6"/>
        <v>0.12328767123287671</v>
      </c>
      <c r="O36" s="39">
        <f>100%-(J36+I36)</f>
        <v>0.45205479452054798</v>
      </c>
    </row>
    <row r="37" spans="1:15" x14ac:dyDescent="0.25">
      <c r="A37" s="2" t="s">
        <v>25</v>
      </c>
      <c r="B37" s="11">
        <v>12</v>
      </c>
      <c r="C37" s="11">
        <v>57</v>
      </c>
      <c r="D37" s="11">
        <v>24</v>
      </c>
      <c r="E37" s="11">
        <v>22</v>
      </c>
      <c r="F37" s="11">
        <v>7</v>
      </c>
      <c r="G37" s="11">
        <v>3</v>
      </c>
      <c r="H37" s="11">
        <f t="shared" si="0"/>
        <v>125</v>
      </c>
      <c r="I37" s="24">
        <f t="shared" si="1"/>
        <v>9.6000000000000002E-2</v>
      </c>
      <c r="J37" s="24">
        <f t="shared" si="2"/>
        <v>0.45600000000000002</v>
      </c>
      <c r="K37" s="24">
        <f t="shared" si="3"/>
        <v>0.192</v>
      </c>
      <c r="L37" s="24">
        <f t="shared" si="4"/>
        <v>0.17599999999999999</v>
      </c>
      <c r="M37" s="24">
        <f t="shared" si="5"/>
        <v>5.6000000000000001E-2</v>
      </c>
      <c r="N37" s="24">
        <f t="shared" si="6"/>
        <v>2.4E-2</v>
      </c>
      <c r="O37" s="39">
        <f>100%-(J37+I37)</f>
        <v>0.44799999999999995</v>
      </c>
    </row>
    <row r="38" spans="1:15" x14ac:dyDescent="0.25">
      <c r="A38" s="2" t="s">
        <v>37</v>
      </c>
      <c r="B38" s="11">
        <v>2</v>
      </c>
      <c r="C38" s="11">
        <v>26</v>
      </c>
      <c r="D38" s="11">
        <v>7</v>
      </c>
      <c r="E38" s="11">
        <v>5</v>
      </c>
      <c r="F38" s="11">
        <v>5</v>
      </c>
      <c r="G38" s="11">
        <v>5</v>
      </c>
      <c r="H38" s="11">
        <f t="shared" si="0"/>
        <v>50</v>
      </c>
      <c r="I38" s="24">
        <f t="shared" si="1"/>
        <v>0.04</v>
      </c>
      <c r="J38" s="24">
        <f t="shared" si="2"/>
        <v>0.52</v>
      </c>
      <c r="K38" s="24">
        <f t="shared" si="3"/>
        <v>0.14000000000000001</v>
      </c>
      <c r="L38" s="24">
        <f t="shared" si="4"/>
        <v>0.1</v>
      </c>
      <c r="M38" s="24">
        <f t="shared" si="5"/>
        <v>0.1</v>
      </c>
      <c r="N38" s="24">
        <f t="shared" si="6"/>
        <v>0.1</v>
      </c>
      <c r="O38" s="39">
        <f>100%-(J38+I38)</f>
        <v>0.43999999999999995</v>
      </c>
    </row>
    <row r="39" spans="1:15" x14ac:dyDescent="0.25">
      <c r="A39" s="2" t="s">
        <v>14</v>
      </c>
      <c r="B39" s="11">
        <v>10</v>
      </c>
      <c r="C39" s="11">
        <v>32</v>
      </c>
      <c r="D39" s="11">
        <v>3</v>
      </c>
      <c r="E39" s="11">
        <v>14</v>
      </c>
      <c r="F39" s="11">
        <v>7</v>
      </c>
      <c r="G39" s="11">
        <v>7</v>
      </c>
      <c r="H39" s="11">
        <f t="shared" si="0"/>
        <v>73</v>
      </c>
      <c r="I39" s="24">
        <f t="shared" si="1"/>
        <v>0.13698630136986301</v>
      </c>
      <c r="J39" s="24">
        <f t="shared" si="2"/>
        <v>0.43835616438356162</v>
      </c>
      <c r="K39" s="24">
        <f t="shared" si="3"/>
        <v>4.1095890410958902E-2</v>
      </c>
      <c r="L39" s="24">
        <f t="shared" si="4"/>
        <v>0.19178082191780821</v>
      </c>
      <c r="M39" s="24">
        <f t="shared" si="5"/>
        <v>9.5890410958904104E-2</v>
      </c>
      <c r="N39" s="24">
        <f t="shared" si="6"/>
        <v>9.5890410958904104E-2</v>
      </c>
      <c r="O39" s="39">
        <f>100%-(J39+I39)</f>
        <v>0.42465753424657537</v>
      </c>
    </row>
    <row r="40" spans="1:15" x14ac:dyDescent="0.25">
      <c r="A40" s="2" t="s">
        <v>28</v>
      </c>
      <c r="B40" s="11">
        <v>7</v>
      </c>
      <c r="C40" s="11">
        <v>21</v>
      </c>
      <c r="D40" s="11">
        <v>2</v>
      </c>
      <c r="E40" s="11">
        <v>14</v>
      </c>
      <c r="F40" s="11">
        <v>3</v>
      </c>
      <c r="G40" s="11">
        <v>0</v>
      </c>
      <c r="H40" s="11">
        <f t="shared" si="0"/>
        <v>47</v>
      </c>
      <c r="I40" s="24">
        <f t="shared" si="1"/>
        <v>0.14893617021276595</v>
      </c>
      <c r="J40" s="24">
        <f t="shared" si="2"/>
        <v>0.44680851063829785</v>
      </c>
      <c r="K40" s="24">
        <f t="shared" si="3"/>
        <v>4.2553191489361701E-2</v>
      </c>
      <c r="L40" s="24">
        <f t="shared" si="4"/>
        <v>0.2978723404255319</v>
      </c>
      <c r="M40" s="24">
        <f t="shared" si="5"/>
        <v>6.3829787234042548E-2</v>
      </c>
      <c r="N40" s="24">
        <f t="shared" si="6"/>
        <v>0</v>
      </c>
      <c r="O40" s="39">
        <f>100%-(J40+I40)</f>
        <v>0.4042553191489362</v>
      </c>
    </row>
    <row r="41" spans="1:15" x14ac:dyDescent="0.25">
      <c r="A41" s="2" t="s">
        <v>26</v>
      </c>
      <c r="B41" s="11">
        <v>15</v>
      </c>
      <c r="C41" s="11">
        <v>43</v>
      </c>
      <c r="D41" s="11">
        <v>3</v>
      </c>
      <c r="E41" s="11">
        <v>19</v>
      </c>
      <c r="F41" s="11">
        <v>7</v>
      </c>
      <c r="G41" s="11">
        <v>10</v>
      </c>
      <c r="H41" s="11">
        <f t="shared" si="0"/>
        <v>97</v>
      </c>
      <c r="I41" s="24">
        <f t="shared" si="1"/>
        <v>0.15463917525773196</v>
      </c>
      <c r="J41" s="24">
        <f t="shared" si="2"/>
        <v>0.44329896907216493</v>
      </c>
      <c r="K41" s="24">
        <f t="shared" si="3"/>
        <v>3.0927835051546393E-2</v>
      </c>
      <c r="L41" s="24">
        <f t="shared" si="4"/>
        <v>0.19587628865979381</v>
      </c>
      <c r="M41" s="24">
        <f t="shared" si="5"/>
        <v>7.2164948453608241E-2</v>
      </c>
      <c r="N41" s="24">
        <f t="shared" si="6"/>
        <v>0.10309278350515463</v>
      </c>
      <c r="O41" s="39">
        <f>100%-(J41+I41)</f>
        <v>0.40206185567010311</v>
      </c>
    </row>
    <row r="42" spans="1:15" x14ac:dyDescent="0.25">
      <c r="A42" s="2" t="s">
        <v>42</v>
      </c>
      <c r="B42" s="11">
        <v>0</v>
      </c>
      <c r="C42" s="11">
        <v>38</v>
      </c>
      <c r="D42" s="11">
        <v>3</v>
      </c>
      <c r="E42" s="11">
        <v>11</v>
      </c>
      <c r="F42" s="11">
        <v>3</v>
      </c>
      <c r="G42" s="11">
        <v>8</v>
      </c>
      <c r="H42" s="11">
        <f t="shared" si="0"/>
        <v>63</v>
      </c>
      <c r="I42" s="24">
        <f t="shared" si="1"/>
        <v>0</v>
      </c>
      <c r="J42" s="24">
        <f t="shared" si="2"/>
        <v>0.60317460317460314</v>
      </c>
      <c r="K42" s="24">
        <f t="shared" si="3"/>
        <v>4.7619047619047616E-2</v>
      </c>
      <c r="L42" s="24">
        <f t="shared" si="4"/>
        <v>0.17460317460317459</v>
      </c>
      <c r="M42" s="24">
        <f t="shared" si="5"/>
        <v>4.7619047619047616E-2</v>
      </c>
      <c r="N42" s="24">
        <f t="shared" si="6"/>
        <v>0.12698412698412698</v>
      </c>
      <c r="O42" s="39">
        <f>100%-(J42+I42)</f>
        <v>0.39682539682539686</v>
      </c>
    </row>
    <row r="43" spans="1:15" x14ac:dyDescent="0.25">
      <c r="A43" s="1" t="s">
        <v>0</v>
      </c>
      <c r="B43" s="11">
        <v>143</v>
      </c>
      <c r="C43" s="11">
        <v>516</v>
      </c>
      <c r="D43" s="11">
        <v>147</v>
      </c>
      <c r="E43" s="11">
        <v>185</v>
      </c>
      <c r="F43" s="11">
        <v>34</v>
      </c>
      <c r="G43" s="11">
        <v>44</v>
      </c>
      <c r="H43" s="11">
        <f t="shared" si="0"/>
        <v>1069</v>
      </c>
      <c r="I43" s="24">
        <f t="shared" si="1"/>
        <v>0.13376987839101964</v>
      </c>
      <c r="J43" s="24">
        <f t="shared" si="2"/>
        <v>0.48269410664172124</v>
      </c>
      <c r="K43" s="24">
        <f t="shared" si="3"/>
        <v>0.13751169317118803</v>
      </c>
      <c r="L43" s="24">
        <f t="shared" si="4"/>
        <v>0.17305893358278765</v>
      </c>
      <c r="M43" s="24">
        <f t="shared" si="5"/>
        <v>3.1805425631431246E-2</v>
      </c>
      <c r="N43" s="24">
        <f t="shared" si="6"/>
        <v>4.11599625818522E-2</v>
      </c>
      <c r="O43" s="39">
        <f>100%-(J43+I43)</f>
        <v>0.38353601496725909</v>
      </c>
    </row>
    <row r="44" spans="1:15" x14ac:dyDescent="0.25">
      <c r="A44" s="2" t="s">
        <v>31</v>
      </c>
      <c r="B44" s="11">
        <v>9</v>
      </c>
      <c r="C44" s="11">
        <v>37</v>
      </c>
      <c r="D44" s="11">
        <v>5</v>
      </c>
      <c r="E44" s="11">
        <v>14</v>
      </c>
      <c r="F44" s="11">
        <v>3</v>
      </c>
      <c r="G44" s="11">
        <v>5</v>
      </c>
      <c r="H44" s="11">
        <f t="shared" si="0"/>
        <v>73</v>
      </c>
      <c r="I44" s="24">
        <f t="shared" si="1"/>
        <v>0.12328767123287671</v>
      </c>
      <c r="J44" s="24">
        <f t="shared" si="2"/>
        <v>0.50684931506849318</v>
      </c>
      <c r="K44" s="24">
        <f t="shared" si="3"/>
        <v>6.8493150684931503E-2</v>
      </c>
      <c r="L44" s="24">
        <f t="shared" si="4"/>
        <v>0.19178082191780821</v>
      </c>
      <c r="M44" s="24">
        <f t="shared" si="5"/>
        <v>4.1095890410958902E-2</v>
      </c>
      <c r="N44" s="24">
        <f t="shared" si="6"/>
        <v>6.8493150684931503E-2</v>
      </c>
      <c r="O44" s="39">
        <f>100%-(J44+I44)</f>
        <v>0.36986301369863006</v>
      </c>
    </row>
    <row r="45" spans="1:15" x14ac:dyDescent="0.25">
      <c r="A45" s="2" t="s">
        <v>23</v>
      </c>
      <c r="B45" s="11">
        <v>36</v>
      </c>
      <c r="C45" s="11">
        <v>60</v>
      </c>
      <c r="D45" s="11">
        <v>16</v>
      </c>
      <c r="E45" s="11">
        <v>26</v>
      </c>
      <c r="F45" s="11">
        <v>8</v>
      </c>
      <c r="G45" s="11">
        <v>3</v>
      </c>
      <c r="H45" s="11">
        <f t="shared" si="0"/>
        <v>149</v>
      </c>
      <c r="I45" s="24">
        <f t="shared" si="1"/>
        <v>0.24161073825503357</v>
      </c>
      <c r="J45" s="24">
        <f t="shared" si="2"/>
        <v>0.40268456375838924</v>
      </c>
      <c r="K45" s="24">
        <f t="shared" si="3"/>
        <v>0.10738255033557047</v>
      </c>
      <c r="L45" s="24">
        <f t="shared" si="4"/>
        <v>0.17449664429530201</v>
      </c>
      <c r="M45" s="24">
        <f t="shared" si="5"/>
        <v>5.3691275167785234E-2</v>
      </c>
      <c r="N45" s="24">
        <f t="shared" si="6"/>
        <v>2.0134228187919462E-2</v>
      </c>
      <c r="O45" s="39">
        <f>100%-(J45+I45)</f>
        <v>0.35570469798657722</v>
      </c>
    </row>
    <row r="46" spans="1:15" x14ac:dyDescent="0.25">
      <c r="A46" s="2" t="s">
        <v>18</v>
      </c>
      <c r="B46" s="11">
        <v>13</v>
      </c>
      <c r="C46" s="11">
        <v>26</v>
      </c>
      <c r="D46" s="11">
        <v>5</v>
      </c>
      <c r="E46" s="11">
        <v>8</v>
      </c>
      <c r="F46" s="11">
        <v>0</v>
      </c>
      <c r="G46" s="11">
        <v>8</v>
      </c>
      <c r="H46" s="11">
        <f t="shared" si="0"/>
        <v>60</v>
      </c>
      <c r="I46" s="24">
        <f t="shared" si="1"/>
        <v>0.21666666666666667</v>
      </c>
      <c r="J46" s="24">
        <f t="shared" si="2"/>
        <v>0.43333333333333335</v>
      </c>
      <c r="K46" s="24">
        <f t="shared" si="3"/>
        <v>8.3333333333333329E-2</v>
      </c>
      <c r="L46" s="24">
        <f t="shared" si="4"/>
        <v>0.13333333333333333</v>
      </c>
      <c r="M46" s="24">
        <f t="shared" si="5"/>
        <v>0</v>
      </c>
      <c r="N46" s="24">
        <f t="shared" si="6"/>
        <v>0.13333333333333333</v>
      </c>
      <c r="O46" s="39">
        <f>100%-(J46+I46)</f>
        <v>0.35</v>
      </c>
    </row>
    <row r="47" spans="1:15" x14ac:dyDescent="0.25">
      <c r="A47" s="2" t="s">
        <v>10</v>
      </c>
      <c r="B47" s="11">
        <v>5</v>
      </c>
      <c r="C47" s="11">
        <v>36</v>
      </c>
      <c r="D47" s="11">
        <v>3</v>
      </c>
      <c r="E47" s="11">
        <v>3</v>
      </c>
      <c r="F47" s="11">
        <v>0</v>
      </c>
      <c r="G47" s="11">
        <v>10</v>
      </c>
      <c r="H47" s="11">
        <f t="shared" si="0"/>
        <v>57</v>
      </c>
      <c r="I47" s="24">
        <f t="shared" si="1"/>
        <v>8.771929824561403E-2</v>
      </c>
      <c r="J47" s="24">
        <f t="shared" si="2"/>
        <v>0.63157894736842102</v>
      </c>
      <c r="K47" s="24">
        <f t="shared" si="3"/>
        <v>5.2631578947368418E-2</v>
      </c>
      <c r="L47" s="24">
        <f t="shared" si="4"/>
        <v>5.2631578947368418E-2</v>
      </c>
      <c r="M47" s="24">
        <f t="shared" si="5"/>
        <v>0</v>
      </c>
      <c r="N47" s="24">
        <f t="shared" si="6"/>
        <v>0.17543859649122806</v>
      </c>
      <c r="O47" s="39">
        <f>100%-(J47+I47)</f>
        <v>0.2807017543859649</v>
      </c>
    </row>
    <row r="48" spans="1:15" x14ac:dyDescent="0.25">
      <c r="A48" s="2" t="s">
        <v>12</v>
      </c>
      <c r="B48" s="11">
        <v>7</v>
      </c>
      <c r="C48" s="11">
        <v>50</v>
      </c>
      <c r="D48" s="11">
        <v>0</v>
      </c>
      <c r="E48" s="11">
        <v>10</v>
      </c>
      <c r="F48" s="11">
        <v>3</v>
      </c>
      <c r="G48" s="11">
        <v>3</v>
      </c>
      <c r="H48" s="11">
        <f t="shared" si="0"/>
        <v>73</v>
      </c>
      <c r="I48" s="24">
        <f t="shared" si="1"/>
        <v>9.5890410958904104E-2</v>
      </c>
      <c r="J48" s="24">
        <f t="shared" si="2"/>
        <v>0.68493150684931503</v>
      </c>
      <c r="K48" s="24">
        <f t="shared" si="3"/>
        <v>0</v>
      </c>
      <c r="L48" s="24">
        <f t="shared" si="4"/>
        <v>0.13698630136986301</v>
      </c>
      <c r="M48" s="24">
        <f t="shared" si="5"/>
        <v>4.1095890410958902E-2</v>
      </c>
      <c r="N48" s="24">
        <f t="shared" si="6"/>
        <v>4.1095890410958902E-2</v>
      </c>
      <c r="O48" s="39">
        <f>100%-(J48+I48)</f>
        <v>0.21917808219178081</v>
      </c>
    </row>
    <row r="49" spans="1:15" s="31" customFormat="1" x14ac:dyDescent="0.25">
      <c r="A49" s="31" t="s">
        <v>88</v>
      </c>
      <c r="B49" s="29">
        <f>SUM(B3:B48)</f>
        <v>593</v>
      </c>
      <c r="C49" s="29">
        <f>SUM(C3:C48)</f>
        <v>2466</v>
      </c>
      <c r="D49" s="29">
        <f>SUM(D3:D48)</f>
        <v>688</v>
      </c>
      <c r="E49" s="29">
        <f>SUM(E3:E48)</f>
        <v>1177</v>
      </c>
      <c r="F49" s="29">
        <f>SUM(F3:F48)</f>
        <v>346</v>
      </c>
      <c r="G49" s="29">
        <f t="shared" ref="G49" si="7">SUM(G3:G48)</f>
        <v>559</v>
      </c>
      <c r="H49" s="30">
        <f t="shared" si="0"/>
        <v>5829</v>
      </c>
      <c r="I49" s="37">
        <f>B49/$H49</f>
        <v>0.10173271573168639</v>
      </c>
      <c r="J49" s="37">
        <f>C49/$H49</f>
        <v>0.42305712815234175</v>
      </c>
      <c r="K49" s="37">
        <f>D49/$H49</f>
        <v>0.11803053697032082</v>
      </c>
      <c r="L49" s="37">
        <f>E49/$H49</f>
        <v>0.20192142734602847</v>
      </c>
      <c r="M49" s="37">
        <f>F49/$H49</f>
        <v>5.9358380511236916E-2</v>
      </c>
      <c r="N49" s="37">
        <f>G49/$H49</f>
        <v>9.5899811288385664E-2</v>
      </c>
      <c r="O49" s="38">
        <f>100%-(J49+I49)</f>
        <v>0.47521015611597184</v>
      </c>
    </row>
    <row r="50" spans="1:15" hidden="1" x14ac:dyDescent="0.25">
      <c r="B50" s="2" t="s">
        <v>50</v>
      </c>
      <c r="C50" s="2" t="s">
        <v>48</v>
      </c>
      <c r="D50" s="2" t="s">
        <v>51</v>
      </c>
      <c r="E50" s="2" t="s">
        <v>52</v>
      </c>
      <c r="F50" s="2" t="s">
        <v>53</v>
      </c>
      <c r="G50" s="2" t="s">
        <v>49</v>
      </c>
    </row>
    <row r="51" spans="1:15" hidden="1" x14ac:dyDescent="0.25"/>
    <row r="52" spans="1:15" hidden="1" x14ac:dyDescent="0.25">
      <c r="B52" s="11"/>
      <c r="C52" s="11"/>
      <c r="D52" s="11"/>
      <c r="E52" s="11"/>
      <c r="F52" s="11"/>
      <c r="G52" s="11"/>
      <c r="H52" s="11"/>
    </row>
    <row r="53" spans="1:15" hidden="1" x14ac:dyDescent="0.25">
      <c r="B53" s="11"/>
      <c r="C53" s="11"/>
      <c r="D53" s="11"/>
      <c r="E53" s="11"/>
      <c r="F53" s="11"/>
      <c r="G53" s="11"/>
      <c r="H53" s="11"/>
    </row>
    <row r="54" spans="1:15" ht="15.75" hidden="1" thickBot="1" x14ac:dyDescent="0.3">
      <c r="B54" s="11"/>
      <c r="C54" s="11"/>
      <c r="D54" s="11"/>
      <c r="E54" s="11"/>
      <c r="F54" s="11"/>
      <c r="G54" s="11"/>
      <c r="H54" s="11"/>
    </row>
    <row r="55" spans="1:15" ht="16.5" hidden="1" thickBot="1" x14ac:dyDescent="0.3">
      <c r="B55" s="11"/>
      <c r="C55" s="14">
        <v>593</v>
      </c>
      <c r="D55" s="11"/>
      <c r="E55" s="11"/>
      <c r="F55" s="11"/>
      <c r="G55" s="16">
        <f>C55/$H$49</f>
        <v>0.10173271573168639</v>
      </c>
      <c r="H55" s="11"/>
    </row>
    <row r="56" spans="1:15" ht="16.5" hidden="1" thickBot="1" x14ac:dyDescent="0.3">
      <c r="B56" s="11"/>
      <c r="C56" s="15">
        <v>2466</v>
      </c>
      <c r="D56" s="11"/>
      <c r="E56" s="11"/>
      <c r="F56" s="11"/>
      <c r="G56" s="16">
        <f>C56/$H$49</f>
        <v>0.42305712815234175</v>
      </c>
      <c r="H56" s="11"/>
    </row>
    <row r="57" spans="1:15" ht="16.5" hidden="1" thickBot="1" x14ac:dyDescent="0.3">
      <c r="B57" s="11"/>
      <c r="C57" s="15">
        <v>688</v>
      </c>
      <c r="D57" s="11"/>
      <c r="E57" s="11"/>
      <c r="F57" s="11"/>
      <c r="G57" s="16">
        <f>C57/$H$49</f>
        <v>0.11803053697032082</v>
      </c>
      <c r="H57" s="11"/>
    </row>
    <row r="58" spans="1:15" ht="16.5" hidden="1" thickBot="1" x14ac:dyDescent="0.3">
      <c r="B58" s="11"/>
      <c r="C58" s="15">
        <v>1177</v>
      </c>
      <c r="D58" s="11"/>
      <c r="E58" s="11"/>
      <c r="F58" s="11"/>
      <c r="G58" s="16">
        <f>C58/$H$49</f>
        <v>0.20192142734602847</v>
      </c>
      <c r="H58" s="11"/>
    </row>
    <row r="59" spans="1:15" ht="16.5" hidden="1" thickBot="1" x14ac:dyDescent="0.3">
      <c r="B59" s="11"/>
      <c r="C59" s="15">
        <v>346</v>
      </c>
      <c r="D59" s="11"/>
      <c r="E59" s="11"/>
      <c r="F59" s="11"/>
      <c r="G59" s="16">
        <f>C59/$H$49</f>
        <v>5.9358380511236916E-2</v>
      </c>
      <c r="H59" s="11"/>
    </row>
    <row r="60" spans="1:15" ht="16.5" hidden="1" thickBot="1" x14ac:dyDescent="0.3">
      <c r="B60" s="11"/>
      <c r="C60" s="15">
        <v>559</v>
      </c>
      <c r="D60" s="11"/>
      <c r="E60" s="11"/>
      <c r="F60" s="11"/>
      <c r="G60" s="16">
        <f>C60/$H$49</f>
        <v>9.5899811288385664E-2</v>
      </c>
      <c r="H60" s="11"/>
    </row>
    <row r="61" spans="1:15" hidden="1" x14ac:dyDescent="0.25">
      <c r="B61" s="11"/>
      <c r="C61" s="11"/>
      <c r="D61" s="11"/>
      <c r="E61" s="11"/>
      <c r="F61" s="11"/>
      <c r="G61" s="11"/>
      <c r="H61" s="11"/>
    </row>
    <row r="62" spans="1:15" x14ac:dyDescent="0.25">
      <c r="B62" s="18"/>
      <c r="C62" s="18"/>
      <c r="D62" s="18"/>
      <c r="E62" s="11"/>
      <c r="F62" s="11"/>
      <c r="G62" s="18"/>
      <c r="H62" s="11"/>
    </row>
    <row r="63" spans="1:15" ht="15.75" x14ac:dyDescent="0.25">
      <c r="B63" s="18"/>
      <c r="C63" s="19"/>
      <c r="D63" s="21"/>
      <c r="E63" s="11"/>
      <c r="F63" s="11"/>
      <c r="G63" s="20"/>
      <c r="H63" s="11"/>
    </row>
    <row r="64" spans="1:15" ht="15.75" x14ac:dyDescent="0.25">
      <c r="B64" s="18"/>
      <c r="C64" s="19"/>
      <c r="D64" s="21"/>
      <c r="E64" s="11"/>
      <c r="F64" s="11"/>
      <c r="G64" s="20"/>
      <c r="H64" s="11"/>
    </row>
    <row r="65" spans="2:8" ht="15.75" x14ac:dyDescent="0.25">
      <c r="B65" s="18"/>
      <c r="C65" s="19"/>
      <c r="D65" s="21"/>
      <c r="E65" s="11"/>
      <c r="F65" s="11"/>
      <c r="G65" s="20"/>
      <c r="H65" s="11"/>
    </row>
    <row r="66" spans="2:8" ht="15.75" x14ac:dyDescent="0.25">
      <c r="B66" s="18"/>
      <c r="C66" s="19"/>
      <c r="D66" s="21"/>
      <c r="E66" s="11"/>
      <c r="F66" s="11"/>
      <c r="G66" s="20"/>
      <c r="H66" s="11"/>
    </row>
    <row r="67" spans="2:8" ht="15.75" x14ac:dyDescent="0.25">
      <c r="B67" s="18"/>
      <c r="C67" s="19"/>
      <c r="D67" s="21"/>
      <c r="E67" s="11"/>
      <c r="F67" s="11"/>
      <c r="G67" s="20"/>
      <c r="H67" s="11"/>
    </row>
    <row r="68" spans="2:8" ht="15.75" x14ac:dyDescent="0.25">
      <c r="B68" s="18"/>
      <c r="C68" s="19"/>
      <c r="D68" s="21"/>
      <c r="E68" s="11"/>
      <c r="F68" s="11"/>
      <c r="G68" s="20"/>
      <c r="H68" s="11"/>
    </row>
    <row r="69" spans="2:8" x14ac:dyDescent="0.25">
      <c r="B69" s="11"/>
      <c r="C69" s="11"/>
      <c r="D69" s="11"/>
      <c r="E69" s="11"/>
      <c r="F69" s="11"/>
      <c r="G69" s="11"/>
      <c r="H69" s="11"/>
    </row>
    <row r="70" spans="2:8" x14ac:dyDescent="0.25">
      <c r="B70" s="11"/>
      <c r="C70" s="11"/>
      <c r="D70" s="11"/>
      <c r="E70" s="11"/>
      <c r="F70" s="11"/>
      <c r="G70" s="11"/>
      <c r="H70" s="11"/>
    </row>
    <row r="71" spans="2:8" x14ac:dyDescent="0.25">
      <c r="B71" s="11"/>
      <c r="C71" s="11"/>
      <c r="D71" s="11"/>
      <c r="E71" s="11"/>
      <c r="F71" s="11"/>
      <c r="G71" s="11"/>
      <c r="H71" s="11"/>
    </row>
    <row r="72" spans="2:8" x14ac:dyDescent="0.25">
      <c r="B72" s="11"/>
      <c r="C72" s="11"/>
      <c r="D72" s="11"/>
      <c r="E72" s="11"/>
      <c r="F72" s="11"/>
      <c r="G72" s="11"/>
      <c r="H72" s="11"/>
    </row>
    <row r="73" spans="2:8" x14ac:dyDescent="0.25">
      <c r="B73" s="11"/>
      <c r="C73" s="11"/>
      <c r="D73" s="11"/>
      <c r="E73" s="11"/>
      <c r="F73" s="11"/>
      <c r="G73" s="11"/>
      <c r="H73" s="11"/>
    </row>
    <row r="74" spans="2:8" x14ac:dyDescent="0.25">
      <c r="B74" s="11"/>
      <c r="C74" s="11"/>
      <c r="D74" s="11"/>
      <c r="E74" s="11"/>
      <c r="F74" s="11"/>
      <c r="G74" s="11"/>
      <c r="H74" s="11"/>
    </row>
    <row r="75" spans="2:8" x14ac:dyDescent="0.25">
      <c r="B75" s="11"/>
      <c r="C75" s="11"/>
      <c r="D75" s="11"/>
      <c r="E75" s="11"/>
      <c r="F75" s="11"/>
      <c r="G75" s="11"/>
      <c r="H75" s="11"/>
    </row>
    <row r="76" spans="2:8" x14ac:dyDescent="0.25">
      <c r="B76" s="11"/>
      <c r="C76" s="11"/>
      <c r="D76" s="11"/>
      <c r="E76" s="11"/>
      <c r="F76" s="11"/>
      <c r="G76" s="11"/>
      <c r="H76" s="11"/>
    </row>
    <row r="77" spans="2:8" x14ac:dyDescent="0.25">
      <c r="B77" s="11"/>
      <c r="C77" s="11"/>
      <c r="D77" s="11"/>
      <c r="E77" s="11"/>
      <c r="F77" s="11"/>
      <c r="G77" s="11"/>
      <c r="H77" s="11"/>
    </row>
    <row r="78" spans="2:8" x14ac:dyDescent="0.25">
      <c r="B78" s="11"/>
      <c r="C78" s="11"/>
      <c r="D78" s="11"/>
      <c r="E78" s="11"/>
      <c r="F78" s="11"/>
      <c r="G78" s="11"/>
      <c r="H78" s="11"/>
    </row>
    <row r="79" spans="2:8" x14ac:dyDescent="0.25">
      <c r="B79" s="11"/>
      <c r="C79" s="11"/>
      <c r="D79" s="11"/>
      <c r="E79" s="11"/>
      <c r="F79" s="11"/>
      <c r="G79" s="11"/>
      <c r="H79" s="11"/>
    </row>
    <row r="80" spans="2:8" x14ac:dyDescent="0.25">
      <c r="B80" s="11"/>
      <c r="C80" s="11"/>
      <c r="D80" s="11"/>
      <c r="E80" s="11"/>
      <c r="F80" s="11"/>
      <c r="G80" s="11"/>
      <c r="H80" s="11"/>
    </row>
    <row r="81" spans="2:8" x14ac:dyDescent="0.25">
      <c r="B81" s="11"/>
      <c r="C81" s="11"/>
      <c r="D81" s="11"/>
      <c r="E81" s="11"/>
      <c r="F81" s="11"/>
      <c r="G81" s="11"/>
      <c r="H81" s="11"/>
    </row>
    <row r="82" spans="2:8" x14ac:dyDescent="0.25">
      <c r="B82" s="11"/>
      <c r="C82" s="11"/>
      <c r="D82" s="11"/>
      <c r="E82" s="11"/>
      <c r="F82" s="11"/>
      <c r="G82" s="11"/>
      <c r="H82" s="11"/>
    </row>
    <row r="83" spans="2:8" x14ac:dyDescent="0.25">
      <c r="B83" s="11"/>
      <c r="C83" s="11"/>
      <c r="D83" s="11"/>
      <c r="E83" s="11"/>
      <c r="F83" s="11"/>
      <c r="G83" s="11"/>
      <c r="H83" s="11"/>
    </row>
    <row r="84" spans="2:8" x14ac:dyDescent="0.25">
      <c r="B84" s="11"/>
      <c r="C84" s="11"/>
      <c r="D84" s="11"/>
      <c r="E84" s="11"/>
      <c r="F84" s="11"/>
      <c r="G84" s="11"/>
      <c r="H84" s="11"/>
    </row>
    <row r="85" spans="2:8" x14ac:dyDescent="0.25">
      <c r="B85" s="11"/>
      <c r="C85" s="11"/>
      <c r="D85" s="11"/>
      <c r="E85" s="11"/>
      <c r="F85" s="11"/>
      <c r="G85" s="11"/>
      <c r="H85" s="11"/>
    </row>
    <row r="86" spans="2:8" x14ac:dyDescent="0.25">
      <c r="B86" s="11"/>
      <c r="C86" s="11"/>
      <c r="D86" s="11"/>
      <c r="E86" s="11"/>
      <c r="F86" s="11"/>
      <c r="G86" s="11"/>
      <c r="H86" s="11"/>
    </row>
    <row r="87" spans="2:8" x14ac:dyDescent="0.25">
      <c r="B87" s="11"/>
      <c r="C87" s="11"/>
      <c r="D87" s="11"/>
      <c r="E87" s="11"/>
      <c r="F87" s="11"/>
      <c r="G87" s="11"/>
      <c r="H87" s="11"/>
    </row>
    <row r="88" spans="2:8" x14ac:dyDescent="0.25">
      <c r="B88" s="11"/>
      <c r="C88" s="11"/>
      <c r="D88" s="11"/>
      <c r="E88" s="11"/>
      <c r="F88" s="11"/>
      <c r="G88" s="11"/>
      <c r="H88" s="11"/>
    </row>
    <row r="89" spans="2:8" x14ac:dyDescent="0.25">
      <c r="B89" s="11"/>
      <c r="C89" s="11"/>
      <c r="D89" s="11"/>
      <c r="E89" s="11"/>
      <c r="F89" s="11"/>
      <c r="G89" s="11"/>
      <c r="H89" s="11"/>
    </row>
    <row r="90" spans="2:8" x14ac:dyDescent="0.25">
      <c r="B90" s="11"/>
      <c r="C90" s="11"/>
      <c r="D90" s="11"/>
      <c r="E90" s="11"/>
      <c r="F90" s="11"/>
      <c r="G90" s="11"/>
      <c r="H90" s="11"/>
    </row>
    <row r="91" spans="2:8" x14ac:dyDescent="0.25">
      <c r="B91" s="11"/>
      <c r="C91" s="11"/>
      <c r="D91" s="11"/>
      <c r="E91" s="11"/>
      <c r="F91" s="11"/>
      <c r="G91" s="11"/>
      <c r="H91" s="11"/>
    </row>
    <row r="92" spans="2:8" x14ac:dyDescent="0.25">
      <c r="B92" s="11"/>
      <c r="C92" s="11"/>
      <c r="D92" s="11"/>
      <c r="E92" s="11"/>
      <c r="F92" s="11"/>
      <c r="G92" s="11"/>
      <c r="H92" s="11"/>
    </row>
    <row r="93" spans="2:8" x14ac:dyDescent="0.25">
      <c r="B93" s="11"/>
      <c r="C93" s="11"/>
      <c r="D93" s="11"/>
      <c r="E93" s="11"/>
      <c r="F93" s="11"/>
      <c r="G93" s="11"/>
      <c r="H93" s="11"/>
    </row>
    <row r="94" spans="2:8" x14ac:dyDescent="0.25">
      <c r="B94" s="11"/>
      <c r="C94" s="11"/>
      <c r="D94" s="11"/>
      <c r="E94" s="11"/>
      <c r="F94" s="11"/>
      <c r="G94" s="11"/>
      <c r="H94" s="11"/>
    </row>
    <row r="95" spans="2:8" x14ac:dyDescent="0.25">
      <c r="B95" s="11"/>
      <c r="C95" s="11"/>
      <c r="D95" s="11"/>
      <c r="E95" s="11"/>
      <c r="F95" s="11"/>
      <c r="G95" s="11"/>
      <c r="H95" s="11"/>
    </row>
    <row r="96" spans="2:8" x14ac:dyDescent="0.25">
      <c r="B96" s="11"/>
      <c r="C96" s="11"/>
      <c r="D96" s="11"/>
      <c r="E96" s="11"/>
      <c r="F96" s="11"/>
      <c r="G96" s="11"/>
      <c r="H96" s="11"/>
    </row>
    <row r="97" spans="2:8" x14ac:dyDescent="0.25">
      <c r="B97" s="11"/>
      <c r="C97" s="11"/>
      <c r="D97" s="11"/>
      <c r="E97" s="11"/>
      <c r="F97" s="11"/>
      <c r="G97" s="11"/>
      <c r="H97" s="11"/>
    </row>
    <row r="99" spans="2:8" x14ac:dyDescent="0.25">
      <c r="B99" s="9"/>
      <c r="C99" s="9"/>
      <c r="D99" s="9"/>
      <c r="E99" s="9"/>
      <c r="F99" s="9"/>
      <c r="G99" s="9"/>
    </row>
    <row r="100" spans="2:8" x14ac:dyDescent="0.25">
      <c r="B100" s="6"/>
      <c r="C100" s="6"/>
      <c r="D100" s="6"/>
      <c r="E100" s="6"/>
      <c r="F100" s="6"/>
      <c r="G100" s="6"/>
    </row>
    <row r="101" spans="2:8" x14ac:dyDescent="0.25">
      <c r="B101" s="2"/>
      <c r="C101" s="2"/>
      <c r="D101" s="2"/>
      <c r="E101" s="2"/>
      <c r="F101" s="2"/>
      <c r="G101" s="2"/>
    </row>
  </sheetData>
  <sortState ref="A3:Q48">
    <sortCondition descending="1" ref="P3:P4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5" sqref="P15"/>
    </sheetView>
  </sheetViews>
  <sheetFormatPr defaultRowHeight="15" x14ac:dyDescent="0.25"/>
  <cols>
    <col min="1" max="1" width="39.7109375" customWidth="1"/>
    <col min="2" max="2" width="15.5703125" customWidth="1"/>
    <col min="3" max="3" width="16.5703125" customWidth="1"/>
    <col min="4" max="5" width="17" customWidth="1"/>
    <col min="6" max="7" width="15.85546875" customWidth="1"/>
    <col min="8" max="8" width="16.42578125" customWidth="1"/>
    <col min="9" max="9" width="16.7109375" customWidth="1"/>
    <col min="10" max="10" width="15.85546875" customWidth="1"/>
    <col min="11" max="11" width="14.7109375" customWidth="1"/>
    <col min="13" max="13" width="20.7109375" customWidth="1"/>
    <col min="14" max="14" width="18" customWidth="1"/>
    <col min="15" max="16" width="18.85546875" customWidth="1"/>
    <col min="17" max="17" width="19" style="32" customWidth="1"/>
    <col min="18" max="18" width="19.140625" customWidth="1"/>
    <col min="19" max="20" width="19" customWidth="1"/>
    <col min="21" max="21" width="19.5703125" customWidth="1"/>
    <col min="22" max="22" width="19.7109375" customWidth="1"/>
  </cols>
  <sheetData>
    <row r="1" spans="1:22" x14ac:dyDescent="0.25">
      <c r="A1" s="2" t="s">
        <v>62</v>
      </c>
    </row>
    <row r="2" spans="1:22" x14ac:dyDescent="0.25">
      <c r="A2" s="2" t="s">
        <v>47</v>
      </c>
      <c r="B2" s="2" t="s">
        <v>66</v>
      </c>
      <c r="C2" s="2" t="s">
        <v>65</v>
      </c>
      <c r="D2" s="2" t="s">
        <v>71</v>
      </c>
      <c r="E2" s="2" t="s">
        <v>89</v>
      </c>
      <c r="F2" s="52" t="s">
        <v>68</v>
      </c>
      <c r="G2" s="2" t="s">
        <v>67</v>
      </c>
      <c r="H2" s="2" t="s">
        <v>70</v>
      </c>
      <c r="I2" s="2" t="s">
        <v>69</v>
      </c>
      <c r="J2" s="2" t="s">
        <v>63</v>
      </c>
      <c r="K2" s="2" t="s">
        <v>64</v>
      </c>
      <c r="L2" s="2" t="s">
        <v>61</v>
      </c>
      <c r="M2" s="2" t="s">
        <v>66</v>
      </c>
      <c r="N2" s="2" t="s">
        <v>65</v>
      </c>
      <c r="O2" s="2" t="s">
        <v>71</v>
      </c>
      <c r="P2" s="52" t="s">
        <v>89</v>
      </c>
      <c r="Q2" s="2" t="s">
        <v>68</v>
      </c>
      <c r="R2" s="2" t="s">
        <v>67</v>
      </c>
      <c r="S2" s="2" t="s">
        <v>70</v>
      </c>
      <c r="T2" s="2" t="s">
        <v>69</v>
      </c>
      <c r="U2" s="2" t="s">
        <v>63</v>
      </c>
      <c r="V2" s="2" t="s">
        <v>64</v>
      </c>
    </row>
    <row r="3" spans="1:22" ht="15.75" x14ac:dyDescent="0.25">
      <c r="A3" s="2" t="s">
        <v>12</v>
      </c>
      <c r="B3" s="12">
        <v>39</v>
      </c>
      <c r="C3" s="12">
        <v>17</v>
      </c>
      <c r="D3" s="12">
        <v>14</v>
      </c>
      <c r="E3" s="12">
        <f>SUM(B3:D3)</f>
        <v>70</v>
      </c>
      <c r="F3" s="55">
        <v>3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>
        <f>SUM(F3:K3,B3:D3)</f>
        <v>73</v>
      </c>
      <c r="M3" s="24">
        <f>B3/$L3</f>
        <v>0.53424657534246578</v>
      </c>
      <c r="N3" s="24">
        <f>C3/$L3</f>
        <v>0.23287671232876711</v>
      </c>
      <c r="O3" s="24">
        <f>D3/$L3</f>
        <v>0.19178082191780821</v>
      </c>
      <c r="P3" s="53">
        <f>E3/$L3</f>
        <v>0.95890410958904104</v>
      </c>
      <c r="Q3" s="24">
        <f>F3/$L3</f>
        <v>4.1095890410958902E-2</v>
      </c>
      <c r="R3" s="24">
        <f>G3/$L3</f>
        <v>0</v>
      </c>
      <c r="S3" s="24">
        <f>H3/$L3</f>
        <v>0</v>
      </c>
      <c r="T3" s="24">
        <f>I3/$L3</f>
        <v>0</v>
      </c>
      <c r="U3" s="24">
        <f>J3/$L3</f>
        <v>0</v>
      </c>
      <c r="V3" s="24">
        <f>K3/$L3</f>
        <v>0</v>
      </c>
    </row>
    <row r="4" spans="1:22" ht="15.75" x14ac:dyDescent="0.25">
      <c r="A4" s="2" t="s">
        <v>28</v>
      </c>
      <c r="B4" s="12">
        <v>22</v>
      </c>
      <c r="C4" s="12">
        <v>10</v>
      </c>
      <c r="D4" s="12">
        <v>10</v>
      </c>
      <c r="E4" s="12">
        <f t="shared" ref="E4:E49" si="0">SUM(B4:D4)</f>
        <v>42</v>
      </c>
      <c r="F4" s="55">
        <v>3</v>
      </c>
      <c r="G4" s="12">
        <v>0</v>
      </c>
      <c r="H4" s="12">
        <v>0</v>
      </c>
      <c r="I4" s="12">
        <v>2</v>
      </c>
      <c r="J4" s="12">
        <v>0</v>
      </c>
      <c r="K4" s="12">
        <v>0</v>
      </c>
      <c r="L4">
        <f t="shared" ref="L4:L49" si="1">SUM(F4:K4,B4:D4)</f>
        <v>47</v>
      </c>
      <c r="M4" s="24">
        <f>B4/$L4</f>
        <v>0.46808510638297873</v>
      </c>
      <c r="N4" s="24">
        <f>C4/$L4</f>
        <v>0.21276595744680851</v>
      </c>
      <c r="O4" s="24">
        <f>D4/$L4</f>
        <v>0.21276595744680851</v>
      </c>
      <c r="P4" s="53">
        <f t="shared" ref="P4:P49" si="2">E4/$L4</f>
        <v>0.8936170212765957</v>
      </c>
      <c r="Q4" s="24">
        <f>F4/$L4</f>
        <v>6.3829787234042548E-2</v>
      </c>
      <c r="R4" s="24">
        <f t="shared" ref="R4:R49" si="3">G4/$L4</f>
        <v>0</v>
      </c>
      <c r="S4" s="24">
        <f t="shared" ref="S4:S49" si="4">H4/$L4</f>
        <v>0</v>
      </c>
      <c r="T4" s="24">
        <f t="shared" ref="T4:T49" si="5">I4/$L4</f>
        <v>4.2553191489361701E-2</v>
      </c>
      <c r="U4" s="24">
        <f t="shared" ref="U4:U49" si="6">J4/$L4</f>
        <v>0</v>
      </c>
      <c r="V4" s="24">
        <f t="shared" ref="V4:V49" si="7">K4/$L4</f>
        <v>0</v>
      </c>
    </row>
    <row r="5" spans="1:22" ht="15.75" x14ac:dyDescent="0.25">
      <c r="A5" s="2" t="s">
        <v>25</v>
      </c>
      <c r="B5" s="12">
        <v>54</v>
      </c>
      <c r="C5" s="12">
        <v>40</v>
      </c>
      <c r="D5" s="12">
        <v>17</v>
      </c>
      <c r="E5" s="12">
        <f t="shared" si="0"/>
        <v>111</v>
      </c>
      <c r="F5" s="55">
        <v>3</v>
      </c>
      <c r="G5" s="12">
        <v>3</v>
      </c>
      <c r="H5" s="12">
        <v>3</v>
      </c>
      <c r="I5" s="12">
        <v>2</v>
      </c>
      <c r="J5" s="12">
        <v>2</v>
      </c>
      <c r="K5" s="12">
        <v>0</v>
      </c>
      <c r="L5">
        <f t="shared" si="1"/>
        <v>124</v>
      </c>
      <c r="M5" s="24">
        <f>B5/$L5</f>
        <v>0.43548387096774194</v>
      </c>
      <c r="N5" s="24">
        <f>C5/$L5</f>
        <v>0.32258064516129031</v>
      </c>
      <c r="O5" s="24">
        <f>D5/$L5</f>
        <v>0.13709677419354838</v>
      </c>
      <c r="P5" s="53">
        <f t="shared" si="2"/>
        <v>0.89516129032258063</v>
      </c>
      <c r="Q5" s="24">
        <f>F5/$L5</f>
        <v>2.4193548387096774E-2</v>
      </c>
      <c r="R5" s="24">
        <f t="shared" si="3"/>
        <v>2.4193548387096774E-2</v>
      </c>
      <c r="S5" s="24">
        <f t="shared" si="4"/>
        <v>2.4193548387096774E-2</v>
      </c>
      <c r="T5" s="24">
        <f t="shared" si="5"/>
        <v>1.6129032258064516E-2</v>
      </c>
      <c r="U5" s="24">
        <f t="shared" si="6"/>
        <v>1.6129032258064516E-2</v>
      </c>
      <c r="V5" s="24">
        <f t="shared" si="7"/>
        <v>0</v>
      </c>
    </row>
    <row r="6" spans="1:22" ht="15.75" x14ac:dyDescent="0.25">
      <c r="A6" s="2" t="s">
        <v>31</v>
      </c>
      <c r="B6" s="12">
        <v>30</v>
      </c>
      <c r="C6" s="12">
        <v>12</v>
      </c>
      <c r="D6" s="12">
        <v>9</v>
      </c>
      <c r="E6" s="12">
        <f t="shared" si="0"/>
        <v>51</v>
      </c>
      <c r="F6" s="55">
        <v>14</v>
      </c>
      <c r="G6" s="12">
        <v>3</v>
      </c>
      <c r="H6" s="12">
        <v>3</v>
      </c>
      <c r="I6" s="12">
        <v>0</v>
      </c>
      <c r="J6" s="12">
        <v>0</v>
      </c>
      <c r="K6" s="12">
        <v>2</v>
      </c>
      <c r="L6">
        <f t="shared" si="1"/>
        <v>73</v>
      </c>
      <c r="M6" s="24">
        <f>B6/$L6</f>
        <v>0.41095890410958902</v>
      </c>
      <c r="N6" s="24">
        <f>C6/$L6</f>
        <v>0.16438356164383561</v>
      </c>
      <c r="O6" s="24">
        <f>D6/$L6</f>
        <v>0.12328767123287671</v>
      </c>
      <c r="P6" s="53">
        <f t="shared" si="2"/>
        <v>0.69863013698630139</v>
      </c>
      <c r="Q6" s="24">
        <f>F6/$L6</f>
        <v>0.19178082191780821</v>
      </c>
      <c r="R6" s="24">
        <f t="shared" si="3"/>
        <v>4.1095890410958902E-2</v>
      </c>
      <c r="S6" s="24">
        <f t="shared" si="4"/>
        <v>4.1095890410958902E-2</v>
      </c>
      <c r="T6" s="24">
        <f t="shared" si="5"/>
        <v>0</v>
      </c>
      <c r="U6" s="24">
        <f t="shared" si="6"/>
        <v>0</v>
      </c>
      <c r="V6" s="24">
        <f t="shared" si="7"/>
        <v>2.7397260273972601E-2</v>
      </c>
    </row>
    <row r="7" spans="1:22" ht="15.75" x14ac:dyDescent="0.25">
      <c r="A7" s="2" t="s">
        <v>3</v>
      </c>
      <c r="B7" s="12">
        <v>38</v>
      </c>
      <c r="C7" s="12">
        <v>35</v>
      </c>
      <c r="D7" s="12">
        <v>17</v>
      </c>
      <c r="E7" s="12">
        <f t="shared" si="0"/>
        <v>90</v>
      </c>
      <c r="F7" s="55">
        <v>2</v>
      </c>
      <c r="G7" s="12">
        <v>5</v>
      </c>
      <c r="H7" s="12">
        <v>0</v>
      </c>
      <c r="I7" s="12">
        <v>2</v>
      </c>
      <c r="J7" s="12">
        <v>0</v>
      </c>
      <c r="K7" s="12">
        <v>0</v>
      </c>
      <c r="L7">
        <f t="shared" si="1"/>
        <v>99</v>
      </c>
      <c r="M7" s="24">
        <f>B7/$L7</f>
        <v>0.38383838383838381</v>
      </c>
      <c r="N7" s="24">
        <f>C7/$L7</f>
        <v>0.35353535353535354</v>
      </c>
      <c r="O7" s="24">
        <f>D7/$L7</f>
        <v>0.17171717171717171</v>
      </c>
      <c r="P7" s="53">
        <f t="shared" si="2"/>
        <v>0.90909090909090906</v>
      </c>
      <c r="Q7" s="24">
        <f>F7/$L7</f>
        <v>2.0202020202020204E-2</v>
      </c>
      <c r="R7" s="24">
        <f t="shared" si="3"/>
        <v>5.0505050505050504E-2</v>
      </c>
      <c r="S7" s="24">
        <f t="shared" si="4"/>
        <v>0</v>
      </c>
      <c r="T7" s="24">
        <f t="shared" si="5"/>
        <v>2.0202020202020204E-2</v>
      </c>
      <c r="U7" s="24">
        <f t="shared" si="6"/>
        <v>0</v>
      </c>
      <c r="V7" s="24">
        <f t="shared" si="7"/>
        <v>0</v>
      </c>
    </row>
    <row r="8" spans="1:22" ht="15.75" x14ac:dyDescent="0.25">
      <c r="A8" s="2" t="s">
        <v>41</v>
      </c>
      <c r="B8" s="12">
        <v>37</v>
      </c>
      <c r="C8" s="12">
        <v>21</v>
      </c>
      <c r="D8" s="12">
        <v>18</v>
      </c>
      <c r="E8" s="12">
        <f t="shared" si="0"/>
        <v>76</v>
      </c>
      <c r="F8" s="55">
        <v>5</v>
      </c>
      <c r="G8" s="12">
        <v>8</v>
      </c>
      <c r="H8" s="12">
        <v>3</v>
      </c>
      <c r="I8" s="12">
        <v>5</v>
      </c>
      <c r="J8" s="12">
        <v>0</v>
      </c>
      <c r="K8" s="12">
        <v>0</v>
      </c>
      <c r="L8">
        <f t="shared" si="1"/>
        <v>97</v>
      </c>
      <c r="M8" s="24">
        <f>B8/$L8</f>
        <v>0.38144329896907214</v>
      </c>
      <c r="N8" s="24">
        <f>C8/$L8</f>
        <v>0.21649484536082475</v>
      </c>
      <c r="O8" s="24">
        <f>D8/$L8</f>
        <v>0.18556701030927836</v>
      </c>
      <c r="P8" s="53">
        <f t="shared" si="2"/>
        <v>0.78350515463917525</v>
      </c>
      <c r="Q8" s="24">
        <f>F8/$L8</f>
        <v>5.1546391752577317E-2</v>
      </c>
      <c r="R8" s="24">
        <f t="shared" si="3"/>
        <v>8.247422680412371E-2</v>
      </c>
      <c r="S8" s="24">
        <f t="shared" si="4"/>
        <v>3.0927835051546393E-2</v>
      </c>
      <c r="T8" s="24">
        <f t="shared" si="5"/>
        <v>5.1546391752577317E-2</v>
      </c>
      <c r="U8" s="24">
        <f t="shared" si="6"/>
        <v>0</v>
      </c>
      <c r="V8" s="24">
        <f t="shared" si="7"/>
        <v>0</v>
      </c>
    </row>
    <row r="9" spans="1:22" ht="15.75" x14ac:dyDescent="0.25">
      <c r="A9" s="2" t="s">
        <v>19</v>
      </c>
      <c r="B9" s="12">
        <v>31</v>
      </c>
      <c r="C9" s="12">
        <v>28</v>
      </c>
      <c r="D9" s="12">
        <v>7</v>
      </c>
      <c r="E9" s="12">
        <f t="shared" si="0"/>
        <v>66</v>
      </c>
      <c r="F9" s="55">
        <v>10</v>
      </c>
      <c r="G9" s="12">
        <v>2</v>
      </c>
      <c r="H9" s="12">
        <v>2</v>
      </c>
      <c r="I9" s="12">
        <v>2</v>
      </c>
      <c r="J9" s="12">
        <v>0</v>
      </c>
      <c r="K9" s="12">
        <v>0</v>
      </c>
      <c r="L9">
        <f t="shared" si="1"/>
        <v>82</v>
      </c>
      <c r="M9" s="24">
        <f>B9/$L9</f>
        <v>0.37804878048780488</v>
      </c>
      <c r="N9" s="24">
        <f>C9/$L9</f>
        <v>0.34146341463414637</v>
      </c>
      <c r="O9" s="24">
        <f>D9/$L9</f>
        <v>8.5365853658536592E-2</v>
      </c>
      <c r="P9" s="53">
        <f t="shared" si="2"/>
        <v>0.80487804878048785</v>
      </c>
      <c r="Q9" s="24">
        <f>F9/$L9</f>
        <v>0.12195121951219512</v>
      </c>
      <c r="R9" s="24">
        <f t="shared" si="3"/>
        <v>2.4390243902439025E-2</v>
      </c>
      <c r="S9" s="24">
        <f t="shared" si="4"/>
        <v>2.4390243902439025E-2</v>
      </c>
      <c r="T9" s="24">
        <f t="shared" si="5"/>
        <v>2.4390243902439025E-2</v>
      </c>
      <c r="U9" s="24">
        <f t="shared" si="6"/>
        <v>0</v>
      </c>
      <c r="V9" s="24">
        <f t="shared" si="7"/>
        <v>0</v>
      </c>
    </row>
    <row r="10" spans="1:22" ht="15.75" x14ac:dyDescent="0.25">
      <c r="A10" s="2" t="s">
        <v>38</v>
      </c>
      <c r="B10" s="12">
        <v>29</v>
      </c>
      <c r="C10" s="12">
        <v>27</v>
      </c>
      <c r="D10" s="12">
        <v>7</v>
      </c>
      <c r="E10" s="12">
        <f t="shared" si="0"/>
        <v>63</v>
      </c>
      <c r="F10" s="55">
        <v>4</v>
      </c>
      <c r="G10" s="12">
        <v>4</v>
      </c>
      <c r="H10" s="12">
        <v>4</v>
      </c>
      <c r="I10" s="12">
        <v>3</v>
      </c>
      <c r="J10" s="12">
        <v>0</v>
      </c>
      <c r="K10" s="12">
        <v>0</v>
      </c>
      <c r="L10">
        <f t="shared" si="1"/>
        <v>78</v>
      </c>
      <c r="M10" s="24">
        <f>B10/$L10</f>
        <v>0.37179487179487181</v>
      </c>
      <c r="N10" s="24">
        <f>C10/$L10</f>
        <v>0.34615384615384615</v>
      </c>
      <c r="O10" s="24">
        <f>D10/$L10</f>
        <v>8.9743589743589744E-2</v>
      </c>
      <c r="P10" s="53">
        <f t="shared" si="2"/>
        <v>0.80769230769230771</v>
      </c>
      <c r="Q10" s="24">
        <f>F10/$L10</f>
        <v>5.128205128205128E-2</v>
      </c>
      <c r="R10" s="24">
        <f t="shared" si="3"/>
        <v>5.128205128205128E-2</v>
      </c>
      <c r="S10" s="24">
        <f t="shared" si="4"/>
        <v>5.128205128205128E-2</v>
      </c>
      <c r="T10" s="24">
        <f t="shared" si="5"/>
        <v>3.8461538461538464E-2</v>
      </c>
      <c r="U10" s="24">
        <f t="shared" si="6"/>
        <v>0</v>
      </c>
      <c r="V10" s="24">
        <f t="shared" si="7"/>
        <v>0</v>
      </c>
    </row>
    <row r="11" spans="1:22" ht="15.75" x14ac:dyDescent="0.25">
      <c r="A11" s="2" t="s">
        <v>8</v>
      </c>
      <c r="B11" s="12">
        <v>23</v>
      </c>
      <c r="C11" s="12">
        <v>23</v>
      </c>
      <c r="D11" s="12">
        <v>5</v>
      </c>
      <c r="E11" s="12">
        <f t="shared" si="0"/>
        <v>51</v>
      </c>
      <c r="F11" s="55">
        <v>8</v>
      </c>
      <c r="G11" s="12">
        <v>3</v>
      </c>
      <c r="H11" s="12">
        <v>0</v>
      </c>
      <c r="I11" s="12">
        <v>0</v>
      </c>
      <c r="J11" s="12">
        <v>0</v>
      </c>
      <c r="K11" s="12">
        <v>0</v>
      </c>
      <c r="L11">
        <f t="shared" si="1"/>
        <v>62</v>
      </c>
      <c r="M11" s="24">
        <f>B11/$L11</f>
        <v>0.37096774193548387</v>
      </c>
      <c r="N11" s="24">
        <f>C11/$L11</f>
        <v>0.37096774193548387</v>
      </c>
      <c r="O11" s="24">
        <f>D11/$L11</f>
        <v>8.0645161290322578E-2</v>
      </c>
      <c r="P11" s="53">
        <f t="shared" si="2"/>
        <v>0.82258064516129037</v>
      </c>
      <c r="Q11" s="24">
        <f>F11/$L11</f>
        <v>0.12903225806451613</v>
      </c>
      <c r="R11" s="24">
        <f t="shared" si="3"/>
        <v>4.8387096774193547E-2</v>
      </c>
      <c r="S11" s="24">
        <f t="shared" si="4"/>
        <v>0</v>
      </c>
      <c r="T11" s="24">
        <f t="shared" si="5"/>
        <v>0</v>
      </c>
      <c r="U11" s="24">
        <f t="shared" si="6"/>
        <v>0</v>
      </c>
      <c r="V11" s="24">
        <f t="shared" si="7"/>
        <v>0</v>
      </c>
    </row>
    <row r="12" spans="1:22" ht="15.75" x14ac:dyDescent="0.25">
      <c r="A12" s="2" t="s">
        <v>23</v>
      </c>
      <c r="B12" s="12">
        <v>54</v>
      </c>
      <c r="C12" s="12">
        <v>42</v>
      </c>
      <c r="D12" s="12">
        <v>34</v>
      </c>
      <c r="E12" s="12">
        <f t="shared" si="0"/>
        <v>130</v>
      </c>
      <c r="F12" s="55">
        <v>13</v>
      </c>
      <c r="G12" s="12">
        <v>0</v>
      </c>
      <c r="H12" s="12">
        <v>0</v>
      </c>
      <c r="I12" s="12">
        <v>0</v>
      </c>
      <c r="J12" s="12">
        <v>3</v>
      </c>
      <c r="K12" s="12">
        <v>3</v>
      </c>
      <c r="L12">
        <f t="shared" si="1"/>
        <v>149</v>
      </c>
      <c r="M12" s="24">
        <f>B12/$L12</f>
        <v>0.36241610738255031</v>
      </c>
      <c r="N12" s="24">
        <f>C12/$L12</f>
        <v>0.28187919463087246</v>
      </c>
      <c r="O12" s="24">
        <f>D12/$L12</f>
        <v>0.22818791946308725</v>
      </c>
      <c r="P12" s="53">
        <f t="shared" si="2"/>
        <v>0.87248322147651003</v>
      </c>
      <c r="Q12" s="24">
        <f>F12/$L12</f>
        <v>8.7248322147651006E-2</v>
      </c>
      <c r="R12" s="24">
        <f t="shared" si="3"/>
        <v>0</v>
      </c>
      <c r="S12" s="24">
        <f t="shared" si="4"/>
        <v>0</v>
      </c>
      <c r="T12" s="24">
        <f t="shared" si="5"/>
        <v>0</v>
      </c>
      <c r="U12" s="24">
        <f t="shared" si="6"/>
        <v>2.0134228187919462E-2</v>
      </c>
      <c r="V12" s="24">
        <f t="shared" si="7"/>
        <v>2.0134228187919462E-2</v>
      </c>
    </row>
    <row r="13" spans="1:22" ht="15.75" x14ac:dyDescent="0.25">
      <c r="A13" s="2" t="s">
        <v>22</v>
      </c>
      <c r="B13" s="12">
        <v>21</v>
      </c>
      <c r="C13" s="12">
        <v>19</v>
      </c>
      <c r="D13" s="12">
        <v>16</v>
      </c>
      <c r="E13" s="12">
        <f t="shared" si="0"/>
        <v>56</v>
      </c>
      <c r="F13" s="55">
        <v>0</v>
      </c>
      <c r="G13" s="12">
        <v>0</v>
      </c>
      <c r="H13" s="12">
        <v>0</v>
      </c>
      <c r="I13" s="12">
        <v>0</v>
      </c>
      <c r="J13" s="12">
        <v>0</v>
      </c>
      <c r="K13" s="12">
        <v>2</v>
      </c>
      <c r="L13">
        <f t="shared" si="1"/>
        <v>58</v>
      </c>
      <c r="M13" s="24">
        <f>B13/$L13</f>
        <v>0.36206896551724138</v>
      </c>
      <c r="N13" s="24">
        <f>C13/$L13</f>
        <v>0.32758620689655171</v>
      </c>
      <c r="O13" s="24">
        <f>D13/$L13</f>
        <v>0.27586206896551724</v>
      </c>
      <c r="P13" s="53">
        <f t="shared" si="2"/>
        <v>0.96551724137931039</v>
      </c>
      <c r="Q13" s="24">
        <f>F13/$L13</f>
        <v>0</v>
      </c>
      <c r="R13" s="24">
        <f t="shared" si="3"/>
        <v>0</v>
      </c>
      <c r="S13" s="24">
        <f t="shared" si="4"/>
        <v>0</v>
      </c>
      <c r="T13" s="24">
        <f t="shared" si="5"/>
        <v>0</v>
      </c>
      <c r="U13" s="24">
        <f t="shared" si="6"/>
        <v>0</v>
      </c>
      <c r="V13" s="24">
        <f t="shared" si="7"/>
        <v>3.4482758620689655E-2</v>
      </c>
    </row>
    <row r="14" spans="1:22" ht="15.75" x14ac:dyDescent="0.25">
      <c r="A14" s="2" t="s">
        <v>30</v>
      </c>
      <c r="B14" s="12">
        <v>21</v>
      </c>
      <c r="C14" s="12">
        <v>23</v>
      </c>
      <c r="D14" s="12">
        <v>7</v>
      </c>
      <c r="E14" s="12">
        <f t="shared" si="0"/>
        <v>51</v>
      </c>
      <c r="F14" s="55">
        <v>3</v>
      </c>
      <c r="G14" s="12">
        <v>3</v>
      </c>
      <c r="H14" s="12">
        <v>0</v>
      </c>
      <c r="I14" s="12">
        <v>0</v>
      </c>
      <c r="J14" s="12">
        <v>0</v>
      </c>
      <c r="K14" s="12">
        <v>2</v>
      </c>
      <c r="L14">
        <f t="shared" si="1"/>
        <v>59</v>
      </c>
      <c r="M14" s="24">
        <f>B14/$L14</f>
        <v>0.3559322033898305</v>
      </c>
      <c r="N14" s="24">
        <f>C14/$L14</f>
        <v>0.38983050847457629</v>
      </c>
      <c r="O14" s="24">
        <f>D14/$L14</f>
        <v>0.11864406779661017</v>
      </c>
      <c r="P14" s="53">
        <f t="shared" si="2"/>
        <v>0.86440677966101698</v>
      </c>
      <c r="Q14" s="24">
        <f>F14/$L14</f>
        <v>5.0847457627118647E-2</v>
      </c>
      <c r="R14" s="24">
        <f t="shared" si="3"/>
        <v>5.0847457627118647E-2</v>
      </c>
      <c r="S14" s="24">
        <f t="shared" si="4"/>
        <v>0</v>
      </c>
      <c r="T14" s="24">
        <f t="shared" si="5"/>
        <v>0</v>
      </c>
      <c r="U14" s="24">
        <f t="shared" si="6"/>
        <v>0</v>
      </c>
      <c r="V14" s="24">
        <f t="shared" si="7"/>
        <v>3.3898305084745763E-2</v>
      </c>
    </row>
    <row r="15" spans="1:22" ht="15.75" x14ac:dyDescent="0.25">
      <c r="A15" s="2" t="s">
        <v>10</v>
      </c>
      <c r="B15" s="12">
        <v>20</v>
      </c>
      <c r="C15" s="12">
        <v>21</v>
      </c>
      <c r="D15" s="12">
        <v>13</v>
      </c>
      <c r="E15" s="12">
        <f t="shared" si="0"/>
        <v>54</v>
      </c>
      <c r="F15" s="55">
        <v>3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>
        <f t="shared" si="1"/>
        <v>57</v>
      </c>
      <c r="M15" s="24">
        <f>B15/$L15</f>
        <v>0.35087719298245612</v>
      </c>
      <c r="N15" s="24">
        <f>C15/$L15</f>
        <v>0.36842105263157893</v>
      </c>
      <c r="O15" s="24">
        <f>D15/$L15</f>
        <v>0.22807017543859648</v>
      </c>
      <c r="P15" s="53">
        <f t="shared" si="2"/>
        <v>0.94736842105263153</v>
      </c>
      <c r="Q15" s="24">
        <f>F15/$L15</f>
        <v>5.2631578947368418E-2</v>
      </c>
      <c r="R15" s="24">
        <f t="shared" si="3"/>
        <v>0</v>
      </c>
      <c r="S15" s="24">
        <f t="shared" si="4"/>
        <v>0</v>
      </c>
      <c r="T15" s="24">
        <f t="shared" si="5"/>
        <v>0</v>
      </c>
      <c r="U15" s="24">
        <f t="shared" si="6"/>
        <v>0</v>
      </c>
      <c r="V15" s="24">
        <f t="shared" si="7"/>
        <v>0</v>
      </c>
    </row>
    <row r="16" spans="1:22" ht="15.75" x14ac:dyDescent="0.25">
      <c r="A16" s="2" t="s">
        <v>26</v>
      </c>
      <c r="B16" s="12">
        <v>34</v>
      </c>
      <c r="C16" s="12">
        <v>31</v>
      </c>
      <c r="D16" s="12">
        <v>16</v>
      </c>
      <c r="E16" s="12">
        <f t="shared" si="0"/>
        <v>81</v>
      </c>
      <c r="F16" s="55">
        <v>5</v>
      </c>
      <c r="G16" s="12">
        <v>5</v>
      </c>
      <c r="H16" s="12">
        <v>0</v>
      </c>
      <c r="I16" s="12">
        <v>2</v>
      </c>
      <c r="J16" s="12">
        <v>2</v>
      </c>
      <c r="K16" s="12">
        <v>2</v>
      </c>
      <c r="L16">
        <f t="shared" si="1"/>
        <v>97</v>
      </c>
      <c r="M16" s="24">
        <f>B16/$L16</f>
        <v>0.35051546391752575</v>
      </c>
      <c r="N16" s="24">
        <f>C16/$L16</f>
        <v>0.31958762886597936</v>
      </c>
      <c r="O16" s="24">
        <f>D16/$L16</f>
        <v>0.16494845360824742</v>
      </c>
      <c r="P16" s="53">
        <f t="shared" si="2"/>
        <v>0.83505154639175261</v>
      </c>
      <c r="Q16" s="24">
        <f>F16/$L16</f>
        <v>5.1546391752577317E-2</v>
      </c>
      <c r="R16" s="24">
        <f t="shared" si="3"/>
        <v>5.1546391752577317E-2</v>
      </c>
      <c r="S16" s="24">
        <f t="shared" si="4"/>
        <v>0</v>
      </c>
      <c r="T16" s="24">
        <f t="shared" si="5"/>
        <v>2.0618556701030927E-2</v>
      </c>
      <c r="U16" s="24">
        <f t="shared" si="6"/>
        <v>2.0618556701030927E-2</v>
      </c>
      <c r="V16" s="24">
        <f t="shared" si="7"/>
        <v>2.0618556701030927E-2</v>
      </c>
    </row>
    <row r="17" spans="1:22" ht="15.75" x14ac:dyDescent="0.25">
      <c r="A17" s="2" t="s">
        <v>1</v>
      </c>
      <c r="B17" s="12">
        <v>18</v>
      </c>
      <c r="C17" s="12">
        <v>18</v>
      </c>
      <c r="D17" s="12">
        <v>5</v>
      </c>
      <c r="E17" s="12">
        <f t="shared" si="0"/>
        <v>41</v>
      </c>
      <c r="F17" s="55">
        <v>5</v>
      </c>
      <c r="G17" s="12">
        <v>3</v>
      </c>
      <c r="H17" s="12">
        <v>3</v>
      </c>
      <c r="I17" s="12">
        <v>0</v>
      </c>
      <c r="J17" s="12">
        <v>0</v>
      </c>
      <c r="K17" s="12">
        <v>0</v>
      </c>
      <c r="L17">
        <f t="shared" si="1"/>
        <v>52</v>
      </c>
      <c r="M17" s="24">
        <f>B17/$L17</f>
        <v>0.34615384615384615</v>
      </c>
      <c r="N17" s="24">
        <f>C17/$L17</f>
        <v>0.34615384615384615</v>
      </c>
      <c r="O17" s="24">
        <f>D17/$L17</f>
        <v>9.6153846153846159E-2</v>
      </c>
      <c r="P17" s="53">
        <f t="shared" si="2"/>
        <v>0.78846153846153844</v>
      </c>
      <c r="Q17" s="24">
        <f>F17/$L17</f>
        <v>9.6153846153846159E-2</v>
      </c>
      <c r="R17" s="24">
        <f t="shared" si="3"/>
        <v>5.7692307692307696E-2</v>
      </c>
      <c r="S17" s="24">
        <f t="shared" si="4"/>
        <v>5.7692307692307696E-2</v>
      </c>
      <c r="T17" s="24">
        <f t="shared" si="5"/>
        <v>0</v>
      </c>
      <c r="U17" s="24">
        <f t="shared" si="6"/>
        <v>0</v>
      </c>
      <c r="V17" s="24">
        <f t="shared" si="7"/>
        <v>0</v>
      </c>
    </row>
    <row r="18" spans="1:22" ht="15.75" x14ac:dyDescent="0.25">
      <c r="A18" s="2" t="s">
        <v>9</v>
      </c>
      <c r="B18" s="12">
        <v>21</v>
      </c>
      <c r="C18" s="12">
        <v>18</v>
      </c>
      <c r="D18" s="12">
        <v>16</v>
      </c>
      <c r="E18" s="12">
        <f t="shared" si="0"/>
        <v>55</v>
      </c>
      <c r="F18" s="55">
        <v>3</v>
      </c>
      <c r="G18" s="12">
        <v>5</v>
      </c>
      <c r="H18" s="12">
        <v>0</v>
      </c>
      <c r="I18" s="12">
        <v>0</v>
      </c>
      <c r="J18" s="12">
        <v>0</v>
      </c>
      <c r="K18" s="12">
        <v>0</v>
      </c>
      <c r="L18">
        <f t="shared" si="1"/>
        <v>63</v>
      </c>
      <c r="M18" s="24">
        <f>B18/$L18</f>
        <v>0.33333333333333331</v>
      </c>
      <c r="N18" s="24">
        <f>C18/$L18</f>
        <v>0.2857142857142857</v>
      </c>
      <c r="O18" s="24">
        <f>D18/$L18</f>
        <v>0.25396825396825395</v>
      </c>
      <c r="P18" s="53">
        <f t="shared" si="2"/>
        <v>0.87301587301587302</v>
      </c>
      <c r="Q18" s="24">
        <f>F18/$L18</f>
        <v>4.7619047619047616E-2</v>
      </c>
      <c r="R18" s="24">
        <f t="shared" si="3"/>
        <v>7.9365079365079361E-2</v>
      </c>
      <c r="S18" s="24">
        <f t="shared" si="4"/>
        <v>0</v>
      </c>
      <c r="T18" s="24">
        <f t="shared" si="5"/>
        <v>0</v>
      </c>
      <c r="U18" s="24">
        <f t="shared" si="6"/>
        <v>0</v>
      </c>
      <c r="V18" s="24">
        <f t="shared" si="7"/>
        <v>0</v>
      </c>
    </row>
    <row r="19" spans="1:22" ht="15.75" x14ac:dyDescent="0.25">
      <c r="A19" s="2" t="s">
        <v>34</v>
      </c>
      <c r="B19" s="12">
        <v>24</v>
      </c>
      <c r="C19" s="12">
        <v>34</v>
      </c>
      <c r="D19" s="12">
        <v>8</v>
      </c>
      <c r="E19" s="12">
        <f t="shared" si="0"/>
        <v>66</v>
      </c>
      <c r="F19" s="55">
        <v>10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>
        <f t="shared" si="1"/>
        <v>76</v>
      </c>
      <c r="M19" s="24">
        <f>B19/$L19</f>
        <v>0.31578947368421051</v>
      </c>
      <c r="N19" s="24">
        <f>C19/$L19</f>
        <v>0.44736842105263158</v>
      </c>
      <c r="O19" s="24">
        <f>D19/$L19</f>
        <v>0.10526315789473684</v>
      </c>
      <c r="P19" s="53">
        <f t="shared" si="2"/>
        <v>0.86842105263157898</v>
      </c>
      <c r="Q19" s="24">
        <f>F19/$L19</f>
        <v>0.13157894736842105</v>
      </c>
      <c r="R19" s="24">
        <f t="shared" si="3"/>
        <v>0</v>
      </c>
      <c r="S19" s="24">
        <f t="shared" si="4"/>
        <v>0</v>
      </c>
      <c r="T19" s="24">
        <f t="shared" si="5"/>
        <v>0</v>
      </c>
      <c r="U19" s="24">
        <f t="shared" si="6"/>
        <v>0</v>
      </c>
      <c r="V19" s="24">
        <f t="shared" si="7"/>
        <v>0</v>
      </c>
    </row>
    <row r="20" spans="1:22" ht="15.75" x14ac:dyDescent="0.25">
      <c r="A20" s="2" t="s">
        <v>5</v>
      </c>
      <c r="B20" s="12">
        <v>21</v>
      </c>
      <c r="C20" s="12">
        <v>23</v>
      </c>
      <c r="D20" s="12">
        <v>13</v>
      </c>
      <c r="E20" s="12">
        <f t="shared" si="0"/>
        <v>57</v>
      </c>
      <c r="F20" s="55">
        <v>5</v>
      </c>
      <c r="G20" s="12">
        <v>0</v>
      </c>
      <c r="H20" s="12">
        <v>3</v>
      </c>
      <c r="I20" s="12">
        <v>0</v>
      </c>
      <c r="J20" s="12">
        <v>0</v>
      </c>
      <c r="K20" s="12">
        <v>5</v>
      </c>
      <c r="L20">
        <f t="shared" si="1"/>
        <v>70</v>
      </c>
      <c r="M20" s="24">
        <f>B20/$L20</f>
        <v>0.3</v>
      </c>
      <c r="N20" s="24">
        <f>C20/$L20</f>
        <v>0.32857142857142857</v>
      </c>
      <c r="O20" s="24">
        <f>D20/$L20</f>
        <v>0.18571428571428572</v>
      </c>
      <c r="P20" s="53">
        <f t="shared" si="2"/>
        <v>0.81428571428571428</v>
      </c>
      <c r="Q20" s="24">
        <f>F20/$L20</f>
        <v>7.1428571428571425E-2</v>
      </c>
      <c r="R20" s="24">
        <f t="shared" si="3"/>
        <v>0</v>
      </c>
      <c r="S20" s="24">
        <f t="shared" si="4"/>
        <v>4.2857142857142858E-2</v>
      </c>
      <c r="T20" s="24">
        <f t="shared" si="5"/>
        <v>0</v>
      </c>
      <c r="U20" s="24">
        <f t="shared" si="6"/>
        <v>0</v>
      </c>
      <c r="V20" s="24">
        <f t="shared" si="7"/>
        <v>7.1428571428571425E-2</v>
      </c>
    </row>
    <row r="21" spans="1:22" ht="15.75" x14ac:dyDescent="0.25">
      <c r="A21" s="2" t="s">
        <v>18</v>
      </c>
      <c r="B21" s="12">
        <v>16</v>
      </c>
      <c r="C21" s="12">
        <v>17</v>
      </c>
      <c r="D21" s="12">
        <v>16</v>
      </c>
      <c r="E21" s="12">
        <f t="shared" si="0"/>
        <v>49</v>
      </c>
      <c r="F21" s="55">
        <v>5</v>
      </c>
      <c r="G21" s="12">
        <v>3</v>
      </c>
      <c r="H21" s="12">
        <v>0</v>
      </c>
      <c r="I21" s="12">
        <v>0</v>
      </c>
      <c r="J21" s="12">
        <v>3</v>
      </c>
      <c r="K21" s="12">
        <v>0</v>
      </c>
      <c r="L21">
        <f t="shared" si="1"/>
        <v>60</v>
      </c>
      <c r="M21" s="24">
        <f>B21/$L21</f>
        <v>0.26666666666666666</v>
      </c>
      <c r="N21" s="24">
        <f>C21/$L21</f>
        <v>0.28333333333333333</v>
      </c>
      <c r="O21" s="24">
        <f>D21/$L21</f>
        <v>0.26666666666666666</v>
      </c>
      <c r="P21" s="53">
        <f t="shared" si="2"/>
        <v>0.81666666666666665</v>
      </c>
      <c r="Q21" s="24">
        <f>F21/$L21</f>
        <v>8.3333333333333329E-2</v>
      </c>
      <c r="R21" s="24">
        <f t="shared" si="3"/>
        <v>0.05</v>
      </c>
      <c r="S21" s="24">
        <f t="shared" si="4"/>
        <v>0</v>
      </c>
      <c r="T21" s="24">
        <f t="shared" si="5"/>
        <v>0</v>
      </c>
      <c r="U21" s="24">
        <f t="shared" si="6"/>
        <v>0.05</v>
      </c>
      <c r="V21" s="24">
        <f t="shared" si="7"/>
        <v>0</v>
      </c>
    </row>
    <row r="22" spans="1:22" ht="15.75" x14ac:dyDescent="0.25">
      <c r="A22" s="2" t="s">
        <v>40</v>
      </c>
      <c r="B22" s="12">
        <v>31</v>
      </c>
      <c r="C22" s="12">
        <v>44</v>
      </c>
      <c r="D22" s="12">
        <v>24</v>
      </c>
      <c r="E22" s="12">
        <f t="shared" si="0"/>
        <v>99</v>
      </c>
      <c r="F22" s="55">
        <v>8</v>
      </c>
      <c r="G22" s="12">
        <v>8</v>
      </c>
      <c r="H22" s="12">
        <v>0</v>
      </c>
      <c r="I22" s="12">
        <v>0</v>
      </c>
      <c r="J22" s="12">
        <v>3</v>
      </c>
      <c r="K22" s="12">
        <v>5</v>
      </c>
      <c r="L22">
        <f t="shared" si="1"/>
        <v>123</v>
      </c>
      <c r="M22" s="24">
        <f>B22/$L22</f>
        <v>0.25203252032520324</v>
      </c>
      <c r="N22" s="24">
        <f>C22/$L22</f>
        <v>0.35772357723577236</v>
      </c>
      <c r="O22" s="24">
        <f>D22/$L22</f>
        <v>0.1951219512195122</v>
      </c>
      <c r="P22" s="53">
        <f t="shared" si="2"/>
        <v>0.80487804878048785</v>
      </c>
      <c r="Q22" s="24">
        <f>F22/$L22</f>
        <v>6.5040650406504072E-2</v>
      </c>
      <c r="R22" s="24">
        <f t="shared" si="3"/>
        <v>6.5040650406504072E-2</v>
      </c>
      <c r="S22" s="24">
        <f t="shared" si="4"/>
        <v>0</v>
      </c>
      <c r="T22" s="24">
        <f t="shared" si="5"/>
        <v>0</v>
      </c>
      <c r="U22" s="24">
        <f t="shared" si="6"/>
        <v>2.4390243902439025E-2</v>
      </c>
      <c r="V22" s="24">
        <f t="shared" si="7"/>
        <v>4.065040650406504E-2</v>
      </c>
    </row>
    <row r="23" spans="1:22" ht="15.75" x14ac:dyDescent="0.25">
      <c r="A23" s="2" t="s">
        <v>27</v>
      </c>
      <c r="B23" s="12">
        <v>25</v>
      </c>
      <c r="C23" s="12">
        <v>28</v>
      </c>
      <c r="D23" s="12">
        <v>28</v>
      </c>
      <c r="E23" s="12">
        <f t="shared" si="0"/>
        <v>81</v>
      </c>
      <c r="F23" s="55">
        <v>12</v>
      </c>
      <c r="G23" s="12">
        <v>0</v>
      </c>
      <c r="H23" s="12">
        <v>3</v>
      </c>
      <c r="I23" s="12">
        <v>0</v>
      </c>
      <c r="J23" s="12">
        <v>3</v>
      </c>
      <c r="K23" s="12">
        <v>2</v>
      </c>
      <c r="L23">
        <f t="shared" si="1"/>
        <v>101</v>
      </c>
      <c r="M23" s="24">
        <f>B23/$L23</f>
        <v>0.24752475247524752</v>
      </c>
      <c r="N23" s="24">
        <f>C23/$L23</f>
        <v>0.27722772277227725</v>
      </c>
      <c r="O23" s="24">
        <f>D23/$L23</f>
        <v>0.27722772277227725</v>
      </c>
      <c r="P23" s="53">
        <f t="shared" si="2"/>
        <v>0.80198019801980203</v>
      </c>
      <c r="Q23" s="24">
        <f>F23/$L23</f>
        <v>0.11881188118811881</v>
      </c>
      <c r="R23" s="24">
        <f t="shared" si="3"/>
        <v>0</v>
      </c>
      <c r="S23" s="24">
        <f t="shared" si="4"/>
        <v>2.9702970297029702E-2</v>
      </c>
      <c r="T23" s="24">
        <f t="shared" si="5"/>
        <v>0</v>
      </c>
      <c r="U23" s="24">
        <f t="shared" si="6"/>
        <v>2.9702970297029702E-2</v>
      </c>
      <c r="V23" s="24">
        <f t="shared" si="7"/>
        <v>1.9801980198019802E-2</v>
      </c>
    </row>
    <row r="24" spans="1:22" ht="15.75" x14ac:dyDescent="0.25">
      <c r="A24" s="2" t="s">
        <v>2</v>
      </c>
      <c r="B24" s="12">
        <v>17</v>
      </c>
      <c r="C24" s="12">
        <v>10</v>
      </c>
      <c r="D24" s="12">
        <v>10</v>
      </c>
      <c r="E24" s="12">
        <f t="shared" si="0"/>
        <v>37</v>
      </c>
      <c r="F24" s="55">
        <v>12</v>
      </c>
      <c r="G24" s="12">
        <v>7</v>
      </c>
      <c r="H24" s="12">
        <v>9</v>
      </c>
      <c r="I24" s="12">
        <v>3</v>
      </c>
      <c r="J24" s="12">
        <v>2</v>
      </c>
      <c r="K24" s="12">
        <v>3</v>
      </c>
      <c r="L24">
        <f t="shared" si="1"/>
        <v>73</v>
      </c>
      <c r="M24" s="24">
        <f>B24/$L24</f>
        <v>0.23287671232876711</v>
      </c>
      <c r="N24" s="24">
        <f>C24/$L24</f>
        <v>0.13698630136986301</v>
      </c>
      <c r="O24" s="24">
        <f>D24/$L24</f>
        <v>0.13698630136986301</v>
      </c>
      <c r="P24" s="53">
        <f t="shared" si="2"/>
        <v>0.50684931506849318</v>
      </c>
      <c r="Q24" s="24">
        <f>F24/$L24</f>
        <v>0.16438356164383561</v>
      </c>
      <c r="R24" s="24">
        <f t="shared" si="3"/>
        <v>9.5890410958904104E-2</v>
      </c>
      <c r="S24" s="24">
        <f t="shared" si="4"/>
        <v>0.12328767123287671</v>
      </c>
      <c r="T24" s="24">
        <f t="shared" si="5"/>
        <v>4.1095890410958902E-2</v>
      </c>
      <c r="U24" s="24">
        <f t="shared" si="6"/>
        <v>2.7397260273972601E-2</v>
      </c>
      <c r="V24" s="24">
        <f t="shared" si="7"/>
        <v>4.1095890410958902E-2</v>
      </c>
    </row>
    <row r="25" spans="1:22" ht="15.75" x14ac:dyDescent="0.25">
      <c r="A25" s="2" t="s">
        <v>36</v>
      </c>
      <c r="B25" s="12">
        <v>42</v>
      </c>
      <c r="C25" s="12">
        <v>66</v>
      </c>
      <c r="D25" s="12">
        <v>50</v>
      </c>
      <c r="E25" s="12">
        <f t="shared" si="0"/>
        <v>158</v>
      </c>
      <c r="F25" s="55">
        <v>13</v>
      </c>
      <c r="G25" s="12">
        <v>10</v>
      </c>
      <c r="H25" s="12">
        <v>0</v>
      </c>
      <c r="I25" s="12">
        <v>0</v>
      </c>
      <c r="J25" s="12">
        <v>0</v>
      </c>
      <c r="K25" s="12">
        <v>0</v>
      </c>
      <c r="L25">
        <f t="shared" si="1"/>
        <v>181</v>
      </c>
      <c r="M25" s="24">
        <f>B25/$L25</f>
        <v>0.23204419889502761</v>
      </c>
      <c r="N25" s="24">
        <f>C25/$L25</f>
        <v>0.36464088397790057</v>
      </c>
      <c r="O25" s="24">
        <f>D25/$L25</f>
        <v>0.27624309392265195</v>
      </c>
      <c r="P25" s="53">
        <f t="shared" si="2"/>
        <v>0.8729281767955801</v>
      </c>
      <c r="Q25" s="24">
        <f>F25/$L25</f>
        <v>7.18232044198895E-2</v>
      </c>
      <c r="R25" s="24">
        <f t="shared" si="3"/>
        <v>5.5248618784530384E-2</v>
      </c>
      <c r="S25" s="24">
        <f t="shared" si="4"/>
        <v>0</v>
      </c>
      <c r="T25" s="24">
        <f t="shared" si="5"/>
        <v>0</v>
      </c>
      <c r="U25" s="24">
        <f t="shared" si="6"/>
        <v>0</v>
      </c>
      <c r="V25" s="24">
        <f t="shared" si="7"/>
        <v>0</v>
      </c>
    </row>
    <row r="26" spans="1:22" ht="15.75" x14ac:dyDescent="0.25">
      <c r="A26" s="2" t="s">
        <v>13</v>
      </c>
      <c r="B26" s="12">
        <v>37</v>
      </c>
      <c r="C26" s="12">
        <v>54</v>
      </c>
      <c r="D26" s="12">
        <v>40</v>
      </c>
      <c r="E26" s="12">
        <f t="shared" si="0"/>
        <v>131</v>
      </c>
      <c r="F26" s="55">
        <v>24</v>
      </c>
      <c r="G26" s="12">
        <v>7</v>
      </c>
      <c r="H26" s="12">
        <v>7</v>
      </c>
      <c r="I26" s="12">
        <v>0</v>
      </c>
      <c r="J26" s="12">
        <v>2</v>
      </c>
      <c r="K26" s="12">
        <v>0</v>
      </c>
      <c r="L26">
        <f t="shared" si="1"/>
        <v>171</v>
      </c>
      <c r="M26" s="24">
        <f>B26/$L26</f>
        <v>0.21637426900584794</v>
      </c>
      <c r="N26" s="24">
        <f>C26/$L26</f>
        <v>0.31578947368421051</v>
      </c>
      <c r="O26" s="24">
        <f>D26/$L26</f>
        <v>0.23391812865497075</v>
      </c>
      <c r="P26" s="53">
        <f t="shared" si="2"/>
        <v>0.76608187134502925</v>
      </c>
      <c r="Q26" s="24">
        <f>F26/$L26</f>
        <v>0.14035087719298245</v>
      </c>
      <c r="R26" s="24">
        <f t="shared" si="3"/>
        <v>4.0935672514619881E-2</v>
      </c>
      <c r="S26" s="24">
        <f t="shared" si="4"/>
        <v>4.0935672514619881E-2</v>
      </c>
      <c r="T26" s="24">
        <f t="shared" si="5"/>
        <v>0</v>
      </c>
      <c r="U26" s="24">
        <f t="shared" si="6"/>
        <v>1.1695906432748537E-2</v>
      </c>
      <c r="V26" s="24">
        <f t="shared" si="7"/>
        <v>0</v>
      </c>
    </row>
    <row r="27" spans="1:22" ht="15.75" x14ac:dyDescent="0.25">
      <c r="A27" s="2" t="s">
        <v>33</v>
      </c>
      <c r="B27" s="12">
        <v>26</v>
      </c>
      <c r="C27" s="12">
        <v>46</v>
      </c>
      <c r="D27" s="12">
        <v>29</v>
      </c>
      <c r="E27" s="12">
        <f t="shared" si="0"/>
        <v>101</v>
      </c>
      <c r="F27" s="55">
        <v>21</v>
      </c>
      <c r="G27" s="12">
        <v>5</v>
      </c>
      <c r="H27" s="12">
        <v>3</v>
      </c>
      <c r="I27" s="12">
        <v>0</v>
      </c>
      <c r="J27" s="12">
        <v>0</v>
      </c>
      <c r="K27" s="12">
        <v>3</v>
      </c>
      <c r="L27">
        <f t="shared" si="1"/>
        <v>133</v>
      </c>
      <c r="M27" s="24">
        <f>B27/$L27</f>
        <v>0.19548872180451127</v>
      </c>
      <c r="N27" s="24">
        <f>C27/$L27</f>
        <v>0.34586466165413532</v>
      </c>
      <c r="O27" s="24">
        <f>D27/$L27</f>
        <v>0.21804511278195488</v>
      </c>
      <c r="P27" s="53">
        <f t="shared" si="2"/>
        <v>0.75939849624060152</v>
      </c>
      <c r="Q27" s="24">
        <f>F27/$L27</f>
        <v>0.15789473684210525</v>
      </c>
      <c r="R27" s="24">
        <f t="shared" si="3"/>
        <v>3.7593984962406013E-2</v>
      </c>
      <c r="S27" s="24">
        <f t="shared" si="4"/>
        <v>2.2556390977443608E-2</v>
      </c>
      <c r="T27" s="24">
        <f t="shared" si="5"/>
        <v>0</v>
      </c>
      <c r="U27" s="24">
        <f t="shared" si="6"/>
        <v>0</v>
      </c>
      <c r="V27" s="24">
        <f t="shared" si="7"/>
        <v>2.2556390977443608E-2</v>
      </c>
    </row>
    <row r="28" spans="1:22" ht="15.75" x14ac:dyDescent="0.25">
      <c r="A28" s="2" t="s">
        <v>14</v>
      </c>
      <c r="B28" s="12">
        <v>14</v>
      </c>
      <c r="C28" s="12">
        <v>22</v>
      </c>
      <c r="D28" s="12">
        <v>17</v>
      </c>
      <c r="E28" s="12">
        <f t="shared" si="0"/>
        <v>53</v>
      </c>
      <c r="F28" s="55">
        <v>7</v>
      </c>
      <c r="G28" s="12">
        <v>7</v>
      </c>
      <c r="H28" s="12">
        <v>3</v>
      </c>
      <c r="I28" s="12">
        <v>0</v>
      </c>
      <c r="J28" s="12">
        <v>3</v>
      </c>
      <c r="K28" s="12">
        <v>0</v>
      </c>
      <c r="L28">
        <f t="shared" si="1"/>
        <v>73</v>
      </c>
      <c r="M28" s="24">
        <f>B28/$L28</f>
        <v>0.19178082191780821</v>
      </c>
      <c r="N28" s="24">
        <f>C28/$L28</f>
        <v>0.30136986301369861</v>
      </c>
      <c r="O28" s="24">
        <f>D28/$L28</f>
        <v>0.23287671232876711</v>
      </c>
      <c r="P28" s="53">
        <f t="shared" si="2"/>
        <v>0.72602739726027399</v>
      </c>
      <c r="Q28" s="24">
        <f>F28/$L28</f>
        <v>9.5890410958904104E-2</v>
      </c>
      <c r="R28" s="24">
        <f t="shared" si="3"/>
        <v>9.5890410958904104E-2</v>
      </c>
      <c r="S28" s="24">
        <f t="shared" si="4"/>
        <v>4.1095890410958902E-2</v>
      </c>
      <c r="T28" s="24">
        <f t="shared" si="5"/>
        <v>0</v>
      </c>
      <c r="U28" s="24">
        <f t="shared" si="6"/>
        <v>4.1095890410958902E-2</v>
      </c>
      <c r="V28" s="24">
        <f t="shared" si="7"/>
        <v>0</v>
      </c>
    </row>
    <row r="29" spans="1:22" ht="15.75" x14ac:dyDescent="0.25">
      <c r="A29" s="2" t="s">
        <v>35</v>
      </c>
      <c r="B29" s="12">
        <v>18</v>
      </c>
      <c r="C29" s="12">
        <v>26</v>
      </c>
      <c r="D29" s="12">
        <v>28</v>
      </c>
      <c r="E29" s="12">
        <f t="shared" si="0"/>
        <v>72</v>
      </c>
      <c r="F29" s="55">
        <v>4</v>
      </c>
      <c r="G29" s="12">
        <v>14</v>
      </c>
      <c r="H29" s="12">
        <v>0</v>
      </c>
      <c r="I29" s="12">
        <v>4</v>
      </c>
      <c r="J29" s="12">
        <v>0</v>
      </c>
      <c r="K29" s="12">
        <v>4</v>
      </c>
      <c r="L29">
        <f t="shared" si="1"/>
        <v>98</v>
      </c>
      <c r="M29" s="24">
        <f>B29/$L29</f>
        <v>0.18367346938775511</v>
      </c>
      <c r="N29" s="24">
        <f>C29/$L29</f>
        <v>0.26530612244897961</v>
      </c>
      <c r="O29" s="24">
        <f>D29/$L29</f>
        <v>0.2857142857142857</v>
      </c>
      <c r="P29" s="53">
        <f t="shared" si="2"/>
        <v>0.73469387755102045</v>
      </c>
      <c r="Q29" s="24">
        <f>F29/$L29</f>
        <v>4.0816326530612242E-2</v>
      </c>
      <c r="R29" s="24">
        <f t="shared" si="3"/>
        <v>0.14285714285714285</v>
      </c>
      <c r="S29" s="24">
        <f t="shared" si="4"/>
        <v>0</v>
      </c>
      <c r="T29" s="24">
        <f t="shared" si="5"/>
        <v>4.0816326530612242E-2</v>
      </c>
      <c r="U29" s="24">
        <f t="shared" si="6"/>
        <v>0</v>
      </c>
      <c r="V29" s="24">
        <f t="shared" si="7"/>
        <v>4.0816326530612242E-2</v>
      </c>
    </row>
    <row r="30" spans="1:22" ht="15.75" x14ac:dyDescent="0.25">
      <c r="A30" s="2" t="s">
        <v>21</v>
      </c>
      <c r="B30" s="12">
        <v>31</v>
      </c>
      <c r="C30" s="12">
        <v>39</v>
      </c>
      <c r="D30" s="12">
        <v>39</v>
      </c>
      <c r="E30" s="12">
        <f t="shared" si="0"/>
        <v>109</v>
      </c>
      <c r="F30" s="55">
        <v>23</v>
      </c>
      <c r="G30" s="12">
        <v>26</v>
      </c>
      <c r="H30" s="12">
        <v>8</v>
      </c>
      <c r="I30" s="12">
        <v>3</v>
      </c>
      <c r="J30" s="12">
        <v>0</v>
      </c>
      <c r="K30" s="12">
        <v>3</v>
      </c>
      <c r="L30">
        <f t="shared" si="1"/>
        <v>172</v>
      </c>
      <c r="M30" s="24">
        <f>B30/$L30</f>
        <v>0.18023255813953487</v>
      </c>
      <c r="N30" s="24">
        <f>C30/$L30</f>
        <v>0.22674418604651161</v>
      </c>
      <c r="O30" s="24">
        <f>D30/$L30</f>
        <v>0.22674418604651161</v>
      </c>
      <c r="P30" s="53">
        <f t="shared" si="2"/>
        <v>0.63372093023255816</v>
      </c>
      <c r="Q30" s="24">
        <f>F30/$L30</f>
        <v>0.13372093023255813</v>
      </c>
      <c r="R30" s="24">
        <f t="shared" si="3"/>
        <v>0.15116279069767441</v>
      </c>
      <c r="S30" s="24">
        <f t="shared" si="4"/>
        <v>4.6511627906976744E-2</v>
      </c>
      <c r="T30" s="24">
        <f t="shared" si="5"/>
        <v>1.7441860465116279E-2</v>
      </c>
      <c r="U30" s="24">
        <f t="shared" si="6"/>
        <v>0</v>
      </c>
      <c r="V30" s="24">
        <f t="shared" si="7"/>
        <v>1.7441860465116279E-2</v>
      </c>
    </row>
    <row r="31" spans="1:22" ht="15.75" x14ac:dyDescent="0.25">
      <c r="A31" s="2" t="s">
        <v>24</v>
      </c>
      <c r="B31" s="12">
        <v>10</v>
      </c>
      <c r="C31" s="12">
        <v>13</v>
      </c>
      <c r="D31" s="12">
        <v>12</v>
      </c>
      <c r="E31" s="12">
        <f t="shared" si="0"/>
        <v>35</v>
      </c>
      <c r="F31" s="55">
        <v>7</v>
      </c>
      <c r="G31" s="12">
        <v>5</v>
      </c>
      <c r="H31" s="12">
        <v>7</v>
      </c>
      <c r="I31" s="12">
        <v>0</v>
      </c>
      <c r="J31" s="12">
        <v>3</v>
      </c>
      <c r="K31" s="12">
        <v>0</v>
      </c>
      <c r="L31">
        <f t="shared" si="1"/>
        <v>57</v>
      </c>
      <c r="M31" s="24">
        <f>B31/$L31</f>
        <v>0.17543859649122806</v>
      </c>
      <c r="N31" s="24">
        <f>C31/$L31</f>
        <v>0.22807017543859648</v>
      </c>
      <c r="O31" s="24">
        <f>D31/$L31</f>
        <v>0.21052631578947367</v>
      </c>
      <c r="P31" s="53">
        <f t="shared" si="2"/>
        <v>0.61403508771929827</v>
      </c>
      <c r="Q31" s="24">
        <f>F31/$L31</f>
        <v>0.12280701754385964</v>
      </c>
      <c r="R31" s="24">
        <f t="shared" si="3"/>
        <v>8.771929824561403E-2</v>
      </c>
      <c r="S31" s="24">
        <f t="shared" si="4"/>
        <v>0.12280701754385964</v>
      </c>
      <c r="T31" s="24">
        <f t="shared" si="5"/>
        <v>0</v>
      </c>
      <c r="U31" s="24">
        <f t="shared" si="6"/>
        <v>5.2631578947368418E-2</v>
      </c>
      <c r="V31" s="24">
        <f t="shared" si="7"/>
        <v>0</v>
      </c>
    </row>
    <row r="32" spans="1:22" ht="15.75" x14ac:dyDescent="0.25">
      <c r="A32" s="2" t="s">
        <v>7</v>
      </c>
      <c r="B32" s="12">
        <v>14</v>
      </c>
      <c r="C32" s="12">
        <v>28</v>
      </c>
      <c r="D32" s="12">
        <v>26</v>
      </c>
      <c r="E32" s="12">
        <f t="shared" si="0"/>
        <v>68</v>
      </c>
      <c r="F32" s="55">
        <v>9</v>
      </c>
      <c r="G32" s="12">
        <v>7</v>
      </c>
      <c r="H32" s="12">
        <v>2</v>
      </c>
      <c r="I32" s="12">
        <v>0</v>
      </c>
      <c r="J32" s="12">
        <v>0</v>
      </c>
      <c r="K32" s="12">
        <v>0</v>
      </c>
      <c r="L32">
        <f t="shared" si="1"/>
        <v>86</v>
      </c>
      <c r="M32" s="24">
        <f>B32/$L32</f>
        <v>0.16279069767441862</v>
      </c>
      <c r="N32" s="24">
        <f>C32/$L32</f>
        <v>0.32558139534883723</v>
      </c>
      <c r="O32" s="24">
        <f>D32/$L32</f>
        <v>0.30232558139534882</v>
      </c>
      <c r="P32" s="53">
        <f t="shared" si="2"/>
        <v>0.79069767441860461</v>
      </c>
      <c r="Q32" s="24">
        <f>F32/$L32</f>
        <v>0.10465116279069768</v>
      </c>
      <c r="R32" s="24">
        <f t="shared" si="3"/>
        <v>8.1395348837209308E-2</v>
      </c>
      <c r="S32" s="24">
        <f t="shared" si="4"/>
        <v>2.3255813953488372E-2</v>
      </c>
      <c r="T32" s="24">
        <f t="shared" si="5"/>
        <v>0</v>
      </c>
      <c r="U32" s="24">
        <f t="shared" si="6"/>
        <v>0</v>
      </c>
      <c r="V32" s="24">
        <f t="shared" si="7"/>
        <v>0</v>
      </c>
    </row>
    <row r="33" spans="1:22" ht="15.75" x14ac:dyDescent="0.25">
      <c r="A33" s="2" t="s">
        <v>4</v>
      </c>
      <c r="B33" s="12">
        <v>21</v>
      </c>
      <c r="C33" s="12">
        <v>35</v>
      </c>
      <c r="D33" s="12">
        <v>35</v>
      </c>
      <c r="E33" s="12">
        <f t="shared" si="0"/>
        <v>91</v>
      </c>
      <c r="F33" s="55">
        <v>26</v>
      </c>
      <c r="G33" s="12">
        <v>12</v>
      </c>
      <c r="H33" s="12">
        <v>5</v>
      </c>
      <c r="I33" s="12">
        <v>0</v>
      </c>
      <c r="J33" s="12">
        <v>0</v>
      </c>
      <c r="K33" s="12">
        <v>0</v>
      </c>
      <c r="L33">
        <f t="shared" si="1"/>
        <v>134</v>
      </c>
      <c r="M33" s="24">
        <f>B33/$L33</f>
        <v>0.15671641791044777</v>
      </c>
      <c r="N33" s="24">
        <f>C33/$L33</f>
        <v>0.26119402985074625</v>
      </c>
      <c r="O33" s="24">
        <f>D33/$L33</f>
        <v>0.26119402985074625</v>
      </c>
      <c r="P33" s="53">
        <f t="shared" si="2"/>
        <v>0.67910447761194026</v>
      </c>
      <c r="Q33" s="24">
        <f>F33/$L33</f>
        <v>0.19402985074626866</v>
      </c>
      <c r="R33" s="24">
        <f t="shared" si="3"/>
        <v>8.9552238805970144E-2</v>
      </c>
      <c r="S33" s="24">
        <f t="shared" si="4"/>
        <v>3.7313432835820892E-2</v>
      </c>
      <c r="T33" s="24">
        <f t="shared" si="5"/>
        <v>0</v>
      </c>
      <c r="U33" s="24">
        <f t="shared" si="6"/>
        <v>0</v>
      </c>
      <c r="V33" s="24">
        <f t="shared" si="7"/>
        <v>0</v>
      </c>
    </row>
    <row r="34" spans="1:22" ht="15.75" x14ac:dyDescent="0.25">
      <c r="A34" s="2" t="s">
        <v>37</v>
      </c>
      <c r="B34" s="12">
        <v>7</v>
      </c>
      <c r="C34" s="12">
        <v>9</v>
      </c>
      <c r="D34" s="12">
        <v>16</v>
      </c>
      <c r="E34" s="12">
        <f t="shared" si="0"/>
        <v>32</v>
      </c>
      <c r="F34" s="55">
        <v>12</v>
      </c>
      <c r="G34" s="12">
        <v>3</v>
      </c>
      <c r="H34" s="12">
        <v>3</v>
      </c>
      <c r="I34" s="12">
        <v>0</v>
      </c>
      <c r="J34" s="12">
        <v>0</v>
      </c>
      <c r="K34" s="12">
        <v>0</v>
      </c>
      <c r="L34">
        <f t="shared" si="1"/>
        <v>50</v>
      </c>
      <c r="M34" s="24">
        <f>B34/$L34</f>
        <v>0.14000000000000001</v>
      </c>
      <c r="N34" s="24">
        <f>C34/$L34</f>
        <v>0.18</v>
      </c>
      <c r="O34" s="24">
        <f>D34/$L34</f>
        <v>0.32</v>
      </c>
      <c r="P34" s="53">
        <f t="shared" si="2"/>
        <v>0.64</v>
      </c>
      <c r="Q34" s="24">
        <f>F34/$L34</f>
        <v>0.24</v>
      </c>
      <c r="R34" s="24">
        <f t="shared" si="3"/>
        <v>0.06</v>
      </c>
      <c r="S34" s="24">
        <f t="shared" si="4"/>
        <v>0.06</v>
      </c>
      <c r="T34" s="24">
        <f t="shared" si="5"/>
        <v>0</v>
      </c>
      <c r="U34" s="24">
        <f t="shared" si="6"/>
        <v>0</v>
      </c>
      <c r="V34" s="24">
        <f t="shared" si="7"/>
        <v>0</v>
      </c>
    </row>
    <row r="35" spans="1:22" ht="15.75" x14ac:dyDescent="0.25">
      <c r="A35" s="2" t="s">
        <v>6</v>
      </c>
      <c r="B35" s="12">
        <v>75</v>
      </c>
      <c r="C35" s="12">
        <v>89</v>
      </c>
      <c r="D35" s="12">
        <v>123</v>
      </c>
      <c r="E35" s="12">
        <f t="shared" si="0"/>
        <v>287</v>
      </c>
      <c r="F35" s="55">
        <v>89</v>
      </c>
      <c r="G35" s="12">
        <v>58</v>
      </c>
      <c r="H35" s="12">
        <v>29</v>
      </c>
      <c r="I35" s="12">
        <v>29</v>
      </c>
      <c r="J35" s="12">
        <v>44</v>
      </c>
      <c r="K35" s="12">
        <v>39</v>
      </c>
      <c r="L35">
        <f t="shared" si="1"/>
        <v>575</v>
      </c>
      <c r="M35" s="24">
        <f>B35/$L35</f>
        <v>0.13043478260869565</v>
      </c>
      <c r="N35" s="24">
        <f>C35/$L35</f>
        <v>0.15478260869565216</v>
      </c>
      <c r="O35" s="24">
        <f>D35/$L35</f>
        <v>0.21391304347826087</v>
      </c>
      <c r="P35" s="53">
        <f t="shared" si="2"/>
        <v>0.49913043478260871</v>
      </c>
      <c r="Q35" s="24">
        <f>F35/$L35</f>
        <v>0.15478260869565216</v>
      </c>
      <c r="R35" s="24">
        <f t="shared" si="3"/>
        <v>0.10086956521739131</v>
      </c>
      <c r="S35" s="24">
        <f t="shared" si="4"/>
        <v>5.0434782608695654E-2</v>
      </c>
      <c r="T35" s="24">
        <f t="shared" si="5"/>
        <v>5.0434782608695654E-2</v>
      </c>
      <c r="U35" s="24">
        <f t="shared" si="6"/>
        <v>7.6521739130434779E-2</v>
      </c>
      <c r="V35" s="24">
        <f t="shared" si="7"/>
        <v>6.7826086956521744E-2</v>
      </c>
    </row>
    <row r="36" spans="1:22" ht="15.75" x14ac:dyDescent="0.25">
      <c r="A36" s="2" t="s">
        <v>11</v>
      </c>
      <c r="B36" s="12">
        <v>21</v>
      </c>
      <c r="C36" s="12">
        <v>44</v>
      </c>
      <c r="D36" s="12">
        <v>35</v>
      </c>
      <c r="E36" s="12">
        <f t="shared" si="0"/>
        <v>100</v>
      </c>
      <c r="F36" s="55">
        <v>26</v>
      </c>
      <c r="G36" s="12">
        <v>16</v>
      </c>
      <c r="H36" s="12">
        <v>7</v>
      </c>
      <c r="I36" s="12">
        <v>7</v>
      </c>
      <c r="J36" s="12">
        <v>3</v>
      </c>
      <c r="K36" s="12">
        <v>5</v>
      </c>
      <c r="L36">
        <f t="shared" si="1"/>
        <v>164</v>
      </c>
      <c r="M36" s="24">
        <f>B36/$L36</f>
        <v>0.12804878048780488</v>
      </c>
      <c r="N36" s="24">
        <f>C36/$L36</f>
        <v>0.26829268292682928</v>
      </c>
      <c r="O36" s="24">
        <f>D36/$L36</f>
        <v>0.21341463414634146</v>
      </c>
      <c r="P36" s="53">
        <f t="shared" si="2"/>
        <v>0.6097560975609756</v>
      </c>
      <c r="Q36" s="24">
        <f>F36/$L36</f>
        <v>0.15853658536585366</v>
      </c>
      <c r="R36" s="24">
        <f t="shared" si="3"/>
        <v>9.7560975609756101E-2</v>
      </c>
      <c r="S36" s="24">
        <f t="shared" si="4"/>
        <v>4.2682926829268296E-2</v>
      </c>
      <c r="T36" s="24">
        <f t="shared" si="5"/>
        <v>4.2682926829268296E-2</v>
      </c>
      <c r="U36" s="24">
        <f t="shared" si="6"/>
        <v>1.8292682926829267E-2</v>
      </c>
      <c r="V36" s="24">
        <f t="shared" si="7"/>
        <v>3.048780487804878E-2</v>
      </c>
    </row>
    <row r="37" spans="1:22" ht="15.75" x14ac:dyDescent="0.25">
      <c r="A37" s="2" t="s">
        <v>17</v>
      </c>
      <c r="B37" s="12">
        <v>28</v>
      </c>
      <c r="C37" s="12">
        <v>51</v>
      </c>
      <c r="D37" s="12">
        <v>60</v>
      </c>
      <c r="E37" s="12">
        <f t="shared" si="0"/>
        <v>139</v>
      </c>
      <c r="F37" s="55">
        <v>37</v>
      </c>
      <c r="G37" s="12">
        <v>16</v>
      </c>
      <c r="H37" s="12">
        <v>16</v>
      </c>
      <c r="I37" s="12">
        <v>5</v>
      </c>
      <c r="J37" s="12">
        <v>3</v>
      </c>
      <c r="K37" s="12">
        <v>3</v>
      </c>
      <c r="L37">
        <f t="shared" si="1"/>
        <v>219</v>
      </c>
      <c r="M37" s="24">
        <f>B37/$L37</f>
        <v>0.12785388127853881</v>
      </c>
      <c r="N37" s="24">
        <f>C37/$L37</f>
        <v>0.23287671232876711</v>
      </c>
      <c r="O37" s="24">
        <f>D37/$L37</f>
        <v>0.27397260273972601</v>
      </c>
      <c r="P37" s="53">
        <f t="shared" si="2"/>
        <v>0.63470319634703198</v>
      </c>
      <c r="Q37" s="24">
        <f>F37/$L37</f>
        <v>0.16894977168949771</v>
      </c>
      <c r="R37" s="24">
        <f t="shared" si="3"/>
        <v>7.3059360730593603E-2</v>
      </c>
      <c r="S37" s="24">
        <f t="shared" si="4"/>
        <v>7.3059360730593603E-2</v>
      </c>
      <c r="T37" s="24">
        <f t="shared" si="5"/>
        <v>2.2831050228310501E-2</v>
      </c>
      <c r="U37" s="24">
        <f t="shared" si="6"/>
        <v>1.3698630136986301E-2</v>
      </c>
      <c r="V37" s="24">
        <f t="shared" si="7"/>
        <v>1.3698630136986301E-2</v>
      </c>
    </row>
    <row r="38" spans="1:22" ht="15.75" x14ac:dyDescent="0.25">
      <c r="A38" s="2" t="s">
        <v>42</v>
      </c>
      <c r="B38" s="12">
        <v>8</v>
      </c>
      <c r="C38" s="12">
        <v>20</v>
      </c>
      <c r="D38" s="12">
        <v>8</v>
      </c>
      <c r="E38" s="12">
        <f t="shared" si="0"/>
        <v>36</v>
      </c>
      <c r="F38" s="55">
        <v>8</v>
      </c>
      <c r="G38" s="12">
        <v>13</v>
      </c>
      <c r="H38" s="12">
        <v>3</v>
      </c>
      <c r="I38" s="12">
        <v>0</v>
      </c>
      <c r="J38" s="12">
        <v>0</v>
      </c>
      <c r="K38" s="12">
        <v>3</v>
      </c>
      <c r="L38">
        <f t="shared" si="1"/>
        <v>63</v>
      </c>
      <c r="M38" s="24">
        <f>B38/$L38</f>
        <v>0.12698412698412698</v>
      </c>
      <c r="N38" s="24">
        <f>C38/$L38</f>
        <v>0.31746031746031744</v>
      </c>
      <c r="O38" s="24">
        <f>D38/$L38</f>
        <v>0.12698412698412698</v>
      </c>
      <c r="P38" s="53">
        <f t="shared" si="2"/>
        <v>0.5714285714285714</v>
      </c>
      <c r="Q38" s="24">
        <f>F38/$L38</f>
        <v>0.12698412698412698</v>
      </c>
      <c r="R38" s="24">
        <f t="shared" si="3"/>
        <v>0.20634920634920634</v>
      </c>
      <c r="S38" s="24">
        <f t="shared" si="4"/>
        <v>4.7619047619047616E-2</v>
      </c>
      <c r="T38" s="24">
        <f t="shared" si="5"/>
        <v>0</v>
      </c>
      <c r="U38" s="24">
        <f t="shared" si="6"/>
        <v>0</v>
      </c>
      <c r="V38" s="24">
        <f t="shared" si="7"/>
        <v>4.7619047619047616E-2</v>
      </c>
    </row>
    <row r="39" spans="1:22" ht="15.75" x14ac:dyDescent="0.25">
      <c r="A39" s="2" t="s">
        <v>39</v>
      </c>
      <c r="B39" s="12">
        <v>10</v>
      </c>
      <c r="C39" s="12">
        <v>18</v>
      </c>
      <c r="D39" s="12">
        <v>26</v>
      </c>
      <c r="E39" s="12">
        <f t="shared" si="0"/>
        <v>54</v>
      </c>
      <c r="F39" s="55">
        <v>21</v>
      </c>
      <c r="G39" s="12">
        <v>8</v>
      </c>
      <c r="H39" s="12">
        <v>3</v>
      </c>
      <c r="I39" s="12">
        <v>3</v>
      </c>
      <c r="J39" s="12">
        <v>3</v>
      </c>
      <c r="K39" s="12">
        <v>10</v>
      </c>
      <c r="L39">
        <f t="shared" si="1"/>
        <v>102</v>
      </c>
      <c r="M39" s="24">
        <f>B39/$L39</f>
        <v>9.8039215686274508E-2</v>
      </c>
      <c r="N39" s="24">
        <f>C39/$L39</f>
        <v>0.17647058823529413</v>
      </c>
      <c r="O39" s="24">
        <f>D39/$L39</f>
        <v>0.25490196078431371</v>
      </c>
      <c r="P39" s="53">
        <f t="shared" si="2"/>
        <v>0.52941176470588236</v>
      </c>
      <c r="Q39" s="24">
        <f>F39/$L39</f>
        <v>0.20588235294117646</v>
      </c>
      <c r="R39" s="24">
        <f t="shared" si="3"/>
        <v>7.8431372549019607E-2</v>
      </c>
      <c r="S39" s="24">
        <f t="shared" si="4"/>
        <v>2.9411764705882353E-2</v>
      </c>
      <c r="T39" s="24">
        <f t="shared" si="5"/>
        <v>2.9411764705882353E-2</v>
      </c>
      <c r="U39" s="24">
        <f t="shared" si="6"/>
        <v>2.9411764705882353E-2</v>
      </c>
      <c r="V39" s="24">
        <f t="shared" si="7"/>
        <v>9.8039215686274508E-2</v>
      </c>
    </row>
    <row r="40" spans="1:22" ht="15.75" x14ac:dyDescent="0.25">
      <c r="A40" s="2" t="s">
        <v>0</v>
      </c>
      <c r="B40" s="12">
        <v>95</v>
      </c>
      <c r="C40" s="12">
        <v>92</v>
      </c>
      <c r="D40" s="12">
        <v>167</v>
      </c>
      <c r="E40" s="12">
        <f t="shared" si="0"/>
        <v>354</v>
      </c>
      <c r="F40" s="55">
        <v>203</v>
      </c>
      <c r="G40" s="12">
        <v>153</v>
      </c>
      <c r="H40" s="12">
        <v>105</v>
      </c>
      <c r="I40" s="12">
        <v>77</v>
      </c>
      <c r="J40" s="12">
        <v>91</v>
      </c>
      <c r="K40" s="12">
        <v>86</v>
      </c>
      <c r="L40">
        <f t="shared" si="1"/>
        <v>1069</v>
      </c>
      <c r="M40" s="24">
        <f>B40/$L40</f>
        <v>8.8868101028999058E-2</v>
      </c>
      <c r="N40" s="24">
        <f>C40/$L40</f>
        <v>8.6061739943872784E-2</v>
      </c>
      <c r="O40" s="24">
        <f>D40/$L40</f>
        <v>0.15622076707202995</v>
      </c>
      <c r="P40" s="53">
        <f t="shared" si="2"/>
        <v>0.33115060804490176</v>
      </c>
      <c r="Q40" s="24">
        <f>F40/$L40</f>
        <v>0.18989710009354538</v>
      </c>
      <c r="R40" s="24">
        <f t="shared" si="3"/>
        <v>0.1431244153414406</v>
      </c>
      <c r="S40" s="24">
        <f t="shared" si="4"/>
        <v>9.8222637979420019E-2</v>
      </c>
      <c r="T40" s="24">
        <f t="shared" si="5"/>
        <v>7.2029934518241343E-2</v>
      </c>
      <c r="U40" s="24">
        <f t="shared" si="6"/>
        <v>8.5126286248830688E-2</v>
      </c>
      <c r="V40" s="24">
        <f t="shared" si="7"/>
        <v>8.0449017773620207E-2</v>
      </c>
    </row>
    <row r="41" spans="1:22" ht="15.75" x14ac:dyDescent="0.25">
      <c r="A41" s="2" t="s">
        <v>20</v>
      </c>
      <c r="B41" s="12">
        <v>8</v>
      </c>
      <c r="C41" s="12">
        <v>41</v>
      </c>
      <c r="D41" s="12">
        <v>16</v>
      </c>
      <c r="E41" s="12">
        <f t="shared" si="0"/>
        <v>65</v>
      </c>
      <c r="F41" s="55">
        <v>10</v>
      </c>
      <c r="G41" s="12">
        <v>5</v>
      </c>
      <c r="H41" s="12">
        <v>3</v>
      </c>
      <c r="I41" s="12">
        <v>5</v>
      </c>
      <c r="J41" s="12">
        <v>3</v>
      </c>
      <c r="K41" s="12">
        <v>0</v>
      </c>
      <c r="L41">
        <f t="shared" si="1"/>
        <v>91</v>
      </c>
      <c r="M41" s="24">
        <f>B41/$L41</f>
        <v>8.7912087912087919E-2</v>
      </c>
      <c r="N41" s="24">
        <f>C41/$L41</f>
        <v>0.45054945054945056</v>
      </c>
      <c r="O41" s="24">
        <f>D41/$L41</f>
        <v>0.17582417582417584</v>
      </c>
      <c r="P41" s="53">
        <f t="shared" si="2"/>
        <v>0.7142857142857143</v>
      </c>
      <c r="Q41" s="24">
        <f>F41/$L41</f>
        <v>0.10989010989010989</v>
      </c>
      <c r="R41" s="24">
        <f t="shared" si="3"/>
        <v>5.4945054945054944E-2</v>
      </c>
      <c r="S41" s="24">
        <f t="shared" si="4"/>
        <v>3.2967032967032968E-2</v>
      </c>
      <c r="T41" s="24">
        <f t="shared" si="5"/>
        <v>5.4945054945054944E-2</v>
      </c>
      <c r="U41" s="24">
        <f t="shared" si="6"/>
        <v>3.2967032967032968E-2</v>
      </c>
      <c r="V41" s="24">
        <f t="shared" si="7"/>
        <v>0</v>
      </c>
    </row>
    <row r="42" spans="1:22" ht="15.75" x14ac:dyDescent="0.25">
      <c r="A42" s="2" t="s">
        <v>29</v>
      </c>
      <c r="B42" s="12">
        <v>10</v>
      </c>
      <c r="C42" s="12">
        <v>21</v>
      </c>
      <c r="D42" s="12">
        <v>16</v>
      </c>
      <c r="E42" s="12">
        <f t="shared" si="0"/>
        <v>47</v>
      </c>
      <c r="F42" s="55">
        <v>21</v>
      </c>
      <c r="G42" s="12">
        <v>23</v>
      </c>
      <c r="H42" s="12">
        <v>12</v>
      </c>
      <c r="I42" s="12">
        <v>9</v>
      </c>
      <c r="J42" s="12">
        <v>5</v>
      </c>
      <c r="K42" s="12">
        <v>3</v>
      </c>
      <c r="L42">
        <f t="shared" si="1"/>
        <v>120</v>
      </c>
      <c r="M42" s="24">
        <f>B42/$L42</f>
        <v>8.3333333333333329E-2</v>
      </c>
      <c r="N42" s="24">
        <f>C42/$L42</f>
        <v>0.17499999999999999</v>
      </c>
      <c r="O42" s="24">
        <f>D42/$L42</f>
        <v>0.13333333333333333</v>
      </c>
      <c r="P42" s="53">
        <f t="shared" si="2"/>
        <v>0.39166666666666666</v>
      </c>
      <c r="Q42" s="24">
        <f>F42/$L42</f>
        <v>0.17499999999999999</v>
      </c>
      <c r="R42" s="24">
        <f t="shared" si="3"/>
        <v>0.19166666666666668</v>
      </c>
      <c r="S42" s="24">
        <f t="shared" si="4"/>
        <v>0.1</v>
      </c>
      <c r="T42" s="24">
        <f t="shared" si="5"/>
        <v>7.4999999999999997E-2</v>
      </c>
      <c r="U42" s="24">
        <f t="shared" si="6"/>
        <v>4.1666666666666664E-2</v>
      </c>
      <c r="V42" s="24">
        <f t="shared" si="7"/>
        <v>2.5000000000000001E-2</v>
      </c>
    </row>
    <row r="43" spans="1:22" ht="15.75" x14ac:dyDescent="0.25">
      <c r="A43" s="2" t="s">
        <v>15</v>
      </c>
      <c r="B43" s="12">
        <v>13</v>
      </c>
      <c r="C43" s="12">
        <v>39</v>
      </c>
      <c r="D43" s="12">
        <v>29</v>
      </c>
      <c r="E43" s="12">
        <f t="shared" si="0"/>
        <v>81</v>
      </c>
      <c r="F43" s="55">
        <v>36</v>
      </c>
      <c r="G43" s="12">
        <v>23</v>
      </c>
      <c r="H43" s="12">
        <v>8</v>
      </c>
      <c r="I43" s="12">
        <v>3</v>
      </c>
      <c r="J43" s="12">
        <v>5</v>
      </c>
      <c r="K43" s="12">
        <v>5</v>
      </c>
      <c r="L43">
        <f t="shared" si="1"/>
        <v>161</v>
      </c>
      <c r="M43" s="24">
        <f>B43/$L43</f>
        <v>8.0745341614906832E-2</v>
      </c>
      <c r="N43" s="24">
        <f>C43/$L43</f>
        <v>0.24223602484472051</v>
      </c>
      <c r="O43" s="24">
        <f>D43/$L43</f>
        <v>0.18012422360248448</v>
      </c>
      <c r="P43" s="53">
        <f t="shared" si="2"/>
        <v>0.50310559006211175</v>
      </c>
      <c r="Q43" s="24">
        <f>F43/$L43</f>
        <v>0.2236024844720497</v>
      </c>
      <c r="R43" s="24">
        <f t="shared" si="3"/>
        <v>0.14285714285714285</v>
      </c>
      <c r="S43" s="24">
        <f t="shared" si="4"/>
        <v>4.9689440993788817E-2</v>
      </c>
      <c r="T43" s="24">
        <f t="shared" si="5"/>
        <v>1.8633540372670808E-2</v>
      </c>
      <c r="U43" s="24">
        <f t="shared" si="6"/>
        <v>3.1055900621118012E-2</v>
      </c>
      <c r="V43" s="24">
        <f t="shared" si="7"/>
        <v>3.1055900621118012E-2</v>
      </c>
    </row>
    <row r="44" spans="1:22" ht="15.75" x14ac:dyDescent="0.25">
      <c r="A44" s="2" t="s">
        <v>45</v>
      </c>
      <c r="B44" s="12">
        <v>4</v>
      </c>
      <c r="C44" s="12">
        <v>11</v>
      </c>
      <c r="D44" s="12">
        <v>9</v>
      </c>
      <c r="E44" s="12">
        <f t="shared" si="0"/>
        <v>24</v>
      </c>
      <c r="F44" s="55">
        <v>11</v>
      </c>
      <c r="G44" s="12">
        <v>7</v>
      </c>
      <c r="H44" s="12">
        <v>5</v>
      </c>
      <c r="I44" s="12">
        <v>2</v>
      </c>
      <c r="J44" s="12">
        <v>5</v>
      </c>
      <c r="K44" s="12">
        <v>2</v>
      </c>
      <c r="L44">
        <f t="shared" si="1"/>
        <v>56</v>
      </c>
      <c r="M44" s="24">
        <f>B44/$L44</f>
        <v>7.1428571428571425E-2</v>
      </c>
      <c r="N44" s="24">
        <f>C44/$L44</f>
        <v>0.19642857142857142</v>
      </c>
      <c r="O44" s="24">
        <f>D44/$L44</f>
        <v>0.16071428571428573</v>
      </c>
      <c r="P44" s="53">
        <f t="shared" si="2"/>
        <v>0.42857142857142855</v>
      </c>
      <c r="Q44" s="24">
        <f>F44/$L44</f>
        <v>0.19642857142857142</v>
      </c>
      <c r="R44" s="24">
        <f t="shared" si="3"/>
        <v>0.125</v>
      </c>
      <c r="S44" s="24">
        <f t="shared" si="4"/>
        <v>8.9285714285714288E-2</v>
      </c>
      <c r="T44" s="24">
        <f t="shared" si="5"/>
        <v>3.5714285714285712E-2</v>
      </c>
      <c r="U44" s="24">
        <f t="shared" si="6"/>
        <v>8.9285714285714288E-2</v>
      </c>
      <c r="V44" s="24">
        <f t="shared" si="7"/>
        <v>3.5714285714285712E-2</v>
      </c>
    </row>
    <row r="45" spans="1:22" ht="15.75" x14ac:dyDescent="0.25">
      <c r="A45" s="2" t="s">
        <v>44</v>
      </c>
      <c r="B45" s="12">
        <v>3</v>
      </c>
      <c r="C45" s="12">
        <v>12</v>
      </c>
      <c r="D45" s="12">
        <v>9</v>
      </c>
      <c r="E45" s="12">
        <f t="shared" si="0"/>
        <v>24</v>
      </c>
      <c r="F45" s="55">
        <v>9</v>
      </c>
      <c r="G45" s="12">
        <v>7</v>
      </c>
      <c r="H45" s="12">
        <v>7</v>
      </c>
      <c r="I45" s="12">
        <v>5</v>
      </c>
      <c r="J45" s="12">
        <v>0</v>
      </c>
      <c r="K45" s="12">
        <v>5</v>
      </c>
      <c r="L45">
        <f t="shared" si="1"/>
        <v>57</v>
      </c>
      <c r="M45" s="24">
        <f>B45/$L45</f>
        <v>5.2631578947368418E-2</v>
      </c>
      <c r="N45" s="24">
        <f>C45/$L45</f>
        <v>0.21052631578947367</v>
      </c>
      <c r="O45" s="24">
        <f>D45/$L45</f>
        <v>0.15789473684210525</v>
      </c>
      <c r="P45" s="53">
        <f t="shared" si="2"/>
        <v>0.42105263157894735</v>
      </c>
      <c r="Q45" s="24">
        <f>F45/$L45</f>
        <v>0.15789473684210525</v>
      </c>
      <c r="R45" s="24">
        <f t="shared" si="3"/>
        <v>0.12280701754385964</v>
      </c>
      <c r="S45" s="24">
        <f t="shared" si="4"/>
        <v>0.12280701754385964</v>
      </c>
      <c r="T45" s="24">
        <f t="shared" si="5"/>
        <v>8.771929824561403E-2</v>
      </c>
      <c r="U45" s="24">
        <f t="shared" si="6"/>
        <v>0</v>
      </c>
      <c r="V45" s="24">
        <f t="shared" si="7"/>
        <v>8.771929824561403E-2</v>
      </c>
    </row>
    <row r="46" spans="1:22" ht="15.75" x14ac:dyDescent="0.25">
      <c r="A46" s="2" t="s">
        <v>32</v>
      </c>
      <c r="B46" s="12">
        <v>2</v>
      </c>
      <c r="C46" s="12">
        <v>9</v>
      </c>
      <c r="D46" s="12">
        <v>12</v>
      </c>
      <c r="E46" s="12">
        <f t="shared" si="0"/>
        <v>23</v>
      </c>
      <c r="F46" s="55">
        <v>10</v>
      </c>
      <c r="G46" s="12">
        <v>7</v>
      </c>
      <c r="H46" s="12">
        <v>3</v>
      </c>
      <c r="I46" s="12">
        <v>2</v>
      </c>
      <c r="J46" s="12">
        <v>0</v>
      </c>
      <c r="K46" s="12">
        <v>0</v>
      </c>
      <c r="L46">
        <f t="shared" si="1"/>
        <v>45</v>
      </c>
      <c r="M46" s="24">
        <f>B46/$L46</f>
        <v>4.4444444444444446E-2</v>
      </c>
      <c r="N46" s="24">
        <f>C46/$L46</f>
        <v>0.2</v>
      </c>
      <c r="O46" s="24">
        <f>D46/$L46</f>
        <v>0.26666666666666666</v>
      </c>
      <c r="P46" s="53">
        <f t="shared" si="2"/>
        <v>0.51111111111111107</v>
      </c>
      <c r="Q46" s="24">
        <f>F46/$L46</f>
        <v>0.22222222222222221</v>
      </c>
      <c r="R46" s="24">
        <f t="shared" si="3"/>
        <v>0.15555555555555556</v>
      </c>
      <c r="S46" s="24">
        <f t="shared" si="4"/>
        <v>6.6666666666666666E-2</v>
      </c>
      <c r="T46" s="24">
        <f t="shared" si="5"/>
        <v>4.4444444444444446E-2</v>
      </c>
      <c r="U46" s="24">
        <f t="shared" si="6"/>
        <v>0</v>
      </c>
      <c r="V46" s="24">
        <f t="shared" si="7"/>
        <v>0</v>
      </c>
    </row>
    <row r="47" spans="1:22" ht="15.75" x14ac:dyDescent="0.25">
      <c r="A47" s="2" t="s">
        <v>16</v>
      </c>
      <c r="B47" s="12">
        <v>3</v>
      </c>
      <c r="C47" s="12">
        <v>12</v>
      </c>
      <c r="D47" s="12">
        <v>10</v>
      </c>
      <c r="E47" s="12">
        <f t="shared" si="0"/>
        <v>25</v>
      </c>
      <c r="F47" s="55">
        <v>9</v>
      </c>
      <c r="G47" s="12">
        <v>25</v>
      </c>
      <c r="H47" s="12">
        <v>12</v>
      </c>
      <c r="I47" s="12">
        <v>17</v>
      </c>
      <c r="J47" s="12">
        <v>9</v>
      </c>
      <c r="K47" s="12">
        <v>2</v>
      </c>
      <c r="L47">
        <f t="shared" si="1"/>
        <v>99</v>
      </c>
      <c r="M47" s="24">
        <f>B47/$L47</f>
        <v>3.0303030303030304E-2</v>
      </c>
      <c r="N47" s="24">
        <f>C47/$L47</f>
        <v>0.12121212121212122</v>
      </c>
      <c r="O47" s="24">
        <f>D47/$L47</f>
        <v>0.10101010101010101</v>
      </c>
      <c r="P47" s="53">
        <f t="shared" si="2"/>
        <v>0.25252525252525254</v>
      </c>
      <c r="Q47" s="24">
        <f>F47/$L47</f>
        <v>9.0909090909090912E-2</v>
      </c>
      <c r="R47" s="24">
        <f t="shared" si="3"/>
        <v>0.25252525252525254</v>
      </c>
      <c r="S47" s="24">
        <f t="shared" si="4"/>
        <v>0.12121212121212122</v>
      </c>
      <c r="T47" s="24">
        <f t="shared" si="5"/>
        <v>0.17171717171717171</v>
      </c>
      <c r="U47" s="24">
        <f t="shared" si="6"/>
        <v>9.0909090909090912E-2</v>
      </c>
      <c r="V47" s="24">
        <f t="shared" si="7"/>
        <v>2.0202020202020204E-2</v>
      </c>
    </row>
    <row r="48" spans="1:22" ht="16.5" thickBot="1" x14ac:dyDescent="0.3">
      <c r="A48" s="2" t="s">
        <v>43</v>
      </c>
      <c r="B48" s="12">
        <v>2</v>
      </c>
      <c r="C48" s="12">
        <v>9</v>
      </c>
      <c r="D48" s="12">
        <v>16</v>
      </c>
      <c r="E48" s="12">
        <f t="shared" si="0"/>
        <v>27</v>
      </c>
      <c r="F48" s="55">
        <v>10</v>
      </c>
      <c r="G48" s="12">
        <v>10</v>
      </c>
      <c r="H48" s="12">
        <v>14</v>
      </c>
      <c r="I48" s="12">
        <v>7</v>
      </c>
      <c r="J48" s="12">
        <v>5</v>
      </c>
      <c r="K48" s="12">
        <v>7</v>
      </c>
      <c r="L48">
        <f t="shared" si="1"/>
        <v>80</v>
      </c>
      <c r="M48" s="24">
        <f>B48/$L48</f>
        <v>2.5000000000000001E-2</v>
      </c>
      <c r="N48" s="24">
        <f>C48/$L48</f>
        <v>0.1125</v>
      </c>
      <c r="O48" s="24">
        <f>D48/$L48</f>
        <v>0.2</v>
      </c>
      <c r="P48" s="53">
        <f t="shared" si="2"/>
        <v>0.33750000000000002</v>
      </c>
      <c r="Q48" s="24">
        <f>F48/$L48</f>
        <v>0.125</v>
      </c>
      <c r="R48" s="24">
        <f t="shared" si="3"/>
        <v>0.125</v>
      </c>
      <c r="S48" s="24">
        <f t="shared" si="4"/>
        <v>0.17499999999999999</v>
      </c>
      <c r="T48" s="24">
        <f t="shared" si="5"/>
        <v>8.7499999999999994E-2</v>
      </c>
      <c r="U48" s="24">
        <f t="shared" si="6"/>
        <v>6.25E-2</v>
      </c>
      <c r="V48" s="24">
        <f t="shared" si="7"/>
        <v>8.7499999999999994E-2</v>
      </c>
    </row>
    <row r="49" spans="1:25" s="31" customFormat="1" x14ac:dyDescent="0.25">
      <c r="A49" s="34" t="s">
        <v>88</v>
      </c>
      <c r="B49" s="35">
        <f>SUM(B3:B48)</f>
        <v>1128</v>
      </c>
      <c r="C49" s="35">
        <f>SUM(C3:C48)</f>
        <v>1347</v>
      </c>
      <c r="D49" s="35">
        <f>SUM(D3:D48)</f>
        <v>1138</v>
      </c>
      <c r="E49" s="35">
        <f t="shared" si="0"/>
        <v>3613</v>
      </c>
      <c r="F49" s="56">
        <f>SUM(F3:F48)</f>
        <v>782</v>
      </c>
      <c r="G49" s="35">
        <f>SUM(G3:G48)</f>
        <v>529</v>
      </c>
      <c r="H49" s="35">
        <f>SUM(H3:H48)</f>
        <v>298</v>
      </c>
      <c r="I49" s="35">
        <f t="shared" ref="I49" si="8">SUM(I3:I48)</f>
        <v>199</v>
      </c>
      <c r="J49" s="35">
        <f>SUM(J3:J48)</f>
        <v>202</v>
      </c>
      <c r="K49" s="35">
        <f>SUM(K3:K48)</f>
        <v>206</v>
      </c>
      <c r="L49" s="35">
        <f t="shared" si="1"/>
        <v>5829</v>
      </c>
      <c r="M49" s="41">
        <f>B49/$L49</f>
        <v>0.1935151827071539</v>
      </c>
      <c r="N49" s="42">
        <f>C49/$L49</f>
        <v>0.23108594956253217</v>
      </c>
      <c r="O49" s="43">
        <f>D49/$L49</f>
        <v>0.19523074283753647</v>
      </c>
      <c r="P49" s="54">
        <f t="shared" si="2"/>
        <v>0.61983187510722249</v>
      </c>
      <c r="Q49" s="40">
        <f>F49/$L49</f>
        <v>0.13415680219591697</v>
      </c>
      <c r="R49" s="40">
        <f t="shared" si="3"/>
        <v>9.0753130897237952E-2</v>
      </c>
      <c r="S49" s="40">
        <f t="shared" si="4"/>
        <v>5.1123691885400585E-2</v>
      </c>
      <c r="T49" s="40">
        <f t="shared" si="5"/>
        <v>3.4139646594613139E-2</v>
      </c>
      <c r="U49" s="40">
        <f t="shared" si="6"/>
        <v>3.4654314633727909E-2</v>
      </c>
      <c r="V49" s="40">
        <f t="shared" si="7"/>
        <v>3.534053868588094E-2</v>
      </c>
    </row>
    <row r="50" spans="1:25" ht="15.75" thickBot="1" x14ac:dyDescent="0.3">
      <c r="B50" s="2" t="s">
        <v>66</v>
      </c>
      <c r="C50" s="2" t="s">
        <v>65</v>
      </c>
      <c r="D50" s="2" t="s">
        <v>71</v>
      </c>
      <c r="E50" s="2" t="s">
        <v>89</v>
      </c>
      <c r="F50" s="2" t="s">
        <v>68</v>
      </c>
      <c r="G50" s="2" t="s">
        <v>67</v>
      </c>
      <c r="H50" s="2" t="s">
        <v>70</v>
      </c>
      <c r="I50" s="2" t="s">
        <v>69</v>
      </c>
      <c r="J50" s="2" t="s">
        <v>63</v>
      </c>
      <c r="K50" s="2" t="s">
        <v>64</v>
      </c>
      <c r="L50" s="2" t="s">
        <v>61</v>
      </c>
      <c r="M50" s="44">
        <f>SUM(M49:O49)</f>
        <v>0.6198318751072226</v>
      </c>
      <c r="N50" s="45"/>
      <c r="O50" s="46"/>
      <c r="P50" s="2" t="s">
        <v>89</v>
      </c>
    </row>
    <row r="51" spans="1:25" ht="15.75" thickBot="1" x14ac:dyDescent="0.3"/>
    <row r="52" spans="1:25" ht="15.75" thickBot="1" x14ac:dyDescent="0.3">
      <c r="X52" s="22">
        <v>1128</v>
      </c>
      <c r="Y52" s="24">
        <f>X52/5829</f>
        <v>0.1935151827071539</v>
      </c>
    </row>
    <row r="53" spans="1:25" ht="15.75" thickBot="1" x14ac:dyDescent="0.3">
      <c r="X53" s="23">
        <v>1347</v>
      </c>
      <c r="Y53" s="24">
        <f t="shared" ref="Y53:Y60" si="9">X53/5829</f>
        <v>0.23108594956253217</v>
      </c>
    </row>
    <row r="54" spans="1:25" ht="15.75" thickBot="1" x14ac:dyDescent="0.3">
      <c r="X54" s="23">
        <v>1138</v>
      </c>
      <c r="Y54" s="24">
        <f t="shared" si="9"/>
        <v>0.19523074283753647</v>
      </c>
    </row>
    <row r="55" spans="1:25" ht="15.75" thickBot="1" x14ac:dyDescent="0.3">
      <c r="B55" s="2"/>
      <c r="C55" s="2"/>
      <c r="D55" s="2"/>
      <c r="E55" s="2"/>
      <c r="F55" s="2"/>
      <c r="G55" s="2"/>
      <c r="H55" s="2"/>
      <c r="I55" s="2"/>
      <c r="X55" s="23">
        <v>782</v>
      </c>
      <c r="Y55" s="24">
        <f t="shared" si="9"/>
        <v>0.13415680219591697</v>
      </c>
    </row>
    <row r="56" spans="1:25" ht="15.75" thickBot="1" x14ac:dyDescent="0.3">
      <c r="X56" s="23">
        <v>529</v>
      </c>
      <c r="Y56" s="24">
        <f t="shared" si="9"/>
        <v>9.0753130897237952E-2</v>
      </c>
    </row>
    <row r="57" spans="1:25" ht="15.75" thickBot="1" x14ac:dyDescent="0.3">
      <c r="X57" s="17">
        <v>298</v>
      </c>
      <c r="Y57" s="24">
        <f t="shared" si="9"/>
        <v>5.1123691885400585E-2</v>
      </c>
    </row>
    <row r="58" spans="1:25" ht="15.75" thickBot="1" x14ac:dyDescent="0.3">
      <c r="X58" s="23">
        <v>199</v>
      </c>
      <c r="Y58" s="24">
        <f t="shared" si="9"/>
        <v>3.4139646594613139E-2</v>
      </c>
    </row>
    <row r="59" spans="1:25" ht="15.75" thickBot="1" x14ac:dyDescent="0.3">
      <c r="X59" s="23">
        <v>202</v>
      </c>
      <c r="Y59" s="24">
        <f t="shared" si="9"/>
        <v>3.4654314633727909E-2</v>
      </c>
    </row>
    <row r="60" spans="1:25" ht="15.75" thickBot="1" x14ac:dyDescent="0.3">
      <c r="X60" s="23">
        <v>206</v>
      </c>
      <c r="Y60" s="24">
        <f t="shared" si="9"/>
        <v>3.534053868588094E-2</v>
      </c>
    </row>
    <row r="65" spans="1:11" x14ac:dyDescent="0.25">
      <c r="A65" s="25"/>
      <c r="B65" s="27"/>
      <c r="C65" s="25"/>
      <c r="J65" s="26"/>
      <c r="K65" s="26"/>
    </row>
    <row r="66" spans="1:11" x14ac:dyDescent="0.25">
      <c r="A66" s="25"/>
      <c r="B66" s="27"/>
      <c r="C66" s="25"/>
      <c r="J66" s="26"/>
      <c r="K66" s="26"/>
    </row>
    <row r="67" spans="1:11" x14ac:dyDescent="0.25">
      <c r="A67" s="25"/>
      <c r="B67" s="27"/>
      <c r="C67" s="25"/>
      <c r="J67" s="26"/>
      <c r="K67" s="26"/>
    </row>
    <row r="68" spans="1:11" x14ac:dyDescent="0.25">
      <c r="A68" s="25"/>
      <c r="B68" s="27"/>
      <c r="C68" s="25"/>
      <c r="J68" s="26"/>
      <c r="K68" s="26"/>
    </row>
    <row r="69" spans="1:11" x14ac:dyDescent="0.25">
      <c r="A69" s="25"/>
      <c r="B69" s="27"/>
      <c r="C69" s="25"/>
      <c r="J69" s="26"/>
      <c r="K69" s="26"/>
    </row>
    <row r="70" spans="1:11" x14ac:dyDescent="0.25">
      <c r="A70" s="25"/>
      <c r="B70" s="27"/>
      <c r="C70" s="25"/>
      <c r="J70" s="26"/>
      <c r="K70" s="19"/>
    </row>
    <row r="71" spans="1:11" x14ac:dyDescent="0.25">
      <c r="A71" s="25"/>
      <c r="B71" s="27"/>
      <c r="C71" s="25"/>
      <c r="J71" s="26"/>
      <c r="K71" s="26"/>
    </row>
    <row r="72" spans="1:11" x14ac:dyDescent="0.25">
      <c r="A72" s="25"/>
      <c r="B72" s="27"/>
      <c r="C72" s="25"/>
      <c r="J72" s="26"/>
      <c r="K72" s="26"/>
    </row>
    <row r="73" spans="1:11" x14ac:dyDescent="0.25">
      <c r="A73" s="25"/>
      <c r="B73" s="27"/>
      <c r="C73" s="25"/>
      <c r="J73" s="26"/>
      <c r="K73" s="26"/>
    </row>
    <row r="74" spans="1:11" x14ac:dyDescent="0.25">
      <c r="A74" s="25"/>
      <c r="B74" s="25"/>
      <c r="C74" s="25"/>
      <c r="J74" s="25"/>
      <c r="K74" s="25"/>
    </row>
    <row r="75" spans="1:11" x14ac:dyDescent="0.25">
      <c r="A75" s="25"/>
      <c r="B75" s="25"/>
      <c r="C75" s="25"/>
      <c r="J75" s="25"/>
      <c r="K75" s="25"/>
    </row>
    <row r="76" spans="1:11" x14ac:dyDescent="0.25">
      <c r="A76" s="25"/>
      <c r="B76" s="25"/>
      <c r="C76" s="25"/>
      <c r="J76" s="25"/>
      <c r="K76" s="25"/>
    </row>
    <row r="77" spans="1:11" x14ac:dyDescent="0.25">
      <c r="A77" s="25"/>
      <c r="B77" s="25"/>
      <c r="C77" s="25"/>
      <c r="J77" s="25"/>
      <c r="K77" s="25"/>
    </row>
    <row r="103" spans="2:11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2:1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</row>
  </sheetData>
  <sortState ref="A3:X48">
    <sortCondition descending="1" ref="Q3:Q48"/>
  </sortState>
  <mergeCells count="1">
    <mergeCell ref="M50:O50"/>
  </mergeCells>
  <conditionalFormatting sqref="P3:P48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70" zoomScaleNormal="70" workbookViewId="0">
      <selection activeCell="L50" sqref="L50"/>
    </sheetView>
  </sheetViews>
  <sheetFormatPr defaultRowHeight="15" x14ac:dyDescent="0.25"/>
  <cols>
    <col min="1" max="1" width="36.140625" customWidth="1"/>
    <col min="2" max="2" width="16.140625" customWidth="1"/>
    <col min="3" max="3" width="18.28515625" customWidth="1"/>
    <col min="4" max="5" width="18.5703125" customWidth="1"/>
    <col min="6" max="6" width="17" customWidth="1"/>
    <col min="7" max="7" width="17.28515625" customWidth="1"/>
    <col min="8" max="8" width="15.85546875" customWidth="1"/>
    <col min="9" max="9" width="17.42578125" customWidth="1"/>
    <col min="10" max="10" width="16.42578125" customWidth="1"/>
    <col min="11" max="11" width="14.140625" customWidth="1"/>
    <col min="12" max="12" width="15.85546875" customWidth="1"/>
    <col min="13" max="13" width="14.28515625" style="3" customWidth="1"/>
    <col min="14" max="14" width="19.85546875" customWidth="1"/>
    <col min="15" max="15" width="18.28515625" customWidth="1"/>
    <col min="16" max="17" width="20" customWidth="1"/>
    <col min="18" max="18" width="19.7109375" customWidth="1"/>
    <col min="19" max="19" width="18.42578125" customWidth="1"/>
    <col min="20" max="20" width="19.85546875" customWidth="1"/>
    <col min="21" max="21" width="19" customWidth="1"/>
    <col min="22" max="22" width="18.7109375" customWidth="1"/>
  </cols>
  <sheetData>
    <row r="1" spans="1:24" x14ac:dyDescent="0.25">
      <c r="A1" s="2" t="s">
        <v>81</v>
      </c>
    </row>
    <row r="2" spans="1:24" x14ac:dyDescent="0.25">
      <c r="A2" s="2" t="s">
        <v>47</v>
      </c>
      <c r="B2" s="2" t="s">
        <v>82</v>
      </c>
      <c r="C2" s="2" t="s">
        <v>65</v>
      </c>
      <c r="D2" s="2" t="s">
        <v>71</v>
      </c>
      <c r="E2" s="57" t="s">
        <v>89</v>
      </c>
      <c r="F2" s="2" t="s">
        <v>68</v>
      </c>
      <c r="G2" s="2" t="s">
        <v>67</v>
      </c>
      <c r="H2" s="2" t="s">
        <v>70</v>
      </c>
      <c r="I2" s="2" t="s">
        <v>69</v>
      </c>
      <c r="J2" s="2" t="s">
        <v>63</v>
      </c>
      <c r="K2" s="2" t="s">
        <v>64</v>
      </c>
      <c r="L2" s="2" t="s">
        <v>90</v>
      </c>
      <c r="M2" s="47" t="s">
        <v>82</v>
      </c>
      <c r="N2" s="47" t="s">
        <v>65</v>
      </c>
      <c r="O2" s="47" t="s">
        <v>71</v>
      </c>
      <c r="P2" s="47" t="s">
        <v>68</v>
      </c>
      <c r="Q2" s="57" t="s">
        <v>89</v>
      </c>
      <c r="R2" s="47" t="s">
        <v>67</v>
      </c>
      <c r="S2" s="47" t="s">
        <v>70</v>
      </c>
      <c r="T2" s="47" t="s">
        <v>69</v>
      </c>
      <c r="U2" s="47" t="s">
        <v>63</v>
      </c>
      <c r="V2" s="47" t="s">
        <v>64</v>
      </c>
    </row>
    <row r="3" spans="1:24" ht="15.75" x14ac:dyDescent="0.25">
      <c r="A3" s="2" t="s">
        <v>10</v>
      </c>
      <c r="B3" s="12">
        <v>16</v>
      </c>
      <c r="C3" s="12">
        <v>22</v>
      </c>
      <c r="D3" s="12">
        <v>8</v>
      </c>
      <c r="E3" s="55">
        <f>SUM(B3:D3)</f>
        <v>46</v>
      </c>
      <c r="F3" s="12">
        <v>8</v>
      </c>
      <c r="G3" s="12">
        <v>3</v>
      </c>
      <c r="H3" s="12">
        <v>0</v>
      </c>
      <c r="I3" s="12">
        <v>0</v>
      </c>
      <c r="J3" s="12">
        <v>0</v>
      </c>
      <c r="K3" s="12">
        <v>0</v>
      </c>
      <c r="L3" s="12">
        <f>SUM(B3:D3,F3:K3)</f>
        <v>57</v>
      </c>
      <c r="M3" s="48">
        <f>B3/$L3</f>
        <v>0.2807017543859649</v>
      </c>
      <c r="N3" s="24">
        <f>C3/$L3</f>
        <v>0.38596491228070173</v>
      </c>
      <c r="O3" s="24">
        <f>D3/$L3</f>
        <v>0.14035087719298245</v>
      </c>
      <c r="P3" s="24">
        <f>F3/$L3</f>
        <v>0.14035087719298245</v>
      </c>
      <c r="Q3" s="53">
        <f>E3/L3</f>
        <v>0.80701754385964908</v>
      </c>
      <c r="R3" s="24">
        <f>G3/$L3</f>
        <v>5.2631578947368418E-2</v>
      </c>
      <c r="S3" s="24">
        <f>H3/$L3</f>
        <v>0</v>
      </c>
      <c r="T3" s="24">
        <f>I3/$L3</f>
        <v>0</v>
      </c>
      <c r="U3" s="24">
        <f>J3/$L3</f>
        <v>0</v>
      </c>
      <c r="V3" s="24">
        <f>K3/$L3</f>
        <v>0</v>
      </c>
      <c r="W3" s="2"/>
      <c r="X3" s="2"/>
    </row>
    <row r="4" spans="1:24" ht="15.75" x14ac:dyDescent="0.25">
      <c r="A4" s="2" t="s">
        <v>12</v>
      </c>
      <c r="B4" s="12">
        <v>20</v>
      </c>
      <c r="C4" s="12">
        <v>33</v>
      </c>
      <c r="D4" s="12">
        <v>17</v>
      </c>
      <c r="E4" s="55">
        <f t="shared" ref="E4:E49" si="0">SUM(B4:D4)</f>
        <v>70</v>
      </c>
      <c r="F4" s="12">
        <v>0</v>
      </c>
      <c r="G4" s="12">
        <v>0</v>
      </c>
      <c r="H4" s="12">
        <v>3</v>
      </c>
      <c r="I4" s="12">
        <v>0</v>
      </c>
      <c r="J4" s="12">
        <v>0</v>
      </c>
      <c r="K4" s="12">
        <v>0</v>
      </c>
      <c r="L4" s="12">
        <f t="shared" ref="L4:L49" si="1">SUM(B4:D4,F4:K4)</f>
        <v>73</v>
      </c>
      <c r="M4" s="48">
        <f t="shared" ref="M4:M49" si="2">B4/$L4</f>
        <v>0.27397260273972601</v>
      </c>
      <c r="N4" s="24">
        <f t="shared" ref="N4:N49" si="3">C4/$L4</f>
        <v>0.45205479452054792</v>
      </c>
      <c r="O4" s="24">
        <f t="shared" ref="O4:O49" si="4">D4/$L4</f>
        <v>0.23287671232876711</v>
      </c>
      <c r="P4" s="24">
        <f t="shared" ref="P4:P49" si="5">F4/$L4</f>
        <v>0</v>
      </c>
      <c r="Q4" s="53">
        <f t="shared" ref="Q4:Q49" si="6">E4/L4</f>
        <v>0.95890410958904104</v>
      </c>
      <c r="R4" s="24">
        <f t="shared" ref="R4:R49" si="7">G4/$L4</f>
        <v>0</v>
      </c>
      <c r="S4" s="24">
        <f t="shared" ref="S4:S49" si="8">H4/$L4</f>
        <v>4.1095890410958902E-2</v>
      </c>
      <c r="T4" s="24">
        <f t="shared" ref="T4:T49" si="9">I4/$L4</f>
        <v>0</v>
      </c>
      <c r="U4" s="24">
        <f t="shared" ref="U4:U49" si="10">J4/$L4</f>
        <v>0</v>
      </c>
      <c r="V4" s="24">
        <f t="shared" ref="V4:V49" si="11">K4/$L4</f>
        <v>0</v>
      </c>
      <c r="W4" s="2"/>
      <c r="X4" s="2"/>
    </row>
    <row r="5" spans="1:24" ht="15.75" x14ac:dyDescent="0.25">
      <c r="A5" s="2" t="s">
        <v>30</v>
      </c>
      <c r="B5" s="12">
        <v>13</v>
      </c>
      <c r="C5" s="12">
        <v>22</v>
      </c>
      <c r="D5" s="12">
        <v>10</v>
      </c>
      <c r="E5" s="55">
        <f t="shared" si="0"/>
        <v>45</v>
      </c>
      <c r="F5" s="12">
        <v>9</v>
      </c>
      <c r="G5" s="12">
        <v>3</v>
      </c>
      <c r="H5" s="12">
        <v>0</v>
      </c>
      <c r="I5" s="12">
        <v>0</v>
      </c>
      <c r="J5" s="12">
        <v>0</v>
      </c>
      <c r="K5" s="12">
        <v>2</v>
      </c>
      <c r="L5" s="12">
        <f t="shared" si="1"/>
        <v>59</v>
      </c>
      <c r="M5" s="48">
        <f t="shared" si="2"/>
        <v>0.22033898305084745</v>
      </c>
      <c r="N5" s="24">
        <f t="shared" si="3"/>
        <v>0.3728813559322034</v>
      </c>
      <c r="O5" s="24">
        <f t="shared" si="4"/>
        <v>0.16949152542372881</v>
      </c>
      <c r="P5" s="24">
        <f t="shared" si="5"/>
        <v>0.15254237288135594</v>
      </c>
      <c r="Q5" s="53">
        <f t="shared" si="6"/>
        <v>0.76271186440677963</v>
      </c>
      <c r="R5" s="24">
        <f t="shared" si="7"/>
        <v>5.0847457627118647E-2</v>
      </c>
      <c r="S5" s="24">
        <f t="shared" si="8"/>
        <v>0</v>
      </c>
      <c r="T5" s="24">
        <f t="shared" si="9"/>
        <v>0</v>
      </c>
      <c r="U5" s="24">
        <f t="shared" si="10"/>
        <v>0</v>
      </c>
      <c r="V5" s="24">
        <f t="shared" si="11"/>
        <v>3.3898305084745763E-2</v>
      </c>
      <c r="W5" s="2"/>
      <c r="X5" s="2"/>
    </row>
    <row r="6" spans="1:24" ht="15.75" x14ac:dyDescent="0.25">
      <c r="A6" s="2" t="s">
        <v>23</v>
      </c>
      <c r="B6" s="12">
        <v>32</v>
      </c>
      <c r="C6" s="12">
        <v>48</v>
      </c>
      <c r="D6" s="12">
        <v>37</v>
      </c>
      <c r="E6" s="55">
        <f t="shared" si="0"/>
        <v>117</v>
      </c>
      <c r="F6" s="12">
        <v>16</v>
      </c>
      <c r="G6" s="12">
        <v>10</v>
      </c>
      <c r="H6" s="12">
        <v>3</v>
      </c>
      <c r="I6" s="12">
        <v>0</v>
      </c>
      <c r="J6" s="12">
        <v>0</v>
      </c>
      <c r="K6" s="12">
        <v>3</v>
      </c>
      <c r="L6" s="12">
        <f t="shared" si="1"/>
        <v>149</v>
      </c>
      <c r="M6" s="48">
        <f t="shared" si="2"/>
        <v>0.21476510067114093</v>
      </c>
      <c r="N6" s="24">
        <f t="shared" si="3"/>
        <v>0.32214765100671139</v>
      </c>
      <c r="O6" s="24">
        <f t="shared" si="4"/>
        <v>0.24832214765100671</v>
      </c>
      <c r="P6" s="24">
        <f t="shared" si="5"/>
        <v>0.10738255033557047</v>
      </c>
      <c r="Q6" s="53">
        <f t="shared" si="6"/>
        <v>0.78523489932885904</v>
      </c>
      <c r="R6" s="24">
        <f t="shared" si="7"/>
        <v>6.7114093959731544E-2</v>
      </c>
      <c r="S6" s="24">
        <f t="shared" si="8"/>
        <v>2.0134228187919462E-2</v>
      </c>
      <c r="T6" s="24">
        <f t="shared" si="9"/>
        <v>0</v>
      </c>
      <c r="U6" s="24">
        <f t="shared" si="10"/>
        <v>0</v>
      </c>
      <c r="V6" s="24">
        <f t="shared" si="11"/>
        <v>2.0134228187919462E-2</v>
      </c>
      <c r="W6" s="2"/>
      <c r="X6" s="2"/>
    </row>
    <row r="7" spans="1:24" ht="15.75" x14ac:dyDescent="0.25">
      <c r="A7" s="2" t="s">
        <v>3</v>
      </c>
      <c r="B7" s="12">
        <v>21</v>
      </c>
      <c r="C7" s="12">
        <v>31</v>
      </c>
      <c r="D7" s="12">
        <v>12</v>
      </c>
      <c r="E7" s="55">
        <f t="shared" si="0"/>
        <v>64</v>
      </c>
      <c r="F7" s="12">
        <v>7</v>
      </c>
      <c r="G7" s="12">
        <v>19</v>
      </c>
      <c r="H7" s="12">
        <v>2</v>
      </c>
      <c r="I7" s="12">
        <v>3</v>
      </c>
      <c r="J7" s="12">
        <v>2</v>
      </c>
      <c r="K7" s="12">
        <v>2</v>
      </c>
      <c r="L7" s="12">
        <f t="shared" si="1"/>
        <v>99</v>
      </c>
      <c r="M7" s="48">
        <f t="shared" si="2"/>
        <v>0.21212121212121213</v>
      </c>
      <c r="N7" s="24">
        <f t="shared" si="3"/>
        <v>0.31313131313131315</v>
      </c>
      <c r="O7" s="24">
        <f t="shared" si="4"/>
        <v>0.12121212121212122</v>
      </c>
      <c r="P7" s="24">
        <f t="shared" si="5"/>
        <v>7.0707070707070704E-2</v>
      </c>
      <c r="Q7" s="53">
        <f t="shared" si="6"/>
        <v>0.64646464646464652</v>
      </c>
      <c r="R7" s="24">
        <f t="shared" si="7"/>
        <v>0.19191919191919191</v>
      </c>
      <c r="S7" s="24">
        <f t="shared" si="8"/>
        <v>2.0202020202020204E-2</v>
      </c>
      <c r="T7" s="24">
        <f t="shared" si="9"/>
        <v>3.0303030303030304E-2</v>
      </c>
      <c r="U7" s="24">
        <f t="shared" si="10"/>
        <v>2.0202020202020204E-2</v>
      </c>
      <c r="V7" s="24">
        <f t="shared" si="11"/>
        <v>2.0202020202020204E-2</v>
      </c>
      <c r="W7" s="2"/>
      <c r="X7" s="2"/>
    </row>
    <row r="8" spans="1:24" ht="15.75" x14ac:dyDescent="0.25">
      <c r="A8" s="2" t="s">
        <v>25</v>
      </c>
      <c r="B8" s="12">
        <v>26</v>
      </c>
      <c r="C8" s="12">
        <v>42</v>
      </c>
      <c r="D8" s="12">
        <v>33</v>
      </c>
      <c r="E8" s="55">
        <f t="shared" si="0"/>
        <v>101</v>
      </c>
      <c r="F8" s="12">
        <v>9</v>
      </c>
      <c r="G8" s="12">
        <v>5</v>
      </c>
      <c r="H8" s="12">
        <v>5</v>
      </c>
      <c r="I8" s="12">
        <v>5</v>
      </c>
      <c r="J8" s="12">
        <v>0</v>
      </c>
      <c r="K8" s="12">
        <v>0</v>
      </c>
      <c r="L8" s="12">
        <f t="shared" si="1"/>
        <v>125</v>
      </c>
      <c r="M8" s="48">
        <f t="shared" si="2"/>
        <v>0.20799999999999999</v>
      </c>
      <c r="N8" s="24">
        <f t="shared" si="3"/>
        <v>0.33600000000000002</v>
      </c>
      <c r="O8" s="24">
        <f t="shared" si="4"/>
        <v>0.26400000000000001</v>
      </c>
      <c r="P8" s="24">
        <f t="shared" si="5"/>
        <v>7.1999999999999995E-2</v>
      </c>
      <c r="Q8" s="53">
        <f t="shared" si="6"/>
        <v>0.80800000000000005</v>
      </c>
      <c r="R8" s="24">
        <f t="shared" si="7"/>
        <v>0.04</v>
      </c>
      <c r="S8" s="24">
        <f t="shared" si="8"/>
        <v>0.04</v>
      </c>
      <c r="T8" s="24">
        <f t="shared" si="9"/>
        <v>0.04</v>
      </c>
      <c r="U8" s="24">
        <f t="shared" si="10"/>
        <v>0</v>
      </c>
      <c r="V8" s="24">
        <f t="shared" si="11"/>
        <v>0</v>
      </c>
      <c r="W8" s="2"/>
      <c r="X8" s="2"/>
    </row>
    <row r="9" spans="1:24" ht="15.75" x14ac:dyDescent="0.25">
      <c r="A9" s="2" t="s">
        <v>22</v>
      </c>
      <c r="B9" s="12">
        <v>12</v>
      </c>
      <c r="C9" s="12">
        <v>17</v>
      </c>
      <c r="D9" s="12">
        <v>14</v>
      </c>
      <c r="E9" s="55">
        <f t="shared" si="0"/>
        <v>43</v>
      </c>
      <c r="F9" s="12">
        <v>9</v>
      </c>
      <c r="G9" s="12">
        <v>2</v>
      </c>
      <c r="H9" s="12">
        <v>2</v>
      </c>
      <c r="I9" s="12">
        <v>0</v>
      </c>
      <c r="J9" s="12">
        <v>0</v>
      </c>
      <c r="K9" s="12">
        <v>2</v>
      </c>
      <c r="L9" s="12">
        <f t="shared" si="1"/>
        <v>58</v>
      </c>
      <c r="M9" s="48">
        <f t="shared" si="2"/>
        <v>0.20689655172413793</v>
      </c>
      <c r="N9" s="24">
        <f t="shared" si="3"/>
        <v>0.29310344827586204</v>
      </c>
      <c r="O9" s="24">
        <f t="shared" si="4"/>
        <v>0.2413793103448276</v>
      </c>
      <c r="P9" s="24">
        <f t="shared" si="5"/>
        <v>0.15517241379310345</v>
      </c>
      <c r="Q9" s="53">
        <f t="shared" si="6"/>
        <v>0.74137931034482762</v>
      </c>
      <c r="R9" s="24">
        <f t="shared" si="7"/>
        <v>3.4482758620689655E-2</v>
      </c>
      <c r="S9" s="24">
        <f t="shared" si="8"/>
        <v>3.4482758620689655E-2</v>
      </c>
      <c r="T9" s="24">
        <f t="shared" si="9"/>
        <v>0</v>
      </c>
      <c r="U9" s="24">
        <f t="shared" si="10"/>
        <v>0</v>
      </c>
      <c r="V9" s="24">
        <f t="shared" si="11"/>
        <v>3.4482758620689655E-2</v>
      </c>
      <c r="W9" s="2"/>
      <c r="X9" s="2"/>
    </row>
    <row r="10" spans="1:24" ht="15.75" customHeight="1" x14ac:dyDescent="0.25">
      <c r="A10" s="2" t="s">
        <v>8</v>
      </c>
      <c r="B10" s="12">
        <v>12</v>
      </c>
      <c r="C10" s="12">
        <v>15</v>
      </c>
      <c r="D10" s="12">
        <v>8</v>
      </c>
      <c r="E10" s="55">
        <f t="shared" si="0"/>
        <v>35</v>
      </c>
      <c r="F10" s="12">
        <v>13</v>
      </c>
      <c r="G10" s="12">
        <v>8</v>
      </c>
      <c r="H10" s="12">
        <v>3</v>
      </c>
      <c r="I10" s="12">
        <v>0</v>
      </c>
      <c r="J10" s="12">
        <v>3</v>
      </c>
      <c r="K10" s="12">
        <v>0</v>
      </c>
      <c r="L10" s="12">
        <f t="shared" si="1"/>
        <v>62</v>
      </c>
      <c r="M10" s="48">
        <f t="shared" si="2"/>
        <v>0.19354838709677419</v>
      </c>
      <c r="N10" s="24">
        <f t="shared" si="3"/>
        <v>0.24193548387096775</v>
      </c>
      <c r="O10" s="24">
        <f t="shared" si="4"/>
        <v>0.12903225806451613</v>
      </c>
      <c r="P10" s="24">
        <f t="shared" si="5"/>
        <v>0.20967741935483872</v>
      </c>
      <c r="Q10" s="53">
        <f t="shared" si="6"/>
        <v>0.56451612903225812</v>
      </c>
      <c r="R10" s="24">
        <f t="shared" si="7"/>
        <v>0.12903225806451613</v>
      </c>
      <c r="S10" s="24">
        <f t="shared" si="8"/>
        <v>4.8387096774193547E-2</v>
      </c>
      <c r="T10" s="24">
        <f t="shared" si="9"/>
        <v>0</v>
      </c>
      <c r="U10" s="24">
        <f t="shared" si="10"/>
        <v>4.8387096774193547E-2</v>
      </c>
      <c r="V10" s="24">
        <f t="shared" si="11"/>
        <v>0</v>
      </c>
      <c r="W10" s="2"/>
      <c r="X10" s="2"/>
    </row>
    <row r="11" spans="1:24" ht="15.75" x14ac:dyDescent="0.25">
      <c r="A11" s="2" t="s">
        <v>1</v>
      </c>
      <c r="B11" s="12">
        <v>10</v>
      </c>
      <c r="C11" s="12">
        <v>17</v>
      </c>
      <c r="D11" s="12">
        <v>9</v>
      </c>
      <c r="E11" s="55">
        <f t="shared" si="0"/>
        <v>36</v>
      </c>
      <c r="F11" s="12">
        <v>3</v>
      </c>
      <c r="G11" s="12">
        <v>5</v>
      </c>
      <c r="H11" s="12">
        <v>2</v>
      </c>
      <c r="I11" s="12">
        <v>3</v>
      </c>
      <c r="J11" s="12">
        <v>0</v>
      </c>
      <c r="K11" s="12">
        <v>3</v>
      </c>
      <c r="L11" s="12">
        <f t="shared" si="1"/>
        <v>52</v>
      </c>
      <c r="M11" s="48">
        <f t="shared" si="2"/>
        <v>0.19230769230769232</v>
      </c>
      <c r="N11" s="24">
        <f t="shared" si="3"/>
        <v>0.32692307692307693</v>
      </c>
      <c r="O11" s="24">
        <f t="shared" si="4"/>
        <v>0.17307692307692307</v>
      </c>
      <c r="P11" s="24">
        <f t="shared" si="5"/>
        <v>5.7692307692307696E-2</v>
      </c>
      <c r="Q11" s="53">
        <f t="shared" si="6"/>
        <v>0.69230769230769229</v>
      </c>
      <c r="R11" s="24">
        <f t="shared" si="7"/>
        <v>9.6153846153846159E-2</v>
      </c>
      <c r="S11" s="24">
        <f t="shared" si="8"/>
        <v>3.8461538461538464E-2</v>
      </c>
      <c r="T11" s="24">
        <f t="shared" si="9"/>
        <v>5.7692307692307696E-2</v>
      </c>
      <c r="U11" s="24">
        <f t="shared" si="10"/>
        <v>0</v>
      </c>
      <c r="V11" s="24">
        <f t="shared" si="11"/>
        <v>5.7692307692307696E-2</v>
      </c>
      <c r="W11" s="2"/>
      <c r="X11" s="2"/>
    </row>
    <row r="12" spans="1:24" ht="15.75" x14ac:dyDescent="0.25">
      <c r="A12" s="2" t="s">
        <v>31</v>
      </c>
      <c r="B12" s="12">
        <v>14</v>
      </c>
      <c r="C12" s="12">
        <v>20</v>
      </c>
      <c r="D12" s="12">
        <v>14</v>
      </c>
      <c r="E12" s="55">
        <f t="shared" si="0"/>
        <v>48</v>
      </c>
      <c r="F12" s="12">
        <v>14</v>
      </c>
      <c r="G12" s="12">
        <v>2</v>
      </c>
      <c r="H12" s="12">
        <v>7</v>
      </c>
      <c r="I12" s="12">
        <v>0</v>
      </c>
      <c r="J12" s="12">
        <v>0</v>
      </c>
      <c r="K12" s="12">
        <v>2</v>
      </c>
      <c r="L12" s="12">
        <f t="shared" si="1"/>
        <v>73</v>
      </c>
      <c r="M12" s="48">
        <f t="shared" si="2"/>
        <v>0.19178082191780821</v>
      </c>
      <c r="N12" s="24">
        <f t="shared" si="3"/>
        <v>0.27397260273972601</v>
      </c>
      <c r="O12" s="24">
        <f t="shared" si="4"/>
        <v>0.19178082191780821</v>
      </c>
      <c r="P12" s="24">
        <f t="shared" si="5"/>
        <v>0.19178082191780821</v>
      </c>
      <c r="Q12" s="53">
        <f t="shared" si="6"/>
        <v>0.65753424657534243</v>
      </c>
      <c r="R12" s="24">
        <f t="shared" si="7"/>
        <v>2.7397260273972601E-2</v>
      </c>
      <c r="S12" s="24">
        <f t="shared" si="8"/>
        <v>9.5890410958904104E-2</v>
      </c>
      <c r="T12" s="24">
        <f t="shared" si="9"/>
        <v>0</v>
      </c>
      <c r="U12" s="24">
        <f t="shared" si="10"/>
        <v>0</v>
      </c>
      <c r="V12" s="24">
        <f t="shared" si="11"/>
        <v>2.7397260273972601E-2</v>
      </c>
      <c r="W12" s="2"/>
      <c r="X12" s="2"/>
    </row>
    <row r="13" spans="1:24" ht="15.75" x14ac:dyDescent="0.25">
      <c r="A13" s="2" t="s">
        <v>28</v>
      </c>
      <c r="B13" s="12">
        <v>9</v>
      </c>
      <c r="C13" s="12">
        <v>16</v>
      </c>
      <c r="D13" s="12">
        <v>10</v>
      </c>
      <c r="E13" s="55">
        <f t="shared" si="0"/>
        <v>35</v>
      </c>
      <c r="F13" s="12">
        <v>2</v>
      </c>
      <c r="G13" s="12">
        <v>3</v>
      </c>
      <c r="H13" s="12">
        <v>2</v>
      </c>
      <c r="I13" s="12">
        <v>2</v>
      </c>
      <c r="J13" s="12">
        <v>0</v>
      </c>
      <c r="K13" s="12">
        <v>3</v>
      </c>
      <c r="L13" s="12">
        <f t="shared" si="1"/>
        <v>47</v>
      </c>
      <c r="M13" s="48">
        <f t="shared" si="2"/>
        <v>0.19148936170212766</v>
      </c>
      <c r="N13" s="24">
        <f t="shared" si="3"/>
        <v>0.34042553191489361</v>
      </c>
      <c r="O13" s="24">
        <f t="shared" si="4"/>
        <v>0.21276595744680851</v>
      </c>
      <c r="P13" s="24">
        <f t="shared" si="5"/>
        <v>4.2553191489361701E-2</v>
      </c>
      <c r="Q13" s="53">
        <f t="shared" si="6"/>
        <v>0.74468085106382975</v>
      </c>
      <c r="R13" s="24">
        <f t="shared" si="7"/>
        <v>6.3829787234042548E-2</v>
      </c>
      <c r="S13" s="24">
        <f t="shared" si="8"/>
        <v>4.2553191489361701E-2</v>
      </c>
      <c r="T13" s="24">
        <f t="shared" si="9"/>
        <v>4.2553191489361701E-2</v>
      </c>
      <c r="U13" s="24">
        <f t="shared" si="10"/>
        <v>0</v>
      </c>
      <c r="V13" s="24">
        <f t="shared" si="11"/>
        <v>6.3829787234042548E-2</v>
      </c>
      <c r="W13" s="2"/>
      <c r="X13" s="2"/>
    </row>
    <row r="14" spans="1:24" ht="15.75" x14ac:dyDescent="0.25">
      <c r="A14" s="2" t="s">
        <v>34</v>
      </c>
      <c r="B14" s="12">
        <v>14</v>
      </c>
      <c r="C14" s="12">
        <v>23</v>
      </c>
      <c r="D14" s="12">
        <v>18</v>
      </c>
      <c r="E14" s="55">
        <f t="shared" si="0"/>
        <v>55</v>
      </c>
      <c r="F14" s="12">
        <v>13</v>
      </c>
      <c r="G14" s="12">
        <v>3</v>
      </c>
      <c r="H14" s="12">
        <v>0</v>
      </c>
      <c r="I14" s="12">
        <v>5</v>
      </c>
      <c r="J14" s="12">
        <v>0</v>
      </c>
      <c r="K14" s="12">
        <v>0</v>
      </c>
      <c r="L14" s="12">
        <f t="shared" si="1"/>
        <v>76</v>
      </c>
      <c r="M14" s="48">
        <f t="shared" si="2"/>
        <v>0.18421052631578946</v>
      </c>
      <c r="N14" s="24">
        <f t="shared" si="3"/>
        <v>0.30263157894736842</v>
      </c>
      <c r="O14" s="24">
        <f t="shared" si="4"/>
        <v>0.23684210526315788</v>
      </c>
      <c r="P14" s="24">
        <f t="shared" si="5"/>
        <v>0.17105263157894737</v>
      </c>
      <c r="Q14" s="53">
        <f t="shared" si="6"/>
        <v>0.72368421052631582</v>
      </c>
      <c r="R14" s="24">
        <f t="shared" si="7"/>
        <v>3.9473684210526314E-2</v>
      </c>
      <c r="S14" s="24">
        <f t="shared" si="8"/>
        <v>0</v>
      </c>
      <c r="T14" s="24">
        <f t="shared" si="9"/>
        <v>6.5789473684210523E-2</v>
      </c>
      <c r="U14" s="24">
        <f t="shared" si="10"/>
        <v>0</v>
      </c>
      <c r="V14" s="24">
        <f t="shared" si="11"/>
        <v>0</v>
      </c>
      <c r="W14" s="2"/>
      <c r="X14" s="2"/>
    </row>
    <row r="15" spans="1:24" ht="15.75" x14ac:dyDescent="0.25">
      <c r="A15" s="2" t="s">
        <v>18</v>
      </c>
      <c r="B15" s="12">
        <v>11</v>
      </c>
      <c r="C15" s="12">
        <v>17</v>
      </c>
      <c r="D15" s="12">
        <v>24</v>
      </c>
      <c r="E15" s="55">
        <f t="shared" si="0"/>
        <v>52</v>
      </c>
      <c r="F15" s="12">
        <v>8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f t="shared" si="1"/>
        <v>60</v>
      </c>
      <c r="M15" s="48">
        <f t="shared" si="2"/>
        <v>0.18333333333333332</v>
      </c>
      <c r="N15" s="24">
        <f t="shared" si="3"/>
        <v>0.28333333333333333</v>
      </c>
      <c r="O15" s="24">
        <f t="shared" si="4"/>
        <v>0.4</v>
      </c>
      <c r="P15" s="24">
        <f t="shared" si="5"/>
        <v>0.13333333333333333</v>
      </c>
      <c r="Q15" s="53">
        <f t="shared" si="6"/>
        <v>0.8666666666666667</v>
      </c>
      <c r="R15" s="24">
        <f t="shared" si="7"/>
        <v>0</v>
      </c>
      <c r="S15" s="24">
        <f t="shared" si="8"/>
        <v>0</v>
      </c>
      <c r="T15" s="24">
        <f t="shared" si="9"/>
        <v>0</v>
      </c>
      <c r="U15" s="24">
        <f t="shared" si="10"/>
        <v>0</v>
      </c>
      <c r="V15" s="24">
        <f t="shared" si="11"/>
        <v>0</v>
      </c>
      <c r="W15" s="2"/>
      <c r="X15" s="2"/>
    </row>
    <row r="16" spans="1:24" ht="15.75" x14ac:dyDescent="0.25">
      <c r="A16" s="2" t="s">
        <v>9</v>
      </c>
      <c r="B16" s="12">
        <v>11</v>
      </c>
      <c r="C16" s="12">
        <v>16</v>
      </c>
      <c r="D16" s="12">
        <v>18</v>
      </c>
      <c r="E16" s="55">
        <f t="shared" si="0"/>
        <v>45</v>
      </c>
      <c r="F16" s="12">
        <v>13</v>
      </c>
      <c r="G16" s="12">
        <v>5</v>
      </c>
      <c r="H16" s="12">
        <v>0</v>
      </c>
      <c r="I16" s="12">
        <v>0</v>
      </c>
      <c r="J16" s="12">
        <v>0</v>
      </c>
      <c r="K16" s="12">
        <v>0</v>
      </c>
      <c r="L16" s="12">
        <f t="shared" si="1"/>
        <v>63</v>
      </c>
      <c r="M16" s="48">
        <f t="shared" si="2"/>
        <v>0.17460317460317459</v>
      </c>
      <c r="N16" s="24">
        <f t="shared" si="3"/>
        <v>0.25396825396825395</v>
      </c>
      <c r="O16" s="24">
        <f t="shared" si="4"/>
        <v>0.2857142857142857</v>
      </c>
      <c r="P16" s="24">
        <f t="shared" si="5"/>
        <v>0.20634920634920634</v>
      </c>
      <c r="Q16" s="53">
        <f t="shared" si="6"/>
        <v>0.7142857142857143</v>
      </c>
      <c r="R16" s="24">
        <f t="shared" si="7"/>
        <v>7.9365079365079361E-2</v>
      </c>
      <c r="S16" s="24">
        <f t="shared" si="8"/>
        <v>0</v>
      </c>
      <c r="T16" s="24">
        <f t="shared" si="9"/>
        <v>0</v>
      </c>
      <c r="U16" s="24">
        <f t="shared" si="10"/>
        <v>0</v>
      </c>
      <c r="V16" s="24">
        <f t="shared" si="11"/>
        <v>0</v>
      </c>
      <c r="W16" s="2"/>
      <c r="X16" s="2"/>
    </row>
    <row r="17" spans="1:24" ht="15.75" x14ac:dyDescent="0.25">
      <c r="A17" s="2" t="s">
        <v>36</v>
      </c>
      <c r="B17" s="12">
        <v>31</v>
      </c>
      <c r="C17" s="12">
        <v>45</v>
      </c>
      <c r="D17" s="12">
        <v>66</v>
      </c>
      <c r="E17" s="55">
        <f t="shared" si="0"/>
        <v>142</v>
      </c>
      <c r="F17" s="12">
        <v>26</v>
      </c>
      <c r="G17" s="12">
        <v>10</v>
      </c>
      <c r="H17" s="12">
        <v>3</v>
      </c>
      <c r="I17" s="12">
        <v>0</v>
      </c>
      <c r="J17" s="12">
        <v>0</v>
      </c>
      <c r="K17" s="12">
        <v>0</v>
      </c>
      <c r="L17" s="12">
        <f t="shared" si="1"/>
        <v>181</v>
      </c>
      <c r="M17" s="48">
        <f t="shared" si="2"/>
        <v>0.17127071823204421</v>
      </c>
      <c r="N17" s="24">
        <f t="shared" si="3"/>
        <v>0.24861878453038674</v>
      </c>
      <c r="O17" s="24">
        <f t="shared" si="4"/>
        <v>0.36464088397790057</v>
      </c>
      <c r="P17" s="24">
        <f t="shared" si="5"/>
        <v>0.143646408839779</v>
      </c>
      <c r="Q17" s="53">
        <f t="shared" si="6"/>
        <v>0.78453038674033149</v>
      </c>
      <c r="R17" s="24">
        <f t="shared" si="7"/>
        <v>5.5248618784530384E-2</v>
      </c>
      <c r="S17" s="24">
        <f t="shared" si="8"/>
        <v>1.6574585635359115E-2</v>
      </c>
      <c r="T17" s="24">
        <f t="shared" si="9"/>
        <v>0</v>
      </c>
      <c r="U17" s="24">
        <f t="shared" si="10"/>
        <v>0</v>
      </c>
      <c r="V17" s="24">
        <f t="shared" si="11"/>
        <v>0</v>
      </c>
      <c r="W17" s="2"/>
      <c r="X17" s="2"/>
    </row>
    <row r="18" spans="1:24" ht="15.75" x14ac:dyDescent="0.25">
      <c r="A18" s="2" t="s">
        <v>19</v>
      </c>
      <c r="B18" s="12">
        <v>14</v>
      </c>
      <c r="C18" s="12">
        <v>23</v>
      </c>
      <c r="D18" s="12">
        <v>19</v>
      </c>
      <c r="E18" s="55">
        <f t="shared" si="0"/>
        <v>56</v>
      </c>
      <c r="F18" s="12">
        <v>10</v>
      </c>
      <c r="G18" s="12">
        <v>3</v>
      </c>
      <c r="H18" s="12">
        <v>8</v>
      </c>
      <c r="I18" s="12">
        <v>3</v>
      </c>
      <c r="J18" s="12">
        <v>2</v>
      </c>
      <c r="K18" s="12">
        <v>0</v>
      </c>
      <c r="L18" s="12">
        <f t="shared" si="1"/>
        <v>82</v>
      </c>
      <c r="M18" s="48">
        <f t="shared" si="2"/>
        <v>0.17073170731707318</v>
      </c>
      <c r="N18" s="24">
        <f t="shared" si="3"/>
        <v>0.28048780487804881</v>
      </c>
      <c r="O18" s="24">
        <f t="shared" si="4"/>
        <v>0.23170731707317074</v>
      </c>
      <c r="P18" s="24">
        <f t="shared" si="5"/>
        <v>0.12195121951219512</v>
      </c>
      <c r="Q18" s="53">
        <f t="shared" si="6"/>
        <v>0.68292682926829273</v>
      </c>
      <c r="R18" s="24">
        <f t="shared" si="7"/>
        <v>3.6585365853658534E-2</v>
      </c>
      <c r="S18" s="24">
        <f t="shared" si="8"/>
        <v>9.7560975609756101E-2</v>
      </c>
      <c r="T18" s="24">
        <f t="shared" si="9"/>
        <v>3.6585365853658534E-2</v>
      </c>
      <c r="U18" s="24">
        <f t="shared" si="10"/>
        <v>2.4390243902439025E-2</v>
      </c>
      <c r="V18" s="24">
        <f t="shared" si="11"/>
        <v>0</v>
      </c>
      <c r="W18" s="2"/>
      <c r="X18" s="2"/>
    </row>
    <row r="19" spans="1:24" s="3" customFormat="1" ht="15.75" x14ac:dyDescent="0.25">
      <c r="A19" s="2" t="s">
        <v>41</v>
      </c>
      <c r="B19" s="12">
        <v>16</v>
      </c>
      <c r="C19" s="12">
        <v>22</v>
      </c>
      <c r="D19" s="12">
        <v>16</v>
      </c>
      <c r="E19" s="55">
        <f t="shared" si="0"/>
        <v>54</v>
      </c>
      <c r="F19" s="12">
        <v>16</v>
      </c>
      <c r="G19" s="12">
        <v>16</v>
      </c>
      <c r="H19" s="12">
        <v>3</v>
      </c>
      <c r="I19" s="12">
        <v>3</v>
      </c>
      <c r="J19" s="12">
        <v>5</v>
      </c>
      <c r="K19" s="12">
        <v>0</v>
      </c>
      <c r="L19" s="12">
        <f t="shared" si="1"/>
        <v>97</v>
      </c>
      <c r="M19" s="48">
        <f t="shared" si="2"/>
        <v>0.16494845360824742</v>
      </c>
      <c r="N19" s="24">
        <f t="shared" si="3"/>
        <v>0.22680412371134021</v>
      </c>
      <c r="O19" s="24">
        <f t="shared" si="4"/>
        <v>0.16494845360824742</v>
      </c>
      <c r="P19" s="24">
        <f t="shared" si="5"/>
        <v>0.16494845360824742</v>
      </c>
      <c r="Q19" s="53">
        <f t="shared" si="6"/>
        <v>0.55670103092783507</v>
      </c>
      <c r="R19" s="24">
        <f t="shared" si="7"/>
        <v>0.16494845360824742</v>
      </c>
      <c r="S19" s="24">
        <f t="shared" si="8"/>
        <v>3.0927835051546393E-2</v>
      </c>
      <c r="T19" s="24">
        <f t="shared" si="9"/>
        <v>3.0927835051546393E-2</v>
      </c>
      <c r="U19" s="24">
        <f t="shared" si="10"/>
        <v>5.1546391752577317E-2</v>
      </c>
      <c r="V19" s="24">
        <f t="shared" si="11"/>
        <v>0</v>
      </c>
      <c r="W19" s="2"/>
      <c r="X19" s="5"/>
    </row>
    <row r="20" spans="1:24" ht="15.75" x14ac:dyDescent="0.25">
      <c r="A20" s="2" t="s">
        <v>26</v>
      </c>
      <c r="B20" s="12">
        <v>16</v>
      </c>
      <c r="C20" s="12">
        <v>24</v>
      </c>
      <c r="D20" s="12">
        <v>21</v>
      </c>
      <c r="E20" s="55">
        <f t="shared" si="0"/>
        <v>61</v>
      </c>
      <c r="F20" s="12">
        <v>9</v>
      </c>
      <c r="G20" s="12">
        <v>12</v>
      </c>
      <c r="H20" s="12">
        <v>5</v>
      </c>
      <c r="I20" s="12">
        <v>5</v>
      </c>
      <c r="J20" s="12">
        <v>3</v>
      </c>
      <c r="K20" s="12">
        <v>2</v>
      </c>
      <c r="L20" s="12">
        <f t="shared" si="1"/>
        <v>97</v>
      </c>
      <c r="M20" s="48">
        <f t="shared" si="2"/>
        <v>0.16494845360824742</v>
      </c>
      <c r="N20" s="24">
        <f t="shared" si="3"/>
        <v>0.24742268041237114</v>
      </c>
      <c r="O20" s="24">
        <f t="shared" si="4"/>
        <v>0.21649484536082475</v>
      </c>
      <c r="P20" s="24">
        <f t="shared" si="5"/>
        <v>9.2783505154639179E-2</v>
      </c>
      <c r="Q20" s="53">
        <f t="shared" si="6"/>
        <v>0.62886597938144329</v>
      </c>
      <c r="R20" s="24">
        <f t="shared" si="7"/>
        <v>0.12371134020618557</v>
      </c>
      <c r="S20" s="24">
        <f t="shared" si="8"/>
        <v>5.1546391752577317E-2</v>
      </c>
      <c r="T20" s="24">
        <f t="shared" si="9"/>
        <v>5.1546391752577317E-2</v>
      </c>
      <c r="U20" s="24">
        <f t="shared" si="10"/>
        <v>3.0927835051546393E-2</v>
      </c>
      <c r="V20" s="24">
        <f t="shared" si="11"/>
        <v>2.0618556701030927E-2</v>
      </c>
      <c r="W20" s="2"/>
      <c r="X20" s="2"/>
    </row>
    <row r="21" spans="1:24" ht="15.75" x14ac:dyDescent="0.25">
      <c r="A21" s="2" t="s">
        <v>35</v>
      </c>
      <c r="B21" s="12">
        <v>16</v>
      </c>
      <c r="C21" s="12">
        <v>22</v>
      </c>
      <c r="D21" s="12">
        <v>14</v>
      </c>
      <c r="E21" s="55">
        <f t="shared" si="0"/>
        <v>52</v>
      </c>
      <c r="F21" s="12">
        <v>14</v>
      </c>
      <c r="G21" s="12">
        <v>17</v>
      </c>
      <c r="H21" s="12">
        <v>7</v>
      </c>
      <c r="I21" s="12">
        <v>4</v>
      </c>
      <c r="J21" s="12">
        <v>0</v>
      </c>
      <c r="K21" s="12">
        <v>4</v>
      </c>
      <c r="L21" s="12">
        <f t="shared" si="1"/>
        <v>98</v>
      </c>
      <c r="M21" s="48">
        <f t="shared" si="2"/>
        <v>0.16326530612244897</v>
      </c>
      <c r="N21" s="24">
        <f t="shared" si="3"/>
        <v>0.22448979591836735</v>
      </c>
      <c r="O21" s="24">
        <f t="shared" si="4"/>
        <v>0.14285714285714285</v>
      </c>
      <c r="P21" s="24">
        <f t="shared" si="5"/>
        <v>0.14285714285714285</v>
      </c>
      <c r="Q21" s="53">
        <f t="shared" si="6"/>
        <v>0.53061224489795922</v>
      </c>
      <c r="R21" s="24">
        <f t="shared" si="7"/>
        <v>0.17346938775510204</v>
      </c>
      <c r="S21" s="24">
        <f t="shared" si="8"/>
        <v>7.1428571428571425E-2</v>
      </c>
      <c r="T21" s="24">
        <f t="shared" si="9"/>
        <v>4.0816326530612242E-2</v>
      </c>
      <c r="U21" s="24">
        <f t="shared" si="10"/>
        <v>0</v>
      </c>
      <c r="V21" s="24">
        <f t="shared" si="11"/>
        <v>4.0816326530612242E-2</v>
      </c>
      <c r="W21" s="2"/>
      <c r="X21" s="2"/>
    </row>
    <row r="22" spans="1:24" ht="15.75" x14ac:dyDescent="0.25">
      <c r="A22" s="2" t="s">
        <v>40</v>
      </c>
      <c r="B22" s="12">
        <v>20</v>
      </c>
      <c r="C22" s="12">
        <v>29</v>
      </c>
      <c r="D22" s="12">
        <v>26</v>
      </c>
      <c r="E22" s="55">
        <f t="shared" si="0"/>
        <v>75</v>
      </c>
      <c r="F22" s="12">
        <v>26</v>
      </c>
      <c r="G22" s="12">
        <v>8</v>
      </c>
      <c r="H22" s="12">
        <v>3</v>
      </c>
      <c r="I22" s="12">
        <v>5</v>
      </c>
      <c r="J22" s="12">
        <v>3</v>
      </c>
      <c r="K22" s="12">
        <v>3</v>
      </c>
      <c r="L22" s="12">
        <f t="shared" si="1"/>
        <v>123</v>
      </c>
      <c r="M22" s="48">
        <f t="shared" si="2"/>
        <v>0.16260162601626016</v>
      </c>
      <c r="N22" s="24">
        <f t="shared" si="3"/>
        <v>0.23577235772357724</v>
      </c>
      <c r="O22" s="24">
        <f t="shared" si="4"/>
        <v>0.21138211382113822</v>
      </c>
      <c r="P22" s="24">
        <f t="shared" si="5"/>
        <v>0.21138211382113822</v>
      </c>
      <c r="Q22" s="53">
        <f t="shared" si="6"/>
        <v>0.6097560975609756</v>
      </c>
      <c r="R22" s="24">
        <f t="shared" si="7"/>
        <v>6.5040650406504072E-2</v>
      </c>
      <c r="S22" s="24">
        <f t="shared" si="8"/>
        <v>2.4390243902439025E-2</v>
      </c>
      <c r="T22" s="24">
        <f t="shared" si="9"/>
        <v>4.065040650406504E-2</v>
      </c>
      <c r="U22" s="24">
        <f t="shared" si="10"/>
        <v>2.4390243902439025E-2</v>
      </c>
      <c r="V22" s="24">
        <f t="shared" si="11"/>
        <v>2.4390243902439025E-2</v>
      </c>
      <c r="W22" s="2"/>
      <c r="X22" s="2"/>
    </row>
    <row r="23" spans="1:24" ht="15.75" x14ac:dyDescent="0.25">
      <c r="A23" s="2" t="s">
        <v>13</v>
      </c>
      <c r="B23" s="12">
        <v>24</v>
      </c>
      <c r="C23" s="12">
        <v>36</v>
      </c>
      <c r="D23" s="12">
        <v>44</v>
      </c>
      <c r="E23" s="55">
        <f t="shared" si="0"/>
        <v>104</v>
      </c>
      <c r="F23" s="12">
        <v>23</v>
      </c>
      <c r="G23" s="12">
        <v>19</v>
      </c>
      <c r="H23" s="12">
        <v>14</v>
      </c>
      <c r="I23" s="12">
        <v>9</v>
      </c>
      <c r="J23" s="12">
        <v>2</v>
      </c>
      <c r="K23" s="12">
        <v>0</v>
      </c>
      <c r="L23" s="12">
        <f t="shared" si="1"/>
        <v>171</v>
      </c>
      <c r="M23" s="48">
        <f t="shared" si="2"/>
        <v>0.14035087719298245</v>
      </c>
      <c r="N23" s="24">
        <f t="shared" si="3"/>
        <v>0.21052631578947367</v>
      </c>
      <c r="O23" s="24">
        <f t="shared" si="4"/>
        <v>0.25730994152046782</v>
      </c>
      <c r="P23" s="24">
        <f t="shared" si="5"/>
        <v>0.13450292397660818</v>
      </c>
      <c r="Q23" s="53">
        <f t="shared" si="6"/>
        <v>0.60818713450292394</v>
      </c>
      <c r="R23" s="24">
        <f t="shared" si="7"/>
        <v>0.1111111111111111</v>
      </c>
      <c r="S23" s="24">
        <f t="shared" si="8"/>
        <v>8.1871345029239762E-2</v>
      </c>
      <c r="T23" s="24">
        <f t="shared" si="9"/>
        <v>5.2631578947368418E-2</v>
      </c>
      <c r="U23" s="24">
        <f t="shared" si="10"/>
        <v>1.1695906432748537E-2</v>
      </c>
      <c r="V23" s="24">
        <f t="shared" si="11"/>
        <v>0</v>
      </c>
      <c r="W23" s="2"/>
      <c r="X23" s="2"/>
    </row>
    <row r="24" spans="1:24" ht="15.75" x14ac:dyDescent="0.25">
      <c r="A24" s="2" t="s">
        <v>21</v>
      </c>
      <c r="B24" s="12">
        <v>24</v>
      </c>
      <c r="C24" s="12">
        <v>36</v>
      </c>
      <c r="D24" s="12">
        <v>23</v>
      </c>
      <c r="E24" s="55">
        <f t="shared" si="0"/>
        <v>83</v>
      </c>
      <c r="F24" s="12">
        <v>18</v>
      </c>
      <c r="G24" s="12">
        <v>34</v>
      </c>
      <c r="H24" s="12">
        <v>26</v>
      </c>
      <c r="I24" s="12">
        <v>8</v>
      </c>
      <c r="J24" s="12">
        <v>0</v>
      </c>
      <c r="K24" s="12">
        <v>3</v>
      </c>
      <c r="L24" s="12">
        <f t="shared" si="1"/>
        <v>172</v>
      </c>
      <c r="M24" s="48">
        <f t="shared" si="2"/>
        <v>0.13953488372093023</v>
      </c>
      <c r="N24" s="24">
        <f t="shared" si="3"/>
        <v>0.20930232558139536</v>
      </c>
      <c r="O24" s="24">
        <f t="shared" si="4"/>
        <v>0.13372093023255813</v>
      </c>
      <c r="P24" s="24">
        <f t="shared" si="5"/>
        <v>0.10465116279069768</v>
      </c>
      <c r="Q24" s="53">
        <f t="shared" si="6"/>
        <v>0.48255813953488375</v>
      </c>
      <c r="R24" s="24">
        <f t="shared" si="7"/>
        <v>0.19767441860465115</v>
      </c>
      <c r="S24" s="24">
        <f t="shared" si="8"/>
        <v>0.15116279069767441</v>
      </c>
      <c r="T24" s="24">
        <f t="shared" si="9"/>
        <v>4.6511627906976744E-2</v>
      </c>
      <c r="U24" s="24">
        <f t="shared" si="10"/>
        <v>0</v>
      </c>
      <c r="V24" s="24">
        <f t="shared" si="11"/>
        <v>1.7441860465116279E-2</v>
      </c>
      <c r="W24" s="2"/>
      <c r="X24" s="2"/>
    </row>
    <row r="25" spans="1:24" ht="15.75" x14ac:dyDescent="0.25">
      <c r="A25" s="2" t="s">
        <v>5</v>
      </c>
      <c r="B25" s="12">
        <v>9</v>
      </c>
      <c r="C25" s="12">
        <v>14</v>
      </c>
      <c r="D25" s="12">
        <v>23</v>
      </c>
      <c r="E25" s="55">
        <f t="shared" si="0"/>
        <v>46</v>
      </c>
      <c r="F25" s="12">
        <v>8</v>
      </c>
      <c r="G25" s="12">
        <v>0</v>
      </c>
      <c r="H25" s="12">
        <v>5</v>
      </c>
      <c r="I25" s="12">
        <v>3</v>
      </c>
      <c r="J25" s="12">
        <v>3</v>
      </c>
      <c r="K25" s="12">
        <v>5</v>
      </c>
      <c r="L25" s="12">
        <f t="shared" si="1"/>
        <v>70</v>
      </c>
      <c r="M25" s="48">
        <f t="shared" si="2"/>
        <v>0.12857142857142856</v>
      </c>
      <c r="N25" s="24">
        <f t="shared" si="3"/>
        <v>0.2</v>
      </c>
      <c r="O25" s="24">
        <f t="shared" si="4"/>
        <v>0.32857142857142857</v>
      </c>
      <c r="P25" s="24">
        <f t="shared" si="5"/>
        <v>0.11428571428571428</v>
      </c>
      <c r="Q25" s="53">
        <f t="shared" si="6"/>
        <v>0.65714285714285714</v>
      </c>
      <c r="R25" s="24">
        <f t="shared" si="7"/>
        <v>0</v>
      </c>
      <c r="S25" s="24">
        <f t="shared" si="8"/>
        <v>7.1428571428571425E-2</v>
      </c>
      <c r="T25" s="24">
        <f t="shared" si="9"/>
        <v>4.2857142857142858E-2</v>
      </c>
      <c r="U25" s="24">
        <f t="shared" si="10"/>
        <v>4.2857142857142858E-2</v>
      </c>
      <c r="V25" s="24">
        <f t="shared" si="11"/>
        <v>7.1428571428571425E-2</v>
      </c>
      <c r="W25" s="2"/>
      <c r="X25" s="2"/>
    </row>
    <row r="26" spans="1:24" ht="15.75" x14ac:dyDescent="0.25">
      <c r="A26" s="2" t="s">
        <v>38</v>
      </c>
      <c r="B26" s="12">
        <v>10</v>
      </c>
      <c r="C26" s="12">
        <v>16</v>
      </c>
      <c r="D26" s="12">
        <v>17</v>
      </c>
      <c r="E26" s="55">
        <f t="shared" si="0"/>
        <v>43</v>
      </c>
      <c r="F26" s="12">
        <v>17</v>
      </c>
      <c r="G26" s="12">
        <v>5</v>
      </c>
      <c r="H26" s="12">
        <v>2</v>
      </c>
      <c r="I26" s="12">
        <v>9</v>
      </c>
      <c r="J26" s="12">
        <v>2</v>
      </c>
      <c r="K26" s="12">
        <v>0</v>
      </c>
      <c r="L26" s="12">
        <f t="shared" si="1"/>
        <v>78</v>
      </c>
      <c r="M26" s="48">
        <f t="shared" si="2"/>
        <v>0.12820512820512819</v>
      </c>
      <c r="N26" s="24">
        <f t="shared" si="3"/>
        <v>0.20512820512820512</v>
      </c>
      <c r="O26" s="24">
        <f t="shared" si="4"/>
        <v>0.21794871794871795</v>
      </c>
      <c r="P26" s="24">
        <f t="shared" si="5"/>
        <v>0.21794871794871795</v>
      </c>
      <c r="Q26" s="53">
        <f t="shared" si="6"/>
        <v>0.55128205128205132</v>
      </c>
      <c r="R26" s="24">
        <f t="shared" si="7"/>
        <v>6.4102564102564097E-2</v>
      </c>
      <c r="S26" s="24">
        <f t="shared" si="8"/>
        <v>2.564102564102564E-2</v>
      </c>
      <c r="T26" s="24">
        <f t="shared" si="9"/>
        <v>0.11538461538461539</v>
      </c>
      <c r="U26" s="24">
        <f t="shared" si="10"/>
        <v>2.564102564102564E-2</v>
      </c>
      <c r="V26" s="24">
        <f t="shared" si="11"/>
        <v>0</v>
      </c>
      <c r="W26" s="2"/>
      <c r="X26" s="2"/>
    </row>
    <row r="27" spans="1:24" ht="15.75" x14ac:dyDescent="0.25">
      <c r="A27" s="2" t="s">
        <v>33</v>
      </c>
      <c r="B27" s="12">
        <v>17</v>
      </c>
      <c r="C27" s="12">
        <v>25</v>
      </c>
      <c r="D27" s="12">
        <v>31</v>
      </c>
      <c r="E27" s="55">
        <f t="shared" si="0"/>
        <v>73</v>
      </c>
      <c r="F27" s="12">
        <v>32</v>
      </c>
      <c r="G27" s="12">
        <v>5</v>
      </c>
      <c r="H27" s="12">
        <v>5</v>
      </c>
      <c r="I27" s="12">
        <v>5</v>
      </c>
      <c r="J27" s="12">
        <v>10</v>
      </c>
      <c r="K27" s="12">
        <v>3</v>
      </c>
      <c r="L27" s="12">
        <f t="shared" si="1"/>
        <v>133</v>
      </c>
      <c r="M27" s="48">
        <f t="shared" si="2"/>
        <v>0.12781954887218044</v>
      </c>
      <c r="N27" s="24">
        <f t="shared" si="3"/>
        <v>0.18796992481203006</v>
      </c>
      <c r="O27" s="24">
        <f t="shared" si="4"/>
        <v>0.23308270676691728</v>
      </c>
      <c r="P27" s="24">
        <f t="shared" si="5"/>
        <v>0.24060150375939848</v>
      </c>
      <c r="Q27" s="53">
        <f t="shared" si="6"/>
        <v>0.54887218045112784</v>
      </c>
      <c r="R27" s="24">
        <f t="shared" si="7"/>
        <v>3.7593984962406013E-2</v>
      </c>
      <c r="S27" s="24">
        <f t="shared" si="8"/>
        <v>3.7593984962406013E-2</v>
      </c>
      <c r="T27" s="24">
        <f t="shared" si="9"/>
        <v>3.7593984962406013E-2</v>
      </c>
      <c r="U27" s="24">
        <f t="shared" si="10"/>
        <v>7.5187969924812026E-2</v>
      </c>
      <c r="V27" s="24">
        <f t="shared" si="11"/>
        <v>2.2556390977443608E-2</v>
      </c>
      <c r="W27" s="2"/>
      <c r="X27" s="2"/>
    </row>
    <row r="28" spans="1:24" ht="15.75" x14ac:dyDescent="0.25">
      <c r="A28" s="2" t="s">
        <v>14</v>
      </c>
      <c r="B28" s="12">
        <v>9</v>
      </c>
      <c r="C28" s="12">
        <v>13</v>
      </c>
      <c r="D28" s="12">
        <v>22</v>
      </c>
      <c r="E28" s="55">
        <f t="shared" si="0"/>
        <v>44</v>
      </c>
      <c r="F28" s="12">
        <v>13</v>
      </c>
      <c r="G28" s="12">
        <v>10</v>
      </c>
      <c r="H28" s="12">
        <v>3</v>
      </c>
      <c r="I28" s="12">
        <v>0</v>
      </c>
      <c r="J28" s="12">
        <v>0</v>
      </c>
      <c r="K28" s="12">
        <v>3</v>
      </c>
      <c r="L28" s="12">
        <f t="shared" si="1"/>
        <v>73</v>
      </c>
      <c r="M28" s="48">
        <f t="shared" si="2"/>
        <v>0.12328767123287671</v>
      </c>
      <c r="N28" s="24">
        <f t="shared" si="3"/>
        <v>0.17808219178082191</v>
      </c>
      <c r="O28" s="24">
        <f t="shared" si="4"/>
        <v>0.30136986301369861</v>
      </c>
      <c r="P28" s="24">
        <f t="shared" si="5"/>
        <v>0.17808219178082191</v>
      </c>
      <c r="Q28" s="53">
        <f t="shared" si="6"/>
        <v>0.60273972602739723</v>
      </c>
      <c r="R28" s="24">
        <f t="shared" si="7"/>
        <v>0.13698630136986301</v>
      </c>
      <c r="S28" s="24">
        <f t="shared" si="8"/>
        <v>4.1095890410958902E-2</v>
      </c>
      <c r="T28" s="24">
        <f t="shared" si="9"/>
        <v>0</v>
      </c>
      <c r="U28" s="24">
        <f t="shared" si="10"/>
        <v>0</v>
      </c>
      <c r="V28" s="24">
        <f t="shared" si="11"/>
        <v>4.1095890410958902E-2</v>
      </c>
      <c r="W28" s="2"/>
      <c r="X28" s="2"/>
    </row>
    <row r="29" spans="1:24" ht="15.75" x14ac:dyDescent="0.25">
      <c r="A29" s="2" t="s">
        <v>20</v>
      </c>
      <c r="B29" s="12">
        <v>11</v>
      </c>
      <c r="C29" s="12">
        <v>17</v>
      </c>
      <c r="D29" s="12">
        <v>10</v>
      </c>
      <c r="E29" s="55">
        <f t="shared" si="0"/>
        <v>38</v>
      </c>
      <c r="F29" s="12">
        <v>16</v>
      </c>
      <c r="G29" s="12">
        <v>5</v>
      </c>
      <c r="H29" s="12">
        <v>8</v>
      </c>
      <c r="I29" s="12">
        <v>5</v>
      </c>
      <c r="J29" s="12">
        <v>16</v>
      </c>
      <c r="K29" s="12">
        <v>3</v>
      </c>
      <c r="L29" s="12">
        <f t="shared" si="1"/>
        <v>91</v>
      </c>
      <c r="M29" s="48">
        <f t="shared" si="2"/>
        <v>0.12087912087912088</v>
      </c>
      <c r="N29" s="24">
        <f t="shared" si="3"/>
        <v>0.18681318681318682</v>
      </c>
      <c r="O29" s="24">
        <f t="shared" si="4"/>
        <v>0.10989010989010989</v>
      </c>
      <c r="P29" s="24">
        <f t="shared" si="5"/>
        <v>0.17582417582417584</v>
      </c>
      <c r="Q29" s="53">
        <f t="shared" si="6"/>
        <v>0.4175824175824176</v>
      </c>
      <c r="R29" s="24">
        <f t="shared" si="7"/>
        <v>5.4945054945054944E-2</v>
      </c>
      <c r="S29" s="24">
        <f t="shared" si="8"/>
        <v>8.7912087912087919E-2</v>
      </c>
      <c r="T29" s="24">
        <f t="shared" si="9"/>
        <v>5.4945054945054944E-2</v>
      </c>
      <c r="U29" s="24">
        <f t="shared" si="10"/>
        <v>0.17582417582417584</v>
      </c>
      <c r="V29" s="24">
        <f t="shared" si="11"/>
        <v>3.2967032967032968E-2</v>
      </c>
      <c r="W29" s="2"/>
      <c r="X29" s="2"/>
    </row>
    <row r="30" spans="1:24" ht="15.75" x14ac:dyDescent="0.25">
      <c r="A30" s="2" t="s">
        <v>27</v>
      </c>
      <c r="B30" s="12">
        <v>12</v>
      </c>
      <c r="C30" s="12">
        <v>17</v>
      </c>
      <c r="D30" s="12">
        <v>25</v>
      </c>
      <c r="E30" s="55">
        <f t="shared" si="0"/>
        <v>54</v>
      </c>
      <c r="F30" s="12">
        <v>25</v>
      </c>
      <c r="G30" s="12">
        <v>7</v>
      </c>
      <c r="H30" s="12">
        <v>3</v>
      </c>
      <c r="I30" s="12">
        <v>3</v>
      </c>
      <c r="J30" s="12">
        <v>7</v>
      </c>
      <c r="K30" s="12">
        <v>2</v>
      </c>
      <c r="L30" s="12">
        <f t="shared" si="1"/>
        <v>101</v>
      </c>
      <c r="M30" s="48">
        <f t="shared" si="2"/>
        <v>0.11881188118811881</v>
      </c>
      <c r="N30" s="24">
        <f t="shared" si="3"/>
        <v>0.16831683168316833</v>
      </c>
      <c r="O30" s="24">
        <f t="shared" si="4"/>
        <v>0.24752475247524752</v>
      </c>
      <c r="P30" s="24">
        <f t="shared" si="5"/>
        <v>0.24752475247524752</v>
      </c>
      <c r="Q30" s="53">
        <f t="shared" si="6"/>
        <v>0.53465346534653468</v>
      </c>
      <c r="R30" s="24">
        <f t="shared" si="7"/>
        <v>6.9306930693069313E-2</v>
      </c>
      <c r="S30" s="24">
        <f t="shared" si="8"/>
        <v>2.9702970297029702E-2</v>
      </c>
      <c r="T30" s="24">
        <f t="shared" si="9"/>
        <v>2.9702970297029702E-2</v>
      </c>
      <c r="U30" s="24">
        <f t="shared" si="10"/>
        <v>6.9306930693069313E-2</v>
      </c>
      <c r="V30" s="24">
        <f t="shared" si="11"/>
        <v>1.9801980198019802E-2</v>
      </c>
      <c r="W30" s="2"/>
      <c r="X30" s="2"/>
    </row>
    <row r="31" spans="1:24" ht="15.75" x14ac:dyDescent="0.25">
      <c r="A31" s="2" t="s">
        <v>17</v>
      </c>
      <c r="B31" s="12">
        <v>26</v>
      </c>
      <c r="C31" s="12">
        <v>40</v>
      </c>
      <c r="D31" s="12">
        <v>36</v>
      </c>
      <c r="E31" s="55">
        <f t="shared" si="0"/>
        <v>102</v>
      </c>
      <c r="F31" s="12">
        <v>46</v>
      </c>
      <c r="G31" s="12">
        <v>29</v>
      </c>
      <c r="H31" s="12">
        <v>5</v>
      </c>
      <c r="I31" s="12">
        <v>18</v>
      </c>
      <c r="J31" s="12">
        <v>3</v>
      </c>
      <c r="K31" s="12">
        <v>16</v>
      </c>
      <c r="L31" s="12">
        <f t="shared" si="1"/>
        <v>219</v>
      </c>
      <c r="M31" s="48">
        <f t="shared" si="2"/>
        <v>0.11872146118721461</v>
      </c>
      <c r="N31" s="24">
        <f t="shared" si="3"/>
        <v>0.18264840182648401</v>
      </c>
      <c r="O31" s="24">
        <f t="shared" si="4"/>
        <v>0.16438356164383561</v>
      </c>
      <c r="P31" s="24">
        <f t="shared" si="5"/>
        <v>0.21004566210045661</v>
      </c>
      <c r="Q31" s="53">
        <f t="shared" si="6"/>
        <v>0.46575342465753422</v>
      </c>
      <c r="R31" s="24">
        <f t="shared" si="7"/>
        <v>0.13242009132420091</v>
      </c>
      <c r="S31" s="24">
        <f t="shared" si="8"/>
        <v>2.2831050228310501E-2</v>
      </c>
      <c r="T31" s="24">
        <f t="shared" si="9"/>
        <v>8.2191780821917804E-2</v>
      </c>
      <c r="U31" s="24">
        <f t="shared" si="10"/>
        <v>1.3698630136986301E-2</v>
      </c>
      <c r="V31" s="24">
        <f t="shared" si="11"/>
        <v>7.3059360730593603E-2</v>
      </c>
      <c r="W31" s="2"/>
      <c r="X31" s="2"/>
    </row>
    <row r="32" spans="1:24" ht="15.75" x14ac:dyDescent="0.25">
      <c r="A32" s="2" t="s">
        <v>4</v>
      </c>
      <c r="B32" s="12">
        <v>14</v>
      </c>
      <c r="C32" s="12">
        <v>21</v>
      </c>
      <c r="D32" s="12">
        <v>37</v>
      </c>
      <c r="E32" s="55">
        <f t="shared" si="0"/>
        <v>72</v>
      </c>
      <c r="F32" s="12">
        <v>19</v>
      </c>
      <c r="G32" s="12">
        <v>21</v>
      </c>
      <c r="H32" s="12">
        <v>7</v>
      </c>
      <c r="I32" s="12">
        <v>7</v>
      </c>
      <c r="J32" s="12">
        <v>3</v>
      </c>
      <c r="K32" s="12">
        <v>5</v>
      </c>
      <c r="L32" s="12">
        <f t="shared" si="1"/>
        <v>134</v>
      </c>
      <c r="M32" s="48">
        <f t="shared" si="2"/>
        <v>0.1044776119402985</v>
      </c>
      <c r="N32" s="24">
        <f t="shared" si="3"/>
        <v>0.15671641791044777</v>
      </c>
      <c r="O32" s="24">
        <f t="shared" si="4"/>
        <v>0.27611940298507465</v>
      </c>
      <c r="P32" s="24">
        <f t="shared" si="5"/>
        <v>0.1417910447761194</v>
      </c>
      <c r="Q32" s="53">
        <f t="shared" si="6"/>
        <v>0.53731343283582089</v>
      </c>
      <c r="R32" s="24">
        <f t="shared" si="7"/>
        <v>0.15671641791044777</v>
      </c>
      <c r="S32" s="24">
        <f t="shared" si="8"/>
        <v>5.2238805970149252E-2</v>
      </c>
      <c r="T32" s="24">
        <f t="shared" si="9"/>
        <v>5.2238805970149252E-2</v>
      </c>
      <c r="U32" s="24">
        <f t="shared" si="10"/>
        <v>2.2388059701492536E-2</v>
      </c>
      <c r="V32" s="24">
        <f t="shared" si="11"/>
        <v>3.7313432835820892E-2</v>
      </c>
      <c r="W32" s="2"/>
      <c r="X32" s="2"/>
    </row>
    <row r="33" spans="1:24" ht="15.75" x14ac:dyDescent="0.25">
      <c r="A33" s="2" t="s">
        <v>15</v>
      </c>
      <c r="B33" s="12">
        <v>16</v>
      </c>
      <c r="C33" s="12">
        <v>23</v>
      </c>
      <c r="D33" s="12">
        <v>26</v>
      </c>
      <c r="E33" s="55">
        <f t="shared" si="0"/>
        <v>65</v>
      </c>
      <c r="F33" s="12">
        <v>29</v>
      </c>
      <c r="G33" s="12">
        <v>23</v>
      </c>
      <c r="H33" s="12">
        <v>8</v>
      </c>
      <c r="I33" s="12">
        <v>13</v>
      </c>
      <c r="J33" s="12">
        <v>10</v>
      </c>
      <c r="K33" s="12">
        <v>13</v>
      </c>
      <c r="L33" s="12">
        <f t="shared" si="1"/>
        <v>161</v>
      </c>
      <c r="M33" s="48">
        <f t="shared" si="2"/>
        <v>9.9378881987577633E-2</v>
      </c>
      <c r="N33" s="24">
        <f t="shared" si="3"/>
        <v>0.14285714285714285</v>
      </c>
      <c r="O33" s="24">
        <f t="shared" si="4"/>
        <v>0.16149068322981366</v>
      </c>
      <c r="P33" s="24">
        <f t="shared" si="5"/>
        <v>0.18012422360248448</v>
      </c>
      <c r="Q33" s="53">
        <f t="shared" si="6"/>
        <v>0.40372670807453415</v>
      </c>
      <c r="R33" s="24">
        <f t="shared" si="7"/>
        <v>0.14285714285714285</v>
      </c>
      <c r="S33" s="24">
        <f t="shared" si="8"/>
        <v>4.9689440993788817E-2</v>
      </c>
      <c r="T33" s="24">
        <f t="shared" si="9"/>
        <v>8.0745341614906832E-2</v>
      </c>
      <c r="U33" s="24">
        <f t="shared" si="10"/>
        <v>6.2111801242236024E-2</v>
      </c>
      <c r="V33" s="24">
        <f t="shared" si="11"/>
        <v>8.0745341614906832E-2</v>
      </c>
      <c r="W33" s="2"/>
      <c r="X33" s="2"/>
    </row>
    <row r="34" spans="1:24" ht="15.75" x14ac:dyDescent="0.25">
      <c r="A34" s="2" t="s">
        <v>11</v>
      </c>
      <c r="B34" s="12">
        <v>16</v>
      </c>
      <c r="C34" s="12">
        <v>24</v>
      </c>
      <c r="D34" s="12">
        <v>34</v>
      </c>
      <c r="E34" s="55">
        <f t="shared" si="0"/>
        <v>74</v>
      </c>
      <c r="F34" s="12">
        <v>28</v>
      </c>
      <c r="G34" s="12">
        <v>19</v>
      </c>
      <c r="H34" s="12">
        <v>12</v>
      </c>
      <c r="I34" s="12">
        <v>12</v>
      </c>
      <c r="J34" s="12">
        <v>14</v>
      </c>
      <c r="K34" s="12">
        <v>5</v>
      </c>
      <c r="L34" s="12">
        <f t="shared" si="1"/>
        <v>164</v>
      </c>
      <c r="M34" s="48">
        <f t="shared" si="2"/>
        <v>9.7560975609756101E-2</v>
      </c>
      <c r="N34" s="24">
        <f t="shared" si="3"/>
        <v>0.14634146341463414</v>
      </c>
      <c r="O34" s="24">
        <f t="shared" si="4"/>
        <v>0.2073170731707317</v>
      </c>
      <c r="P34" s="24">
        <f t="shared" si="5"/>
        <v>0.17073170731707318</v>
      </c>
      <c r="Q34" s="53">
        <f t="shared" si="6"/>
        <v>0.45121951219512196</v>
      </c>
      <c r="R34" s="24">
        <f t="shared" si="7"/>
        <v>0.11585365853658537</v>
      </c>
      <c r="S34" s="24">
        <f t="shared" si="8"/>
        <v>7.3170731707317069E-2</v>
      </c>
      <c r="T34" s="24">
        <f t="shared" si="9"/>
        <v>7.3170731707317069E-2</v>
      </c>
      <c r="U34" s="24">
        <f t="shared" si="10"/>
        <v>8.5365853658536592E-2</v>
      </c>
      <c r="V34" s="24">
        <f t="shared" si="11"/>
        <v>3.048780487804878E-2</v>
      </c>
      <c r="W34" s="2"/>
      <c r="X34" s="2"/>
    </row>
    <row r="35" spans="1:24" ht="15.75" x14ac:dyDescent="0.25">
      <c r="A35" s="2" t="s">
        <v>7</v>
      </c>
      <c r="B35" s="12">
        <v>8</v>
      </c>
      <c r="C35" s="12">
        <v>11</v>
      </c>
      <c r="D35" s="12">
        <v>32</v>
      </c>
      <c r="E35" s="55">
        <f t="shared" si="0"/>
        <v>51</v>
      </c>
      <c r="F35" s="12">
        <v>10</v>
      </c>
      <c r="G35" s="12">
        <v>12</v>
      </c>
      <c r="H35" s="12">
        <v>9</v>
      </c>
      <c r="I35" s="12">
        <v>0</v>
      </c>
      <c r="J35" s="12">
        <v>3</v>
      </c>
      <c r="K35" s="12">
        <v>0</v>
      </c>
      <c r="L35" s="12">
        <f t="shared" si="1"/>
        <v>85</v>
      </c>
      <c r="M35" s="48">
        <f t="shared" si="2"/>
        <v>9.4117647058823528E-2</v>
      </c>
      <c r="N35" s="24">
        <f t="shared" si="3"/>
        <v>0.12941176470588237</v>
      </c>
      <c r="O35" s="24">
        <f t="shared" si="4"/>
        <v>0.37647058823529411</v>
      </c>
      <c r="P35" s="24">
        <f t="shared" si="5"/>
        <v>0.11764705882352941</v>
      </c>
      <c r="Q35" s="53">
        <f t="shared" si="6"/>
        <v>0.6</v>
      </c>
      <c r="R35" s="24">
        <f t="shared" si="7"/>
        <v>0.14117647058823529</v>
      </c>
      <c r="S35" s="24">
        <f t="shared" si="8"/>
        <v>0.10588235294117647</v>
      </c>
      <c r="T35" s="24">
        <f t="shared" si="9"/>
        <v>0</v>
      </c>
      <c r="U35" s="24">
        <f t="shared" si="10"/>
        <v>3.5294117647058823E-2</v>
      </c>
      <c r="V35" s="24">
        <f t="shared" si="11"/>
        <v>0</v>
      </c>
      <c r="W35" s="2"/>
      <c r="X35" s="2"/>
    </row>
    <row r="36" spans="1:24" ht="15.75" x14ac:dyDescent="0.25">
      <c r="A36" s="2" t="s">
        <v>6</v>
      </c>
      <c r="B36" s="12">
        <v>53</v>
      </c>
      <c r="C36" s="12">
        <v>80</v>
      </c>
      <c r="D36" s="12">
        <v>71</v>
      </c>
      <c r="E36" s="55">
        <f t="shared" si="0"/>
        <v>204</v>
      </c>
      <c r="F36" s="12">
        <v>94</v>
      </c>
      <c r="G36" s="12">
        <v>81</v>
      </c>
      <c r="H36" s="12">
        <v>44</v>
      </c>
      <c r="I36" s="12">
        <v>39</v>
      </c>
      <c r="J36" s="12">
        <v>50</v>
      </c>
      <c r="K36" s="12">
        <v>63</v>
      </c>
      <c r="L36" s="12">
        <f t="shared" si="1"/>
        <v>575</v>
      </c>
      <c r="M36" s="48">
        <f t="shared" si="2"/>
        <v>9.2173913043478259E-2</v>
      </c>
      <c r="N36" s="24">
        <f t="shared" si="3"/>
        <v>0.1391304347826087</v>
      </c>
      <c r="O36" s="24">
        <f t="shared" si="4"/>
        <v>0.12347826086956522</v>
      </c>
      <c r="P36" s="24">
        <f t="shared" si="5"/>
        <v>0.16347826086956521</v>
      </c>
      <c r="Q36" s="53">
        <f t="shared" si="6"/>
        <v>0.35478260869565215</v>
      </c>
      <c r="R36" s="24">
        <f t="shared" si="7"/>
        <v>0.1408695652173913</v>
      </c>
      <c r="S36" s="24">
        <f t="shared" si="8"/>
        <v>7.6521739130434779E-2</v>
      </c>
      <c r="T36" s="24">
        <f t="shared" si="9"/>
        <v>6.7826086956521744E-2</v>
      </c>
      <c r="U36" s="24">
        <f t="shared" si="10"/>
        <v>8.6956521739130432E-2</v>
      </c>
      <c r="V36" s="24">
        <f t="shared" si="11"/>
        <v>0.10956521739130434</v>
      </c>
      <c r="W36" s="2"/>
      <c r="X36" s="2"/>
    </row>
    <row r="37" spans="1:24" ht="15.75" x14ac:dyDescent="0.25">
      <c r="A37" s="2" t="s">
        <v>39</v>
      </c>
      <c r="B37" s="12">
        <v>9</v>
      </c>
      <c r="C37" s="12">
        <v>12</v>
      </c>
      <c r="D37" s="12">
        <v>24</v>
      </c>
      <c r="E37" s="55">
        <f t="shared" si="0"/>
        <v>45</v>
      </c>
      <c r="F37" s="12">
        <v>21</v>
      </c>
      <c r="G37" s="12">
        <v>18</v>
      </c>
      <c r="H37" s="12">
        <v>5</v>
      </c>
      <c r="I37" s="12">
        <v>5</v>
      </c>
      <c r="J37" s="12">
        <v>3</v>
      </c>
      <c r="K37" s="12">
        <v>5</v>
      </c>
      <c r="L37" s="12">
        <f t="shared" si="1"/>
        <v>102</v>
      </c>
      <c r="M37" s="48">
        <f t="shared" si="2"/>
        <v>8.8235294117647065E-2</v>
      </c>
      <c r="N37" s="24">
        <f t="shared" si="3"/>
        <v>0.11764705882352941</v>
      </c>
      <c r="O37" s="24">
        <f t="shared" si="4"/>
        <v>0.23529411764705882</v>
      </c>
      <c r="P37" s="24">
        <f t="shared" si="5"/>
        <v>0.20588235294117646</v>
      </c>
      <c r="Q37" s="53">
        <f t="shared" si="6"/>
        <v>0.44117647058823528</v>
      </c>
      <c r="R37" s="24">
        <f t="shared" si="7"/>
        <v>0.17647058823529413</v>
      </c>
      <c r="S37" s="24">
        <f t="shared" si="8"/>
        <v>4.9019607843137254E-2</v>
      </c>
      <c r="T37" s="24">
        <f t="shared" si="9"/>
        <v>4.9019607843137254E-2</v>
      </c>
      <c r="U37" s="24">
        <f t="shared" si="10"/>
        <v>2.9411764705882353E-2</v>
      </c>
      <c r="V37" s="24">
        <f t="shared" si="11"/>
        <v>4.9019607843137254E-2</v>
      </c>
      <c r="W37" s="2"/>
      <c r="X37" s="2"/>
    </row>
    <row r="38" spans="1:24" ht="15.75" x14ac:dyDescent="0.25">
      <c r="A38" s="2" t="s">
        <v>44</v>
      </c>
      <c r="B38" s="12">
        <v>5</v>
      </c>
      <c r="C38" s="12">
        <v>7</v>
      </c>
      <c r="D38" s="12">
        <v>5</v>
      </c>
      <c r="E38" s="55">
        <f t="shared" si="0"/>
        <v>17</v>
      </c>
      <c r="F38" s="12">
        <v>11</v>
      </c>
      <c r="G38" s="12">
        <v>5</v>
      </c>
      <c r="H38" s="12">
        <v>7</v>
      </c>
      <c r="I38" s="12">
        <v>10</v>
      </c>
      <c r="J38" s="12">
        <v>2</v>
      </c>
      <c r="K38" s="12">
        <v>5</v>
      </c>
      <c r="L38" s="12">
        <f t="shared" si="1"/>
        <v>57</v>
      </c>
      <c r="M38" s="48">
        <f t="shared" si="2"/>
        <v>8.771929824561403E-2</v>
      </c>
      <c r="N38" s="24">
        <f t="shared" si="3"/>
        <v>0.12280701754385964</v>
      </c>
      <c r="O38" s="24">
        <f t="shared" si="4"/>
        <v>8.771929824561403E-2</v>
      </c>
      <c r="P38" s="24">
        <f t="shared" si="5"/>
        <v>0.19298245614035087</v>
      </c>
      <c r="Q38" s="53">
        <f t="shared" si="6"/>
        <v>0.2982456140350877</v>
      </c>
      <c r="R38" s="24">
        <f t="shared" si="7"/>
        <v>8.771929824561403E-2</v>
      </c>
      <c r="S38" s="24">
        <f t="shared" si="8"/>
        <v>0.12280701754385964</v>
      </c>
      <c r="T38" s="24">
        <f t="shared" si="9"/>
        <v>0.17543859649122806</v>
      </c>
      <c r="U38" s="24">
        <f t="shared" si="10"/>
        <v>3.5087719298245612E-2</v>
      </c>
      <c r="V38" s="24">
        <f t="shared" si="11"/>
        <v>8.771929824561403E-2</v>
      </c>
      <c r="W38" s="2"/>
      <c r="X38" s="2"/>
    </row>
    <row r="39" spans="1:24" ht="15.75" x14ac:dyDescent="0.25">
      <c r="A39" s="2" t="s">
        <v>2</v>
      </c>
      <c r="B39" s="12">
        <v>6</v>
      </c>
      <c r="C39" s="12">
        <v>10</v>
      </c>
      <c r="D39" s="12">
        <v>14</v>
      </c>
      <c r="E39" s="55">
        <f t="shared" si="0"/>
        <v>30</v>
      </c>
      <c r="F39" s="12">
        <v>7</v>
      </c>
      <c r="G39" s="12">
        <v>10</v>
      </c>
      <c r="H39" s="12">
        <v>10</v>
      </c>
      <c r="I39" s="12">
        <v>2</v>
      </c>
      <c r="J39" s="12">
        <v>7</v>
      </c>
      <c r="K39" s="12">
        <v>7</v>
      </c>
      <c r="L39" s="12">
        <f t="shared" si="1"/>
        <v>73</v>
      </c>
      <c r="M39" s="48">
        <f t="shared" si="2"/>
        <v>8.2191780821917804E-2</v>
      </c>
      <c r="N39" s="24">
        <f t="shared" si="3"/>
        <v>0.13698630136986301</v>
      </c>
      <c r="O39" s="24">
        <f t="shared" si="4"/>
        <v>0.19178082191780821</v>
      </c>
      <c r="P39" s="24">
        <f t="shared" si="5"/>
        <v>9.5890410958904104E-2</v>
      </c>
      <c r="Q39" s="53">
        <f t="shared" si="6"/>
        <v>0.41095890410958902</v>
      </c>
      <c r="R39" s="24">
        <f t="shared" si="7"/>
        <v>0.13698630136986301</v>
      </c>
      <c r="S39" s="24">
        <f t="shared" si="8"/>
        <v>0.13698630136986301</v>
      </c>
      <c r="T39" s="24">
        <f t="shared" si="9"/>
        <v>2.7397260273972601E-2</v>
      </c>
      <c r="U39" s="24">
        <f t="shared" si="10"/>
        <v>9.5890410958904104E-2</v>
      </c>
      <c r="V39" s="24">
        <f t="shared" si="11"/>
        <v>9.5890410958904104E-2</v>
      </c>
      <c r="W39" s="2"/>
      <c r="X39" s="2"/>
    </row>
    <row r="40" spans="1:24" ht="15.75" x14ac:dyDescent="0.25">
      <c r="A40" s="2" t="s">
        <v>37</v>
      </c>
      <c r="B40" s="12">
        <v>4</v>
      </c>
      <c r="C40" s="12">
        <v>6</v>
      </c>
      <c r="D40" s="12">
        <v>16</v>
      </c>
      <c r="E40" s="55">
        <f t="shared" si="0"/>
        <v>26</v>
      </c>
      <c r="F40" s="12">
        <v>7</v>
      </c>
      <c r="G40" s="12">
        <v>2</v>
      </c>
      <c r="H40" s="12">
        <v>5</v>
      </c>
      <c r="I40" s="12">
        <v>3</v>
      </c>
      <c r="J40" s="12">
        <v>5</v>
      </c>
      <c r="K40" s="12">
        <v>2</v>
      </c>
      <c r="L40" s="12">
        <f t="shared" si="1"/>
        <v>50</v>
      </c>
      <c r="M40" s="48">
        <f t="shared" si="2"/>
        <v>0.08</v>
      </c>
      <c r="N40" s="24">
        <f t="shared" si="3"/>
        <v>0.12</v>
      </c>
      <c r="O40" s="24">
        <f t="shared" si="4"/>
        <v>0.32</v>
      </c>
      <c r="P40" s="24">
        <f t="shared" si="5"/>
        <v>0.14000000000000001</v>
      </c>
      <c r="Q40" s="53">
        <f t="shared" si="6"/>
        <v>0.52</v>
      </c>
      <c r="R40" s="24">
        <f t="shared" si="7"/>
        <v>0.04</v>
      </c>
      <c r="S40" s="24">
        <f t="shared" si="8"/>
        <v>0.1</v>
      </c>
      <c r="T40" s="24">
        <f t="shared" si="9"/>
        <v>0.06</v>
      </c>
      <c r="U40" s="24">
        <f t="shared" si="10"/>
        <v>0.1</v>
      </c>
      <c r="V40" s="24">
        <f t="shared" si="11"/>
        <v>0.04</v>
      </c>
      <c r="W40" s="2"/>
      <c r="X40" s="2"/>
    </row>
    <row r="41" spans="1:24" s="3" customFormat="1" ht="15.75" x14ac:dyDescent="0.25">
      <c r="A41" s="2" t="s">
        <v>42</v>
      </c>
      <c r="B41" s="12">
        <v>5</v>
      </c>
      <c r="C41" s="12">
        <v>8</v>
      </c>
      <c r="D41" s="12">
        <v>15</v>
      </c>
      <c r="E41" s="55">
        <f t="shared" si="0"/>
        <v>28</v>
      </c>
      <c r="F41" s="12">
        <v>5</v>
      </c>
      <c r="G41" s="12">
        <v>11</v>
      </c>
      <c r="H41" s="12">
        <v>11</v>
      </c>
      <c r="I41" s="12">
        <v>0</v>
      </c>
      <c r="J41" s="12">
        <v>5</v>
      </c>
      <c r="K41" s="12">
        <v>3</v>
      </c>
      <c r="L41" s="12">
        <f t="shared" si="1"/>
        <v>63</v>
      </c>
      <c r="M41" s="48">
        <f t="shared" si="2"/>
        <v>7.9365079365079361E-2</v>
      </c>
      <c r="N41" s="24">
        <f t="shared" si="3"/>
        <v>0.12698412698412698</v>
      </c>
      <c r="O41" s="24">
        <f t="shared" si="4"/>
        <v>0.23809523809523808</v>
      </c>
      <c r="P41" s="24">
        <f t="shared" si="5"/>
        <v>7.9365079365079361E-2</v>
      </c>
      <c r="Q41" s="53">
        <f t="shared" si="6"/>
        <v>0.44444444444444442</v>
      </c>
      <c r="R41" s="24">
        <f t="shared" si="7"/>
        <v>0.17460317460317459</v>
      </c>
      <c r="S41" s="24">
        <f t="shared" si="8"/>
        <v>0.17460317460317459</v>
      </c>
      <c r="T41" s="24">
        <f t="shared" si="9"/>
        <v>0</v>
      </c>
      <c r="U41" s="24">
        <f t="shared" si="10"/>
        <v>7.9365079365079361E-2</v>
      </c>
      <c r="V41" s="24">
        <f t="shared" si="11"/>
        <v>4.7619047619047616E-2</v>
      </c>
      <c r="W41" s="2"/>
      <c r="X41" s="5"/>
    </row>
    <row r="42" spans="1:24" ht="15.75" x14ac:dyDescent="0.25">
      <c r="A42" s="2" t="s">
        <v>29</v>
      </c>
      <c r="B42" s="12">
        <v>9</v>
      </c>
      <c r="C42" s="12">
        <v>12</v>
      </c>
      <c r="D42" s="12">
        <v>14</v>
      </c>
      <c r="E42" s="55">
        <f t="shared" si="0"/>
        <v>35</v>
      </c>
      <c r="F42" s="12">
        <v>17</v>
      </c>
      <c r="G42" s="12">
        <v>18</v>
      </c>
      <c r="H42" s="12">
        <v>19</v>
      </c>
      <c r="I42" s="12">
        <v>10</v>
      </c>
      <c r="J42" s="12">
        <v>12</v>
      </c>
      <c r="K42" s="12">
        <v>9</v>
      </c>
      <c r="L42" s="12">
        <f t="shared" si="1"/>
        <v>120</v>
      </c>
      <c r="M42" s="48">
        <f t="shared" si="2"/>
        <v>7.4999999999999997E-2</v>
      </c>
      <c r="N42" s="24">
        <f t="shared" si="3"/>
        <v>0.1</v>
      </c>
      <c r="O42" s="24">
        <f t="shared" si="4"/>
        <v>0.11666666666666667</v>
      </c>
      <c r="P42" s="24">
        <f t="shared" si="5"/>
        <v>0.14166666666666666</v>
      </c>
      <c r="Q42" s="53">
        <f t="shared" si="6"/>
        <v>0.29166666666666669</v>
      </c>
      <c r="R42" s="24">
        <f t="shared" si="7"/>
        <v>0.15</v>
      </c>
      <c r="S42" s="24">
        <f t="shared" si="8"/>
        <v>0.15833333333333333</v>
      </c>
      <c r="T42" s="24">
        <f t="shared" si="9"/>
        <v>8.3333333333333329E-2</v>
      </c>
      <c r="U42" s="24">
        <f t="shared" si="10"/>
        <v>0.1</v>
      </c>
      <c r="V42" s="24">
        <f t="shared" si="11"/>
        <v>7.4999999999999997E-2</v>
      </c>
      <c r="W42" s="2"/>
      <c r="X42" s="2"/>
    </row>
    <row r="43" spans="1:24" ht="15.75" x14ac:dyDescent="0.25">
      <c r="A43" s="2" t="s">
        <v>24</v>
      </c>
      <c r="B43" s="12">
        <v>4</v>
      </c>
      <c r="C43" s="12">
        <v>6</v>
      </c>
      <c r="D43" s="12">
        <v>10</v>
      </c>
      <c r="E43" s="55">
        <f t="shared" si="0"/>
        <v>20</v>
      </c>
      <c r="F43" s="12">
        <v>13</v>
      </c>
      <c r="G43" s="12">
        <v>7</v>
      </c>
      <c r="H43" s="12">
        <v>3</v>
      </c>
      <c r="I43" s="12">
        <v>5</v>
      </c>
      <c r="J43" s="12">
        <v>7</v>
      </c>
      <c r="K43" s="12">
        <v>2</v>
      </c>
      <c r="L43" s="12">
        <f t="shared" si="1"/>
        <v>57</v>
      </c>
      <c r="M43" s="48">
        <f t="shared" si="2"/>
        <v>7.0175438596491224E-2</v>
      </c>
      <c r="N43" s="24">
        <f t="shared" si="3"/>
        <v>0.10526315789473684</v>
      </c>
      <c r="O43" s="24">
        <f t="shared" si="4"/>
        <v>0.17543859649122806</v>
      </c>
      <c r="P43" s="24">
        <f t="shared" si="5"/>
        <v>0.22807017543859648</v>
      </c>
      <c r="Q43" s="53">
        <f t="shared" si="6"/>
        <v>0.35087719298245612</v>
      </c>
      <c r="R43" s="24">
        <f t="shared" si="7"/>
        <v>0.12280701754385964</v>
      </c>
      <c r="S43" s="24">
        <f t="shared" si="8"/>
        <v>5.2631578947368418E-2</v>
      </c>
      <c r="T43" s="24">
        <f t="shared" si="9"/>
        <v>8.771929824561403E-2</v>
      </c>
      <c r="U43" s="24">
        <f t="shared" si="10"/>
        <v>0.12280701754385964</v>
      </c>
      <c r="V43" s="24">
        <f t="shared" si="11"/>
        <v>3.5087719298245612E-2</v>
      </c>
      <c r="W43" s="2"/>
      <c r="X43" s="2"/>
    </row>
    <row r="44" spans="1:24" ht="15.75" x14ac:dyDescent="0.25">
      <c r="A44" s="2" t="s">
        <v>0</v>
      </c>
      <c r="B44" s="12">
        <v>62</v>
      </c>
      <c r="C44" s="12">
        <v>88</v>
      </c>
      <c r="D44" s="12">
        <v>111</v>
      </c>
      <c r="E44" s="55">
        <f t="shared" si="0"/>
        <v>261</v>
      </c>
      <c r="F44" s="12">
        <v>177</v>
      </c>
      <c r="G44" s="12">
        <v>157</v>
      </c>
      <c r="H44" s="12">
        <v>133</v>
      </c>
      <c r="I44" s="12">
        <v>85</v>
      </c>
      <c r="J44" s="12">
        <v>108</v>
      </c>
      <c r="K44" s="12">
        <v>148</v>
      </c>
      <c r="L44" s="12">
        <f t="shared" si="1"/>
        <v>1069</v>
      </c>
      <c r="M44" s="48">
        <f t="shared" si="2"/>
        <v>5.7998129092609915E-2</v>
      </c>
      <c r="N44" s="24">
        <f t="shared" si="3"/>
        <v>8.2319925163704399E-2</v>
      </c>
      <c r="O44" s="24">
        <f t="shared" si="4"/>
        <v>0.1038353601496726</v>
      </c>
      <c r="P44" s="24">
        <f t="shared" si="5"/>
        <v>0.16557530402245088</v>
      </c>
      <c r="Q44" s="53">
        <f t="shared" si="6"/>
        <v>0.2441534144059869</v>
      </c>
      <c r="R44" s="24">
        <f t="shared" si="7"/>
        <v>0.14686623012160899</v>
      </c>
      <c r="S44" s="24">
        <f t="shared" si="8"/>
        <v>0.1244153414405987</v>
      </c>
      <c r="T44" s="24">
        <f t="shared" si="9"/>
        <v>7.9513564078578111E-2</v>
      </c>
      <c r="U44" s="24">
        <f t="shared" si="10"/>
        <v>0.10102899906454631</v>
      </c>
      <c r="V44" s="24">
        <f t="shared" si="11"/>
        <v>0.13844714686623011</v>
      </c>
      <c r="W44" s="2"/>
      <c r="X44" s="2"/>
    </row>
    <row r="45" spans="1:24" ht="15.75" x14ac:dyDescent="0.25">
      <c r="A45" s="2" t="s">
        <v>45</v>
      </c>
      <c r="B45" s="12">
        <v>3</v>
      </c>
      <c r="C45" s="12">
        <v>4</v>
      </c>
      <c r="D45" s="12">
        <v>9</v>
      </c>
      <c r="E45" s="55">
        <f t="shared" si="0"/>
        <v>16</v>
      </c>
      <c r="F45" s="12">
        <v>5</v>
      </c>
      <c r="G45" s="12">
        <v>14</v>
      </c>
      <c r="H45" s="12">
        <v>5</v>
      </c>
      <c r="I45" s="12">
        <v>5</v>
      </c>
      <c r="J45" s="12">
        <v>4</v>
      </c>
      <c r="K45" s="12">
        <v>7</v>
      </c>
      <c r="L45" s="12">
        <f t="shared" si="1"/>
        <v>56</v>
      </c>
      <c r="M45" s="48">
        <f t="shared" si="2"/>
        <v>5.3571428571428568E-2</v>
      </c>
      <c r="N45" s="24">
        <f t="shared" si="3"/>
        <v>7.1428571428571425E-2</v>
      </c>
      <c r="O45" s="24">
        <f t="shared" si="4"/>
        <v>0.16071428571428573</v>
      </c>
      <c r="P45" s="24">
        <f t="shared" si="5"/>
        <v>8.9285714285714288E-2</v>
      </c>
      <c r="Q45" s="53">
        <f t="shared" si="6"/>
        <v>0.2857142857142857</v>
      </c>
      <c r="R45" s="24">
        <f t="shared" si="7"/>
        <v>0.25</v>
      </c>
      <c r="S45" s="24">
        <f t="shared" si="8"/>
        <v>8.9285714285714288E-2</v>
      </c>
      <c r="T45" s="24">
        <f t="shared" si="9"/>
        <v>8.9285714285714288E-2</v>
      </c>
      <c r="U45" s="24">
        <f t="shared" si="10"/>
        <v>7.1428571428571425E-2</v>
      </c>
      <c r="V45" s="24">
        <f t="shared" si="11"/>
        <v>0.125</v>
      </c>
      <c r="W45" s="2"/>
      <c r="X45" s="2"/>
    </row>
    <row r="46" spans="1:24" ht="15.75" x14ac:dyDescent="0.25">
      <c r="A46" s="2" t="s">
        <v>32</v>
      </c>
      <c r="B46" s="12">
        <v>2</v>
      </c>
      <c r="C46" s="12">
        <v>3</v>
      </c>
      <c r="D46" s="12">
        <v>10</v>
      </c>
      <c r="E46" s="55">
        <f t="shared" si="0"/>
        <v>15</v>
      </c>
      <c r="F46" s="12">
        <v>7</v>
      </c>
      <c r="G46" s="12">
        <v>3</v>
      </c>
      <c r="H46" s="12">
        <v>9</v>
      </c>
      <c r="I46" s="12">
        <v>3</v>
      </c>
      <c r="J46" s="12">
        <v>3</v>
      </c>
      <c r="K46" s="12">
        <v>5</v>
      </c>
      <c r="L46" s="12">
        <f t="shared" si="1"/>
        <v>45</v>
      </c>
      <c r="M46" s="48">
        <f t="shared" si="2"/>
        <v>4.4444444444444446E-2</v>
      </c>
      <c r="N46" s="24">
        <f t="shared" si="3"/>
        <v>6.6666666666666666E-2</v>
      </c>
      <c r="O46" s="24">
        <f t="shared" si="4"/>
        <v>0.22222222222222221</v>
      </c>
      <c r="P46" s="24">
        <f t="shared" si="5"/>
        <v>0.15555555555555556</v>
      </c>
      <c r="Q46" s="53">
        <f t="shared" si="6"/>
        <v>0.33333333333333331</v>
      </c>
      <c r="R46" s="24">
        <f t="shared" si="7"/>
        <v>6.6666666666666666E-2</v>
      </c>
      <c r="S46" s="24">
        <f t="shared" si="8"/>
        <v>0.2</v>
      </c>
      <c r="T46" s="24">
        <f t="shared" si="9"/>
        <v>6.6666666666666666E-2</v>
      </c>
      <c r="U46" s="24">
        <f t="shared" si="10"/>
        <v>6.6666666666666666E-2</v>
      </c>
      <c r="V46" s="24">
        <f t="shared" si="11"/>
        <v>0.1111111111111111</v>
      </c>
      <c r="W46" s="2"/>
      <c r="X46" s="2"/>
    </row>
    <row r="47" spans="1:24" ht="15.75" x14ac:dyDescent="0.25">
      <c r="A47" s="2" t="s">
        <v>16</v>
      </c>
      <c r="B47" s="12">
        <v>4</v>
      </c>
      <c r="C47" s="12">
        <v>6</v>
      </c>
      <c r="D47" s="12">
        <v>7</v>
      </c>
      <c r="E47" s="55">
        <f t="shared" si="0"/>
        <v>17</v>
      </c>
      <c r="F47" s="12">
        <v>5</v>
      </c>
      <c r="G47" s="12">
        <v>17</v>
      </c>
      <c r="H47" s="12">
        <v>12</v>
      </c>
      <c r="I47" s="12">
        <v>14</v>
      </c>
      <c r="J47" s="12">
        <v>14</v>
      </c>
      <c r="K47" s="12">
        <v>20</v>
      </c>
      <c r="L47" s="12">
        <f t="shared" si="1"/>
        <v>99</v>
      </c>
      <c r="M47" s="48">
        <f t="shared" si="2"/>
        <v>4.0404040404040407E-2</v>
      </c>
      <c r="N47" s="24">
        <f t="shared" si="3"/>
        <v>6.0606060606060608E-2</v>
      </c>
      <c r="O47" s="24">
        <f t="shared" si="4"/>
        <v>7.0707070707070704E-2</v>
      </c>
      <c r="P47" s="24">
        <f t="shared" si="5"/>
        <v>5.0505050505050504E-2</v>
      </c>
      <c r="Q47" s="53">
        <f t="shared" si="6"/>
        <v>0.17171717171717171</v>
      </c>
      <c r="R47" s="24">
        <f t="shared" si="7"/>
        <v>0.17171717171717171</v>
      </c>
      <c r="S47" s="24">
        <f t="shared" si="8"/>
        <v>0.12121212121212122</v>
      </c>
      <c r="T47" s="24">
        <f t="shared" si="9"/>
        <v>0.14141414141414141</v>
      </c>
      <c r="U47" s="24">
        <f t="shared" si="10"/>
        <v>0.14141414141414141</v>
      </c>
      <c r="V47" s="24">
        <f t="shared" si="11"/>
        <v>0.20202020202020202</v>
      </c>
      <c r="W47" s="2"/>
      <c r="X47" s="2"/>
    </row>
    <row r="48" spans="1:24" ht="16.5" thickBot="1" x14ac:dyDescent="0.3">
      <c r="A48" s="2" t="s">
        <v>43</v>
      </c>
      <c r="B48" s="12">
        <v>2</v>
      </c>
      <c r="C48" s="12">
        <v>3</v>
      </c>
      <c r="D48" s="12">
        <v>17</v>
      </c>
      <c r="E48" s="55">
        <f t="shared" si="0"/>
        <v>22</v>
      </c>
      <c r="F48" s="12">
        <v>10</v>
      </c>
      <c r="G48" s="12">
        <v>9</v>
      </c>
      <c r="H48" s="12">
        <v>10</v>
      </c>
      <c r="I48" s="12">
        <v>12</v>
      </c>
      <c r="J48" s="12">
        <v>5</v>
      </c>
      <c r="K48" s="12">
        <v>12</v>
      </c>
      <c r="L48" s="12">
        <f t="shared" si="1"/>
        <v>80</v>
      </c>
      <c r="M48" s="48">
        <f t="shared" si="2"/>
        <v>2.5000000000000001E-2</v>
      </c>
      <c r="N48" s="24">
        <f t="shared" si="3"/>
        <v>3.7499999999999999E-2</v>
      </c>
      <c r="O48" s="24">
        <f t="shared" si="4"/>
        <v>0.21249999999999999</v>
      </c>
      <c r="P48" s="24">
        <f t="shared" si="5"/>
        <v>0.125</v>
      </c>
      <c r="Q48" s="53">
        <f t="shared" si="6"/>
        <v>0.27500000000000002</v>
      </c>
      <c r="R48" s="24">
        <f t="shared" si="7"/>
        <v>0.1125</v>
      </c>
      <c r="S48" s="24">
        <f t="shared" si="8"/>
        <v>0.125</v>
      </c>
      <c r="T48" s="24">
        <f t="shared" si="9"/>
        <v>0.15</v>
      </c>
      <c r="U48" s="24">
        <f t="shared" si="10"/>
        <v>6.25E-2</v>
      </c>
      <c r="V48" s="24">
        <f t="shared" si="11"/>
        <v>0.15</v>
      </c>
      <c r="W48" s="2"/>
      <c r="X48" s="2"/>
    </row>
    <row r="49" spans="1:22" s="31" customFormat="1" ht="15.75" x14ac:dyDescent="0.25">
      <c r="B49" s="31">
        <f>SUM(B3:B48)</f>
        <v>698</v>
      </c>
      <c r="C49" s="31">
        <f>SUM(C3:C48)</f>
        <v>1042</v>
      </c>
      <c r="D49" s="31">
        <f>SUM(D3:D48)</f>
        <v>1077</v>
      </c>
      <c r="E49" s="58">
        <f t="shared" si="0"/>
        <v>2817</v>
      </c>
      <c r="F49" s="31">
        <f>SUM(F3:F48)</f>
        <v>888</v>
      </c>
      <c r="G49" s="31">
        <f>SUM(G3:G48)</f>
        <v>675</v>
      </c>
      <c r="H49" s="31">
        <f>SUM(H3:H48)</f>
        <v>438</v>
      </c>
      <c r="I49" s="31">
        <f>SUM(I3:I48)</f>
        <v>323</v>
      </c>
      <c r="J49" s="31">
        <f t="shared" ref="J49" si="12">SUM(J3:J48)</f>
        <v>316</v>
      </c>
      <c r="K49" s="31">
        <f>SUM(K3:K48)</f>
        <v>372</v>
      </c>
      <c r="L49" s="36">
        <f t="shared" si="1"/>
        <v>5829</v>
      </c>
      <c r="M49" s="49">
        <f t="shared" si="2"/>
        <v>0.11974609710070339</v>
      </c>
      <c r="N49" s="50">
        <f t="shared" si="3"/>
        <v>0.17876136558586378</v>
      </c>
      <c r="O49" s="51">
        <f t="shared" si="4"/>
        <v>0.18476582604220279</v>
      </c>
      <c r="P49" s="37">
        <f t="shared" si="5"/>
        <v>0.1523417395779722</v>
      </c>
      <c r="Q49" s="54">
        <f t="shared" si="6"/>
        <v>0.48327328872876996</v>
      </c>
      <c r="R49" s="37">
        <f t="shared" si="7"/>
        <v>0.11580030880082347</v>
      </c>
      <c r="S49" s="37">
        <f t="shared" si="8"/>
        <v>7.5141533710756561E-2</v>
      </c>
      <c r="T49" s="37">
        <f t="shared" si="9"/>
        <v>5.5412592211357005E-2</v>
      </c>
      <c r="U49" s="37">
        <f t="shared" si="10"/>
        <v>5.4211700120089211E-2</v>
      </c>
      <c r="V49" s="37">
        <f t="shared" si="11"/>
        <v>6.3818836850231597E-2</v>
      </c>
    </row>
    <row r="50" spans="1:22" ht="15.75" thickBot="1" x14ac:dyDescent="0.3">
      <c r="B50" s="2" t="s">
        <v>82</v>
      </c>
      <c r="C50" s="2" t="s">
        <v>65</v>
      </c>
      <c r="D50" s="2" t="s">
        <v>71</v>
      </c>
      <c r="E50" s="57" t="s">
        <v>89</v>
      </c>
      <c r="F50" s="2" t="s">
        <v>68</v>
      </c>
      <c r="G50" s="2" t="s">
        <v>67</v>
      </c>
      <c r="H50" s="2" t="s">
        <v>70</v>
      </c>
      <c r="I50" s="2" t="s">
        <v>69</v>
      </c>
      <c r="J50" s="2" t="s">
        <v>63</v>
      </c>
      <c r="K50" s="2" t="s">
        <v>64</v>
      </c>
      <c r="L50" s="2" t="s">
        <v>90</v>
      </c>
      <c r="M50" s="59">
        <f>SUM(M49:O49)</f>
        <v>0.48327328872876996</v>
      </c>
      <c r="N50" s="60"/>
      <c r="O50" s="61"/>
    </row>
    <row r="51" spans="1:22" hidden="1" x14ac:dyDescent="0.25"/>
    <row r="52" spans="1:22" hidden="1" x14ac:dyDescent="0.25"/>
    <row r="53" spans="1:22" ht="15.75" hidden="1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2" ht="15.75" hidden="1" thickBot="1" x14ac:dyDescent="0.3">
      <c r="B54" s="22">
        <v>698</v>
      </c>
      <c r="C54" s="10"/>
      <c r="D54" s="10"/>
      <c r="E54" s="10"/>
      <c r="F54" s="10"/>
      <c r="G54" s="10"/>
      <c r="H54" s="10"/>
      <c r="I54" s="10"/>
      <c r="J54" s="6">
        <f>B54/5829</f>
        <v>0.11974609710070339</v>
      </c>
      <c r="K54" s="10"/>
      <c r="L54" s="10"/>
    </row>
    <row r="55" spans="1:22" ht="15.75" hidden="1" thickBot="1" x14ac:dyDescent="0.3">
      <c r="B55" s="23">
        <v>1042</v>
      </c>
      <c r="C55" s="10"/>
      <c r="D55" s="10"/>
      <c r="E55" s="10"/>
      <c r="F55" s="10"/>
      <c r="G55" s="10"/>
      <c r="H55" s="10"/>
      <c r="I55" s="10"/>
      <c r="J55" s="6">
        <f>B55/5829</f>
        <v>0.17876136558586378</v>
      </c>
      <c r="K55" s="10"/>
      <c r="L55" s="10"/>
    </row>
    <row r="56" spans="1:22" ht="15.75" hidden="1" thickBot="1" x14ac:dyDescent="0.3">
      <c r="B56" s="23">
        <v>1077</v>
      </c>
      <c r="C56" s="10"/>
      <c r="D56" s="10"/>
      <c r="E56" s="10"/>
      <c r="F56" s="10"/>
      <c r="G56" s="10"/>
      <c r="H56" s="10"/>
      <c r="I56" s="10"/>
      <c r="J56" s="6">
        <f>B56/5829</f>
        <v>0.18476582604220279</v>
      </c>
      <c r="K56" s="10"/>
      <c r="L56" s="10"/>
    </row>
    <row r="57" spans="1:22" ht="15.75" hidden="1" thickBot="1" x14ac:dyDescent="0.3">
      <c r="B57" s="23">
        <v>888</v>
      </c>
      <c r="C57" s="10"/>
      <c r="D57" s="10"/>
      <c r="E57" s="10"/>
      <c r="F57" s="10"/>
      <c r="G57" s="10"/>
      <c r="H57" s="10"/>
      <c r="I57" s="10"/>
      <c r="J57" s="6">
        <f>B57/5829</f>
        <v>0.1523417395779722</v>
      </c>
      <c r="K57" s="10"/>
      <c r="L57" s="10"/>
    </row>
    <row r="58" spans="1:22" ht="15.75" hidden="1" thickBot="1" x14ac:dyDescent="0.3">
      <c r="B58" s="23">
        <v>675</v>
      </c>
      <c r="C58" s="10"/>
      <c r="D58" s="10"/>
      <c r="E58" s="10"/>
      <c r="F58" s="10"/>
      <c r="G58" s="10"/>
      <c r="H58" s="10"/>
      <c r="I58" s="10"/>
      <c r="J58" s="6">
        <f>B58/5829</f>
        <v>0.11580030880082347</v>
      </c>
      <c r="K58" s="10"/>
      <c r="L58" s="10"/>
    </row>
    <row r="59" spans="1:22" ht="15.75" hidden="1" thickBot="1" x14ac:dyDescent="0.3">
      <c r="B59" s="23">
        <v>438</v>
      </c>
      <c r="C59" s="10"/>
      <c r="D59" s="10"/>
      <c r="E59" s="10"/>
      <c r="F59" s="10"/>
      <c r="G59" s="10"/>
      <c r="H59" s="10"/>
      <c r="I59" s="10"/>
      <c r="J59" s="6">
        <f>B59/5829</f>
        <v>7.5141533710756561E-2</v>
      </c>
      <c r="K59" s="10"/>
      <c r="L59" s="10"/>
    </row>
    <row r="60" spans="1:22" ht="15.75" hidden="1" thickBot="1" x14ac:dyDescent="0.3">
      <c r="B60" s="23">
        <v>323</v>
      </c>
      <c r="C60" s="10"/>
      <c r="D60" s="10"/>
      <c r="E60" s="10"/>
      <c r="F60" s="10"/>
      <c r="G60" s="10"/>
      <c r="H60" s="10"/>
      <c r="I60" s="10"/>
      <c r="J60" s="6">
        <f>B60/5829</f>
        <v>5.5412592211357005E-2</v>
      </c>
      <c r="K60" s="10"/>
      <c r="L60" s="10"/>
    </row>
    <row r="61" spans="1:22" ht="15.75" hidden="1" thickBot="1" x14ac:dyDescent="0.3">
      <c r="B61" s="23">
        <v>316</v>
      </c>
      <c r="C61" s="10"/>
      <c r="D61" s="10"/>
      <c r="E61" s="10"/>
      <c r="F61" s="10"/>
      <c r="G61" s="10"/>
      <c r="H61" s="10"/>
      <c r="I61" s="10"/>
      <c r="J61" s="6">
        <f>B61/5829</f>
        <v>5.4211700120089211E-2</v>
      </c>
      <c r="K61" s="10"/>
      <c r="L61" s="10"/>
    </row>
    <row r="62" spans="1:22" ht="15.75" hidden="1" thickBot="1" x14ac:dyDescent="0.3">
      <c r="B62" s="23">
        <v>372</v>
      </c>
      <c r="C62" s="10"/>
      <c r="D62" s="10"/>
      <c r="E62" s="10"/>
      <c r="F62" s="10"/>
      <c r="G62" s="10"/>
      <c r="H62" s="10"/>
      <c r="I62" s="10"/>
      <c r="J62" s="6">
        <f>B62/5829</f>
        <v>6.3818836850231597E-2</v>
      </c>
      <c r="K62" s="10"/>
      <c r="L62" s="10"/>
    </row>
    <row r="63" spans="1:22" hidden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22" hidden="1" x14ac:dyDescent="0.25">
      <c r="A64" s="25"/>
      <c r="B64" s="28"/>
      <c r="C64" s="28"/>
      <c r="D64" s="28"/>
      <c r="E64" s="28"/>
      <c r="F64" s="10"/>
      <c r="G64" s="10"/>
      <c r="H64" s="10"/>
      <c r="I64" s="10"/>
      <c r="J64" s="28"/>
      <c r="K64" s="28"/>
      <c r="L64" s="10"/>
    </row>
    <row r="65" spans="1:12" hidden="1" x14ac:dyDescent="0.25">
      <c r="A65" s="25"/>
      <c r="B65" s="26"/>
      <c r="C65" s="28"/>
      <c r="D65" s="27"/>
      <c r="E65" s="27"/>
      <c r="F65" s="10"/>
      <c r="G65" s="10"/>
      <c r="H65" s="10"/>
      <c r="I65" s="10"/>
      <c r="J65" s="26"/>
      <c r="K65" s="28"/>
      <c r="L65" s="10"/>
    </row>
    <row r="66" spans="1:12" hidden="1" x14ac:dyDescent="0.25">
      <c r="A66" s="25"/>
      <c r="B66" s="26"/>
      <c r="C66" s="28"/>
      <c r="D66" s="27"/>
      <c r="E66" s="27"/>
      <c r="F66" s="10"/>
      <c r="G66" s="10"/>
      <c r="H66" s="10"/>
      <c r="I66" s="10"/>
      <c r="J66" s="26"/>
      <c r="K66" s="28"/>
      <c r="L66" s="10"/>
    </row>
    <row r="67" spans="1:12" x14ac:dyDescent="0.25">
      <c r="A67" s="25"/>
      <c r="B67" s="26"/>
      <c r="C67" s="28"/>
      <c r="D67" s="27"/>
      <c r="E67" s="27"/>
      <c r="F67" s="10"/>
      <c r="G67" s="10"/>
      <c r="H67" s="10"/>
      <c r="I67" s="10"/>
      <c r="J67" s="26"/>
      <c r="K67" s="28"/>
      <c r="L67" s="10"/>
    </row>
    <row r="68" spans="1:12" x14ac:dyDescent="0.25">
      <c r="A68" s="25"/>
      <c r="B68" s="26"/>
      <c r="C68" s="28"/>
      <c r="D68" s="27"/>
      <c r="E68" s="27"/>
      <c r="F68" s="10"/>
      <c r="G68" s="10"/>
      <c r="H68" s="10"/>
      <c r="I68" s="10"/>
      <c r="J68" s="26"/>
      <c r="K68" s="28"/>
      <c r="L68" s="10"/>
    </row>
    <row r="69" spans="1:12" x14ac:dyDescent="0.25">
      <c r="A69" s="25"/>
      <c r="B69" s="26"/>
      <c r="C69" s="28"/>
      <c r="D69" s="27"/>
      <c r="E69" s="27"/>
      <c r="F69" s="10"/>
      <c r="G69" s="10"/>
      <c r="H69" s="10"/>
      <c r="I69" s="10"/>
      <c r="J69" s="26"/>
      <c r="K69" s="28"/>
      <c r="L69" s="10"/>
    </row>
    <row r="70" spans="1:12" x14ac:dyDescent="0.25">
      <c r="A70" s="25"/>
      <c r="B70" s="26"/>
      <c r="C70" s="28"/>
      <c r="D70" s="27"/>
      <c r="E70" s="27"/>
      <c r="F70" s="10"/>
      <c r="G70" s="10"/>
      <c r="H70" s="10"/>
      <c r="I70" s="10"/>
      <c r="J70" s="26"/>
      <c r="K70" s="28"/>
      <c r="L70" s="10"/>
    </row>
    <row r="71" spans="1:12" x14ac:dyDescent="0.25">
      <c r="A71" s="25"/>
      <c r="B71" s="26"/>
      <c r="C71" s="28"/>
      <c r="D71" s="27"/>
      <c r="E71" s="27"/>
      <c r="F71" s="10"/>
      <c r="G71" s="10"/>
      <c r="H71" s="10"/>
      <c r="I71" s="10"/>
      <c r="J71" s="26"/>
      <c r="K71" s="28"/>
      <c r="L71" s="10"/>
    </row>
    <row r="72" spans="1:12" x14ac:dyDescent="0.25">
      <c r="A72" s="25"/>
      <c r="B72" s="26"/>
      <c r="C72" s="28"/>
      <c r="D72" s="27"/>
      <c r="E72" s="27"/>
      <c r="F72" s="10"/>
      <c r="G72" s="10"/>
      <c r="H72" s="10"/>
      <c r="I72" s="10"/>
      <c r="J72" s="26"/>
      <c r="K72" s="28"/>
      <c r="L72" s="10"/>
    </row>
    <row r="73" spans="1:12" x14ac:dyDescent="0.25">
      <c r="A73" s="25"/>
      <c r="B73" s="26"/>
      <c r="C73" s="28"/>
      <c r="D73" s="27"/>
      <c r="E73" s="27"/>
      <c r="F73" s="10"/>
      <c r="G73" s="10"/>
      <c r="H73" s="10"/>
      <c r="I73" s="10"/>
      <c r="J73" s="26"/>
      <c r="K73" s="28"/>
      <c r="L73" s="10"/>
    </row>
    <row r="74" spans="1:12" x14ac:dyDescent="0.25">
      <c r="A74" s="25"/>
      <c r="B74" s="28"/>
      <c r="C74" s="28"/>
      <c r="D74" s="28"/>
      <c r="E74" s="28"/>
      <c r="F74" s="10"/>
      <c r="G74" s="10"/>
      <c r="H74" s="10"/>
      <c r="I74" s="10"/>
      <c r="J74" s="28"/>
      <c r="K74" s="28"/>
      <c r="L74" s="10"/>
    </row>
    <row r="75" spans="1:12" x14ac:dyDescent="0.25">
      <c r="A75" s="25"/>
      <c r="B75" s="28"/>
      <c r="C75" s="28"/>
      <c r="D75" s="28"/>
      <c r="E75" s="28"/>
      <c r="F75" s="10"/>
      <c r="G75" s="10"/>
      <c r="H75" s="10"/>
      <c r="I75" s="10"/>
      <c r="J75" s="28"/>
      <c r="K75" s="28"/>
      <c r="L75" s="10"/>
    </row>
    <row r="76" spans="1:12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2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2:12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2:12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2:12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2:12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2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2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2:12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2:12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2:12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2:12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2:12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2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1" spans="2:1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sortState ref="A3:V48">
    <sortCondition descending="1" ref="M3:M48"/>
  </sortState>
  <mergeCells count="1">
    <mergeCell ref="M50:O50"/>
  </mergeCells>
  <conditionalFormatting sqref="Q3:Q4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zoomScale="70" zoomScaleNormal="70" workbookViewId="0">
      <selection activeCell="W49" sqref="T49:W49"/>
    </sheetView>
  </sheetViews>
  <sheetFormatPr defaultRowHeight="15" x14ac:dyDescent="0.25"/>
  <cols>
    <col min="1" max="1" width="35.7109375" customWidth="1"/>
    <col min="2" max="2" width="34.7109375" customWidth="1"/>
    <col min="3" max="3" width="16.5703125" customWidth="1"/>
    <col min="4" max="4" width="15.85546875" customWidth="1"/>
    <col min="5" max="5" width="16.28515625" customWidth="1"/>
    <col min="6" max="6" width="16.5703125" customWidth="1"/>
    <col min="7" max="7" width="16.28515625" customWidth="1"/>
    <col min="8" max="8" width="15.7109375" customWidth="1"/>
    <col min="9" max="9" width="16.42578125" customWidth="1"/>
    <col min="10" max="10" width="16.140625" customWidth="1"/>
    <col min="11" max="11" width="16" customWidth="1"/>
    <col min="12" max="12" width="16.5703125" customWidth="1"/>
    <col min="13" max="13" width="24" customWidth="1"/>
    <col min="14" max="14" width="34.28515625" customWidth="1"/>
    <col min="15" max="15" width="19.85546875" customWidth="1"/>
    <col min="16" max="16" width="20.42578125" customWidth="1"/>
    <col min="17" max="17" width="20" customWidth="1"/>
    <col min="18" max="18" width="18.42578125" customWidth="1"/>
    <col min="19" max="19" width="19.140625" customWidth="1"/>
    <col min="20" max="20" width="21.42578125" customWidth="1"/>
    <col min="21" max="21" width="19.42578125" customWidth="1"/>
    <col min="22" max="22" width="18.140625" customWidth="1"/>
    <col min="23" max="23" width="18.5703125" style="32" customWidth="1"/>
  </cols>
  <sheetData>
    <row r="1" spans="1:23" x14ac:dyDescent="0.25">
      <c r="A1" s="2" t="s">
        <v>83</v>
      </c>
    </row>
    <row r="2" spans="1:23" x14ac:dyDescent="0.25">
      <c r="A2" s="2" t="s">
        <v>47</v>
      </c>
      <c r="B2" s="2" t="s">
        <v>84</v>
      </c>
      <c r="C2" s="2" t="s">
        <v>66</v>
      </c>
      <c r="D2" s="2" t="s">
        <v>65</v>
      </c>
      <c r="E2" s="2" t="s">
        <v>71</v>
      </c>
      <c r="F2" s="2" t="s">
        <v>68</v>
      </c>
      <c r="G2" s="2" t="s">
        <v>67</v>
      </c>
      <c r="H2" s="2" t="s">
        <v>70</v>
      </c>
      <c r="I2" s="2" t="s">
        <v>69</v>
      </c>
      <c r="J2" s="2" t="s">
        <v>63</v>
      </c>
      <c r="K2" s="2" t="s">
        <v>64</v>
      </c>
      <c r="L2" s="2" t="s">
        <v>61</v>
      </c>
      <c r="M2" s="2" t="s">
        <v>86</v>
      </c>
      <c r="N2" s="2" t="s">
        <v>85</v>
      </c>
      <c r="O2" s="2" t="s">
        <v>75</v>
      </c>
      <c r="P2" s="2" t="s">
        <v>74</v>
      </c>
      <c r="Q2" s="2" t="s">
        <v>80</v>
      </c>
      <c r="R2" s="2" t="s">
        <v>77</v>
      </c>
      <c r="S2" s="2" t="s">
        <v>76</v>
      </c>
      <c r="T2" s="2" t="s">
        <v>79</v>
      </c>
      <c r="U2" s="2" t="s">
        <v>78</v>
      </c>
      <c r="V2" s="2" t="s">
        <v>72</v>
      </c>
      <c r="W2" s="2" t="s">
        <v>73</v>
      </c>
    </row>
    <row r="3" spans="1:23" ht="15.75" x14ac:dyDescent="0.25">
      <c r="A3" s="2" t="s">
        <v>0</v>
      </c>
      <c r="B3" s="12">
        <v>739</v>
      </c>
      <c r="C3" s="12">
        <v>30</v>
      </c>
      <c r="D3" s="12">
        <v>28</v>
      </c>
      <c r="E3" s="12">
        <v>19</v>
      </c>
      <c r="F3" s="12">
        <v>45</v>
      </c>
      <c r="G3" s="12">
        <v>23</v>
      </c>
      <c r="H3" s="12">
        <v>35</v>
      </c>
      <c r="I3" s="12">
        <v>23</v>
      </c>
      <c r="J3" s="12">
        <v>37</v>
      </c>
      <c r="K3" s="12">
        <v>90</v>
      </c>
      <c r="L3" s="12">
        <f>SUM(B3:K3)</f>
        <v>1069</v>
      </c>
      <c r="M3" s="10">
        <f>L3-B3</f>
        <v>330</v>
      </c>
      <c r="N3" s="24">
        <f>B3/$L3</f>
        <v>0.69130028063610849</v>
      </c>
      <c r="O3" s="24">
        <f>C3/$M3</f>
        <v>9.0909090909090912E-2</v>
      </c>
      <c r="P3" s="24">
        <f>D3/$M3</f>
        <v>8.4848484848484854E-2</v>
      </c>
      <c r="Q3" s="24">
        <f>E3/$M3</f>
        <v>5.7575757575757579E-2</v>
      </c>
      <c r="R3" s="24">
        <f>F3/$M3</f>
        <v>0.13636363636363635</v>
      </c>
      <c r="S3" s="24">
        <f>G3/$M3</f>
        <v>6.9696969696969702E-2</v>
      </c>
      <c r="T3" s="24">
        <f>H3/$M3</f>
        <v>0.10606060606060606</v>
      </c>
      <c r="U3" s="24">
        <f>I3/$M3</f>
        <v>6.9696969696969702E-2</v>
      </c>
      <c r="V3" s="24">
        <f>J3/$M3</f>
        <v>0.11212121212121212</v>
      </c>
      <c r="W3" s="24">
        <f>K3/$M3</f>
        <v>0.27272727272727271</v>
      </c>
    </row>
    <row r="4" spans="1:23" ht="15.75" x14ac:dyDescent="0.25">
      <c r="A4" s="2" t="s">
        <v>37</v>
      </c>
      <c r="B4" s="12">
        <v>41</v>
      </c>
      <c r="C4" s="12">
        <v>3</v>
      </c>
      <c r="D4" s="12">
        <v>2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2</v>
      </c>
      <c r="K4" s="12">
        <v>2</v>
      </c>
      <c r="L4" s="12">
        <f>SUM(B4:K4)</f>
        <v>50</v>
      </c>
      <c r="M4" s="10">
        <f>L4-B4</f>
        <v>9</v>
      </c>
      <c r="N4" s="24">
        <f t="shared" ref="N4:N49" si="0">B4/$L4</f>
        <v>0.82</v>
      </c>
      <c r="O4" s="24">
        <f>C4/$M4</f>
        <v>0.33333333333333331</v>
      </c>
      <c r="P4" s="24">
        <f>D4/$M4</f>
        <v>0.22222222222222221</v>
      </c>
      <c r="Q4" s="24">
        <f>E4/$M4</f>
        <v>0</v>
      </c>
      <c r="R4" s="24">
        <f>F4/$M4</f>
        <v>0</v>
      </c>
      <c r="S4" s="24">
        <f>G4/$M4</f>
        <v>0</v>
      </c>
      <c r="T4" s="24">
        <f>H4/$M4</f>
        <v>0</v>
      </c>
      <c r="U4" s="24">
        <f>I4/$M4</f>
        <v>0</v>
      </c>
      <c r="V4" s="24">
        <f>J4/$M4</f>
        <v>0.22222222222222221</v>
      </c>
      <c r="W4" s="24">
        <f>K4/$M4</f>
        <v>0.22222222222222221</v>
      </c>
    </row>
    <row r="5" spans="1:23" ht="15.75" x14ac:dyDescent="0.25">
      <c r="A5" s="2" t="s">
        <v>2</v>
      </c>
      <c r="B5" s="12">
        <v>59</v>
      </c>
      <c r="C5" s="12">
        <v>0</v>
      </c>
      <c r="D5" s="12">
        <v>2</v>
      </c>
      <c r="E5" s="12">
        <v>0</v>
      </c>
      <c r="F5" s="12">
        <v>0</v>
      </c>
      <c r="G5" s="12">
        <v>0</v>
      </c>
      <c r="H5" s="12">
        <v>7</v>
      </c>
      <c r="I5" s="12">
        <v>2</v>
      </c>
      <c r="J5" s="12">
        <v>0</v>
      </c>
      <c r="K5" s="12">
        <v>3</v>
      </c>
      <c r="L5" s="12">
        <f>SUM(B5:K5)</f>
        <v>73</v>
      </c>
      <c r="M5" s="10">
        <f>L5-B5</f>
        <v>14</v>
      </c>
      <c r="N5" s="24">
        <f t="shared" si="0"/>
        <v>0.80821917808219179</v>
      </c>
      <c r="O5" s="24">
        <f>C5/$M5</f>
        <v>0</v>
      </c>
      <c r="P5" s="24">
        <f>D5/$M5</f>
        <v>0.14285714285714285</v>
      </c>
      <c r="Q5" s="24">
        <f>E5/$M5</f>
        <v>0</v>
      </c>
      <c r="R5" s="24">
        <f>F5/$M5</f>
        <v>0</v>
      </c>
      <c r="S5" s="24">
        <f>G5/$M5</f>
        <v>0</v>
      </c>
      <c r="T5" s="24">
        <f>H5/$M5</f>
        <v>0.5</v>
      </c>
      <c r="U5" s="24">
        <f>I5/$M5</f>
        <v>0.14285714285714285</v>
      </c>
      <c r="V5" s="24">
        <f>J5/$M5</f>
        <v>0</v>
      </c>
      <c r="W5" s="24">
        <f>K5/$M5</f>
        <v>0.21428571428571427</v>
      </c>
    </row>
    <row r="6" spans="1:23" ht="15.75" x14ac:dyDescent="0.25">
      <c r="A6" s="2" t="s">
        <v>16</v>
      </c>
      <c r="B6" s="12">
        <v>65</v>
      </c>
      <c r="C6" s="12">
        <v>0</v>
      </c>
      <c r="D6" s="12">
        <v>3</v>
      </c>
      <c r="E6" s="12">
        <v>9</v>
      </c>
      <c r="F6" s="12">
        <v>3</v>
      </c>
      <c r="G6" s="12">
        <v>3</v>
      </c>
      <c r="H6" s="12">
        <v>2</v>
      </c>
      <c r="I6" s="12">
        <v>2</v>
      </c>
      <c r="J6" s="12">
        <v>5</v>
      </c>
      <c r="K6" s="12">
        <v>7</v>
      </c>
      <c r="L6" s="12">
        <f>SUM(B6:K6)</f>
        <v>99</v>
      </c>
      <c r="M6" s="10">
        <f>L6-B6</f>
        <v>34</v>
      </c>
      <c r="N6" s="24">
        <f t="shared" si="0"/>
        <v>0.65656565656565657</v>
      </c>
      <c r="O6" s="24">
        <f>C6/$M6</f>
        <v>0</v>
      </c>
      <c r="P6" s="24">
        <f>D6/$M6</f>
        <v>8.8235294117647065E-2</v>
      </c>
      <c r="Q6" s="24">
        <f>E6/$M6</f>
        <v>0.26470588235294118</v>
      </c>
      <c r="R6" s="24">
        <f>F6/$M6</f>
        <v>8.8235294117647065E-2</v>
      </c>
      <c r="S6" s="24">
        <f>G6/$M6</f>
        <v>8.8235294117647065E-2</v>
      </c>
      <c r="T6" s="24">
        <f>H6/$M6</f>
        <v>5.8823529411764705E-2</v>
      </c>
      <c r="U6" s="24">
        <f>I6/$M6</f>
        <v>5.8823529411764705E-2</v>
      </c>
      <c r="V6" s="24">
        <f>J6/$M6</f>
        <v>0.14705882352941177</v>
      </c>
      <c r="W6" s="24">
        <f>K6/$M6</f>
        <v>0.20588235294117646</v>
      </c>
    </row>
    <row r="7" spans="1:23" ht="15.75" x14ac:dyDescent="0.25">
      <c r="A7" s="2" t="s">
        <v>45</v>
      </c>
      <c r="B7" s="12">
        <v>35</v>
      </c>
      <c r="C7" s="12">
        <v>2</v>
      </c>
      <c r="D7" s="12">
        <v>2</v>
      </c>
      <c r="E7" s="12">
        <v>2</v>
      </c>
      <c r="F7" s="12">
        <v>5</v>
      </c>
      <c r="G7" s="12">
        <v>2</v>
      </c>
      <c r="H7" s="12">
        <v>2</v>
      </c>
      <c r="I7" s="12">
        <v>2</v>
      </c>
      <c r="J7" s="12">
        <v>0</v>
      </c>
      <c r="K7" s="12">
        <v>4</v>
      </c>
      <c r="L7" s="12">
        <f>SUM(B7:K7)</f>
        <v>56</v>
      </c>
      <c r="M7" s="10">
        <f>L7-B7</f>
        <v>21</v>
      </c>
      <c r="N7" s="24">
        <f t="shared" si="0"/>
        <v>0.625</v>
      </c>
      <c r="O7" s="24">
        <f>C7/$M7</f>
        <v>9.5238095238095233E-2</v>
      </c>
      <c r="P7" s="24">
        <f>D7/$M7</f>
        <v>9.5238095238095233E-2</v>
      </c>
      <c r="Q7" s="24">
        <f>E7/$M7</f>
        <v>9.5238095238095233E-2</v>
      </c>
      <c r="R7" s="24">
        <f>F7/$M7</f>
        <v>0.23809523809523808</v>
      </c>
      <c r="S7" s="24">
        <f>G7/$M7</f>
        <v>9.5238095238095233E-2</v>
      </c>
      <c r="T7" s="24">
        <f>H7/$M7</f>
        <v>9.5238095238095233E-2</v>
      </c>
      <c r="U7" s="24">
        <f>I7/$M7</f>
        <v>9.5238095238095233E-2</v>
      </c>
      <c r="V7" s="24">
        <f>J7/$M7</f>
        <v>0</v>
      </c>
      <c r="W7" s="24">
        <f>K7/$M7</f>
        <v>0.19047619047619047</v>
      </c>
    </row>
    <row r="8" spans="1:23" ht="15.75" x14ac:dyDescent="0.25">
      <c r="A8" s="2" t="s">
        <v>6</v>
      </c>
      <c r="B8" s="12">
        <v>396</v>
      </c>
      <c r="C8" s="12">
        <v>5</v>
      </c>
      <c r="D8" s="12">
        <v>10</v>
      </c>
      <c r="E8" s="12">
        <v>24</v>
      </c>
      <c r="F8" s="12">
        <v>24</v>
      </c>
      <c r="G8" s="12">
        <v>16</v>
      </c>
      <c r="H8" s="12">
        <v>29</v>
      </c>
      <c r="I8" s="12">
        <v>16</v>
      </c>
      <c r="J8" s="12">
        <v>21</v>
      </c>
      <c r="K8" s="12">
        <v>34</v>
      </c>
      <c r="L8" s="12">
        <f>SUM(B8:K8)</f>
        <v>575</v>
      </c>
      <c r="M8" s="10">
        <f>L8-B8</f>
        <v>179</v>
      </c>
      <c r="N8" s="24">
        <f t="shared" si="0"/>
        <v>0.68869565217391304</v>
      </c>
      <c r="O8" s="24">
        <f>C8/$M8</f>
        <v>2.7932960893854747E-2</v>
      </c>
      <c r="P8" s="24">
        <f>D8/$M8</f>
        <v>5.5865921787709494E-2</v>
      </c>
      <c r="Q8" s="24">
        <f>E8/$M8</f>
        <v>0.13407821229050279</v>
      </c>
      <c r="R8" s="24">
        <f>F8/$M8</f>
        <v>0.13407821229050279</v>
      </c>
      <c r="S8" s="24">
        <f>G8/$M8</f>
        <v>8.9385474860335198E-2</v>
      </c>
      <c r="T8" s="24">
        <f>H8/$M8</f>
        <v>0.16201117318435754</v>
      </c>
      <c r="U8" s="24">
        <f>I8/$M8</f>
        <v>8.9385474860335198E-2</v>
      </c>
      <c r="V8" s="24">
        <f>J8/$M8</f>
        <v>0.11731843575418995</v>
      </c>
      <c r="W8" s="24">
        <f>K8/$M8</f>
        <v>0.18994413407821228</v>
      </c>
    </row>
    <row r="9" spans="1:23" ht="15.75" x14ac:dyDescent="0.25">
      <c r="A9" s="2" t="s">
        <v>44</v>
      </c>
      <c r="B9" s="12">
        <v>46</v>
      </c>
      <c r="C9" s="12">
        <v>0</v>
      </c>
      <c r="D9" s="12">
        <v>2</v>
      </c>
      <c r="E9" s="12">
        <v>3</v>
      </c>
      <c r="F9" s="12">
        <v>2</v>
      </c>
      <c r="G9" s="12">
        <v>2</v>
      </c>
      <c r="H9" s="12">
        <v>0</v>
      </c>
      <c r="I9" s="12">
        <v>0</v>
      </c>
      <c r="J9" s="12">
        <v>0</v>
      </c>
      <c r="K9" s="12">
        <v>2</v>
      </c>
      <c r="L9" s="12">
        <f>SUM(B9:K9)</f>
        <v>57</v>
      </c>
      <c r="M9" s="10">
        <f>L9-B9</f>
        <v>11</v>
      </c>
      <c r="N9" s="24">
        <f t="shared" si="0"/>
        <v>0.80701754385964908</v>
      </c>
      <c r="O9" s="24">
        <f>C9/$M9</f>
        <v>0</v>
      </c>
      <c r="P9" s="24">
        <f>D9/$M9</f>
        <v>0.18181818181818182</v>
      </c>
      <c r="Q9" s="24">
        <f>E9/$M9</f>
        <v>0.27272727272727271</v>
      </c>
      <c r="R9" s="24">
        <f>F9/$M9</f>
        <v>0.18181818181818182</v>
      </c>
      <c r="S9" s="24">
        <f>G9/$M9</f>
        <v>0.18181818181818182</v>
      </c>
      <c r="T9" s="24">
        <f>H9/$M9</f>
        <v>0</v>
      </c>
      <c r="U9" s="24">
        <f>I9/$M9</f>
        <v>0</v>
      </c>
      <c r="V9" s="24">
        <f>J9/$M9</f>
        <v>0</v>
      </c>
      <c r="W9" s="24">
        <f>K9/$M9</f>
        <v>0.18181818181818182</v>
      </c>
    </row>
    <row r="10" spans="1:23" ht="15.75" x14ac:dyDescent="0.25">
      <c r="A10" s="2" t="s">
        <v>28</v>
      </c>
      <c r="B10" s="12">
        <v>34</v>
      </c>
      <c r="C10" s="12">
        <v>7</v>
      </c>
      <c r="D10" s="12">
        <v>2</v>
      </c>
      <c r="E10" s="12">
        <v>2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2</v>
      </c>
      <c r="L10" s="12">
        <f>SUM(B10:K10)</f>
        <v>47</v>
      </c>
      <c r="M10" s="10">
        <f>L10-B10</f>
        <v>13</v>
      </c>
      <c r="N10" s="24">
        <f t="shared" si="0"/>
        <v>0.72340425531914898</v>
      </c>
      <c r="O10" s="24">
        <f>C10/$M10</f>
        <v>0.53846153846153844</v>
      </c>
      <c r="P10" s="24">
        <f>D10/$M10</f>
        <v>0.15384615384615385</v>
      </c>
      <c r="Q10" s="24">
        <f>E10/$M10</f>
        <v>0.15384615384615385</v>
      </c>
      <c r="R10" s="24">
        <f>F10/$M10</f>
        <v>0</v>
      </c>
      <c r="S10" s="24">
        <f>G10/$M10</f>
        <v>0</v>
      </c>
      <c r="T10" s="24">
        <f>H10/$M10</f>
        <v>0</v>
      </c>
      <c r="U10" s="24">
        <f>I10/$M10</f>
        <v>0</v>
      </c>
      <c r="V10" s="24">
        <f>J10/$M10</f>
        <v>0</v>
      </c>
      <c r="W10" s="24">
        <f>K10/$M10</f>
        <v>0.15384615384615385</v>
      </c>
    </row>
    <row r="11" spans="1:23" ht="15.75" x14ac:dyDescent="0.25">
      <c r="A11" s="2" t="s">
        <v>18</v>
      </c>
      <c r="B11" s="12">
        <v>40</v>
      </c>
      <c r="C11" s="12">
        <v>3</v>
      </c>
      <c r="D11" s="12">
        <v>5</v>
      </c>
      <c r="E11" s="12">
        <v>3</v>
      </c>
      <c r="F11" s="12">
        <v>3</v>
      </c>
      <c r="G11" s="12">
        <v>0</v>
      </c>
      <c r="H11" s="12">
        <v>3</v>
      </c>
      <c r="I11" s="12">
        <v>0</v>
      </c>
      <c r="J11" s="12">
        <v>0</v>
      </c>
      <c r="K11" s="12">
        <v>3</v>
      </c>
      <c r="L11" s="12">
        <f>SUM(B11:K11)</f>
        <v>60</v>
      </c>
      <c r="M11" s="10">
        <f>L11-B11</f>
        <v>20</v>
      </c>
      <c r="N11" s="24">
        <f t="shared" si="0"/>
        <v>0.66666666666666663</v>
      </c>
      <c r="O11" s="24">
        <f>C11/$M11</f>
        <v>0.15</v>
      </c>
      <c r="P11" s="24">
        <f>D11/$M11</f>
        <v>0.25</v>
      </c>
      <c r="Q11" s="24">
        <f>E11/$M11</f>
        <v>0.15</v>
      </c>
      <c r="R11" s="24">
        <f>F11/$M11</f>
        <v>0.15</v>
      </c>
      <c r="S11" s="24">
        <f>G11/$M11</f>
        <v>0</v>
      </c>
      <c r="T11" s="24">
        <f>H11/$M11</f>
        <v>0.15</v>
      </c>
      <c r="U11" s="24">
        <f>I11/$M11</f>
        <v>0</v>
      </c>
      <c r="V11" s="24">
        <f>J11/$M11</f>
        <v>0</v>
      </c>
      <c r="W11" s="24">
        <f>K11/$M11</f>
        <v>0.15</v>
      </c>
    </row>
    <row r="12" spans="1:23" ht="15.75" x14ac:dyDescent="0.25">
      <c r="A12" s="2" t="s">
        <v>32</v>
      </c>
      <c r="B12" s="12">
        <v>31</v>
      </c>
      <c r="C12" s="12">
        <v>3</v>
      </c>
      <c r="D12" s="12">
        <v>3</v>
      </c>
      <c r="E12" s="12">
        <v>0</v>
      </c>
      <c r="F12" s="12">
        <v>0</v>
      </c>
      <c r="G12" s="12">
        <v>2</v>
      </c>
      <c r="H12" s="12">
        <v>2</v>
      </c>
      <c r="I12" s="12">
        <v>2</v>
      </c>
      <c r="J12" s="12">
        <v>0</v>
      </c>
      <c r="K12" s="12">
        <v>2</v>
      </c>
      <c r="L12" s="12">
        <f>SUM(B12:K12)</f>
        <v>45</v>
      </c>
      <c r="M12" s="10">
        <f>L12-B12</f>
        <v>14</v>
      </c>
      <c r="N12" s="24">
        <f t="shared" si="0"/>
        <v>0.68888888888888888</v>
      </c>
      <c r="O12" s="24">
        <f>C12/$M12</f>
        <v>0.21428571428571427</v>
      </c>
      <c r="P12" s="24">
        <f>D12/$M12</f>
        <v>0.21428571428571427</v>
      </c>
      <c r="Q12" s="24">
        <f>E12/$M12</f>
        <v>0</v>
      </c>
      <c r="R12" s="24">
        <f>F12/$M12</f>
        <v>0</v>
      </c>
      <c r="S12" s="24">
        <f>G12/$M12</f>
        <v>0.14285714285714285</v>
      </c>
      <c r="T12" s="24">
        <f>H12/$M12</f>
        <v>0.14285714285714285</v>
      </c>
      <c r="U12" s="24">
        <f>I12/$M12</f>
        <v>0.14285714285714285</v>
      </c>
      <c r="V12" s="24">
        <f>J12/$M12</f>
        <v>0</v>
      </c>
      <c r="W12" s="24">
        <f>K12/$M12</f>
        <v>0.14285714285714285</v>
      </c>
    </row>
    <row r="13" spans="1:23" ht="15.75" x14ac:dyDescent="0.25">
      <c r="A13" s="2" t="s">
        <v>24</v>
      </c>
      <c r="B13" s="12">
        <v>42</v>
      </c>
      <c r="C13" s="12">
        <v>2</v>
      </c>
      <c r="D13" s="12">
        <v>2</v>
      </c>
      <c r="E13" s="12">
        <v>2</v>
      </c>
      <c r="F13" s="12">
        <v>0</v>
      </c>
      <c r="G13" s="12">
        <v>0</v>
      </c>
      <c r="H13" s="12">
        <v>2</v>
      </c>
      <c r="I13" s="12">
        <v>5</v>
      </c>
      <c r="J13" s="12">
        <v>0</v>
      </c>
      <c r="K13" s="12">
        <v>2</v>
      </c>
      <c r="L13" s="12">
        <f>SUM(B13:K13)</f>
        <v>57</v>
      </c>
      <c r="M13" s="10">
        <f>L13-B13</f>
        <v>15</v>
      </c>
      <c r="N13" s="24">
        <f t="shared" si="0"/>
        <v>0.73684210526315785</v>
      </c>
      <c r="O13" s="24">
        <f>C13/$M13</f>
        <v>0.13333333333333333</v>
      </c>
      <c r="P13" s="24">
        <f>D13/$M13</f>
        <v>0.13333333333333333</v>
      </c>
      <c r="Q13" s="24">
        <f>E13/$M13</f>
        <v>0.13333333333333333</v>
      </c>
      <c r="R13" s="24">
        <f>F13/$M13</f>
        <v>0</v>
      </c>
      <c r="S13" s="24">
        <f>G13/$M13</f>
        <v>0</v>
      </c>
      <c r="T13" s="24">
        <f>H13/$M13</f>
        <v>0.13333333333333333</v>
      </c>
      <c r="U13" s="24">
        <f>I13/$M13</f>
        <v>0.33333333333333331</v>
      </c>
      <c r="V13" s="24">
        <f>J13/$M13</f>
        <v>0</v>
      </c>
      <c r="W13" s="24">
        <f>K13/$M13</f>
        <v>0.13333333333333333</v>
      </c>
    </row>
    <row r="14" spans="1:23" ht="15.75" x14ac:dyDescent="0.25">
      <c r="A14" s="2" t="s">
        <v>13</v>
      </c>
      <c r="B14" s="12">
        <v>116</v>
      </c>
      <c r="C14" s="12">
        <v>17</v>
      </c>
      <c r="D14" s="12">
        <v>0</v>
      </c>
      <c r="E14" s="12">
        <v>10</v>
      </c>
      <c r="F14" s="12">
        <v>14</v>
      </c>
      <c r="G14" s="12">
        <v>3</v>
      </c>
      <c r="H14" s="12">
        <v>0</v>
      </c>
      <c r="I14" s="12">
        <v>2</v>
      </c>
      <c r="J14" s="12">
        <v>2</v>
      </c>
      <c r="K14" s="12">
        <v>7</v>
      </c>
      <c r="L14" s="12">
        <f>SUM(B14:K14)</f>
        <v>171</v>
      </c>
      <c r="M14" s="10">
        <f>L14-B14</f>
        <v>55</v>
      </c>
      <c r="N14" s="24">
        <f t="shared" si="0"/>
        <v>0.67836257309941517</v>
      </c>
      <c r="O14" s="24">
        <f>C14/$M14</f>
        <v>0.30909090909090908</v>
      </c>
      <c r="P14" s="24">
        <f>D14/$M14</f>
        <v>0</v>
      </c>
      <c r="Q14" s="24">
        <f>E14/$M14</f>
        <v>0.18181818181818182</v>
      </c>
      <c r="R14" s="24">
        <f>F14/$M14</f>
        <v>0.25454545454545452</v>
      </c>
      <c r="S14" s="24">
        <f>G14/$M14</f>
        <v>5.4545454545454543E-2</v>
      </c>
      <c r="T14" s="24">
        <f>H14/$M14</f>
        <v>0</v>
      </c>
      <c r="U14" s="24">
        <f>I14/$M14</f>
        <v>3.6363636363636362E-2</v>
      </c>
      <c r="V14" s="24">
        <f>J14/$M14</f>
        <v>3.6363636363636362E-2</v>
      </c>
      <c r="W14" s="24">
        <f>K14/$M14</f>
        <v>0.12727272727272726</v>
      </c>
    </row>
    <row r="15" spans="1:23" ht="15.75" x14ac:dyDescent="0.25">
      <c r="A15" s="2" t="s">
        <v>5</v>
      </c>
      <c r="B15" s="12">
        <v>45</v>
      </c>
      <c r="C15" s="12">
        <v>8</v>
      </c>
      <c r="D15" s="12">
        <v>3</v>
      </c>
      <c r="E15" s="12">
        <v>8</v>
      </c>
      <c r="F15" s="12">
        <v>3</v>
      </c>
      <c r="G15" s="12">
        <v>0</v>
      </c>
      <c r="H15" s="12">
        <v>0</v>
      </c>
      <c r="I15" s="12">
        <v>0</v>
      </c>
      <c r="J15" s="12">
        <v>0</v>
      </c>
      <c r="K15" s="12">
        <v>3</v>
      </c>
      <c r="L15" s="12">
        <f>SUM(B15:K15)</f>
        <v>70</v>
      </c>
      <c r="M15" s="10">
        <f>L15-B15</f>
        <v>25</v>
      </c>
      <c r="N15" s="24">
        <f t="shared" si="0"/>
        <v>0.6428571428571429</v>
      </c>
      <c r="O15" s="24">
        <f>C15/$M15</f>
        <v>0.32</v>
      </c>
      <c r="P15" s="24">
        <f>D15/$M15</f>
        <v>0.12</v>
      </c>
      <c r="Q15" s="24">
        <f>E15/$M15</f>
        <v>0.32</v>
      </c>
      <c r="R15" s="24">
        <f>F15/$M15</f>
        <v>0.12</v>
      </c>
      <c r="S15" s="24">
        <f>G15/$M15</f>
        <v>0</v>
      </c>
      <c r="T15" s="24">
        <f>H15/$M15</f>
        <v>0</v>
      </c>
      <c r="U15" s="24">
        <f>I15/$M15</f>
        <v>0</v>
      </c>
      <c r="V15" s="24">
        <f>J15/$M15</f>
        <v>0</v>
      </c>
      <c r="W15" s="24">
        <f>K15/$M15</f>
        <v>0.12</v>
      </c>
    </row>
    <row r="16" spans="1:23" ht="15.75" x14ac:dyDescent="0.25">
      <c r="A16" s="2" t="s">
        <v>15</v>
      </c>
      <c r="B16" s="12">
        <v>119</v>
      </c>
      <c r="C16" s="12">
        <v>8</v>
      </c>
      <c r="D16" s="12">
        <v>8</v>
      </c>
      <c r="E16" s="12">
        <v>10</v>
      </c>
      <c r="F16" s="12">
        <v>3</v>
      </c>
      <c r="G16" s="12">
        <v>5</v>
      </c>
      <c r="H16" s="12">
        <v>0</v>
      </c>
      <c r="I16" s="12">
        <v>3</v>
      </c>
      <c r="J16" s="12">
        <v>0</v>
      </c>
      <c r="K16" s="12">
        <v>5</v>
      </c>
      <c r="L16" s="12">
        <f>SUM(B16:K16)</f>
        <v>161</v>
      </c>
      <c r="M16" s="10">
        <f>L16-B16</f>
        <v>42</v>
      </c>
      <c r="N16" s="24">
        <f t="shared" si="0"/>
        <v>0.73913043478260865</v>
      </c>
      <c r="O16" s="24">
        <f>C16/$M16</f>
        <v>0.19047619047619047</v>
      </c>
      <c r="P16" s="24">
        <f>D16/$M16</f>
        <v>0.19047619047619047</v>
      </c>
      <c r="Q16" s="24">
        <f>E16/$M16</f>
        <v>0.23809523809523808</v>
      </c>
      <c r="R16" s="24">
        <f>F16/$M16</f>
        <v>7.1428571428571425E-2</v>
      </c>
      <c r="S16" s="24">
        <f>G16/$M16</f>
        <v>0.11904761904761904</v>
      </c>
      <c r="T16" s="24">
        <f>H16/$M16</f>
        <v>0</v>
      </c>
      <c r="U16" s="24">
        <f>I16/$M16</f>
        <v>7.1428571428571425E-2</v>
      </c>
      <c r="V16" s="24">
        <f>J16/$M16</f>
        <v>0</v>
      </c>
      <c r="W16" s="24">
        <f>K16/$M16</f>
        <v>0.11904761904761904</v>
      </c>
    </row>
    <row r="17" spans="1:23" ht="15.75" x14ac:dyDescent="0.25">
      <c r="A17" s="2" t="s">
        <v>11</v>
      </c>
      <c r="B17" s="12">
        <v>122</v>
      </c>
      <c r="C17" s="12">
        <v>9</v>
      </c>
      <c r="D17" s="12">
        <v>2</v>
      </c>
      <c r="E17" s="12">
        <v>3</v>
      </c>
      <c r="F17" s="12">
        <v>2</v>
      </c>
      <c r="G17" s="12">
        <v>5</v>
      </c>
      <c r="H17" s="12">
        <v>9</v>
      </c>
      <c r="I17" s="12">
        <v>2</v>
      </c>
      <c r="J17" s="12">
        <v>5</v>
      </c>
      <c r="K17" s="12">
        <v>5</v>
      </c>
      <c r="L17" s="12">
        <f>SUM(B17:K17)</f>
        <v>164</v>
      </c>
      <c r="M17" s="10">
        <f>L17-B17</f>
        <v>42</v>
      </c>
      <c r="N17" s="24">
        <f t="shared" si="0"/>
        <v>0.74390243902439024</v>
      </c>
      <c r="O17" s="24">
        <f>C17/$M17</f>
        <v>0.21428571428571427</v>
      </c>
      <c r="P17" s="24">
        <f>D17/$M17</f>
        <v>4.7619047619047616E-2</v>
      </c>
      <c r="Q17" s="24">
        <f>E17/$M17</f>
        <v>7.1428571428571425E-2</v>
      </c>
      <c r="R17" s="24">
        <f>F17/$M17</f>
        <v>4.7619047619047616E-2</v>
      </c>
      <c r="S17" s="24">
        <f>G17/$M17</f>
        <v>0.11904761904761904</v>
      </c>
      <c r="T17" s="24">
        <f>H17/$M17</f>
        <v>0.21428571428571427</v>
      </c>
      <c r="U17" s="24">
        <f>I17/$M17</f>
        <v>4.7619047619047616E-2</v>
      </c>
      <c r="V17" s="24">
        <f>J17/$M17</f>
        <v>0.11904761904761904</v>
      </c>
      <c r="W17" s="24">
        <f>K17/$M17</f>
        <v>0.11904761904761904</v>
      </c>
    </row>
    <row r="18" spans="1:23" ht="15.75" x14ac:dyDescent="0.25">
      <c r="A18" s="2" t="s">
        <v>31</v>
      </c>
      <c r="B18" s="12">
        <v>56</v>
      </c>
      <c r="C18" s="12">
        <v>0</v>
      </c>
      <c r="D18" s="12">
        <v>3</v>
      </c>
      <c r="E18" s="12">
        <v>2</v>
      </c>
      <c r="F18" s="12">
        <v>3</v>
      </c>
      <c r="G18" s="12">
        <v>5</v>
      </c>
      <c r="H18" s="12">
        <v>2</v>
      </c>
      <c r="I18" s="12">
        <v>0</v>
      </c>
      <c r="J18" s="12">
        <v>0</v>
      </c>
      <c r="K18" s="12">
        <v>2</v>
      </c>
      <c r="L18" s="12">
        <f>SUM(B18:K18)</f>
        <v>73</v>
      </c>
      <c r="M18" s="10">
        <f>L18-B18</f>
        <v>17</v>
      </c>
      <c r="N18" s="24">
        <f t="shared" si="0"/>
        <v>0.76712328767123283</v>
      </c>
      <c r="O18" s="24">
        <f>C18/$M18</f>
        <v>0</v>
      </c>
      <c r="P18" s="24">
        <f>D18/$M18</f>
        <v>0.17647058823529413</v>
      </c>
      <c r="Q18" s="24">
        <f>E18/$M18</f>
        <v>0.11764705882352941</v>
      </c>
      <c r="R18" s="24">
        <f>F18/$M18</f>
        <v>0.17647058823529413</v>
      </c>
      <c r="S18" s="24">
        <f>G18/$M18</f>
        <v>0.29411764705882354</v>
      </c>
      <c r="T18" s="24">
        <f>H18/$M18</f>
        <v>0.11764705882352941</v>
      </c>
      <c r="U18" s="24">
        <f>I18/$M18</f>
        <v>0</v>
      </c>
      <c r="V18" s="24">
        <f>J18/$M18</f>
        <v>0</v>
      </c>
      <c r="W18" s="24">
        <f>K18/$M18</f>
        <v>0.11764705882352941</v>
      </c>
    </row>
    <row r="19" spans="1:23" ht="15.75" x14ac:dyDescent="0.25">
      <c r="A19" s="2" t="s">
        <v>7</v>
      </c>
      <c r="B19" s="12">
        <v>68</v>
      </c>
      <c r="C19" s="12">
        <v>3</v>
      </c>
      <c r="D19" s="12">
        <v>3</v>
      </c>
      <c r="E19" s="12">
        <v>2</v>
      </c>
      <c r="F19" s="12">
        <v>2</v>
      </c>
      <c r="G19" s="12">
        <v>3</v>
      </c>
      <c r="H19" s="12">
        <v>2</v>
      </c>
      <c r="I19" s="12">
        <v>0</v>
      </c>
      <c r="J19" s="12">
        <v>0</v>
      </c>
      <c r="K19" s="12">
        <v>2</v>
      </c>
      <c r="L19" s="12">
        <f>SUM(B19:K19)</f>
        <v>85</v>
      </c>
      <c r="M19" s="10">
        <f>L19-B19</f>
        <v>17</v>
      </c>
      <c r="N19" s="24">
        <f t="shared" si="0"/>
        <v>0.8</v>
      </c>
      <c r="O19" s="24">
        <f>C19/$M19</f>
        <v>0.17647058823529413</v>
      </c>
      <c r="P19" s="24">
        <f>D19/$M19</f>
        <v>0.17647058823529413</v>
      </c>
      <c r="Q19" s="24">
        <f>E19/$M19</f>
        <v>0.11764705882352941</v>
      </c>
      <c r="R19" s="24">
        <f>F19/$M19</f>
        <v>0.11764705882352941</v>
      </c>
      <c r="S19" s="24">
        <f>G19/$M19</f>
        <v>0.17647058823529413</v>
      </c>
      <c r="T19" s="24">
        <f>H19/$M19</f>
        <v>0.11764705882352941</v>
      </c>
      <c r="U19" s="24">
        <f>I19/$M19</f>
        <v>0</v>
      </c>
      <c r="V19" s="24">
        <f>J19/$M19</f>
        <v>0</v>
      </c>
      <c r="W19" s="24">
        <f>K19/$M19</f>
        <v>0.11764705882352941</v>
      </c>
    </row>
    <row r="20" spans="1:23" ht="15.75" x14ac:dyDescent="0.25">
      <c r="A20" s="2" t="s">
        <v>22</v>
      </c>
      <c r="B20" s="12">
        <v>37</v>
      </c>
      <c r="C20" s="12">
        <v>4</v>
      </c>
      <c r="D20" s="12">
        <v>5</v>
      </c>
      <c r="E20" s="12">
        <v>0</v>
      </c>
      <c r="F20" s="12">
        <v>4</v>
      </c>
      <c r="G20" s="12">
        <v>4</v>
      </c>
      <c r="H20" s="12">
        <v>0</v>
      </c>
      <c r="I20" s="12">
        <v>2</v>
      </c>
      <c r="J20" s="12">
        <v>0</v>
      </c>
      <c r="K20" s="12">
        <v>2</v>
      </c>
      <c r="L20" s="12">
        <f>SUM(B20:K20)</f>
        <v>58</v>
      </c>
      <c r="M20" s="10">
        <f>L20-B20</f>
        <v>21</v>
      </c>
      <c r="N20" s="24">
        <f t="shared" si="0"/>
        <v>0.63793103448275867</v>
      </c>
      <c r="O20" s="24">
        <f>C20/$M20</f>
        <v>0.19047619047619047</v>
      </c>
      <c r="P20" s="24">
        <f>D20/$M20</f>
        <v>0.23809523809523808</v>
      </c>
      <c r="Q20" s="24">
        <f>E20/$M20</f>
        <v>0</v>
      </c>
      <c r="R20" s="24">
        <f>F20/$M20</f>
        <v>0.19047619047619047</v>
      </c>
      <c r="S20" s="24">
        <f>G20/$M20</f>
        <v>0.19047619047619047</v>
      </c>
      <c r="T20" s="24">
        <f>H20/$M20</f>
        <v>0</v>
      </c>
      <c r="U20" s="24">
        <f>I20/$M20</f>
        <v>9.5238095238095233E-2</v>
      </c>
      <c r="V20" s="24">
        <f>J20/$M20</f>
        <v>0</v>
      </c>
      <c r="W20" s="24">
        <f>K20/$M20</f>
        <v>9.5238095238095233E-2</v>
      </c>
    </row>
    <row r="21" spans="1:23" ht="15.75" x14ac:dyDescent="0.25">
      <c r="A21" s="2" t="s">
        <v>19</v>
      </c>
      <c r="B21" s="12">
        <v>60</v>
      </c>
      <c r="C21" s="12">
        <v>5</v>
      </c>
      <c r="D21" s="12">
        <v>2</v>
      </c>
      <c r="E21" s="12">
        <v>7</v>
      </c>
      <c r="F21" s="12">
        <v>2</v>
      </c>
      <c r="G21" s="12">
        <v>2</v>
      </c>
      <c r="H21" s="12">
        <v>2</v>
      </c>
      <c r="I21" s="12">
        <v>0</v>
      </c>
      <c r="J21" s="12">
        <v>0</v>
      </c>
      <c r="K21" s="12">
        <v>2</v>
      </c>
      <c r="L21" s="12">
        <f>SUM(B21:K21)</f>
        <v>82</v>
      </c>
      <c r="M21" s="10">
        <f>L21-B21</f>
        <v>22</v>
      </c>
      <c r="N21" s="24">
        <f t="shared" si="0"/>
        <v>0.73170731707317072</v>
      </c>
      <c r="O21" s="24">
        <f>C21/$M21</f>
        <v>0.22727272727272727</v>
      </c>
      <c r="P21" s="24">
        <f>D21/$M21</f>
        <v>9.0909090909090912E-2</v>
      </c>
      <c r="Q21" s="24">
        <f>E21/$M21</f>
        <v>0.31818181818181818</v>
      </c>
      <c r="R21" s="24">
        <f>F21/$M21</f>
        <v>9.0909090909090912E-2</v>
      </c>
      <c r="S21" s="24">
        <f>G21/$M21</f>
        <v>9.0909090909090912E-2</v>
      </c>
      <c r="T21" s="24">
        <f>H21/$M21</f>
        <v>9.0909090909090912E-2</v>
      </c>
      <c r="U21" s="24">
        <f>I21/$M21</f>
        <v>0</v>
      </c>
      <c r="V21" s="24">
        <f>J21/$M21</f>
        <v>0</v>
      </c>
      <c r="W21" s="24">
        <f>K21/$M21</f>
        <v>9.0909090909090912E-2</v>
      </c>
    </row>
    <row r="22" spans="1:23" ht="15.75" x14ac:dyDescent="0.25">
      <c r="A22" s="2" t="s">
        <v>27</v>
      </c>
      <c r="B22" s="12">
        <v>79</v>
      </c>
      <c r="C22" s="12">
        <v>7</v>
      </c>
      <c r="D22" s="12">
        <v>3</v>
      </c>
      <c r="E22" s="12">
        <v>0</v>
      </c>
      <c r="F22" s="12">
        <v>5</v>
      </c>
      <c r="G22" s="12">
        <v>3</v>
      </c>
      <c r="H22" s="12">
        <v>2</v>
      </c>
      <c r="I22" s="12">
        <v>0</v>
      </c>
      <c r="J22" s="12">
        <v>0</v>
      </c>
      <c r="K22" s="12">
        <v>2</v>
      </c>
      <c r="L22" s="12">
        <f>SUM(B22:K22)</f>
        <v>101</v>
      </c>
      <c r="M22" s="10">
        <f>L22-B22</f>
        <v>22</v>
      </c>
      <c r="N22" s="24">
        <f t="shared" si="0"/>
        <v>0.78217821782178221</v>
      </c>
      <c r="O22" s="24">
        <f>C22/$M22</f>
        <v>0.31818181818181818</v>
      </c>
      <c r="P22" s="24">
        <f>D22/$M22</f>
        <v>0.13636363636363635</v>
      </c>
      <c r="Q22" s="24">
        <f>E22/$M22</f>
        <v>0</v>
      </c>
      <c r="R22" s="24">
        <f>F22/$M22</f>
        <v>0.22727272727272727</v>
      </c>
      <c r="S22" s="24">
        <f>G22/$M22</f>
        <v>0.13636363636363635</v>
      </c>
      <c r="T22" s="24">
        <f>H22/$M22</f>
        <v>9.0909090909090912E-2</v>
      </c>
      <c r="U22" s="24">
        <f>I22/$M22</f>
        <v>0</v>
      </c>
      <c r="V22" s="24">
        <f>J22/$M22</f>
        <v>0</v>
      </c>
      <c r="W22" s="24">
        <f>K22/$M22</f>
        <v>9.0909090909090912E-2</v>
      </c>
    </row>
    <row r="23" spans="1:23" ht="15.75" x14ac:dyDescent="0.25">
      <c r="A23" s="2" t="s">
        <v>43</v>
      </c>
      <c r="B23" s="12">
        <v>56</v>
      </c>
      <c r="C23" s="12">
        <v>2</v>
      </c>
      <c r="D23" s="12">
        <v>5</v>
      </c>
      <c r="E23" s="12">
        <v>5</v>
      </c>
      <c r="F23" s="12">
        <v>3</v>
      </c>
      <c r="G23" s="12">
        <v>3</v>
      </c>
      <c r="H23" s="12">
        <v>2</v>
      </c>
      <c r="I23" s="12">
        <v>0</v>
      </c>
      <c r="J23" s="12">
        <v>2</v>
      </c>
      <c r="K23" s="12">
        <v>2</v>
      </c>
      <c r="L23" s="12">
        <f>SUM(B23:K23)</f>
        <v>80</v>
      </c>
      <c r="M23" s="10">
        <f>L23-B23</f>
        <v>24</v>
      </c>
      <c r="N23" s="24">
        <f t="shared" si="0"/>
        <v>0.7</v>
      </c>
      <c r="O23" s="24">
        <f>C23/$M23</f>
        <v>8.3333333333333329E-2</v>
      </c>
      <c r="P23" s="24">
        <f>D23/$M23</f>
        <v>0.20833333333333334</v>
      </c>
      <c r="Q23" s="24">
        <f>E23/$M23</f>
        <v>0.20833333333333334</v>
      </c>
      <c r="R23" s="24">
        <f>F23/$M23</f>
        <v>0.125</v>
      </c>
      <c r="S23" s="24">
        <f>G23/$M23</f>
        <v>0.125</v>
      </c>
      <c r="T23" s="24">
        <f>H23/$M23</f>
        <v>8.3333333333333329E-2</v>
      </c>
      <c r="U23" s="24">
        <f>I23/$M23</f>
        <v>0</v>
      </c>
      <c r="V23" s="24">
        <f>J23/$M23</f>
        <v>8.3333333333333329E-2</v>
      </c>
      <c r="W23" s="24">
        <f>K23/$M23</f>
        <v>8.3333333333333329E-2</v>
      </c>
    </row>
    <row r="24" spans="1:23" ht="15.75" x14ac:dyDescent="0.25">
      <c r="A24" s="2" t="s">
        <v>3</v>
      </c>
      <c r="B24" s="12">
        <v>74</v>
      </c>
      <c r="C24" s="12">
        <v>5</v>
      </c>
      <c r="D24" s="12">
        <v>2</v>
      </c>
      <c r="E24" s="12">
        <v>9</v>
      </c>
      <c r="F24" s="12">
        <v>0</v>
      </c>
      <c r="G24" s="12">
        <v>5</v>
      </c>
      <c r="H24" s="12">
        <v>0</v>
      </c>
      <c r="I24" s="12">
        <v>2</v>
      </c>
      <c r="J24" s="12">
        <v>0</v>
      </c>
      <c r="K24" s="12">
        <v>2</v>
      </c>
      <c r="L24" s="12">
        <f>SUM(B24:K24)</f>
        <v>99</v>
      </c>
      <c r="M24" s="10">
        <f>L24-B24</f>
        <v>25</v>
      </c>
      <c r="N24" s="24">
        <f t="shared" si="0"/>
        <v>0.74747474747474751</v>
      </c>
      <c r="O24" s="24">
        <f>C24/$M24</f>
        <v>0.2</v>
      </c>
      <c r="P24" s="24">
        <f>D24/$M24</f>
        <v>0.08</v>
      </c>
      <c r="Q24" s="24">
        <f>E24/$M24</f>
        <v>0.36</v>
      </c>
      <c r="R24" s="24">
        <f>F24/$M24</f>
        <v>0</v>
      </c>
      <c r="S24" s="24">
        <f>G24/$M24</f>
        <v>0.2</v>
      </c>
      <c r="T24" s="24">
        <f>H24/$M24</f>
        <v>0</v>
      </c>
      <c r="U24" s="24">
        <f>I24/$M24</f>
        <v>0.08</v>
      </c>
      <c r="V24" s="24">
        <f>J24/$M24</f>
        <v>0</v>
      </c>
      <c r="W24" s="24">
        <f>K24/$M24</f>
        <v>0.08</v>
      </c>
    </row>
    <row r="25" spans="1:23" ht="15.75" x14ac:dyDescent="0.25">
      <c r="A25" s="2" t="s">
        <v>21</v>
      </c>
      <c r="B25" s="12">
        <v>104</v>
      </c>
      <c r="C25" s="12">
        <v>13</v>
      </c>
      <c r="D25" s="12">
        <v>8</v>
      </c>
      <c r="E25" s="12">
        <v>5</v>
      </c>
      <c r="F25" s="12">
        <v>5</v>
      </c>
      <c r="G25" s="12">
        <v>8</v>
      </c>
      <c r="H25" s="12">
        <v>16</v>
      </c>
      <c r="I25" s="12">
        <v>0</v>
      </c>
      <c r="J25" s="12">
        <v>8</v>
      </c>
      <c r="K25" s="12">
        <v>5</v>
      </c>
      <c r="L25" s="12">
        <f>SUM(B25:K25)</f>
        <v>172</v>
      </c>
      <c r="M25" s="10">
        <f>L25-B25</f>
        <v>68</v>
      </c>
      <c r="N25" s="24">
        <f t="shared" si="0"/>
        <v>0.60465116279069764</v>
      </c>
      <c r="O25" s="24">
        <f>C25/$M25</f>
        <v>0.19117647058823528</v>
      </c>
      <c r="P25" s="24">
        <f>D25/$M25</f>
        <v>0.11764705882352941</v>
      </c>
      <c r="Q25" s="24">
        <f>E25/$M25</f>
        <v>7.3529411764705885E-2</v>
      </c>
      <c r="R25" s="24">
        <f>F25/$M25</f>
        <v>7.3529411764705885E-2</v>
      </c>
      <c r="S25" s="24">
        <f>G25/$M25</f>
        <v>0.11764705882352941</v>
      </c>
      <c r="T25" s="24">
        <f>H25/$M25</f>
        <v>0.23529411764705882</v>
      </c>
      <c r="U25" s="24">
        <f>I25/$M25</f>
        <v>0</v>
      </c>
      <c r="V25" s="24">
        <f>J25/$M25</f>
        <v>0.11764705882352941</v>
      </c>
      <c r="W25" s="24">
        <f>K25/$M25</f>
        <v>7.3529411764705885E-2</v>
      </c>
    </row>
    <row r="26" spans="1:23" ht="15.75" x14ac:dyDescent="0.25">
      <c r="A26" s="2" t="s">
        <v>26</v>
      </c>
      <c r="B26" s="12">
        <v>69</v>
      </c>
      <c r="C26" s="12">
        <v>7</v>
      </c>
      <c r="D26" s="12">
        <v>3</v>
      </c>
      <c r="E26" s="12">
        <v>2</v>
      </c>
      <c r="F26" s="12">
        <v>5</v>
      </c>
      <c r="G26" s="12">
        <v>5</v>
      </c>
      <c r="H26" s="12">
        <v>2</v>
      </c>
      <c r="I26" s="12">
        <v>2</v>
      </c>
      <c r="J26" s="12">
        <v>0</v>
      </c>
      <c r="K26" s="12">
        <v>2</v>
      </c>
      <c r="L26" s="12">
        <f>SUM(B26:K26)</f>
        <v>97</v>
      </c>
      <c r="M26" s="10">
        <f>L26-B26</f>
        <v>28</v>
      </c>
      <c r="N26" s="24">
        <f t="shared" si="0"/>
        <v>0.71134020618556704</v>
      </c>
      <c r="O26" s="24">
        <f>C26/$M26</f>
        <v>0.25</v>
      </c>
      <c r="P26" s="24">
        <f>D26/$M26</f>
        <v>0.10714285714285714</v>
      </c>
      <c r="Q26" s="24">
        <f>E26/$M26</f>
        <v>7.1428571428571425E-2</v>
      </c>
      <c r="R26" s="24">
        <f>F26/$M26</f>
        <v>0.17857142857142858</v>
      </c>
      <c r="S26" s="24">
        <f>G26/$M26</f>
        <v>0.17857142857142858</v>
      </c>
      <c r="T26" s="24">
        <f>H26/$M26</f>
        <v>7.1428571428571425E-2</v>
      </c>
      <c r="U26" s="24">
        <f>I26/$M26</f>
        <v>7.1428571428571425E-2</v>
      </c>
      <c r="V26" s="24">
        <f>J26/$M26</f>
        <v>0</v>
      </c>
      <c r="W26" s="24">
        <f>K26/$M26</f>
        <v>7.1428571428571425E-2</v>
      </c>
    </row>
    <row r="27" spans="1:23" ht="15.75" x14ac:dyDescent="0.25">
      <c r="A27" s="2" t="s">
        <v>4</v>
      </c>
      <c r="B27" s="12">
        <v>89</v>
      </c>
      <c r="C27" s="12">
        <v>3</v>
      </c>
      <c r="D27" s="12">
        <v>12</v>
      </c>
      <c r="E27" s="12">
        <v>3</v>
      </c>
      <c r="F27" s="12">
        <v>12</v>
      </c>
      <c r="G27" s="12">
        <v>5</v>
      </c>
      <c r="H27" s="12">
        <v>5</v>
      </c>
      <c r="I27" s="12">
        <v>0</v>
      </c>
      <c r="J27" s="12">
        <v>2</v>
      </c>
      <c r="K27" s="12">
        <v>3</v>
      </c>
      <c r="L27" s="12">
        <f>SUM(B27:K27)</f>
        <v>134</v>
      </c>
      <c r="M27" s="10">
        <f>L27-B27</f>
        <v>45</v>
      </c>
      <c r="N27" s="24">
        <f t="shared" si="0"/>
        <v>0.66417910447761197</v>
      </c>
      <c r="O27" s="24">
        <f>C27/$M27</f>
        <v>6.6666666666666666E-2</v>
      </c>
      <c r="P27" s="24">
        <f>D27/$M27</f>
        <v>0.26666666666666666</v>
      </c>
      <c r="Q27" s="24">
        <f>E27/$M27</f>
        <v>6.6666666666666666E-2</v>
      </c>
      <c r="R27" s="24">
        <f>F27/$M27</f>
        <v>0.26666666666666666</v>
      </c>
      <c r="S27" s="24">
        <f>G27/$M27</f>
        <v>0.1111111111111111</v>
      </c>
      <c r="T27" s="24">
        <f>H27/$M27</f>
        <v>0.1111111111111111</v>
      </c>
      <c r="U27" s="24">
        <f>I27/$M27</f>
        <v>0</v>
      </c>
      <c r="V27" s="24">
        <f>J27/$M27</f>
        <v>4.4444444444444446E-2</v>
      </c>
      <c r="W27" s="24">
        <f>K27/$M27</f>
        <v>6.6666666666666666E-2</v>
      </c>
    </row>
    <row r="28" spans="1:23" ht="15.75" x14ac:dyDescent="0.25">
      <c r="A28" s="2" t="s">
        <v>33</v>
      </c>
      <c r="B28" s="12">
        <v>86</v>
      </c>
      <c r="C28" s="12">
        <v>10</v>
      </c>
      <c r="D28" s="12">
        <v>10</v>
      </c>
      <c r="E28" s="12">
        <v>10</v>
      </c>
      <c r="F28" s="12">
        <v>3</v>
      </c>
      <c r="G28" s="12">
        <v>8</v>
      </c>
      <c r="H28" s="12">
        <v>3</v>
      </c>
      <c r="I28" s="12">
        <v>0</v>
      </c>
      <c r="J28" s="12">
        <v>0</v>
      </c>
      <c r="K28" s="12">
        <v>3</v>
      </c>
      <c r="L28" s="12">
        <f>SUM(B28:K28)</f>
        <v>133</v>
      </c>
      <c r="M28" s="10">
        <f>L28-B28</f>
        <v>47</v>
      </c>
      <c r="N28" s="24">
        <f t="shared" si="0"/>
        <v>0.64661654135338342</v>
      </c>
      <c r="O28" s="24">
        <f>C28/$M28</f>
        <v>0.21276595744680851</v>
      </c>
      <c r="P28" s="24">
        <f>D28/$M28</f>
        <v>0.21276595744680851</v>
      </c>
      <c r="Q28" s="24">
        <f>E28/$M28</f>
        <v>0.21276595744680851</v>
      </c>
      <c r="R28" s="24">
        <f>F28/$M28</f>
        <v>6.3829787234042548E-2</v>
      </c>
      <c r="S28" s="24">
        <f>G28/$M28</f>
        <v>0.1702127659574468</v>
      </c>
      <c r="T28" s="24">
        <f>H28/$M28</f>
        <v>6.3829787234042548E-2</v>
      </c>
      <c r="U28" s="24">
        <f>I28/$M28</f>
        <v>0</v>
      </c>
      <c r="V28" s="24">
        <f>J28/$M28</f>
        <v>0</v>
      </c>
      <c r="W28" s="24">
        <f>K28/$M28</f>
        <v>6.3829787234042548E-2</v>
      </c>
    </row>
    <row r="29" spans="1:23" ht="15.75" x14ac:dyDescent="0.25">
      <c r="A29" s="2" t="s">
        <v>29</v>
      </c>
      <c r="B29" s="12">
        <v>84</v>
      </c>
      <c r="C29" s="12">
        <v>2</v>
      </c>
      <c r="D29" s="12">
        <v>5</v>
      </c>
      <c r="E29" s="12">
        <v>5</v>
      </c>
      <c r="F29" s="12">
        <v>5</v>
      </c>
      <c r="G29" s="12">
        <v>9</v>
      </c>
      <c r="H29" s="12">
        <v>3</v>
      </c>
      <c r="I29" s="12">
        <v>2</v>
      </c>
      <c r="J29" s="12">
        <v>3</v>
      </c>
      <c r="K29" s="12">
        <v>2</v>
      </c>
      <c r="L29" s="12">
        <f>SUM(B29:K29)</f>
        <v>120</v>
      </c>
      <c r="M29" s="10">
        <f>L29-B29</f>
        <v>36</v>
      </c>
      <c r="N29" s="24">
        <f t="shared" si="0"/>
        <v>0.7</v>
      </c>
      <c r="O29" s="24">
        <f>C29/$M29</f>
        <v>5.5555555555555552E-2</v>
      </c>
      <c r="P29" s="24">
        <f>D29/$M29</f>
        <v>0.1388888888888889</v>
      </c>
      <c r="Q29" s="24">
        <f>E29/$M29</f>
        <v>0.1388888888888889</v>
      </c>
      <c r="R29" s="24">
        <f>F29/$M29</f>
        <v>0.1388888888888889</v>
      </c>
      <c r="S29" s="24">
        <f>G29/$M29</f>
        <v>0.25</v>
      </c>
      <c r="T29" s="24">
        <f>H29/$M29</f>
        <v>8.3333333333333329E-2</v>
      </c>
      <c r="U29" s="24">
        <f>I29/$M29</f>
        <v>5.5555555555555552E-2</v>
      </c>
      <c r="V29" s="24">
        <f>J29/$M29</f>
        <v>8.3333333333333329E-2</v>
      </c>
      <c r="W29" s="24">
        <f>K29/$M29</f>
        <v>5.5555555555555552E-2</v>
      </c>
    </row>
    <row r="30" spans="1:23" ht="15.75" x14ac:dyDescent="0.25">
      <c r="A30" s="2" t="s">
        <v>12</v>
      </c>
      <c r="B30" s="12">
        <v>63</v>
      </c>
      <c r="C30" s="12">
        <v>7</v>
      </c>
      <c r="D30" s="12">
        <v>3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f>SUM(B30:K30)</f>
        <v>73</v>
      </c>
      <c r="M30" s="10">
        <f>L30-B30</f>
        <v>10</v>
      </c>
      <c r="N30" s="24">
        <f t="shared" si="0"/>
        <v>0.86301369863013699</v>
      </c>
      <c r="O30" s="24">
        <f>C30/$M30</f>
        <v>0.7</v>
      </c>
      <c r="P30" s="24">
        <f>D30/$M30</f>
        <v>0.3</v>
      </c>
      <c r="Q30" s="24">
        <f>E30/$M30</f>
        <v>0</v>
      </c>
      <c r="R30" s="24">
        <f>F30/$M30</f>
        <v>0</v>
      </c>
      <c r="S30" s="24">
        <f>G30/$M30</f>
        <v>0</v>
      </c>
      <c r="T30" s="24">
        <f>H30/$M30</f>
        <v>0</v>
      </c>
      <c r="U30" s="24">
        <f>I30/$M30</f>
        <v>0</v>
      </c>
      <c r="V30" s="24">
        <f>J30/$M30</f>
        <v>0</v>
      </c>
      <c r="W30" s="24">
        <f>K30/$M30</f>
        <v>0</v>
      </c>
    </row>
    <row r="31" spans="1:23" ht="15.75" x14ac:dyDescent="0.25">
      <c r="A31" s="2" t="s">
        <v>8</v>
      </c>
      <c r="B31" s="12">
        <v>50</v>
      </c>
      <c r="C31" s="12">
        <v>5</v>
      </c>
      <c r="D31" s="12">
        <v>3</v>
      </c>
      <c r="E31" s="12">
        <v>3</v>
      </c>
      <c r="F31" s="12">
        <v>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f>SUM(B31:K31)</f>
        <v>64</v>
      </c>
      <c r="M31" s="10">
        <f>L31-B31</f>
        <v>14</v>
      </c>
      <c r="N31" s="24">
        <f t="shared" si="0"/>
        <v>0.78125</v>
      </c>
      <c r="O31" s="24">
        <f>C31/$M31</f>
        <v>0.35714285714285715</v>
      </c>
      <c r="P31" s="24">
        <f>D31/$M31</f>
        <v>0.21428571428571427</v>
      </c>
      <c r="Q31" s="24">
        <f>E31/$M31</f>
        <v>0.21428571428571427</v>
      </c>
      <c r="R31" s="24">
        <f>F31/$M31</f>
        <v>0.21428571428571427</v>
      </c>
      <c r="S31" s="24">
        <f>G31/$M31</f>
        <v>0</v>
      </c>
      <c r="T31" s="24">
        <f>H31/$M31</f>
        <v>0</v>
      </c>
      <c r="U31" s="24">
        <f>I31/$M31</f>
        <v>0</v>
      </c>
      <c r="V31" s="24">
        <f>J31/$M31</f>
        <v>0</v>
      </c>
      <c r="W31" s="24">
        <f>K31/$M31</f>
        <v>0</v>
      </c>
    </row>
    <row r="32" spans="1:23" ht="15.75" x14ac:dyDescent="0.25">
      <c r="A32" s="2" t="s">
        <v>42</v>
      </c>
      <c r="B32" s="12">
        <v>39</v>
      </c>
      <c r="C32" s="12">
        <v>5</v>
      </c>
      <c r="D32" s="12">
        <v>0</v>
      </c>
      <c r="E32" s="12">
        <v>5</v>
      </c>
      <c r="F32" s="12">
        <v>8</v>
      </c>
      <c r="G32" s="12">
        <v>0</v>
      </c>
      <c r="H32" s="12">
        <v>3</v>
      </c>
      <c r="I32" s="12">
        <v>3</v>
      </c>
      <c r="J32" s="12">
        <v>0</v>
      </c>
      <c r="K32" s="12">
        <v>0</v>
      </c>
      <c r="L32" s="12">
        <f>SUM(B32:K32)</f>
        <v>63</v>
      </c>
      <c r="M32" s="10">
        <f>L32-B32</f>
        <v>24</v>
      </c>
      <c r="N32" s="24">
        <f t="shared" si="0"/>
        <v>0.61904761904761907</v>
      </c>
      <c r="O32" s="24">
        <f>C32/$M32</f>
        <v>0.20833333333333334</v>
      </c>
      <c r="P32" s="24">
        <f>D32/$M32</f>
        <v>0</v>
      </c>
      <c r="Q32" s="24">
        <f>E32/$M32</f>
        <v>0.20833333333333334</v>
      </c>
      <c r="R32" s="24">
        <f>F32/$M32</f>
        <v>0.33333333333333331</v>
      </c>
      <c r="S32" s="24">
        <f>G32/$M32</f>
        <v>0</v>
      </c>
      <c r="T32" s="24">
        <f>H32/$M32</f>
        <v>0.125</v>
      </c>
      <c r="U32" s="24">
        <f>I32/$M32</f>
        <v>0.125</v>
      </c>
      <c r="V32" s="24">
        <f>J32/$M32</f>
        <v>0</v>
      </c>
      <c r="W32" s="24">
        <f>K32/$M32</f>
        <v>0</v>
      </c>
    </row>
    <row r="33" spans="1:23" ht="15.75" x14ac:dyDescent="0.25">
      <c r="A33" s="2" t="s">
        <v>20</v>
      </c>
      <c r="B33" s="12">
        <v>69</v>
      </c>
      <c r="C33" s="12">
        <v>3</v>
      </c>
      <c r="D33" s="12">
        <v>0</v>
      </c>
      <c r="E33" s="12">
        <v>8</v>
      </c>
      <c r="F33" s="12">
        <v>3</v>
      </c>
      <c r="G33" s="12">
        <v>0</v>
      </c>
      <c r="H33" s="12">
        <v>5</v>
      </c>
      <c r="I33" s="12">
        <v>0</v>
      </c>
      <c r="J33" s="12">
        <v>3</v>
      </c>
      <c r="K33" s="12">
        <v>0</v>
      </c>
      <c r="L33" s="12">
        <f>SUM(B33:K33)</f>
        <v>91</v>
      </c>
      <c r="M33" s="10">
        <f>L33-B33</f>
        <v>22</v>
      </c>
      <c r="N33" s="24">
        <f t="shared" si="0"/>
        <v>0.75824175824175821</v>
      </c>
      <c r="O33" s="24">
        <f>C33/$M33</f>
        <v>0.13636363636363635</v>
      </c>
      <c r="P33" s="24">
        <f>D33/$M33</f>
        <v>0</v>
      </c>
      <c r="Q33" s="24">
        <f>E33/$M33</f>
        <v>0.36363636363636365</v>
      </c>
      <c r="R33" s="24">
        <f>F33/$M33</f>
        <v>0.13636363636363635</v>
      </c>
      <c r="S33" s="24">
        <f>G33/$M33</f>
        <v>0</v>
      </c>
      <c r="T33" s="24">
        <f>H33/$M33</f>
        <v>0.22727272727272727</v>
      </c>
      <c r="U33" s="24">
        <f>I33/$M33</f>
        <v>0</v>
      </c>
      <c r="V33" s="24">
        <f>J33/$M33</f>
        <v>0.13636363636363635</v>
      </c>
      <c r="W33" s="24">
        <f>K33/$M33</f>
        <v>0</v>
      </c>
    </row>
    <row r="34" spans="1:23" ht="15.75" x14ac:dyDescent="0.25">
      <c r="A34" s="2" t="s">
        <v>41</v>
      </c>
      <c r="B34" s="12">
        <v>68</v>
      </c>
      <c r="C34" s="12">
        <v>10</v>
      </c>
      <c r="D34" s="12">
        <v>3</v>
      </c>
      <c r="E34" s="12">
        <v>3</v>
      </c>
      <c r="F34" s="12">
        <v>5</v>
      </c>
      <c r="G34" s="12">
        <v>0</v>
      </c>
      <c r="H34" s="12">
        <v>5</v>
      </c>
      <c r="I34" s="12">
        <v>0</v>
      </c>
      <c r="J34" s="12">
        <v>3</v>
      </c>
      <c r="K34" s="12">
        <v>0</v>
      </c>
      <c r="L34" s="12">
        <f>SUM(B34:K34)</f>
        <v>97</v>
      </c>
      <c r="M34" s="10">
        <f>L34-B34</f>
        <v>29</v>
      </c>
      <c r="N34" s="24">
        <f t="shared" si="0"/>
        <v>0.7010309278350515</v>
      </c>
      <c r="O34" s="24">
        <f>C34/$M34</f>
        <v>0.34482758620689657</v>
      </c>
      <c r="P34" s="24">
        <f>D34/$M34</f>
        <v>0.10344827586206896</v>
      </c>
      <c r="Q34" s="24">
        <f>E34/$M34</f>
        <v>0.10344827586206896</v>
      </c>
      <c r="R34" s="24">
        <f>F34/$M34</f>
        <v>0.17241379310344829</v>
      </c>
      <c r="S34" s="24">
        <f>G34/$M34</f>
        <v>0</v>
      </c>
      <c r="T34" s="24">
        <f>H34/$M34</f>
        <v>0.17241379310344829</v>
      </c>
      <c r="U34" s="24">
        <f>I34/$M34</f>
        <v>0</v>
      </c>
      <c r="V34" s="24">
        <f>J34/$M34</f>
        <v>0.10344827586206896</v>
      </c>
      <c r="W34" s="24">
        <f>K34/$M34</f>
        <v>0</v>
      </c>
    </row>
    <row r="35" spans="1:23" ht="15.75" x14ac:dyDescent="0.25">
      <c r="A35" s="2" t="s">
        <v>35</v>
      </c>
      <c r="B35" s="12">
        <v>68</v>
      </c>
      <c r="C35" s="12">
        <v>4</v>
      </c>
      <c r="D35" s="12">
        <v>4</v>
      </c>
      <c r="E35" s="12">
        <v>0</v>
      </c>
      <c r="F35" s="12">
        <v>7</v>
      </c>
      <c r="G35" s="12">
        <v>4</v>
      </c>
      <c r="H35" s="12">
        <v>11</v>
      </c>
      <c r="I35" s="12">
        <v>0</v>
      </c>
      <c r="J35" s="12">
        <v>0</v>
      </c>
      <c r="K35" s="12">
        <v>0</v>
      </c>
      <c r="L35" s="12">
        <f>SUM(B35:K35)</f>
        <v>98</v>
      </c>
      <c r="M35" s="10">
        <f>L35-B35</f>
        <v>30</v>
      </c>
      <c r="N35" s="24">
        <f t="shared" si="0"/>
        <v>0.69387755102040816</v>
      </c>
      <c r="O35" s="24">
        <f>C35/$M35</f>
        <v>0.13333333333333333</v>
      </c>
      <c r="P35" s="24">
        <f>D35/$M35</f>
        <v>0.13333333333333333</v>
      </c>
      <c r="Q35" s="24">
        <f>E35/$M35</f>
        <v>0</v>
      </c>
      <c r="R35" s="24">
        <f>F35/$M35</f>
        <v>0.23333333333333334</v>
      </c>
      <c r="S35" s="24">
        <f>G35/$M35</f>
        <v>0.13333333333333333</v>
      </c>
      <c r="T35" s="24">
        <f>H35/$M35</f>
        <v>0.36666666666666664</v>
      </c>
      <c r="U35" s="24">
        <f>I35/$M35</f>
        <v>0</v>
      </c>
      <c r="V35" s="24">
        <f>J35/$M35</f>
        <v>0</v>
      </c>
      <c r="W35" s="24">
        <f>K35/$M35</f>
        <v>0</v>
      </c>
    </row>
    <row r="36" spans="1:23" ht="15.75" x14ac:dyDescent="0.25">
      <c r="A36" s="2" t="s">
        <v>36</v>
      </c>
      <c r="B36" s="12">
        <v>105</v>
      </c>
      <c r="C36" s="12">
        <v>24</v>
      </c>
      <c r="D36" s="12">
        <v>13</v>
      </c>
      <c r="E36" s="12">
        <v>13</v>
      </c>
      <c r="F36" s="12">
        <v>13</v>
      </c>
      <c r="G36" s="12">
        <v>5</v>
      </c>
      <c r="H36" s="12">
        <v>3</v>
      </c>
      <c r="I36" s="12">
        <v>5</v>
      </c>
      <c r="J36" s="12">
        <v>0</v>
      </c>
      <c r="K36" s="12">
        <v>0</v>
      </c>
      <c r="L36" s="12">
        <f>SUM(B36:K36)</f>
        <v>181</v>
      </c>
      <c r="M36" s="10">
        <f>L36-B36</f>
        <v>76</v>
      </c>
      <c r="N36" s="24">
        <f t="shared" si="0"/>
        <v>0.58011049723756902</v>
      </c>
      <c r="O36" s="24">
        <f>C36/$M36</f>
        <v>0.31578947368421051</v>
      </c>
      <c r="P36" s="24">
        <f>D36/$M36</f>
        <v>0.17105263157894737</v>
      </c>
      <c r="Q36" s="24">
        <f>E36/$M36</f>
        <v>0.17105263157894737</v>
      </c>
      <c r="R36" s="24">
        <f>F36/$M36</f>
        <v>0.17105263157894737</v>
      </c>
      <c r="S36" s="24">
        <f>G36/$M36</f>
        <v>6.5789473684210523E-2</v>
      </c>
      <c r="T36" s="24">
        <f>H36/$M36</f>
        <v>3.9473684210526314E-2</v>
      </c>
      <c r="U36" s="24">
        <f>I36/$M36</f>
        <v>6.5789473684210523E-2</v>
      </c>
      <c r="V36" s="24">
        <f>J36/$M36</f>
        <v>0</v>
      </c>
      <c r="W36" s="24">
        <f>K36/$M36</f>
        <v>0</v>
      </c>
    </row>
    <row r="37" spans="1:23" ht="15.75" x14ac:dyDescent="0.25">
      <c r="A37" s="2" t="s">
        <v>34</v>
      </c>
      <c r="B37" s="12">
        <v>63</v>
      </c>
      <c r="C37" s="12">
        <v>5</v>
      </c>
      <c r="D37" s="12">
        <v>8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f>SUM(B37:K37)</f>
        <v>76</v>
      </c>
      <c r="M37" s="10">
        <f>L37-B37</f>
        <v>13</v>
      </c>
      <c r="N37" s="24">
        <f t="shared" si="0"/>
        <v>0.82894736842105265</v>
      </c>
      <c r="O37" s="24">
        <f>C37/$M37</f>
        <v>0.38461538461538464</v>
      </c>
      <c r="P37" s="24">
        <f>D37/$M37</f>
        <v>0.61538461538461542</v>
      </c>
      <c r="Q37" s="24">
        <f>E37/$M37</f>
        <v>0</v>
      </c>
      <c r="R37" s="24">
        <f>F37/$M37</f>
        <v>0</v>
      </c>
      <c r="S37" s="24">
        <f>G37/$M37</f>
        <v>0</v>
      </c>
      <c r="T37" s="24">
        <f>H37/$M37</f>
        <v>0</v>
      </c>
      <c r="U37" s="24">
        <f>I37/$M37</f>
        <v>0</v>
      </c>
      <c r="V37" s="24">
        <f>J37/$M37</f>
        <v>0</v>
      </c>
      <c r="W37" s="24">
        <f>K37/$M37</f>
        <v>0</v>
      </c>
    </row>
    <row r="38" spans="1:23" ht="15.75" x14ac:dyDescent="0.25">
      <c r="A38" s="2" t="s">
        <v>39</v>
      </c>
      <c r="B38" s="12">
        <v>56</v>
      </c>
      <c r="C38" s="12">
        <v>13</v>
      </c>
      <c r="D38" s="12">
        <v>0</v>
      </c>
      <c r="E38" s="12">
        <v>3</v>
      </c>
      <c r="F38" s="12">
        <v>18</v>
      </c>
      <c r="G38" s="12">
        <v>3</v>
      </c>
      <c r="H38" s="12">
        <v>3</v>
      </c>
      <c r="I38" s="12">
        <v>3</v>
      </c>
      <c r="J38" s="12">
        <v>3</v>
      </c>
      <c r="K38" s="12">
        <v>0</v>
      </c>
      <c r="L38" s="12">
        <f>SUM(B38:K38)</f>
        <v>102</v>
      </c>
      <c r="M38" s="10">
        <f>L38-B38</f>
        <v>46</v>
      </c>
      <c r="N38" s="24">
        <f t="shared" si="0"/>
        <v>0.5490196078431373</v>
      </c>
      <c r="O38" s="24">
        <f>C38/$M38</f>
        <v>0.28260869565217389</v>
      </c>
      <c r="P38" s="24">
        <f>D38/$M38</f>
        <v>0</v>
      </c>
      <c r="Q38" s="24">
        <f>E38/$M38</f>
        <v>6.5217391304347824E-2</v>
      </c>
      <c r="R38" s="24">
        <f>F38/$M38</f>
        <v>0.39130434782608697</v>
      </c>
      <c r="S38" s="24">
        <f>G38/$M38</f>
        <v>6.5217391304347824E-2</v>
      </c>
      <c r="T38" s="24">
        <f>H38/$M38</f>
        <v>6.5217391304347824E-2</v>
      </c>
      <c r="U38" s="24">
        <f>I38/$M38</f>
        <v>6.5217391304347824E-2</v>
      </c>
      <c r="V38" s="24">
        <f>J38/$M38</f>
        <v>6.5217391304347824E-2</v>
      </c>
      <c r="W38" s="24">
        <f>K38/$M38</f>
        <v>0</v>
      </c>
    </row>
    <row r="39" spans="1:23" ht="15.75" x14ac:dyDescent="0.25">
      <c r="A39" s="2" t="s">
        <v>23</v>
      </c>
      <c r="B39" s="12">
        <v>96</v>
      </c>
      <c r="C39" s="12">
        <v>13</v>
      </c>
      <c r="D39" s="12">
        <v>21</v>
      </c>
      <c r="E39" s="12">
        <v>3</v>
      </c>
      <c r="F39" s="12">
        <v>3</v>
      </c>
      <c r="G39" s="12">
        <v>5</v>
      </c>
      <c r="H39" s="12">
        <v>3</v>
      </c>
      <c r="I39" s="12">
        <v>5</v>
      </c>
      <c r="J39" s="12">
        <v>0</v>
      </c>
      <c r="K39" s="12">
        <v>0</v>
      </c>
      <c r="L39" s="12">
        <f>SUM(B39:K39)</f>
        <v>149</v>
      </c>
      <c r="M39" s="10">
        <f>L39-B39</f>
        <v>53</v>
      </c>
      <c r="N39" s="24">
        <f t="shared" si="0"/>
        <v>0.64429530201342278</v>
      </c>
      <c r="O39" s="24">
        <f>C39/$M39</f>
        <v>0.24528301886792453</v>
      </c>
      <c r="P39" s="24">
        <f>D39/$M39</f>
        <v>0.39622641509433965</v>
      </c>
      <c r="Q39" s="24">
        <f>E39/$M39</f>
        <v>5.6603773584905662E-2</v>
      </c>
      <c r="R39" s="24">
        <f>F39/$M39</f>
        <v>5.6603773584905662E-2</v>
      </c>
      <c r="S39" s="24">
        <f>G39/$M39</f>
        <v>9.4339622641509441E-2</v>
      </c>
      <c r="T39" s="24">
        <f>H39/$M39</f>
        <v>5.6603773584905662E-2</v>
      </c>
      <c r="U39" s="24">
        <f>I39/$M39</f>
        <v>9.4339622641509441E-2</v>
      </c>
      <c r="V39" s="24">
        <f>J39/$M39</f>
        <v>0</v>
      </c>
      <c r="W39" s="24">
        <f>K39/$M39</f>
        <v>0</v>
      </c>
    </row>
    <row r="40" spans="1:23" ht="15.75" x14ac:dyDescent="0.25">
      <c r="A40" s="2" t="s">
        <v>9</v>
      </c>
      <c r="B40" s="12">
        <v>52</v>
      </c>
      <c r="C40" s="12">
        <v>8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3</v>
      </c>
      <c r="K40" s="12">
        <v>0</v>
      </c>
      <c r="L40" s="12">
        <f>SUM(B40:K40)</f>
        <v>63</v>
      </c>
      <c r="M40" s="10">
        <f>L40-B40</f>
        <v>11</v>
      </c>
      <c r="N40" s="24">
        <f t="shared" si="0"/>
        <v>0.82539682539682535</v>
      </c>
      <c r="O40" s="24">
        <f>C40/$M40</f>
        <v>0.72727272727272729</v>
      </c>
      <c r="P40" s="24">
        <f>D40/$M40</f>
        <v>0</v>
      </c>
      <c r="Q40" s="24">
        <f>E40/$M40</f>
        <v>0</v>
      </c>
      <c r="R40" s="24">
        <f>F40/$M40</f>
        <v>0</v>
      </c>
      <c r="S40" s="24">
        <f>G40/$M40</f>
        <v>0</v>
      </c>
      <c r="T40" s="24">
        <f>H40/$M40</f>
        <v>0</v>
      </c>
      <c r="U40" s="24">
        <f>I40/$M40</f>
        <v>0</v>
      </c>
      <c r="V40" s="24">
        <f>J40/$M40</f>
        <v>0.27272727272727271</v>
      </c>
      <c r="W40" s="24">
        <f>K40/$M40</f>
        <v>0</v>
      </c>
    </row>
    <row r="41" spans="1:23" ht="15.75" x14ac:dyDescent="0.25">
      <c r="A41" s="2" t="s">
        <v>10</v>
      </c>
      <c r="B41" s="12">
        <v>37</v>
      </c>
      <c r="C41" s="12">
        <v>3</v>
      </c>
      <c r="D41" s="12">
        <v>3</v>
      </c>
      <c r="E41" s="12">
        <v>8</v>
      </c>
      <c r="F41" s="12">
        <v>3</v>
      </c>
      <c r="G41" s="12">
        <v>3</v>
      </c>
      <c r="H41" s="12">
        <v>0</v>
      </c>
      <c r="I41" s="12">
        <v>0</v>
      </c>
      <c r="J41" s="12">
        <v>0</v>
      </c>
      <c r="K41" s="12">
        <v>0</v>
      </c>
      <c r="L41" s="12">
        <f>SUM(B41:K41)</f>
        <v>57</v>
      </c>
      <c r="M41" s="10">
        <f>L41-B41</f>
        <v>20</v>
      </c>
      <c r="N41" s="24">
        <f t="shared" si="0"/>
        <v>0.64912280701754388</v>
      </c>
      <c r="O41" s="24">
        <f>C41/$M41</f>
        <v>0.15</v>
      </c>
      <c r="P41" s="24">
        <f>D41/$M41</f>
        <v>0.15</v>
      </c>
      <c r="Q41" s="24">
        <f>E41/$M41</f>
        <v>0.4</v>
      </c>
      <c r="R41" s="24">
        <f>F41/$M41</f>
        <v>0.15</v>
      </c>
      <c r="S41" s="24">
        <f>G41/$M41</f>
        <v>0.15</v>
      </c>
      <c r="T41" s="24">
        <f>H41/$M41</f>
        <v>0</v>
      </c>
      <c r="U41" s="24">
        <f>I41/$M41</f>
        <v>0</v>
      </c>
      <c r="V41" s="24">
        <f>J41/$M41</f>
        <v>0</v>
      </c>
      <c r="W41" s="24">
        <f>K41/$M41</f>
        <v>0</v>
      </c>
    </row>
    <row r="42" spans="1:23" ht="15.75" x14ac:dyDescent="0.25">
      <c r="A42" s="2" t="s">
        <v>25</v>
      </c>
      <c r="B42" s="12">
        <v>90</v>
      </c>
      <c r="C42" s="12">
        <v>10</v>
      </c>
      <c r="D42" s="12">
        <v>5</v>
      </c>
      <c r="E42" s="12">
        <v>7</v>
      </c>
      <c r="F42" s="12">
        <v>5</v>
      </c>
      <c r="G42" s="12">
        <v>2</v>
      </c>
      <c r="H42" s="12">
        <v>3</v>
      </c>
      <c r="I42" s="12">
        <v>3</v>
      </c>
      <c r="J42" s="12">
        <v>0</v>
      </c>
      <c r="K42" s="12">
        <v>0</v>
      </c>
      <c r="L42" s="12">
        <f>SUM(B42:K42)</f>
        <v>125</v>
      </c>
      <c r="M42" s="10">
        <f>L42-B42</f>
        <v>35</v>
      </c>
      <c r="N42" s="24">
        <f t="shared" si="0"/>
        <v>0.72</v>
      </c>
      <c r="O42" s="24">
        <f>C42/$M42</f>
        <v>0.2857142857142857</v>
      </c>
      <c r="P42" s="24">
        <f>D42/$M42</f>
        <v>0.14285714285714285</v>
      </c>
      <c r="Q42" s="24">
        <f>E42/$M42</f>
        <v>0.2</v>
      </c>
      <c r="R42" s="24">
        <f>F42/$M42</f>
        <v>0.14285714285714285</v>
      </c>
      <c r="S42" s="24">
        <f>G42/$M42</f>
        <v>5.7142857142857141E-2</v>
      </c>
      <c r="T42" s="24">
        <f>H42/$M42</f>
        <v>8.5714285714285715E-2</v>
      </c>
      <c r="U42" s="24">
        <f>I42/$M42</f>
        <v>8.5714285714285715E-2</v>
      </c>
      <c r="V42" s="24">
        <f>J42/$M42</f>
        <v>0</v>
      </c>
      <c r="W42" s="24">
        <f>K42/$M42</f>
        <v>0</v>
      </c>
    </row>
    <row r="43" spans="1:23" ht="15.75" x14ac:dyDescent="0.25">
      <c r="A43" s="2" t="s">
        <v>30</v>
      </c>
      <c r="B43" s="12">
        <v>42</v>
      </c>
      <c r="C43" s="12">
        <v>3</v>
      </c>
      <c r="D43" s="12">
        <v>0</v>
      </c>
      <c r="E43" s="12">
        <v>7</v>
      </c>
      <c r="F43" s="12">
        <v>3</v>
      </c>
      <c r="G43" s="12">
        <v>0</v>
      </c>
      <c r="H43" s="12">
        <v>2</v>
      </c>
      <c r="I43" s="12">
        <v>2</v>
      </c>
      <c r="J43" s="12">
        <v>0</v>
      </c>
      <c r="K43" s="12">
        <v>0</v>
      </c>
      <c r="L43" s="12">
        <f>SUM(B43:K43)</f>
        <v>59</v>
      </c>
      <c r="M43" s="10">
        <f>L43-B43</f>
        <v>17</v>
      </c>
      <c r="N43" s="24">
        <f t="shared" si="0"/>
        <v>0.71186440677966101</v>
      </c>
      <c r="O43" s="24">
        <f>C43/$M43</f>
        <v>0.17647058823529413</v>
      </c>
      <c r="P43" s="24">
        <f>D43/$M43</f>
        <v>0</v>
      </c>
      <c r="Q43" s="24">
        <f>E43/$M43</f>
        <v>0.41176470588235292</v>
      </c>
      <c r="R43" s="24">
        <f>F43/$M43</f>
        <v>0.17647058823529413</v>
      </c>
      <c r="S43" s="24">
        <f>G43/$M43</f>
        <v>0</v>
      </c>
      <c r="T43" s="24">
        <f>H43/$M43</f>
        <v>0.11764705882352941</v>
      </c>
      <c r="U43" s="24">
        <f>I43/$M43</f>
        <v>0.11764705882352941</v>
      </c>
      <c r="V43" s="24">
        <f>J43/$M43</f>
        <v>0</v>
      </c>
      <c r="W43" s="24">
        <f>K43/$M43</f>
        <v>0</v>
      </c>
    </row>
    <row r="44" spans="1:23" ht="15.75" x14ac:dyDescent="0.25">
      <c r="A44" s="2" t="s">
        <v>40</v>
      </c>
      <c r="B44" s="12">
        <v>88</v>
      </c>
      <c r="C44" s="12">
        <v>5</v>
      </c>
      <c r="D44" s="12">
        <v>8</v>
      </c>
      <c r="E44" s="12">
        <v>3</v>
      </c>
      <c r="F44" s="12">
        <v>5</v>
      </c>
      <c r="G44" s="12">
        <v>5</v>
      </c>
      <c r="H44" s="12">
        <v>3</v>
      </c>
      <c r="I44" s="12">
        <v>3</v>
      </c>
      <c r="J44" s="12">
        <v>3</v>
      </c>
      <c r="K44" s="12">
        <v>0</v>
      </c>
      <c r="L44" s="12">
        <f>SUM(B44:K44)</f>
        <v>123</v>
      </c>
      <c r="M44" s="10">
        <f>L44-B44</f>
        <v>35</v>
      </c>
      <c r="N44" s="24">
        <f t="shared" si="0"/>
        <v>0.71544715447154472</v>
      </c>
      <c r="O44" s="24">
        <f>C44/$M44</f>
        <v>0.14285714285714285</v>
      </c>
      <c r="P44" s="24">
        <f>D44/$M44</f>
        <v>0.22857142857142856</v>
      </c>
      <c r="Q44" s="24">
        <f>E44/$M44</f>
        <v>8.5714285714285715E-2</v>
      </c>
      <c r="R44" s="24">
        <f>F44/$M44</f>
        <v>0.14285714285714285</v>
      </c>
      <c r="S44" s="24">
        <f>G44/$M44</f>
        <v>0.14285714285714285</v>
      </c>
      <c r="T44" s="24">
        <f>H44/$M44</f>
        <v>8.5714285714285715E-2</v>
      </c>
      <c r="U44" s="24">
        <f>I44/$M44</f>
        <v>8.5714285714285715E-2</v>
      </c>
      <c r="V44" s="24">
        <f>J44/$M44</f>
        <v>8.5714285714285715E-2</v>
      </c>
      <c r="W44" s="24">
        <f>K44/$M44</f>
        <v>0</v>
      </c>
    </row>
    <row r="45" spans="1:23" ht="15.75" x14ac:dyDescent="0.25">
      <c r="A45" s="2" t="s">
        <v>1</v>
      </c>
      <c r="B45" s="12">
        <v>40</v>
      </c>
      <c r="C45" s="12">
        <v>2</v>
      </c>
      <c r="D45" s="12">
        <v>0</v>
      </c>
      <c r="E45" s="12">
        <v>3</v>
      </c>
      <c r="F45" s="12">
        <v>5</v>
      </c>
      <c r="G45" s="12">
        <v>0</v>
      </c>
      <c r="H45" s="12">
        <v>2</v>
      </c>
      <c r="I45" s="12">
        <v>0</v>
      </c>
      <c r="J45" s="12">
        <v>0</v>
      </c>
      <c r="K45" s="12">
        <v>0</v>
      </c>
      <c r="L45" s="12">
        <f>SUM(B45:K45)</f>
        <v>52</v>
      </c>
      <c r="M45" s="10">
        <f>L45-B45</f>
        <v>12</v>
      </c>
      <c r="N45" s="24">
        <f t="shared" si="0"/>
        <v>0.76923076923076927</v>
      </c>
      <c r="O45" s="24">
        <f>C45/$M45</f>
        <v>0.16666666666666666</v>
      </c>
      <c r="P45" s="24">
        <f>D45/$M45</f>
        <v>0</v>
      </c>
      <c r="Q45" s="24">
        <f>E45/$M45</f>
        <v>0.25</v>
      </c>
      <c r="R45" s="24">
        <f>F45/$M45</f>
        <v>0.41666666666666669</v>
      </c>
      <c r="S45" s="24">
        <f>G45/$M45</f>
        <v>0</v>
      </c>
      <c r="T45" s="24">
        <f>H45/$M45</f>
        <v>0.16666666666666666</v>
      </c>
      <c r="U45" s="24">
        <f>I45/$M45</f>
        <v>0</v>
      </c>
      <c r="V45" s="24">
        <f>J45/$M45</f>
        <v>0</v>
      </c>
      <c r="W45" s="24">
        <f>K45/$M45</f>
        <v>0</v>
      </c>
    </row>
    <row r="46" spans="1:23" ht="15.75" x14ac:dyDescent="0.25">
      <c r="A46" s="2" t="s">
        <v>14</v>
      </c>
      <c r="B46" s="12">
        <v>52</v>
      </c>
      <c r="C46" s="12">
        <v>3</v>
      </c>
      <c r="D46" s="12">
        <v>3</v>
      </c>
      <c r="E46" s="12">
        <v>3</v>
      </c>
      <c r="F46" s="12">
        <v>3</v>
      </c>
      <c r="G46" s="12">
        <v>7</v>
      </c>
      <c r="H46" s="12">
        <v>0</v>
      </c>
      <c r="I46" s="12">
        <v>0</v>
      </c>
      <c r="J46" s="12">
        <v>0</v>
      </c>
      <c r="K46" s="12">
        <v>0</v>
      </c>
      <c r="L46" s="12">
        <f>SUM(B46:K46)</f>
        <v>71</v>
      </c>
      <c r="M46" s="10">
        <f>L46-B46</f>
        <v>19</v>
      </c>
      <c r="N46" s="24">
        <f t="shared" si="0"/>
        <v>0.73239436619718312</v>
      </c>
      <c r="O46" s="24">
        <f>C46/$M46</f>
        <v>0.15789473684210525</v>
      </c>
      <c r="P46" s="24">
        <f>D46/$M46</f>
        <v>0.15789473684210525</v>
      </c>
      <c r="Q46" s="24">
        <f>E46/$M46</f>
        <v>0.15789473684210525</v>
      </c>
      <c r="R46" s="24">
        <f>F46/$M46</f>
        <v>0.15789473684210525</v>
      </c>
      <c r="S46" s="24">
        <f>G46/$M46</f>
        <v>0.36842105263157893</v>
      </c>
      <c r="T46" s="24">
        <f>H46/$M46</f>
        <v>0</v>
      </c>
      <c r="U46" s="24">
        <f>I46/$M46</f>
        <v>0</v>
      </c>
      <c r="V46" s="24">
        <f>J46/$M46</f>
        <v>0</v>
      </c>
      <c r="W46" s="24">
        <f>K46/$M46</f>
        <v>0</v>
      </c>
    </row>
    <row r="47" spans="1:23" ht="15.75" x14ac:dyDescent="0.25">
      <c r="A47" s="2" t="s">
        <v>38</v>
      </c>
      <c r="B47" s="12">
        <v>69</v>
      </c>
      <c r="C47" s="12">
        <v>2</v>
      </c>
      <c r="D47" s="12">
        <v>0</v>
      </c>
      <c r="E47" s="12">
        <v>0</v>
      </c>
      <c r="F47" s="12">
        <v>2</v>
      </c>
      <c r="G47" s="12">
        <v>3</v>
      </c>
      <c r="H47" s="12">
        <v>0</v>
      </c>
      <c r="I47" s="12">
        <v>0</v>
      </c>
      <c r="J47" s="12">
        <v>2</v>
      </c>
      <c r="K47" s="12">
        <v>0</v>
      </c>
      <c r="L47" s="12">
        <f>SUM(B47:K47)</f>
        <v>78</v>
      </c>
      <c r="M47" s="10">
        <f>L47-B47</f>
        <v>9</v>
      </c>
      <c r="N47" s="24">
        <f t="shared" si="0"/>
        <v>0.88461538461538458</v>
      </c>
      <c r="O47" s="24">
        <f>C47/$M47</f>
        <v>0.22222222222222221</v>
      </c>
      <c r="P47" s="24">
        <f>D47/$M47</f>
        <v>0</v>
      </c>
      <c r="Q47" s="24">
        <f>E47/$M47</f>
        <v>0</v>
      </c>
      <c r="R47" s="24">
        <f>F47/$M47</f>
        <v>0.22222222222222221</v>
      </c>
      <c r="S47" s="24">
        <f>G47/$M47</f>
        <v>0.33333333333333331</v>
      </c>
      <c r="T47" s="24">
        <f>H47/$M47</f>
        <v>0</v>
      </c>
      <c r="U47" s="24">
        <f>I47/$M47</f>
        <v>0</v>
      </c>
      <c r="V47" s="24">
        <f>J47/$M47</f>
        <v>0.22222222222222221</v>
      </c>
      <c r="W47" s="24">
        <f>K47/$M47</f>
        <v>0</v>
      </c>
    </row>
    <row r="48" spans="1:23" ht="15.75" x14ac:dyDescent="0.25">
      <c r="A48" s="2" t="s">
        <v>17</v>
      </c>
      <c r="B48" s="12">
        <v>159</v>
      </c>
      <c r="C48" s="12">
        <v>13</v>
      </c>
      <c r="D48" s="12">
        <v>13</v>
      </c>
      <c r="E48" s="12">
        <v>10</v>
      </c>
      <c r="F48" s="12">
        <v>18</v>
      </c>
      <c r="G48" s="12">
        <v>0</v>
      </c>
      <c r="H48" s="12">
        <v>0</v>
      </c>
      <c r="I48" s="12">
        <v>3</v>
      </c>
      <c r="J48" s="12">
        <v>3</v>
      </c>
      <c r="K48" s="12">
        <v>0</v>
      </c>
      <c r="L48" s="12">
        <f>SUM(B48:K48)</f>
        <v>219</v>
      </c>
      <c r="M48" s="10">
        <f>L48-B48</f>
        <v>60</v>
      </c>
      <c r="N48" s="24">
        <f t="shared" si="0"/>
        <v>0.72602739726027399</v>
      </c>
      <c r="O48" s="24">
        <f>C48/$M48</f>
        <v>0.21666666666666667</v>
      </c>
      <c r="P48" s="24">
        <f>D48/$M48</f>
        <v>0.21666666666666667</v>
      </c>
      <c r="Q48" s="24">
        <f>E48/$M48</f>
        <v>0.16666666666666666</v>
      </c>
      <c r="R48" s="24">
        <f>F48/$M48</f>
        <v>0.3</v>
      </c>
      <c r="S48" s="24">
        <f>G48/$M48</f>
        <v>0</v>
      </c>
      <c r="T48" s="24">
        <f>H48/$M48</f>
        <v>0</v>
      </c>
      <c r="U48" s="24">
        <f>I48/$M48</f>
        <v>0.05</v>
      </c>
      <c r="V48" s="24">
        <f>J48/$M48</f>
        <v>0.05</v>
      </c>
      <c r="W48" s="24">
        <f>K48/$M48</f>
        <v>0</v>
      </c>
    </row>
    <row r="49" spans="1:23" ht="15.75" x14ac:dyDescent="0.25">
      <c r="A49" s="33" t="s">
        <v>88</v>
      </c>
      <c r="B49" s="31">
        <f>SUM(B3:B48)</f>
        <v>4098</v>
      </c>
      <c r="C49" s="31">
        <f>SUM(C3:C48)</f>
        <v>296</v>
      </c>
      <c r="D49" s="31">
        <f>SUM(D3:D48)</f>
        <v>222</v>
      </c>
      <c r="E49" s="31">
        <f>SUM(E3:E48)</f>
        <v>224</v>
      </c>
      <c r="F49" s="31">
        <f>SUM(F3:F48)</f>
        <v>257</v>
      </c>
      <c r="G49" s="31">
        <f>SUM(G3:G48)</f>
        <v>158</v>
      </c>
      <c r="H49" s="31">
        <f>SUM(H3:H48)</f>
        <v>173</v>
      </c>
      <c r="I49" s="31">
        <f>SUM(I3:I48)</f>
        <v>94</v>
      </c>
      <c r="J49" s="31">
        <f t="shared" ref="J49" si="1">SUM(J3:J48)</f>
        <v>107</v>
      </c>
      <c r="K49" s="31">
        <f>SUM(K3:K48)</f>
        <v>200</v>
      </c>
      <c r="L49" s="36">
        <f>SUM(L3:L48)</f>
        <v>5829</v>
      </c>
      <c r="M49" s="29">
        <f>SUM(M3:M48)</f>
        <v>1731</v>
      </c>
      <c r="N49" s="37">
        <f t="shared" si="0"/>
        <v>0.7030365414307771</v>
      </c>
      <c r="O49" s="37">
        <f>C49/$M49</f>
        <v>0.170999422299249</v>
      </c>
      <c r="P49" s="37">
        <f>D49/$M49</f>
        <v>0.12824956672443674</v>
      </c>
      <c r="Q49" s="37">
        <f>E49/$M49</f>
        <v>0.12940496822645869</v>
      </c>
      <c r="R49" s="37">
        <f>F49/$M49</f>
        <v>0.14846909300982092</v>
      </c>
      <c r="S49" s="37">
        <f>G49/$M49</f>
        <v>9.127671865973426E-2</v>
      </c>
      <c r="T49" s="37">
        <f>H49/$M49</f>
        <v>9.9942229924898901E-2</v>
      </c>
      <c r="U49" s="37">
        <f>I49/$M49</f>
        <v>5.4303870595031771E-2</v>
      </c>
      <c r="V49" s="37">
        <f>J49/$M49</f>
        <v>6.1813980358174467E-2</v>
      </c>
      <c r="W49" s="37">
        <f>K49/$M49</f>
        <v>0.11554015020219527</v>
      </c>
    </row>
    <row r="50" spans="1:23" x14ac:dyDescent="0.25">
      <c r="B50" s="6"/>
      <c r="C50" s="6"/>
      <c r="D50" s="6"/>
      <c r="E50" s="6"/>
      <c r="F50" s="13">
        <f>SUM(B49:K49)</f>
        <v>5829</v>
      </c>
      <c r="G50" s="13">
        <f>SUM(G49:K49)</f>
        <v>732</v>
      </c>
      <c r="H50" s="6"/>
      <c r="I50" s="6"/>
      <c r="J50" s="6"/>
      <c r="K50" s="13"/>
      <c r="L50" s="6"/>
    </row>
    <row r="51" spans="1:23" x14ac:dyDescent="0.25">
      <c r="B51" s="2" t="s">
        <v>84</v>
      </c>
      <c r="C51" s="2" t="s">
        <v>66</v>
      </c>
      <c r="D51" s="2" t="s">
        <v>65</v>
      </c>
      <c r="E51" s="2" t="s">
        <v>71</v>
      </c>
      <c r="F51" s="2" t="s">
        <v>68</v>
      </c>
      <c r="G51" s="2" t="s">
        <v>67</v>
      </c>
      <c r="H51" s="2" t="s">
        <v>70</v>
      </c>
      <c r="I51" s="2" t="s">
        <v>69</v>
      </c>
      <c r="J51" s="2" t="s">
        <v>63</v>
      </c>
      <c r="K51" s="2" t="s">
        <v>64</v>
      </c>
    </row>
    <row r="53" spans="1:2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3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23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23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S56" s="8"/>
    </row>
    <row r="57" spans="1:23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23" ht="15.75" thickBo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23" ht="15.75" thickBot="1" x14ac:dyDescent="0.3">
      <c r="B59" s="22">
        <v>296</v>
      </c>
      <c r="C59" s="10"/>
      <c r="D59" s="10"/>
      <c r="E59" s="10"/>
      <c r="F59" s="10"/>
      <c r="G59" s="6">
        <f>B59/1731</f>
        <v>0.170999422299249</v>
      </c>
      <c r="H59" s="10"/>
      <c r="I59" s="10"/>
      <c r="J59" s="10"/>
      <c r="K59" s="10"/>
      <c r="L59" s="10"/>
    </row>
    <row r="60" spans="1:23" ht="15.75" thickBot="1" x14ac:dyDescent="0.3">
      <c r="B60" s="23">
        <v>222</v>
      </c>
      <c r="C60" s="10"/>
      <c r="D60" s="10"/>
      <c r="E60" s="10"/>
      <c r="F60" s="10"/>
      <c r="G60" s="6">
        <f>B60/1731</f>
        <v>0.12824956672443674</v>
      </c>
      <c r="H60" s="10"/>
      <c r="I60" s="10"/>
      <c r="J60" s="10"/>
      <c r="K60" s="10"/>
      <c r="L60" s="10"/>
    </row>
    <row r="61" spans="1:23" ht="15.75" thickBot="1" x14ac:dyDescent="0.3">
      <c r="B61" s="23">
        <v>224</v>
      </c>
      <c r="C61" s="10"/>
      <c r="D61" s="10"/>
      <c r="E61" s="10"/>
      <c r="F61" s="10"/>
      <c r="G61" s="6">
        <f>B61/1731</f>
        <v>0.12940496822645869</v>
      </c>
      <c r="H61" s="10"/>
      <c r="I61" s="10"/>
      <c r="J61" s="10"/>
      <c r="K61" s="10"/>
      <c r="L61" s="10"/>
    </row>
    <row r="62" spans="1:23" ht="15.75" thickBot="1" x14ac:dyDescent="0.3">
      <c r="B62" s="23">
        <v>257</v>
      </c>
      <c r="C62" s="10"/>
      <c r="D62" s="10"/>
      <c r="E62" s="10"/>
      <c r="F62" s="10"/>
      <c r="G62" s="6">
        <f>B62/1731</f>
        <v>0.14846909300982092</v>
      </c>
      <c r="H62" s="10"/>
      <c r="I62" s="10"/>
      <c r="J62" s="10"/>
      <c r="K62" s="10"/>
      <c r="L62" s="10"/>
    </row>
    <row r="63" spans="1:23" ht="15.75" thickBot="1" x14ac:dyDescent="0.3">
      <c r="B63" s="23">
        <v>158</v>
      </c>
      <c r="C63" s="10"/>
      <c r="D63" s="10"/>
      <c r="E63" s="10"/>
      <c r="F63" s="10"/>
      <c r="G63" s="6">
        <f>B63/1731</f>
        <v>9.127671865973426E-2</v>
      </c>
      <c r="H63" s="10"/>
      <c r="I63" s="10"/>
      <c r="J63" s="10"/>
      <c r="K63" s="10"/>
      <c r="L63" s="10"/>
    </row>
    <row r="64" spans="1:23" ht="15.75" thickBot="1" x14ac:dyDescent="0.3">
      <c r="B64" s="23">
        <v>173</v>
      </c>
      <c r="C64" s="10"/>
      <c r="D64" s="10"/>
      <c r="E64" s="10"/>
      <c r="F64" s="10"/>
      <c r="G64" s="6">
        <f>B64/1731</f>
        <v>9.9942229924898901E-2</v>
      </c>
      <c r="H64" s="10"/>
      <c r="I64" s="10"/>
      <c r="J64" s="10"/>
      <c r="K64" s="10"/>
      <c r="L64" s="10"/>
    </row>
    <row r="65" spans="1:12" ht="15.75" thickBot="1" x14ac:dyDescent="0.3">
      <c r="B65" s="23">
        <v>94</v>
      </c>
      <c r="C65" s="10"/>
      <c r="D65" s="10"/>
      <c r="E65" s="10"/>
      <c r="F65" s="10"/>
      <c r="G65" s="6">
        <f>B65/1731</f>
        <v>5.4303870595031771E-2</v>
      </c>
      <c r="H65" s="10"/>
      <c r="I65" s="10"/>
      <c r="J65" s="10"/>
      <c r="K65" s="10"/>
      <c r="L65" s="10"/>
    </row>
    <row r="66" spans="1:12" ht="15.75" thickBot="1" x14ac:dyDescent="0.3">
      <c r="B66" s="23">
        <v>107</v>
      </c>
      <c r="C66" s="10"/>
      <c r="D66" s="10"/>
      <c r="E66" s="10"/>
      <c r="F66" s="10"/>
      <c r="G66" s="6">
        <f>B66/1731</f>
        <v>6.1813980358174467E-2</v>
      </c>
      <c r="H66" s="10"/>
      <c r="I66" s="10"/>
      <c r="J66" s="10"/>
      <c r="K66" s="10"/>
      <c r="L66" s="10"/>
    </row>
    <row r="67" spans="1:12" ht="15.75" thickBot="1" x14ac:dyDescent="0.3">
      <c r="B67" s="23">
        <v>200</v>
      </c>
      <c r="C67" s="10"/>
      <c r="D67" s="10"/>
      <c r="E67" s="10"/>
      <c r="F67" s="10"/>
      <c r="G67" s="6">
        <f>B67/1731</f>
        <v>0.11554015020219527</v>
      </c>
      <c r="H67" s="10"/>
      <c r="I67" s="10"/>
      <c r="J67" s="10"/>
      <c r="K67" s="10"/>
      <c r="L67" s="10"/>
    </row>
    <row r="68" spans="1:12" x14ac:dyDescent="0.25">
      <c r="B68" s="10">
        <f>SUM(B59:B67)</f>
        <v>1731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25"/>
      <c r="B69" s="28"/>
      <c r="C69" s="10"/>
      <c r="D69" s="10"/>
      <c r="E69" s="28"/>
      <c r="F69" s="10"/>
      <c r="G69" s="28"/>
      <c r="H69" s="10"/>
      <c r="I69" s="10"/>
      <c r="J69" s="10"/>
      <c r="K69" s="28"/>
      <c r="L69" s="10"/>
    </row>
    <row r="70" spans="1:12" x14ac:dyDescent="0.25">
      <c r="A70" s="25"/>
      <c r="B70" s="26"/>
      <c r="C70" s="10"/>
      <c r="D70" s="10"/>
      <c r="E70" s="27"/>
      <c r="F70" s="10"/>
      <c r="G70" s="26"/>
      <c r="H70" s="10"/>
      <c r="I70" s="10"/>
      <c r="J70" s="10"/>
      <c r="K70" s="28"/>
      <c r="L70" s="10"/>
    </row>
    <row r="71" spans="1:12" x14ac:dyDescent="0.25">
      <c r="A71" s="25"/>
      <c r="B71" s="26"/>
      <c r="C71" s="10"/>
      <c r="D71" s="10"/>
      <c r="E71" s="27"/>
      <c r="F71" s="10"/>
      <c r="G71" s="26"/>
      <c r="H71" s="10"/>
      <c r="I71" s="10"/>
      <c r="J71" s="10"/>
      <c r="K71" s="28"/>
      <c r="L71" s="10"/>
    </row>
    <row r="72" spans="1:12" x14ac:dyDescent="0.25">
      <c r="A72" s="25"/>
      <c r="B72" s="26"/>
      <c r="C72" s="10"/>
      <c r="D72" s="10"/>
      <c r="E72" s="27"/>
      <c r="F72" s="10"/>
      <c r="G72" s="26"/>
      <c r="H72" s="10"/>
      <c r="I72" s="10"/>
      <c r="J72" s="10"/>
      <c r="K72" s="28"/>
      <c r="L72" s="10"/>
    </row>
    <row r="73" spans="1:12" x14ac:dyDescent="0.25">
      <c r="A73" s="25"/>
      <c r="B73" s="26"/>
      <c r="C73" s="10"/>
      <c r="D73" s="10"/>
      <c r="E73" s="27"/>
      <c r="F73" s="10"/>
      <c r="G73" s="26"/>
      <c r="H73" s="10"/>
      <c r="I73" s="10"/>
      <c r="J73" s="10"/>
      <c r="K73" s="28"/>
      <c r="L73" s="10"/>
    </row>
    <row r="74" spans="1:12" x14ac:dyDescent="0.25">
      <c r="A74" s="25"/>
      <c r="B74" s="26"/>
      <c r="C74" s="10"/>
      <c r="D74" s="10"/>
      <c r="E74" s="27"/>
      <c r="F74" s="10"/>
      <c r="G74" s="26"/>
      <c r="H74" s="10"/>
      <c r="I74" s="10"/>
      <c r="J74" s="10"/>
      <c r="K74" s="28"/>
      <c r="L74" s="10"/>
    </row>
    <row r="75" spans="1:12" x14ac:dyDescent="0.25">
      <c r="A75" s="25"/>
      <c r="B75" s="26"/>
      <c r="C75" s="10"/>
      <c r="D75" s="10"/>
      <c r="E75" s="27"/>
      <c r="F75" s="10"/>
      <c r="G75" s="26"/>
      <c r="H75" s="10"/>
      <c r="I75" s="10"/>
      <c r="J75" s="10"/>
      <c r="K75" s="28"/>
      <c r="L75" s="10"/>
    </row>
    <row r="76" spans="1:12" x14ac:dyDescent="0.25">
      <c r="A76" s="25"/>
      <c r="B76" s="26"/>
      <c r="C76" s="10"/>
      <c r="D76" s="10"/>
      <c r="E76" s="27"/>
      <c r="F76" s="10"/>
      <c r="G76" s="26"/>
      <c r="H76" s="10"/>
      <c r="I76" s="10"/>
      <c r="J76" s="10"/>
      <c r="K76" s="28"/>
      <c r="L76" s="10"/>
    </row>
    <row r="77" spans="1:12" x14ac:dyDescent="0.25">
      <c r="A77" s="25"/>
      <c r="B77" s="26"/>
      <c r="C77" s="10"/>
      <c r="D77" s="10"/>
      <c r="E77" s="27"/>
      <c r="F77" s="10"/>
      <c r="G77" s="26"/>
      <c r="H77" s="10"/>
      <c r="I77" s="10"/>
      <c r="J77" s="10"/>
      <c r="K77" s="28"/>
      <c r="L77" s="10"/>
    </row>
    <row r="78" spans="1:12" x14ac:dyDescent="0.25">
      <c r="A78" s="25"/>
      <c r="B78" s="26"/>
      <c r="C78" s="10"/>
      <c r="D78" s="10"/>
      <c r="E78" s="27"/>
      <c r="F78" s="10"/>
      <c r="G78" s="26"/>
      <c r="H78" s="10"/>
      <c r="I78" s="10"/>
      <c r="J78" s="10"/>
      <c r="K78" s="28"/>
      <c r="L78" s="10"/>
    </row>
    <row r="79" spans="1:12" x14ac:dyDescent="0.25">
      <c r="A79" s="25"/>
      <c r="B79" s="28"/>
      <c r="C79" s="10"/>
      <c r="D79" s="10"/>
      <c r="E79" s="28"/>
      <c r="F79" s="10"/>
      <c r="G79" s="28"/>
      <c r="H79" s="10"/>
      <c r="I79" s="10"/>
      <c r="J79" s="10"/>
      <c r="K79" s="28"/>
      <c r="L79" s="10"/>
    </row>
    <row r="80" spans="1:12" x14ac:dyDescent="0.25">
      <c r="A80" s="25"/>
      <c r="B80" s="28"/>
      <c r="C80" s="10"/>
      <c r="D80" s="10"/>
      <c r="E80" s="28"/>
      <c r="F80" s="10"/>
      <c r="G80" s="28"/>
      <c r="H80" s="10"/>
      <c r="I80" s="10"/>
      <c r="J80" s="10"/>
      <c r="K80" s="28"/>
      <c r="L80" s="10"/>
    </row>
    <row r="81" spans="1:12" x14ac:dyDescent="0.25">
      <c r="A81" s="25"/>
      <c r="B81" s="28"/>
      <c r="C81" s="10"/>
      <c r="D81" s="10"/>
      <c r="E81" s="28"/>
      <c r="F81" s="10"/>
      <c r="G81" s="28"/>
      <c r="H81" s="10"/>
      <c r="I81" s="10"/>
      <c r="J81" s="10"/>
      <c r="K81" s="28"/>
      <c r="L81" s="10"/>
    </row>
    <row r="82" spans="1:12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2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2:12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sortState ref="A3:AB48">
    <sortCondition descending="1" ref="R3:R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Вопрос 1</vt:lpstr>
      <vt:lpstr>Вопрос 2</vt:lpstr>
      <vt:lpstr>Вопрос 3</vt:lpstr>
      <vt:lpstr>Вопрос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2015-06-16T12:54:06Z</dcterms:modified>
</cp:coreProperties>
</file>