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elkin\Dropbox\Research\intrusion_magnetics\published-data-to-magic\data\"/>
    </mc:Choice>
  </mc:AlternateContent>
  <xr:revisionPtr revIDLastSave="0" documentId="13_ncr:1_{4B0FADA8-B99C-442C-BC63-DFEF13B33118}" xr6:coauthVersionLast="47" xr6:coauthVersionMax="47" xr10:uidLastSave="{00000000-0000-0000-0000-000000000000}"/>
  <bookViews>
    <workbookView xWindow="-98" yWindow="-98" windowWidth="21795" windowHeight="13875" xr2:uid="{298BE951-316A-F142-A359-850CB5552294}"/>
  </bookViews>
  <sheets>
    <sheet name="Sheet1" sheetId="1" r:id="rId1"/>
    <sheet name="averag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80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G7" i="1"/>
  <c r="H6" i="1"/>
  <c r="G6" i="1"/>
  <c r="H5" i="1"/>
  <c r="G5" i="1"/>
  <c r="H4" i="1"/>
  <c r="G4" i="1"/>
  <c r="H3" i="1"/>
  <c r="G3" i="1"/>
  <c r="H2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tc={6A2A2864-B998-7E4D-A114-7D72816B85DA}</author>
  </authors>
  <commentList>
    <comment ref="G1" authorId="0" shapeId="0" xr:uid="{6A2A2864-B998-7E4D-A114-7D72816B85DA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calculated decimal (orange where fixed or entered for mines)</t>
        </r>
      </text>
    </comment>
  </commentList>
</comments>
</file>

<file path=xl/sharedStrings.xml><?xml version="1.0" encoding="utf-8"?>
<sst xmlns="http://schemas.openxmlformats.org/spreadsheetml/2006/main" count="358" uniqueCount="158">
  <si>
    <t>Site</t>
  </si>
  <si>
    <t>NRM Dec</t>
  </si>
  <si>
    <t>NRM Inc</t>
  </si>
  <si>
    <t>a95</t>
  </si>
  <si>
    <t>n</t>
  </si>
  <si>
    <t>NRM Int (A/m)</t>
  </si>
  <si>
    <t>Sus (microSI)</t>
  </si>
  <si>
    <t>Q</t>
  </si>
  <si>
    <t>2a</t>
  </si>
  <si>
    <t>2b</t>
  </si>
  <si>
    <t>Region</t>
  </si>
  <si>
    <t>Main Zone Western Lobe</t>
  </si>
  <si>
    <t>Main Zone Eastern Lobe</t>
  </si>
  <si>
    <t>Critical Zone</t>
  </si>
  <si>
    <t>Upper Zone</t>
  </si>
  <si>
    <t>Main Zone Northern Lobe</t>
  </si>
  <si>
    <t>B1 Amandelbult</t>
  </si>
  <si>
    <t>B2 Amandelbult</t>
  </si>
  <si>
    <t>M Modikwa</t>
  </si>
  <si>
    <t>H2 Hackney</t>
  </si>
  <si>
    <t>H1 Hackney</t>
  </si>
  <si>
    <t>Orig Lat(S)</t>
  </si>
  <si>
    <t>Orig Long(E)</t>
  </si>
  <si>
    <t>DecLat</t>
  </si>
  <si>
    <t>DecLong</t>
  </si>
  <si>
    <t>± mA/m</t>
  </si>
  <si>
    <t>±microSI</t>
  </si>
  <si>
    <t>Orig Lat Min</t>
  </si>
  <si>
    <t>Orig Long Min</t>
  </si>
  <si>
    <t>GDec</t>
  </si>
  <si>
    <t>GInc</t>
  </si>
  <si>
    <t>Strike</t>
  </si>
  <si>
    <t>Dip</t>
  </si>
  <si>
    <t>kappa</t>
  </si>
  <si>
    <t>28a</t>
  </si>
  <si>
    <t>28b</t>
  </si>
  <si>
    <t>H2</t>
  </si>
  <si>
    <t>M</t>
  </si>
  <si>
    <t>H1</t>
  </si>
  <si>
    <t>BDec</t>
  </si>
  <si>
    <t>BInc</t>
  </si>
  <si>
    <t>Sites</t>
  </si>
  <si>
    <t>all (geog, +incs)</t>
  </si>
  <si>
    <t>Dec</t>
  </si>
  <si>
    <t>Inc</t>
  </si>
  <si>
    <t>all (tilt, +incs)</t>
  </si>
  <si>
    <t>Main Zone West (tilt)</t>
  </si>
  <si>
    <t>Main Zone East (tilt)</t>
  </si>
  <si>
    <t>B2</t>
  </si>
  <si>
    <t>B1</t>
  </si>
  <si>
    <t>Lithology</t>
  </si>
  <si>
    <t>Pyroxenite</t>
  </si>
  <si>
    <t>Norite</t>
  </si>
  <si>
    <t>Gabbronorite</t>
  </si>
  <si>
    <t>Gabbro</t>
  </si>
  <si>
    <t>Intrusives</t>
  </si>
  <si>
    <t>MZW-10</t>
  </si>
  <si>
    <t>MZW-11</t>
  </si>
  <si>
    <t>MZW-12</t>
  </si>
  <si>
    <t>MZW-13</t>
  </si>
  <si>
    <t>MZW-14</t>
  </si>
  <si>
    <t>MZW-15</t>
  </si>
  <si>
    <t>MZW-16</t>
  </si>
  <si>
    <t>MZW-17</t>
  </si>
  <si>
    <t>MZW-18</t>
  </si>
  <si>
    <t>MZW-19</t>
  </si>
  <si>
    <t>MZW-20</t>
  </si>
  <si>
    <t>MZW-21</t>
  </si>
  <si>
    <t>MZW-22</t>
  </si>
  <si>
    <t>MZW-23</t>
  </si>
  <si>
    <t>MZW-24</t>
  </si>
  <si>
    <t>MZW-25</t>
  </si>
  <si>
    <t>MZW-26</t>
  </si>
  <si>
    <t>MZW-27</t>
  </si>
  <si>
    <t>MZW-28a</t>
  </si>
  <si>
    <t>MZW-28b</t>
  </si>
  <si>
    <t>MZW-29</t>
  </si>
  <si>
    <t>MZW-30</t>
  </si>
  <si>
    <t>MZW-31</t>
  </si>
  <si>
    <t>MZW-32</t>
  </si>
  <si>
    <t>MZW-33</t>
  </si>
  <si>
    <t>MZW-34</t>
  </si>
  <si>
    <t>MZW-35</t>
  </si>
  <si>
    <t>MZW-36</t>
  </si>
  <si>
    <t>MZW-37</t>
  </si>
  <si>
    <t>MZW-38</t>
  </si>
  <si>
    <t>MZW-41</t>
  </si>
  <si>
    <t>MZE-1</t>
  </si>
  <si>
    <t>MZE-2a</t>
  </si>
  <si>
    <t>MZE-2b</t>
  </si>
  <si>
    <t>MZE-3</t>
  </si>
  <si>
    <t>MZE-8</t>
  </si>
  <si>
    <t>MZE-42</t>
  </si>
  <si>
    <t>MZE-43</t>
  </si>
  <si>
    <t>MZE-44</t>
  </si>
  <si>
    <t>MZE-45</t>
  </si>
  <si>
    <t>MZE-46</t>
  </si>
  <si>
    <t>MZE-47</t>
  </si>
  <si>
    <t>MZE-48</t>
  </si>
  <si>
    <t>MZE-49</t>
  </si>
  <si>
    <t>MZE-50</t>
  </si>
  <si>
    <t>MZE-51</t>
  </si>
  <si>
    <t>MZE-52</t>
  </si>
  <si>
    <t>MZE-53</t>
  </si>
  <si>
    <t>MZE-54</t>
  </si>
  <si>
    <t>MZE-55</t>
  </si>
  <si>
    <t>MZE-56</t>
  </si>
  <si>
    <t>MZE-58</t>
  </si>
  <si>
    <t>MZE-59</t>
  </si>
  <si>
    <t>MZE-61</t>
  </si>
  <si>
    <t>MZE-63</t>
  </si>
  <si>
    <t>MZE-65</t>
  </si>
  <si>
    <t>MZE-69</t>
  </si>
  <si>
    <t>CZ-4</t>
  </si>
  <si>
    <t>CZ-66</t>
  </si>
  <si>
    <t>CZ-67</t>
  </si>
  <si>
    <t>CZ-68</t>
  </si>
  <si>
    <t>CZ-M</t>
  </si>
  <si>
    <t>CZ-B1</t>
  </si>
  <si>
    <t>CZ-B2</t>
  </si>
  <si>
    <t>CZ-H2</t>
  </si>
  <si>
    <t>CZ-H1</t>
  </si>
  <si>
    <t>UZ-5</t>
  </si>
  <si>
    <t>UZ-9</t>
  </si>
  <si>
    <t>UZ-39</t>
  </si>
  <si>
    <t>UZ-40</t>
  </si>
  <si>
    <t>UZ-57</t>
  </si>
  <si>
    <t>UZ-60</t>
  </si>
  <si>
    <t>UZ-64</t>
  </si>
  <si>
    <t>UZ-70</t>
  </si>
  <si>
    <t>MZN-1</t>
  </si>
  <si>
    <t>MZN-2</t>
  </si>
  <si>
    <t>MZN-3</t>
  </si>
  <si>
    <t>MZN-4</t>
  </si>
  <si>
    <t>MZN-5</t>
  </si>
  <si>
    <t>MZN-6</t>
  </si>
  <si>
    <t>MZN-7</t>
  </si>
  <si>
    <t>MZN-8</t>
  </si>
  <si>
    <t>MZN-9</t>
  </si>
  <si>
    <t>MZN-10</t>
  </si>
  <si>
    <t>MZN-11</t>
  </si>
  <si>
    <t>MZN-12</t>
  </si>
  <si>
    <t>MZN-13</t>
  </si>
  <si>
    <t>MZN-14</t>
  </si>
  <si>
    <t>MZN-15</t>
  </si>
  <si>
    <t>MZN-16</t>
  </si>
  <si>
    <t>MZN-17</t>
  </si>
  <si>
    <t>MZN-18</t>
  </si>
  <si>
    <t>MZN-19</t>
  </si>
  <si>
    <t>MZN-20</t>
  </si>
  <si>
    <t>MZN-21</t>
  </si>
  <si>
    <t>MZN-22</t>
  </si>
  <si>
    <t>MZN-23</t>
  </si>
  <si>
    <t>MZN-24</t>
  </si>
  <si>
    <t>MZN-25</t>
  </si>
  <si>
    <t>MZN-26</t>
  </si>
  <si>
    <t>MZN-27</t>
  </si>
  <si>
    <t>Full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</si>
</sst>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ee, Jeffrey" id="{C0F1824D-30A2-0D4F-A3DC-08D79714C3F5}" userId="S::jsgee@UCSD.EDU::290e737c-3946-4028-99c4-5e4f7794be6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4-01-18T01:46:37.16" personId="{C0F1824D-30A2-0D4F-A3DC-08D79714C3F5}" id="{6A2A2864-B998-7E4D-A114-7D72816B85DA}">
    <text>calculated decimal (orange where fixed or entered for mines)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66524-229C-964D-AC68-0C9773803F0C}">
  <dimension ref="A1:AC102"/>
  <sheetViews>
    <sheetView tabSelected="1" workbookViewId="0">
      <pane xSplit="2" ySplit="1" topLeftCell="O2" activePane="bottomRight" state="frozenSplit"/>
      <selection pane="topRight" activeCell="L1" sqref="L1"/>
      <selection pane="bottomLeft" activeCell="A13" sqref="A13"/>
      <selection pane="bottomRight" activeCell="AC1" sqref="AC1"/>
    </sheetView>
  </sheetViews>
  <sheetFormatPr defaultColWidth="11" defaultRowHeight="15.75" x14ac:dyDescent="0.5"/>
  <cols>
    <col min="2" max="2" width="6.1875" customWidth="1"/>
    <col min="3" max="3" width="6.5" customWidth="1"/>
    <col min="4" max="4" width="8.1875" customWidth="1"/>
    <col min="5" max="5" width="7" customWidth="1"/>
    <col min="6" max="6" width="7.8125" customWidth="1"/>
    <col min="7" max="7" width="10" style="3" customWidth="1"/>
    <col min="8" max="8" width="10.8125" style="3"/>
    <col min="9" max="9" width="8.1875" style="1" customWidth="1"/>
    <col min="10" max="10" width="6" style="1" customWidth="1"/>
    <col min="11" max="11" width="5.5" style="1" customWidth="1"/>
    <col min="12" max="12" width="4.3125" customWidth="1"/>
    <col min="13" max="13" width="6.8125" customWidth="1"/>
    <col min="14" max="14" width="7.6875" customWidth="1"/>
    <col min="15" max="15" width="8.8125" customWidth="1"/>
    <col min="16" max="16" width="7.8125" customWidth="1"/>
    <col min="17" max="17" width="6.1875" customWidth="1"/>
    <col min="18" max="18" width="5.1875" customWidth="1"/>
    <col min="19" max="20" width="7" style="1" customWidth="1"/>
    <col min="21" max="22" width="6" customWidth="1"/>
    <col min="23" max="23" width="4" customWidth="1"/>
    <col min="24" max="24" width="5.6875" customWidth="1"/>
    <col min="25" max="25" width="7.6875" customWidth="1"/>
    <col min="26" max="27" width="7.5" style="1" customWidth="1"/>
  </cols>
  <sheetData>
    <row r="1" spans="1:29" ht="48" customHeight="1" x14ac:dyDescent="0.5">
      <c r="A1" t="s">
        <v>10</v>
      </c>
      <c r="B1" t="s">
        <v>0</v>
      </c>
      <c r="C1" s="5" t="s">
        <v>21</v>
      </c>
      <c r="D1" s="5" t="s">
        <v>27</v>
      </c>
      <c r="E1" s="5" t="s">
        <v>22</v>
      </c>
      <c r="F1" s="5" t="s">
        <v>28</v>
      </c>
      <c r="G1" s="4" t="s">
        <v>24</v>
      </c>
      <c r="H1" s="4" t="s">
        <v>23</v>
      </c>
      <c r="I1" s="6" t="s">
        <v>1</v>
      </c>
      <c r="J1" s="6" t="s">
        <v>2</v>
      </c>
      <c r="K1" s="1" t="s">
        <v>3</v>
      </c>
      <c r="L1" t="s">
        <v>4</v>
      </c>
      <c r="M1" s="5" t="s">
        <v>5</v>
      </c>
      <c r="N1" t="s">
        <v>25</v>
      </c>
      <c r="O1" s="5" t="s">
        <v>6</v>
      </c>
      <c r="P1" t="s">
        <v>26</v>
      </c>
      <c r="Q1" t="s">
        <v>7</v>
      </c>
      <c r="R1" t="s">
        <v>0</v>
      </c>
      <c r="S1" s="1" t="s">
        <v>29</v>
      </c>
      <c r="T1" s="1" t="s">
        <v>30</v>
      </c>
      <c r="U1" t="s">
        <v>31</v>
      </c>
      <c r="V1" t="s">
        <v>32</v>
      </c>
      <c r="W1" t="s">
        <v>4</v>
      </c>
      <c r="X1" t="s">
        <v>3</v>
      </c>
      <c r="Y1" t="s">
        <v>33</v>
      </c>
      <c r="Z1" s="7" t="s">
        <v>39</v>
      </c>
      <c r="AA1" s="7" t="s">
        <v>40</v>
      </c>
      <c r="AB1" t="s">
        <v>50</v>
      </c>
      <c r="AC1" t="s">
        <v>157</v>
      </c>
    </row>
    <row r="2" spans="1:29" x14ac:dyDescent="0.5">
      <c r="A2" t="s">
        <v>11</v>
      </c>
      <c r="B2">
        <v>10</v>
      </c>
      <c r="C2">
        <v>25</v>
      </c>
      <c r="D2">
        <v>37.619999999999997</v>
      </c>
      <c r="E2">
        <v>28</v>
      </c>
      <c r="F2">
        <v>12.89</v>
      </c>
      <c r="G2" s="3">
        <f>E2+F2/60</f>
        <v>28.214833333333335</v>
      </c>
      <c r="H2" s="3">
        <f>-(C2+D2/60)</f>
        <v>-25.626999999999999</v>
      </c>
      <c r="I2" s="1">
        <v>46.8</v>
      </c>
      <c r="J2" s="1">
        <v>88.8</v>
      </c>
      <c r="K2" s="1">
        <v>2.2999999999999998</v>
      </c>
      <c r="L2">
        <v>9</v>
      </c>
      <c r="M2">
        <v>1.69</v>
      </c>
      <c r="N2">
        <v>104.1</v>
      </c>
      <c r="O2">
        <v>1278</v>
      </c>
      <c r="P2">
        <v>71.5</v>
      </c>
      <c r="Q2">
        <v>55</v>
      </c>
      <c r="R2">
        <v>10</v>
      </c>
      <c r="S2" s="1">
        <v>146.19999999999999</v>
      </c>
      <c r="T2" s="1">
        <v>86.3</v>
      </c>
      <c r="U2">
        <v>268</v>
      </c>
      <c r="V2">
        <v>25</v>
      </c>
      <c r="W2">
        <v>9</v>
      </c>
      <c r="X2">
        <v>3.1</v>
      </c>
      <c r="Y2">
        <v>271.37</v>
      </c>
      <c r="Z2" s="1">
        <v>3.2</v>
      </c>
      <c r="AA2" s="1">
        <v>68.099999999999994</v>
      </c>
      <c r="AB2" t="s">
        <v>53</v>
      </c>
      <c r="AC2" t="s">
        <v>56</v>
      </c>
    </row>
    <row r="3" spans="1:29" x14ac:dyDescent="0.5">
      <c r="A3" t="s">
        <v>11</v>
      </c>
      <c r="B3">
        <v>11</v>
      </c>
      <c r="C3">
        <v>25</v>
      </c>
      <c r="D3">
        <v>36.43</v>
      </c>
      <c r="E3">
        <v>28</v>
      </c>
      <c r="F3">
        <v>3.03</v>
      </c>
      <c r="G3" s="3">
        <f t="shared" ref="G3:G32" si="0">E3+F3/60</f>
        <v>28.0505</v>
      </c>
      <c r="H3" s="3">
        <f t="shared" ref="H3:H32" si="1">-(C3+D3/60)</f>
        <v>-25.607166666666668</v>
      </c>
      <c r="I3" s="1">
        <v>248.4</v>
      </c>
      <c r="J3" s="1">
        <v>77.2</v>
      </c>
      <c r="K3" s="1">
        <v>6.8</v>
      </c>
      <c r="L3">
        <v>9</v>
      </c>
      <c r="M3">
        <v>0.54</v>
      </c>
      <c r="N3">
        <v>151.69999999999999</v>
      </c>
      <c r="O3">
        <v>787.4</v>
      </c>
      <c r="P3">
        <v>206.1</v>
      </c>
      <c r="Q3">
        <v>28</v>
      </c>
      <c r="R3">
        <v>11</v>
      </c>
      <c r="S3" s="1">
        <v>258.5</v>
      </c>
      <c r="T3" s="1">
        <v>85.8</v>
      </c>
      <c r="U3">
        <v>279</v>
      </c>
      <c r="V3">
        <v>26</v>
      </c>
      <c r="W3">
        <v>9</v>
      </c>
      <c r="X3">
        <v>2.8</v>
      </c>
      <c r="Y3">
        <v>298.13</v>
      </c>
      <c r="Z3" s="1">
        <v>359.6</v>
      </c>
      <c r="AA3" s="1">
        <v>65.2</v>
      </c>
      <c r="AB3" t="s">
        <v>53</v>
      </c>
      <c r="AC3" t="s">
        <v>57</v>
      </c>
    </row>
    <row r="4" spans="1:29" x14ac:dyDescent="0.5">
      <c r="A4" t="s">
        <v>11</v>
      </c>
      <c r="B4">
        <v>12</v>
      </c>
      <c r="C4">
        <v>25</v>
      </c>
      <c r="D4">
        <v>34.619999999999997</v>
      </c>
      <c r="E4">
        <v>27</v>
      </c>
      <c r="F4">
        <v>40.049999999999997</v>
      </c>
      <c r="G4" s="3">
        <f t="shared" si="0"/>
        <v>27.6675</v>
      </c>
      <c r="H4" s="3">
        <f t="shared" si="1"/>
        <v>-25.576999999999998</v>
      </c>
      <c r="I4" s="1">
        <v>14.8</v>
      </c>
      <c r="J4" s="1">
        <v>87.1</v>
      </c>
      <c r="K4" s="1">
        <v>1.5</v>
      </c>
      <c r="L4">
        <v>9</v>
      </c>
      <c r="M4">
        <v>8.3800000000000008</v>
      </c>
      <c r="N4">
        <v>555.6</v>
      </c>
      <c r="O4">
        <v>2705.6</v>
      </c>
      <c r="P4">
        <v>285.8</v>
      </c>
      <c r="Q4">
        <v>130</v>
      </c>
      <c r="R4">
        <v>12</v>
      </c>
      <c r="S4" s="1">
        <v>126.6</v>
      </c>
      <c r="T4" s="1">
        <v>89.1</v>
      </c>
      <c r="U4">
        <v>273</v>
      </c>
      <c r="V4">
        <v>16</v>
      </c>
      <c r="W4">
        <v>9</v>
      </c>
      <c r="X4">
        <v>2.2000000000000002</v>
      </c>
      <c r="Y4">
        <v>537.21</v>
      </c>
      <c r="Z4" s="1">
        <v>5.8</v>
      </c>
      <c r="AA4" s="1">
        <v>74.5</v>
      </c>
      <c r="AB4" t="s">
        <v>53</v>
      </c>
      <c r="AC4" t="s">
        <v>58</v>
      </c>
    </row>
    <row r="5" spans="1:29" x14ac:dyDescent="0.5">
      <c r="A5" t="s">
        <v>11</v>
      </c>
      <c r="B5">
        <v>13</v>
      </c>
      <c r="C5">
        <v>25</v>
      </c>
      <c r="D5">
        <v>36.58</v>
      </c>
      <c r="E5">
        <v>27</v>
      </c>
      <c r="F5">
        <v>39.43</v>
      </c>
      <c r="G5" s="3">
        <f t="shared" si="0"/>
        <v>27.657166666666665</v>
      </c>
      <c r="H5" s="3">
        <f t="shared" si="1"/>
        <v>-25.609666666666666</v>
      </c>
      <c r="I5" s="1">
        <v>5.2</v>
      </c>
      <c r="J5" s="1">
        <v>63.7</v>
      </c>
      <c r="K5" s="1">
        <v>9.8000000000000007</v>
      </c>
      <c r="L5">
        <v>9</v>
      </c>
      <c r="M5">
        <v>1.54</v>
      </c>
      <c r="N5">
        <v>175.6</v>
      </c>
      <c r="O5">
        <v>1127.7</v>
      </c>
      <c r="P5">
        <v>152</v>
      </c>
      <c r="Q5">
        <v>57</v>
      </c>
      <c r="R5">
        <v>13</v>
      </c>
      <c r="S5" s="1">
        <v>9.9</v>
      </c>
      <c r="T5" s="1">
        <v>69.900000000000006</v>
      </c>
      <c r="U5">
        <v>268</v>
      </c>
      <c r="V5">
        <v>12</v>
      </c>
      <c r="W5">
        <v>9</v>
      </c>
      <c r="X5">
        <v>4.7</v>
      </c>
      <c r="Y5">
        <v>199.97</v>
      </c>
      <c r="Z5" s="1">
        <v>5.7</v>
      </c>
      <c r="AA5" s="1">
        <v>58.1</v>
      </c>
      <c r="AB5" t="s">
        <v>53</v>
      </c>
      <c r="AC5" t="s">
        <v>59</v>
      </c>
    </row>
    <row r="6" spans="1:29" x14ac:dyDescent="0.5">
      <c r="A6" t="s">
        <v>11</v>
      </c>
      <c r="B6">
        <v>14</v>
      </c>
      <c r="C6">
        <v>25</v>
      </c>
      <c r="D6">
        <v>36.54</v>
      </c>
      <c r="E6">
        <v>27</v>
      </c>
      <c r="F6">
        <v>37.28</v>
      </c>
      <c r="G6" s="3">
        <f t="shared" si="0"/>
        <v>27.621333333333332</v>
      </c>
      <c r="H6" s="3">
        <f t="shared" si="1"/>
        <v>-25.609000000000002</v>
      </c>
      <c r="I6" s="1">
        <v>10.7</v>
      </c>
      <c r="J6" s="1">
        <v>70.900000000000006</v>
      </c>
      <c r="K6" s="1">
        <v>2.8</v>
      </c>
      <c r="L6">
        <v>9</v>
      </c>
      <c r="M6">
        <v>1.54</v>
      </c>
      <c r="N6">
        <v>58.7</v>
      </c>
      <c r="O6">
        <v>912.8</v>
      </c>
      <c r="P6">
        <v>41.3</v>
      </c>
      <c r="Q6">
        <v>71</v>
      </c>
      <c r="R6">
        <v>14</v>
      </c>
      <c r="S6" s="1">
        <v>12.2</v>
      </c>
      <c r="T6" s="1">
        <v>77.2</v>
      </c>
      <c r="U6">
        <v>266</v>
      </c>
      <c r="V6">
        <v>10</v>
      </c>
      <c r="W6">
        <v>9</v>
      </c>
      <c r="X6">
        <v>2.1</v>
      </c>
      <c r="Y6">
        <v>604.36</v>
      </c>
      <c r="Z6" s="1">
        <v>5.3</v>
      </c>
      <c r="AA6" s="1">
        <v>67.400000000000006</v>
      </c>
      <c r="AB6" t="s">
        <v>53</v>
      </c>
      <c r="AC6" t="s">
        <v>60</v>
      </c>
    </row>
    <row r="7" spans="1:29" x14ac:dyDescent="0.5">
      <c r="A7" t="s">
        <v>11</v>
      </c>
      <c r="B7">
        <v>15</v>
      </c>
      <c r="C7" s="2">
        <v>27</v>
      </c>
      <c r="D7">
        <v>37.28</v>
      </c>
      <c r="E7">
        <v>27</v>
      </c>
      <c r="F7">
        <v>38.26</v>
      </c>
      <c r="G7" s="3">
        <f t="shared" si="0"/>
        <v>27.637666666666668</v>
      </c>
      <c r="H7" s="4">
        <f>-(25+D7/60)</f>
        <v>-25.621333333333332</v>
      </c>
      <c r="I7" s="1">
        <v>39.1</v>
      </c>
      <c r="J7" s="1">
        <v>81.599999999999994</v>
      </c>
      <c r="K7" s="1">
        <v>2.6</v>
      </c>
      <c r="L7">
        <v>9</v>
      </c>
      <c r="M7">
        <v>8.3800000000000008</v>
      </c>
      <c r="N7">
        <v>1568.7</v>
      </c>
      <c r="O7">
        <v>4947.5</v>
      </c>
      <c r="P7">
        <v>1182.7</v>
      </c>
      <c r="Q7">
        <v>71</v>
      </c>
      <c r="R7">
        <v>15</v>
      </c>
      <c r="S7" s="1">
        <v>35.1</v>
      </c>
      <c r="T7" s="1">
        <v>81.900000000000006</v>
      </c>
      <c r="U7">
        <v>275</v>
      </c>
      <c r="V7">
        <v>12</v>
      </c>
      <c r="W7">
        <v>8</v>
      </c>
      <c r="X7">
        <v>1.6</v>
      </c>
      <c r="Y7">
        <v>1170.8900000000001</v>
      </c>
      <c r="Z7" s="1">
        <v>17.3</v>
      </c>
      <c r="AA7" s="1">
        <v>70.599999999999994</v>
      </c>
      <c r="AB7" t="s">
        <v>53</v>
      </c>
      <c r="AC7" t="s">
        <v>61</v>
      </c>
    </row>
    <row r="8" spans="1:29" x14ac:dyDescent="0.5">
      <c r="A8" t="s">
        <v>11</v>
      </c>
      <c r="B8">
        <v>16</v>
      </c>
      <c r="C8">
        <v>25</v>
      </c>
      <c r="D8">
        <v>34.79</v>
      </c>
      <c r="E8">
        <v>27</v>
      </c>
      <c r="F8">
        <v>38.159999999999997</v>
      </c>
      <c r="G8" s="3">
        <f t="shared" si="0"/>
        <v>27.635999999999999</v>
      </c>
      <c r="H8" s="3">
        <f t="shared" si="1"/>
        <v>-25.579833333333333</v>
      </c>
      <c r="I8" s="1">
        <v>20.5</v>
      </c>
      <c r="J8" s="1">
        <v>82.9</v>
      </c>
      <c r="K8" s="1">
        <v>2.2000000000000002</v>
      </c>
      <c r="L8">
        <v>9</v>
      </c>
      <c r="M8">
        <v>5.32</v>
      </c>
      <c r="N8">
        <v>1017.3</v>
      </c>
      <c r="O8">
        <v>3974.4</v>
      </c>
      <c r="P8">
        <v>945.5</v>
      </c>
      <c r="Q8">
        <v>56</v>
      </c>
      <c r="R8">
        <v>16</v>
      </c>
      <c r="S8" s="1">
        <v>24.2</v>
      </c>
      <c r="T8" s="1">
        <v>83.7</v>
      </c>
      <c r="U8">
        <v>275</v>
      </c>
      <c r="V8">
        <v>12</v>
      </c>
      <c r="W8">
        <v>8</v>
      </c>
      <c r="X8">
        <v>2.2000000000000002</v>
      </c>
      <c r="Y8">
        <v>662.7</v>
      </c>
      <c r="Z8" s="1">
        <v>11.7</v>
      </c>
      <c r="AA8" s="1">
        <v>71.900000000000006</v>
      </c>
      <c r="AB8" t="s">
        <v>53</v>
      </c>
      <c r="AC8" t="s">
        <v>62</v>
      </c>
    </row>
    <row r="9" spans="1:29" x14ac:dyDescent="0.5">
      <c r="A9" t="s">
        <v>11</v>
      </c>
      <c r="B9">
        <v>17</v>
      </c>
      <c r="C9">
        <v>25</v>
      </c>
      <c r="D9">
        <v>36.43</v>
      </c>
      <c r="E9">
        <v>28</v>
      </c>
      <c r="F9">
        <v>4.55</v>
      </c>
      <c r="G9" s="3">
        <f t="shared" si="0"/>
        <v>28.075833333333332</v>
      </c>
      <c r="H9" s="3">
        <f t="shared" si="1"/>
        <v>-25.607166666666668</v>
      </c>
      <c r="I9" s="1">
        <v>47</v>
      </c>
      <c r="J9" s="1">
        <v>89.2</v>
      </c>
      <c r="K9" s="1">
        <v>1.4</v>
      </c>
      <c r="L9">
        <v>9</v>
      </c>
      <c r="M9">
        <v>0.66</v>
      </c>
      <c r="N9">
        <v>74.099999999999994</v>
      </c>
      <c r="O9">
        <v>661.4</v>
      </c>
      <c r="P9">
        <v>54.8</v>
      </c>
      <c r="Q9">
        <v>42</v>
      </c>
      <c r="R9">
        <v>17</v>
      </c>
      <c r="S9" s="1">
        <v>177.7</v>
      </c>
      <c r="T9" s="1">
        <v>87</v>
      </c>
      <c r="U9">
        <v>275</v>
      </c>
      <c r="V9">
        <v>26</v>
      </c>
      <c r="W9">
        <v>9</v>
      </c>
      <c r="X9">
        <v>2.4</v>
      </c>
      <c r="Y9">
        <v>459.51</v>
      </c>
      <c r="Z9" s="1">
        <v>6</v>
      </c>
      <c r="AA9" s="1">
        <v>67</v>
      </c>
      <c r="AB9" t="s">
        <v>53</v>
      </c>
      <c r="AC9" t="s">
        <v>63</v>
      </c>
    </row>
    <row r="10" spans="1:29" x14ac:dyDescent="0.5">
      <c r="A10" t="s">
        <v>11</v>
      </c>
      <c r="B10">
        <v>18</v>
      </c>
      <c r="C10">
        <v>25</v>
      </c>
      <c r="D10">
        <v>37.06</v>
      </c>
      <c r="E10">
        <v>28</v>
      </c>
      <c r="F10">
        <v>11.97</v>
      </c>
      <c r="G10" s="3">
        <f t="shared" si="0"/>
        <v>28.1995</v>
      </c>
      <c r="H10" s="3">
        <f t="shared" si="1"/>
        <v>-25.617666666666668</v>
      </c>
      <c r="I10" s="1">
        <v>124.2</v>
      </c>
      <c r="J10" s="1">
        <v>85.3</v>
      </c>
      <c r="K10" s="1">
        <v>2</v>
      </c>
      <c r="L10">
        <v>9</v>
      </c>
      <c r="M10">
        <v>0.42</v>
      </c>
      <c r="N10">
        <v>33.700000000000003</v>
      </c>
      <c r="O10">
        <v>520.79999999999995</v>
      </c>
      <c r="P10">
        <v>30.5</v>
      </c>
      <c r="Q10">
        <v>34</v>
      </c>
      <c r="R10">
        <v>18</v>
      </c>
      <c r="S10" s="1">
        <v>142.19999999999999</v>
      </c>
      <c r="T10" s="1">
        <v>83</v>
      </c>
      <c r="U10">
        <v>268</v>
      </c>
      <c r="V10">
        <v>27</v>
      </c>
      <c r="W10">
        <v>9</v>
      </c>
      <c r="X10">
        <v>2.5</v>
      </c>
      <c r="Y10">
        <v>410.17</v>
      </c>
      <c r="Z10" s="1">
        <v>9.1</v>
      </c>
      <c r="AA10" s="1">
        <v>68.3</v>
      </c>
      <c r="AB10" t="s">
        <v>53</v>
      </c>
      <c r="AC10" t="s">
        <v>64</v>
      </c>
    </row>
    <row r="11" spans="1:29" x14ac:dyDescent="0.5">
      <c r="A11" t="s">
        <v>11</v>
      </c>
      <c r="B11">
        <v>19</v>
      </c>
      <c r="C11">
        <v>25</v>
      </c>
      <c r="D11">
        <v>36.28</v>
      </c>
      <c r="E11">
        <v>27</v>
      </c>
      <c r="F11">
        <v>41.66</v>
      </c>
      <c r="G11" s="3">
        <f t="shared" si="0"/>
        <v>27.694333333333333</v>
      </c>
      <c r="H11" s="3">
        <f t="shared" si="1"/>
        <v>-25.604666666666667</v>
      </c>
      <c r="I11" s="1">
        <v>90</v>
      </c>
      <c r="J11" s="1">
        <v>68.5</v>
      </c>
      <c r="K11" s="1">
        <v>18.899999999999999</v>
      </c>
      <c r="L11">
        <v>9</v>
      </c>
      <c r="M11">
        <v>0.68</v>
      </c>
      <c r="N11">
        <v>130.30000000000001</v>
      </c>
      <c r="O11">
        <v>683.7</v>
      </c>
      <c r="P11">
        <v>67.8</v>
      </c>
      <c r="Q11">
        <v>42</v>
      </c>
      <c r="R11">
        <v>19</v>
      </c>
      <c r="S11" s="1">
        <v>34.6</v>
      </c>
      <c r="T11" s="1">
        <v>71.599999999999994</v>
      </c>
      <c r="U11">
        <v>250</v>
      </c>
      <c r="V11">
        <v>10</v>
      </c>
      <c r="W11">
        <v>8</v>
      </c>
      <c r="X11">
        <v>5.8</v>
      </c>
      <c r="Y11">
        <v>135.5</v>
      </c>
      <c r="Z11" s="1">
        <v>16.7</v>
      </c>
      <c r="AA11" s="1">
        <v>64.5</v>
      </c>
      <c r="AB11" t="s">
        <v>53</v>
      </c>
      <c r="AC11" t="s">
        <v>65</v>
      </c>
    </row>
    <row r="12" spans="1:29" x14ac:dyDescent="0.5">
      <c r="A12" t="s">
        <v>11</v>
      </c>
      <c r="B12">
        <v>20</v>
      </c>
      <c r="C12">
        <v>25</v>
      </c>
      <c r="D12">
        <v>37.06</v>
      </c>
      <c r="E12">
        <v>27</v>
      </c>
      <c r="F12">
        <v>34.81</v>
      </c>
      <c r="G12" s="3">
        <f t="shared" si="0"/>
        <v>27.580166666666667</v>
      </c>
      <c r="H12" s="3">
        <f t="shared" si="1"/>
        <v>-25.617666666666668</v>
      </c>
      <c r="I12" s="1">
        <v>36.200000000000003</v>
      </c>
      <c r="J12" s="1">
        <v>64.599999999999994</v>
      </c>
      <c r="K12" s="1">
        <v>7.1</v>
      </c>
      <c r="L12">
        <v>9</v>
      </c>
      <c r="M12">
        <v>0.79</v>
      </c>
      <c r="N12">
        <v>114.3</v>
      </c>
      <c r="O12">
        <v>577.6</v>
      </c>
      <c r="P12">
        <v>18.2</v>
      </c>
      <c r="Q12">
        <v>58</v>
      </c>
      <c r="R12">
        <v>20</v>
      </c>
      <c r="S12" s="1">
        <v>28.9</v>
      </c>
      <c r="T12" s="1">
        <v>69.7</v>
      </c>
      <c r="U12">
        <v>252</v>
      </c>
      <c r="V12">
        <v>11</v>
      </c>
      <c r="W12">
        <v>9</v>
      </c>
      <c r="X12">
        <v>5.6</v>
      </c>
      <c r="Y12">
        <v>85.19</v>
      </c>
      <c r="Z12" s="1">
        <v>13.6</v>
      </c>
      <c r="AA12" s="1">
        <v>61.1</v>
      </c>
      <c r="AB12" t="s">
        <v>53</v>
      </c>
      <c r="AC12" t="s">
        <v>66</v>
      </c>
    </row>
    <row r="13" spans="1:29" x14ac:dyDescent="0.5">
      <c r="A13" t="s">
        <v>11</v>
      </c>
      <c r="B13">
        <v>21</v>
      </c>
      <c r="C13">
        <v>25</v>
      </c>
      <c r="D13">
        <v>35.99</v>
      </c>
      <c r="E13">
        <v>27</v>
      </c>
      <c r="F13">
        <v>52.45</v>
      </c>
      <c r="G13" s="3">
        <f t="shared" si="0"/>
        <v>27.874166666666667</v>
      </c>
      <c r="H13" s="3">
        <f t="shared" si="1"/>
        <v>-25.599833333333333</v>
      </c>
      <c r="I13" s="1">
        <v>27.4</v>
      </c>
      <c r="J13" s="1">
        <v>72</v>
      </c>
      <c r="K13" s="1">
        <v>3.8</v>
      </c>
      <c r="L13">
        <v>9</v>
      </c>
      <c r="M13">
        <v>0.39</v>
      </c>
      <c r="N13">
        <v>32.1</v>
      </c>
      <c r="O13">
        <v>525.1</v>
      </c>
      <c r="P13">
        <v>51</v>
      </c>
      <c r="Q13">
        <v>31</v>
      </c>
      <c r="R13">
        <v>21</v>
      </c>
      <c r="S13" s="1">
        <v>29.9</v>
      </c>
      <c r="T13" s="1">
        <v>74.099999999999994</v>
      </c>
      <c r="U13">
        <v>269</v>
      </c>
      <c r="V13">
        <v>15</v>
      </c>
      <c r="W13">
        <v>9</v>
      </c>
      <c r="X13">
        <v>4.3</v>
      </c>
      <c r="Y13">
        <v>144.63</v>
      </c>
      <c r="Z13" s="1">
        <v>15.5</v>
      </c>
      <c r="AA13" s="1">
        <v>60.2</v>
      </c>
      <c r="AB13" t="s">
        <v>53</v>
      </c>
      <c r="AC13" t="s">
        <v>67</v>
      </c>
    </row>
    <row r="14" spans="1:29" x14ac:dyDescent="0.5">
      <c r="A14" t="s">
        <v>11</v>
      </c>
      <c r="B14">
        <v>22</v>
      </c>
      <c r="C14">
        <v>25</v>
      </c>
      <c r="D14">
        <v>37.15</v>
      </c>
      <c r="E14">
        <v>27</v>
      </c>
      <c r="F14">
        <v>48.04</v>
      </c>
      <c r="G14" s="3">
        <f t="shared" si="0"/>
        <v>27.800666666666668</v>
      </c>
      <c r="H14" s="3">
        <f t="shared" si="1"/>
        <v>-25.619166666666665</v>
      </c>
      <c r="I14" s="1">
        <v>35.700000000000003</v>
      </c>
      <c r="J14" s="1">
        <v>62.2</v>
      </c>
      <c r="K14" s="1">
        <v>2.5</v>
      </c>
      <c r="L14">
        <v>9</v>
      </c>
      <c r="M14">
        <v>1.5</v>
      </c>
      <c r="N14">
        <v>87.2</v>
      </c>
      <c r="O14">
        <v>1031.7</v>
      </c>
      <c r="P14">
        <v>133.9</v>
      </c>
      <c r="Q14">
        <v>61</v>
      </c>
      <c r="R14">
        <v>22</v>
      </c>
      <c r="S14" s="1">
        <v>31.5</v>
      </c>
      <c r="T14" s="1">
        <v>66.400000000000006</v>
      </c>
      <c r="U14">
        <v>250</v>
      </c>
      <c r="V14">
        <v>14</v>
      </c>
      <c r="W14">
        <v>9</v>
      </c>
      <c r="X14">
        <v>2.6</v>
      </c>
      <c r="Y14">
        <v>386.19</v>
      </c>
      <c r="Z14" s="1">
        <v>14.1</v>
      </c>
      <c r="AA14" s="1">
        <v>56</v>
      </c>
      <c r="AB14" t="s">
        <v>53</v>
      </c>
      <c r="AC14" t="s">
        <v>68</v>
      </c>
    </row>
    <row r="15" spans="1:29" x14ac:dyDescent="0.5">
      <c r="A15" t="s">
        <v>11</v>
      </c>
      <c r="B15">
        <v>23</v>
      </c>
      <c r="C15">
        <v>25</v>
      </c>
      <c r="D15">
        <v>30.86</v>
      </c>
      <c r="E15">
        <v>27</v>
      </c>
      <c r="F15">
        <v>18.440000000000001</v>
      </c>
      <c r="G15" s="3">
        <f t="shared" si="0"/>
        <v>27.307333333333332</v>
      </c>
      <c r="H15" s="3">
        <f t="shared" si="1"/>
        <v>-25.514333333333333</v>
      </c>
      <c r="I15" s="1">
        <v>339</v>
      </c>
      <c r="J15" s="1">
        <v>75.400000000000006</v>
      </c>
      <c r="K15" s="1">
        <v>1.3</v>
      </c>
      <c r="L15">
        <v>9</v>
      </c>
      <c r="M15">
        <v>1.55</v>
      </c>
      <c r="N15">
        <v>128.6</v>
      </c>
      <c r="O15">
        <v>904.4</v>
      </c>
      <c r="P15">
        <v>101.1</v>
      </c>
      <c r="Q15">
        <v>72</v>
      </c>
      <c r="R15">
        <v>23</v>
      </c>
      <c r="S15" s="1">
        <v>342.3</v>
      </c>
      <c r="T15" s="1">
        <v>77.7</v>
      </c>
      <c r="U15">
        <v>300</v>
      </c>
      <c r="V15">
        <v>6</v>
      </c>
      <c r="W15">
        <v>8</v>
      </c>
      <c r="X15">
        <v>3.4</v>
      </c>
      <c r="Y15">
        <v>269.27</v>
      </c>
      <c r="Z15" s="1">
        <v>357.2</v>
      </c>
      <c r="AA15" s="1">
        <v>73.099999999999994</v>
      </c>
      <c r="AB15" t="s">
        <v>53</v>
      </c>
      <c r="AC15" t="s">
        <v>69</v>
      </c>
    </row>
    <row r="16" spans="1:29" x14ac:dyDescent="0.5">
      <c r="A16" t="s">
        <v>11</v>
      </c>
      <c r="B16">
        <v>24</v>
      </c>
      <c r="C16">
        <v>25</v>
      </c>
      <c r="D16">
        <v>31.17</v>
      </c>
      <c r="E16">
        <v>27</v>
      </c>
      <c r="F16">
        <v>19.12</v>
      </c>
      <c r="G16" s="3">
        <f t="shared" si="0"/>
        <v>27.318666666666665</v>
      </c>
      <c r="H16" s="3">
        <f t="shared" si="1"/>
        <v>-25.519500000000001</v>
      </c>
      <c r="I16" s="1">
        <v>29.9</v>
      </c>
      <c r="J16" s="1">
        <v>66.099999999999994</v>
      </c>
      <c r="K16" s="1">
        <v>7.6</v>
      </c>
      <c r="L16">
        <v>9</v>
      </c>
      <c r="M16">
        <v>2.37</v>
      </c>
      <c r="N16">
        <v>446.1</v>
      </c>
      <c r="O16">
        <v>919.7</v>
      </c>
      <c r="P16">
        <v>60.6</v>
      </c>
      <c r="Q16">
        <v>108</v>
      </c>
      <c r="R16">
        <v>24</v>
      </c>
      <c r="S16" s="1">
        <v>350.8</v>
      </c>
      <c r="T16" s="1">
        <v>66.900000000000006</v>
      </c>
      <c r="U16">
        <v>315</v>
      </c>
      <c r="V16">
        <v>7</v>
      </c>
      <c r="W16">
        <v>9</v>
      </c>
      <c r="X16">
        <v>4.8</v>
      </c>
      <c r="Y16">
        <v>185.24</v>
      </c>
      <c r="Z16" s="1">
        <v>1.9</v>
      </c>
      <c r="AA16" s="1">
        <v>62.3</v>
      </c>
      <c r="AB16" t="s">
        <v>53</v>
      </c>
      <c r="AC16" t="s">
        <v>70</v>
      </c>
    </row>
    <row r="17" spans="1:29" x14ac:dyDescent="0.5">
      <c r="A17" t="s">
        <v>11</v>
      </c>
      <c r="B17">
        <v>25</v>
      </c>
      <c r="C17">
        <v>25</v>
      </c>
      <c r="D17">
        <v>32.57</v>
      </c>
      <c r="E17">
        <v>27</v>
      </c>
      <c r="F17">
        <v>20.059999999999999</v>
      </c>
      <c r="G17" s="3">
        <f t="shared" si="0"/>
        <v>27.334333333333333</v>
      </c>
      <c r="H17" s="3">
        <f t="shared" si="1"/>
        <v>-25.542833333333334</v>
      </c>
      <c r="I17" s="1">
        <v>334.6</v>
      </c>
      <c r="J17" s="1">
        <v>72.5</v>
      </c>
      <c r="K17" s="1">
        <v>3.8</v>
      </c>
      <c r="L17">
        <v>9</v>
      </c>
      <c r="M17">
        <v>1.04</v>
      </c>
      <c r="N17">
        <v>78.7</v>
      </c>
      <c r="O17">
        <v>877.2</v>
      </c>
      <c r="P17">
        <v>103.9</v>
      </c>
      <c r="Q17">
        <v>50</v>
      </c>
      <c r="R17">
        <v>25</v>
      </c>
      <c r="S17" s="1">
        <v>338.7</v>
      </c>
      <c r="T17" s="1">
        <v>70.400000000000006</v>
      </c>
      <c r="U17">
        <v>311</v>
      </c>
      <c r="V17">
        <v>11</v>
      </c>
      <c r="W17">
        <v>9</v>
      </c>
      <c r="X17">
        <v>3.5</v>
      </c>
      <c r="Y17">
        <v>222.52</v>
      </c>
      <c r="Z17" s="1">
        <v>359.3</v>
      </c>
      <c r="AA17" s="1">
        <v>63.5</v>
      </c>
      <c r="AB17" t="s">
        <v>53</v>
      </c>
      <c r="AC17" t="s">
        <v>71</v>
      </c>
    </row>
    <row r="18" spans="1:29" x14ac:dyDescent="0.5">
      <c r="A18" t="s">
        <v>11</v>
      </c>
      <c r="B18">
        <v>26</v>
      </c>
      <c r="C18">
        <v>25</v>
      </c>
      <c r="D18">
        <v>32.86</v>
      </c>
      <c r="E18">
        <v>27</v>
      </c>
      <c r="F18">
        <v>19.91</v>
      </c>
      <c r="G18" s="3">
        <f t="shared" si="0"/>
        <v>27.331833333333332</v>
      </c>
      <c r="H18" s="3">
        <f t="shared" si="1"/>
        <v>-25.547666666666668</v>
      </c>
      <c r="I18" s="1">
        <v>324.3</v>
      </c>
      <c r="J18" s="1">
        <v>73.099999999999994</v>
      </c>
      <c r="K18" s="1">
        <v>1.2</v>
      </c>
      <c r="L18">
        <v>9</v>
      </c>
      <c r="M18">
        <v>1.75</v>
      </c>
      <c r="N18">
        <v>89.2</v>
      </c>
      <c r="O18">
        <v>899.5</v>
      </c>
      <c r="P18">
        <v>92</v>
      </c>
      <c r="Q18">
        <v>82</v>
      </c>
      <c r="R18">
        <v>26</v>
      </c>
      <c r="S18" s="1">
        <v>329.5</v>
      </c>
      <c r="T18" s="1">
        <v>69.2</v>
      </c>
      <c r="U18">
        <v>310</v>
      </c>
      <c r="V18">
        <v>11</v>
      </c>
      <c r="W18">
        <v>9</v>
      </c>
      <c r="X18">
        <v>2.2000000000000002</v>
      </c>
      <c r="Y18">
        <v>545.75</v>
      </c>
      <c r="Z18" s="1">
        <v>351.4</v>
      </c>
      <c r="AA18" s="1">
        <v>63.5</v>
      </c>
      <c r="AB18" t="s">
        <v>53</v>
      </c>
      <c r="AC18" t="s">
        <v>72</v>
      </c>
    </row>
    <row r="19" spans="1:29" x14ac:dyDescent="0.5">
      <c r="A19" t="s">
        <v>11</v>
      </c>
      <c r="B19">
        <v>27</v>
      </c>
      <c r="C19">
        <v>25</v>
      </c>
      <c r="D19">
        <v>32.78</v>
      </c>
      <c r="E19">
        <v>27</v>
      </c>
      <c r="F19">
        <v>21.26</v>
      </c>
      <c r="G19" s="3">
        <f t="shared" si="0"/>
        <v>27.354333333333333</v>
      </c>
      <c r="H19" s="3">
        <f t="shared" si="1"/>
        <v>-25.546333333333333</v>
      </c>
      <c r="I19" s="1">
        <v>256.89999999999998</v>
      </c>
      <c r="J19" s="1">
        <v>83</v>
      </c>
      <c r="K19" s="1">
        <v>22.1</v>
      </c>
      <c r="L19">
        <v>9</v>
      </c>
      <c r="M19">
        <v>2.4300000000000002</v>
      </c>
      <c r="N19">
        <v>404.7</v>
      </c>
      <c r="O19">
        <v>551.5</v>
      </c>
      <c r="P19">
        <v>14.9</v>
      </c>
      <c r="Q19">
        <v>185</v>
      </c>
      <c r="R19">
        <v>27</v>
      </c>
      <c r="S19" s="1">
        <v>344.3</v>
      </c>
      <c r="T19" s="1">
        <v>75</v>
      </c>
      <c r="U19">
        <v>300</v>
      </c>
      <c r="V19">
        <v>8</v>
      </c>
      <c r="W19">
        <v>8</v>
      </c>
      <c r="X19">
        <v>5.2</v>
      </c>
      <c r="Y19">
        <v>170.07</v>
      </c>
      <c r="Z19" s="1">
        <v>359.4</v>
      </c>
      <c r="AA19" s="1">
        <v>68.599999999999994</v>
      </c>
      <c r="AB19" t="s">
        <v>53</v>
      </c>
      <c r="AC19" t="s">
        <v>73</v>
      </c>
    </row>
    <row r="20" spans="1:29" x14ac:dyDescent="0.5">
      <c r="A20" t="s">
        <v>11</v>
      </c>
      <c r="B20">
        <v>28</v>
      </c>
      <c r="C20">
        <v>25</v>
      </c>
      <c r="D20">
        <v>32.15</v>
      </c>
      <c r="E20">
        <v>27</v>
      </c>
      <c r="F20">
        <v>20.55</v>
      </c>
      <c r="G20" s="3">
        <f t="shared" si="0"/>
        <v>27.342500000000001</v>
      </c>
      <c r="H20" s="3">
        <f t="shared" si="1"/>
        <v>-25.535833333333333</v>
      </c>
      <c r="I20" s="1">
        <v>315</v>
      </c>
      <c r="J20" s="1">
        <v>70.099999999999994</v>
      </c>
      <c r="K20" s="1">
        <v>25.9</v>
      </c>
      <c r="L20">
        <v>9</v>
      </c>
      <c r="M20">
        <v>1.17</v>
      </c>
      <c r="N20">
        <v>505.5</v>
      </c>
      <c r="O20">
        <v>491</v>
      </c>
      <c r="P20">
        <v>82</v>
      </c>
      <c r="Q20">
        <v>100</v>
      </c>
      <c r="R20" t="s">
        <v>34</v>
      </c>
      <c r="S20" s="1">
        <v>345.1</v>
      </c>
      <c r="T20" s="1">
        <v>74.400000000000006</v>
      </c>
      <c r="U20">
        <v>354</v>
      </c>
      <c r="V20">
        <v>10</v>
      </c>
      <c r="W20">
        <v>9</v>
      </c>
      <c r="X20">
        <v>5.9</v>
      </c>
      <c r="Y20">
        <v>171.57</v>
      </c>
      <c r="Z20" s="1">
        <v>19.399999999999999</v>
      </c>
      <c r="AA20" s="1">
        <v>72.900000000000006</v>
      </c>
      <c r="AB20" t="s">
        <v>53</v>
      </c>
      <c r="AC20" t="s">
        <v>74</v>
      </c>
    </row>
    <row r="21" spans="1:29" x14ac:dyDescent="0.5">
      <c r="A21" t="s">
        <v>11</v>
      </c>
      <c r="B21">
        <v>28</v>
      </c>
      <c r="G21" s="3">
        <v>27.342500000000001</v>
      </c>
      <c r="H21" s="3">
        <v>-25.535833333333333</v>
      </c>
      <c r="L21">
        <v>9</v>
      </c>
      <c r="R21" t="s">
        <v>35</v>
      </c>
      <c r="S21" s="1">
        <v>166.4</v>
      </c>
      <c r="T21" s="1">
        <v>-55.6</v>
      </c>
      <c r="U21">
        <v>354</v>
      </c>
      <c r="V21">
        <v>10</v>
      </c>
      <c r="W21">
        <v>9</v>
      </c>
      <c r="X21">
        <v>9.1</v>
      </c>
      <c r="Y21">
        <v>71.23</v>
      </c>
      <c r="Z21" s="1">
        <v>181.1</v>
      </c>
      <c r="AA21" s="1">
        <v>-55.6</v>
      </c>
      <c r="AB21" t="s">
        <v>53</v>
      </c>
      <c r="AC21" t="s">
        <v>75</v>
      </c>
    </row>
    <row r="22" spans="1:29" x14ac:dyDescent="0.5">
      <c r="A22" t="s">
        <v>11</v>
      </c>
      <c r="B22">
        <v>29</v>
      </c>
      <c r="C22">
        <v>25</v>
      </c>
      <c r="D22">
        <v>32</v>
      </c>
      <c r="E22">
        <v>27</v>
      </c>
      <c r="F22">
        <v>20.36</v>
      </c>
      <c r="G22" s="3">
        <f t="shared" si="0"/>
        <v>27.339333333333332</v>
      </c>
      <c r="H22" s="3">
        <f t="shared" si="1"/>
        <v>-25.533333333333335</v>
      </c>
      <c r="I22" s="1">
        <v>335</v>
      </c>
      <c r="J22" s="1">
        <v>78.400000000000006</v>
      </c>
      <c r="K22" s="1">
        <v>6.9</v>
      </c>
      <c r="L22">
        <v>9</v>
      </c>
      <c r="M22">
        <v>0.96</v>
      </c>
      <c r="N22">
        <v>59.2</v>
      </c>
      <c r="O22">
        <v>492.3</v>
      </c>
      <c r="P22">
        <v>47.7</v>
      </c>
      <c r="Q22">
        <v>81</v>
      </c>
      <c r="R22">
        <v>29</v>
      </c>
      <c r="S22" s="1">
        <v>328.9</v>
      </c>
      <c r="T22" s="1">
        <v>72.8</v>
      </c>
      <c r="U22">
        <v>312</v>
      </c>
      <c r="V22">
        <v>11</v>
      </c>
      <c r="W22">
        <v>8</v>
      </c>
      <c r="X22">
        <v>2.9</v>
      </c>
      <c r="Y22">
        <v>369.55</v>
      </c>
      <c r="Z22" s="1">
        <v>355.3</v>
      </c>
      <c r="AA22" s="1">
        <v>67.099999999999994</v>
      </c>
      <c r="AB22" t="s">
        <v>53</v>
      </c>
      <c r="AC22" t="s">
        <v>76</v>
      </c>
    </row>
    <row r="23" spans="1:29" x14ac:dyDescent="0.5">
      <c r="A23" t="s">
        <v>11</v>
      </c>
      <c r="B23">
        <v>30</v>
      </c>
      <c r="C23">
        <v>25</v>
      </c>
      <c r="D23">
        <v>31.52</v>
      </c>
      <c r="E23">
        <v>27</v>
      </c>
      <c r="F23">
        <v>19.71</v>
      </c>
      <c r="G23" s="3">
        <f t="shared" si="0"/>
        <v>27.328499999999998</v>
      </c>
      <c r="H23" s="3">
        <f t="shared" si="1"/>
        <v>-25.525333333333332</v>
      </c>
      <c r="I23" s="1">
        <v>323</v>
      </c>
      <c r="J23" s="1">
        <v>74.8</v>
      </c>
      <c r="K23" s="1">
        <v>9.1</v>
      </c>
      <c r="L23">
        <v>9</v>
      </c>
      <c r="M23">
        <v>1.87</v>
      </c>
      <c r="N23">
        <v>176.5</v>
      </c>
      <c r="O23">
        <v>742.8</v>
      </c>
      <c r="P23">
        <v>97.1</v>
      </c>
      <c r="Q23">
        <v>105</v>
      </c>
      <c r="R23">
        <v>30</v>
      </c>
      <c r="S23" s="1">
        <v>329.2</v>
      </c>
      <c r="T23" s="1">
        <v>69.099999999999994</v>
      </c>
      <c r="U23">
        <v>312</v>
      </c>
      <c r="V23">
        <v>10</v>
      </c>
      <c r="W23">
        <v>8</v>
      </c>
      <c r="X23">
        <v>2.4</v>
      </c>
      <c r="Y23">
        <v>658.06</v>
      </c>
      <c r="Z23" s="1">
        <v>350</v>
      </c>
      <c r="AA23" s="1">
        <v>64.400000000000006</v>
      </c>
      <c r="AB23" t="s">
        <v>53</v>
      </c>
      <c r="AC23" t="s">
        <v>77</v>
      </c>
    </row>
    <row r="24" spans="1:29" x14ac:dyDescent="0.5">
      <c r="A24" t="s">
        <v>11</v>
      </c>
      <c r="B24">
        <v>31</v>
      </c>
      <c r="C24">
        <v>25</v>
      </c>
      <c r="D24">
        <v>33.03</v>
      </c>
      <c r="E24">
        <v>27</v>
      </c>
      <c r="F24">
        <v>21.97</v>
      </c>
      <c r="G24" s="3">
        <f t="shared" si="0"/>
        <v>27.366166666666668</v>
      </c>
      <c r="H24" s="3">
        <f t="shared" si="1"/>
        <v>-25.5505</v>
      </c>
      <c r="I24" s="1">
        <v>327</v>
      </c>
      <c r="J24" s="1">
        <v>75</v>
      </c>
      <c r="K24" s="1">
        <v>1.5</v>
      </c>
      <c r="L24">
        <v>9</v>
      </c>
      <c r="M24">
        <v>1.1299999999999999</v>
      </c>
      <c r="N24">
        <v>72.8</v>
      </c>
      <c r="O24">
        <v>610.6</v>
      </c>
      <c r="P24">
        <v>39.4</v>
      </c>
      <c r="Q24">
        <v>77</v>
      </c>
      <c r="R24">
        <v>31</v>
      </c>
      <c r="S24" s="1">
        <v>332.5</v>
      </c>
      <c r="T24" s="1">
        <v>73.599999999999994</v>
      </c>
      <c r="U24">
        <v>306</v>
      </c>
      <c r="V24">
        <v>11</v>
      </c>
      <c r="W24">
        <v>8</v>
      </c>
      <c r="X24">
        <v>2.2000000000000002</v>
      </c>
      <c r="Y24">
        <v>645.66999999999996</v>
      </c>
      <c r="Z24" s="1">
        <v>356.5</v>
      </c>
      <c r="AA24" s="1">
        <v>66.599999999999994</v>
      </c>
      <c r="AB24" t="s">
        <v>53</v>
      </c>
      <c r="AC24" t="s">
        <v>78</v>
      </c>
    </row>
    <row r="25" spans="1:29" x14ac:dyDescent="0.5">
      <c r="A25" t="s">
        <v>11</v>
      </c>
      <c r="B25">
        <v>32</v>
      </c>
      <c r="C25">
        <v>25</v>
      </c>
      <c r="D25">
        <v>33.49</v>
      </c>
      <c r="E25">
        <v>27</v>
      </c>
      <c r="F25">
        <v>22.32</v>
      </c>
      <c r="G25" s="3">
        <f t="shared" si="0"/>
        <v>27.372</v>
      </c>
      <c r="H25" s="3">
        <f t="shared" si="1"/>
        <v>-25.558166666666665</v>
      </c>
      <c r="I25" s="1">
        <v>327</v>
      </c>
      <c r="J25" s="1">
        <v>79.900000000000006</v>
      </c>
      <c r="K25" s="1">
        <v>1.2</v>
      </c>
      <c r="L25">
        <v>9</v>
      </c>
      <c r="M25">
        <v>1.62</v>
      </c>
      <c r="N25">
        <v>145.5</v>
      </c>
      <c r="O25">
        <v>702.3</v>
      </c>
      <c r="P25">
        <v>91</v>
      </c>
      <c r="Q25">
        <v>97</v>
      </c>
      <c r="R25">
        <v>32</v>
      </c>
      <c r="S25" s="1">
        <v>325.89999999999998</v>
      </c>
      <c r="T25" s="1">
        <v>79.099999999999994</v>
      </c>
      <c r="U25">
        <v>307</v>
      </c>
      <c r="V25">
        <v>11</v>
      </c>
      <c r="W25">
        <v>8</v>
      </c>
      <c r="X25">
        <v>1.5</v>
      </c>
      <c r="Y25">
        <v>1375.97</v>
      </c>
      <c r="Z25" s="1">
        <v>1.1000000000000001</v>
      </c>
      <c r="AA25" s="1">
        <v>72.2</v>
      </c>
      <c r="AB25" t="s">
        <v>53</v>
      </c>
      <c r="AC25" t="s">
        <v>79</v>
      </c>
    </row>
    <row r="26" spans="1:29" x14ac:dyDescent="0.5">
      <c r="A26" t="s">
        <v>11</v>
      </c>
      <c r="B26">
        <v>33</v>
      </c>
      <c r="C26">
        <v>25</v>
      </c>
      <c r="D26">
        <v>34.01</v>
      </c>
      <c r="E26">
        <v>27</v>
      </c>
      <c r="F26">
        <v>22.26</v>
      </c>
      <c r="G26" s="3">
        <f t="shared" si="0"/>
        <v>27.370999999999999</v>
      </c>
      <c r="H26" s="3">
        <f t="shared" si="1"/>
        <v>-25.566833333333335</v>
      </c>
      <c r="I26" s="1">
        <v>338.2</v>
      </c>
      <c r="J26" s="1">
        <v>75.400000000000006</v>
      </c>
      <c r="K26" s="1">
        <v>2.9</v>
      </c>
      <c r="L26">
        <v>9</v>
      </c>
      <c r="M26">
        <v>3.62</v>
      </c>
      <c r="N26">
        <v>242.3</v>
      </c>
      <c r="O26">
        <v>1194.5999999999999</v>
      </c>
      <c r="P26">
        <v>144.80000000000001</v>
      </c>
      <c r="Q26">
        <v>127</v>
      </c>
      <c r="R26">
        <v>33</v>
      </c>
      <c r="S26" s="1">
        <v>334.5</v>
      </c>
      <c r="T26" s="1">
        <v>75.099999999999994</v>
      </c>
      <c r="U26">
        <v>305</v>
      </c>
      <c r="V26">
        <v>11</v>
      </c>
      <c r="W26">
        <v>9</v>
      </c>
      <c r="X26">
        <v>3.1</v>
      </c>
      <c r="Y26">
        <v>277.45</v>
      </c>
      <c r="Z26" s="1">
        <v>359.1</v>
      </c>
      <c r="AA26" s="1">
        <v>67.599999999999994</v>
      </c>
      <c r="AB26" t="s">
        <v>53</v>
      </c>
      <c r="AC26" t="s">
        <v>80</v>
      </c>
    </row>
    <row r="27" spans="1:29" x14ac:dyDescent="0.5">
      <c r="A27" t="s">
        <v>11</v>
      </c>
      <c r="B27">
        <v>34</v>
      </c>
      <c r="C27">
        <v>25</v>
      </c>
      <c r="D27">
        <v>34.51</v>
      </c>
      <c r="E27">
        <v>27</v>
      </c>
      <c r="F27">
        <v>23.37</v>
      </c>
      <c r="G27" s="3">
        <f t="shared" si="0"/>
        <v>27.389500000000002</v>
      </c>
      <c r="H27" s="3">
        <f t="shared" si="1"/>
        <v>-25.575166666666668</v>
      </c>
      <c r="I27" s="1">
        <v>342.7</v>
      </c>
      <c r="J27" s="1">
        <v>75.900000000000006</v>
      </c>
      <c r="K27" s="1">
        <v>2.8</v>
      </c>
      <c r="L27">
        <v>9</v>
      </c>
      <c r="M27">
        <v>1.25</v>
      </c>
      <c r="N27">
        <v>51.6</v>
      </c>
      <c r="O27">
        <v>869.3</v>
      </c>
      <c r="P27">
        <v>54.5</v>
      </c>
      <c r="Q27">
        <v>60</v>
      </c>
      <c r="R27">
        <v>34</v>
      </c>
      <c r="S27" s="1">
        <v>331.9</v>
      </c>
      <c r="T27" s="1">
        <v>75</v>
      </c>
      <c r="U27">
        <v>307</v>
      </c>
      <c r="V27">
        <v>10</v>
      </c>
      <c r="W27">
        <v>8</v>
      </c>
      <c r="X27">
        <v>2.2000000000000002</v>
      </c>
      <c r="Y27">
        <v>652.97</v>
      </c>
      <c r="Z27" s="1">
        <v>356.5</v>
      </c>
      <c r="AA27" s="1">
        <v>68.8</v>
      </c>
      <c r="AB27" t="s">
        <v>53</v>
      </c>
      <c r="AC27" t="s">
        <v>81</v>
      </c>
    </row>
    <row r="28" spans="1:29" x14ac:dyDescent="0.5">
      <c r="A28" t="s">
        <v>11</v>
      </c>
      <c r="B28">
        <v>35</v>
      </c>
      <c r="C28">
        <v>25</v>
      </c>
      <c r="D28">
        <v>32.880000000000003</v>
      </c>
      <c r="E28">
        <v>27</v>
      </c>
      <c r="F28">
        <v>25.74</v>
      </c>
      <c r="G28" s="3">
        <f t="shared" si="0"/>
        <v>27.428999999999998</v>
      </c>
      <c r="H28" s="3">
        <f t="shared" si="1"/>
        <v>-25.548000000000002</v>
      </c>
      <c r="I28" s="1">
        <v>333.2</v>
      </c>
      <c r="J28" s="1">
        <v>70.400000000000006</v>
      </c>
      <c r="K28" s="1">
        <v>2.6</v>
      </c>
      <c r="L28">
        <v>11</v>
      </c>
      <c r="M28">
        <v>2.41</v>
      </c>
      <c r="N28">
        <v>319.5</v>
      </c>
      <c r="O28">
        <v>1553.4</v>
      </c>
      <c r="P28">
        <v>275.89999999999998</v>
      </c>
      <c r="Q28">
        <v>65</v>
      </c>
      <c r="R28">
        <v>35</v>
      </c>
      <c r="S28" s="1">
        <v>331.7</v>
      </c>
      <c r="T28" s="1">
        <v>72.900000000000006</v>
      </c>
      <c r="U28">
        <v>296</v>
      </c>
      <c r="V28">
        <v>11</v>
      </c>
      <c r="W28">
        <v>10</v>
      </c>
      <c r="X28">
        <v>2.9</v>
      </c>
      <c r="Y28">
        <v>288.13</v>
      </c>
      <c r="Z28" s="1">
        <v>351.8</v>
      </c>
      <c r="AA28" s="1">
        <v>64.900000000000006</v>
      </c>
      <c r="AB28" t="s">
        <v>53</v>
      </c>
      <c r="AC28" t="s">
        <v>82</v>
      </c>
    </row>
    <row r="29" spans="1:29" x14ac:dyDescent="0.5">
      <c r="A29" t="s">
        <v>11</v>
      </c>
      <c r="B29">
        <v>36</v>
      </c>
      <c r="C29">
        <v>25</v>
      </c>
      <c r="D29">
        <v>31.82</v>
      </c>
      <c r="E29">
        <v>27</v>
      </c>
      <c r="F29">
        <v>22.05</v>
      </c>
      <c r="G29" s="3">
        <f t="shared" si="0"/>
        <v>27.3675</v>
      </c>
      <c r="H29" s="3">
        <f t="shared" si="1"/>
        <v>-25.530333333333335</v>
      </c>
      <c r="I29" s="1">
        <v>184.2</v>
      </c>
      <c r="J29" s="1">
        <v>-18.3</v>
      </c>
      <c r="K29" s="1">
        <v>4</v>
      </c>
      <c r="L29">
        <v>11</v>
      </c>
      <c r="M29">
        <v>0.9</v>
      </c>
      <c r="N29">
        <v>62</v>
      </c>
      <c r="O29">
        <v>2376.5</v>
      </c>
      <c r="P29">
        <v>184.2</v>
      </c>
      <c r="Q29">
        <v>16</v>
      </c>
      <c r="R29">
        <v>36</v>
      </c>
      <c r="S29" s="1">
        <v>324</v>
      </c>
      <c r="T29" s="1">
        <v>69.5</v>
      </c>
      <c r="U29">
        <v>310</v>
      </c>
      <c r="V29">
        <v>10</v>
      </c>
      <c r="W29">
        <v>8</v>
      </c>
      <c r="X29">
        <v>3.7</v>
      </c>
      <c r="Y29">
        <v>220.17</v>
      </c>
      <c r="Z29" s="1">
        <v>345.9</v>
      </c>
      <c r="AA29" s="1">
        <v>65.2</v>
      </c>
      <c r="AB29" t="s">
        <v>53</v>
      </c>
      <c r="AC29" t="s">
        <v>83</v>
      </c>
    </row>
    <row r="30" spans="1:29" x14ac:dyDescent="0.5">
      <c r="A30" t="s">
        <v>11</v>
      </c>
      <c r="B30">
        <v>37</v>
      </c>
      <c r="C30">
        <v>25</v>
      </c>
      <c r="D30">
        <v>36.42</v>
      </c>
      <c r="E30">
        <v>27</v>
      </c>
      <c r="F30">
        <v>30.06</v>
      </c>
      <c r="G30" s="3">
        <f t="shared" si="0"/>
        <v>27.501000000000001</v>
      </c>
      <c r="H30" s="3">
        <f t="shared" si="1"/>
        <v>-25.606999999999999</v>
      </c>
      <c r="I30" s="1">
        <v>348.1</v>
      </c>
      <c r="J30" s="1">
        <v>69.900000000000006</v>
      </c>
      <c r="K30" s="1">
        <v>5.3</v>
      </c>
      <c r="L30">
        <v>9</v>
      </c>
      <c r="M30">
        <v>1.33</v>
      </c>
      <c r="N30">
        <v>133.4</v>
      </c>
      <c r="O30">
        <v>799.5</v>
      </c>
      <c r="P30">
        <v>39.1</v>
      </c>
      <c r="Q30">
        <v>70</v>
      </c>
      <c r="R30">
        <v>37</v>
      </c>
      <c r="S30" s="1">
        <v>354.5</v>
      </c>
      <c r="T30" s="1">
        <v>71.7</v>
      </c>
      <c r="U30">
        <v>290</v>
      </c>
      <c r="V30">
        <v>8</v>
      </c>
      <c r="W30">
        <v>8</v>
      </c>
      <c r="X30">
        <v>3.2</v>
      </c>
      <c r="Y30">
        <v>348.77</v>
      </c>
      <c r="Z30" s="1">
        <v>1.9</v>
      </c>
      <c r="AA30" s="1">
        <v>64.3</v>
      </c>
      <c r="AB30" t="s">
        <v>53</v>
      </c>
      <c r="AC30" t="s">
        <v>84</v>
      </c>
    </row>
    <row r="31" spans="1:29" x14ac:dyDescent="0.5">
      <c r="A31" t="s">
        <v>11</v>
      </c>
      <c r="B31">
        <v>38</v>
      </c>
      <c r="C31">
        <v>25</v>
      </c>
      <c r="D31">
        <v>36.06</v>
      </c>
      <c r="E31">
        <v>27</v>
      </c>
      <c r="F31">
        <v>32.49</v>
      </c>
      <c r="G31" s="3">
        <f t="shared" si="0"/>
        <v>27.541499999999999</v>
      </c>
      <c r="H31" s="3">
        <f t="shared" si="1"/>
        <v>-25.600999999999999</v>
      </c>
      <c r="I31" s="1">
        <v>41.3</v>
      </c>
      <c r="J31" s="1">
        <v>68.5</v>
      </c>
      <c r="K31" s="1">
        <v>8.8000000000000007</v>
      </c>
      <c r="L31">
        <v>5</v>
      </c>
      <c r="M31">
        <v>1.1399999999999999</v>
      </c>
      <c r="N31">
        <v>68.5</v>
      </c>
      <c r="O31">
        <v>595.79999999999995</v>
      </c>
      <c r="P31">
        <v>33</v>
      </c>
      <c r="Q31">
        <v>80</v>
      </c>
      <c r="R31">
        <v>38</v>
      </c>
      <c r="S31" s="1">
        <v>323.39999999999998</v>
      </c>
      <c r="T31" s="1">
        <v>80.8</v>
      </c>
      <c r="U31">
        <v>290</v>
      </c>
      <c r="V31">
        <v>10</v>
      </c>
      <c r="W31">
        <v>9</v>
      </c>
      <c r="X31">
        <v>3.5</v>
      </c>
      <c r="Y31">
        <v>222.58</v>
      </c>
      <c r="Z31" s="1">
        <v>352.7</v>
      </c>
      <c r="AA31" s="1">
        <v>73.099999999999994</v>
      </c>
      <c r="AB31" t="s">
        <v>53</v>
      </c>
      <c r="AC31" t="s">
        <v>85</v>
      </c>
    </row>
    <row r="32" spans="1:29" x14ac:dyDescent="0.5">
      <c r="A32" t="s">
        <v>11</v>
      </c>
      <c r="B32">
        <v>41</v>
      </c>
      <c r="C32">
        <v>25</v>
      </c>
      <c r="D32">
        <v>32.86</v>
      </c>
      <c r="E32">
        <v>27</v>
      </c>
      <c r="F32">
        <v>26.04</v>
      </c>
      <c r="G32" s="3">
        <f t="shared" si="0"/>
        <v>27.434000000000001</v>
      </c>
      <c r="H32" s="3">
        <f t="shared" si="1"/>
        <v>-25.547666666666668</v>
      </c>
      <c r="I32" s="1">
        <v>4.0999999999999996</v>
      </c>
      <c r="J32" s="1">
        <v>72.3</v>
      </c>
      <c r="K32" s="1">
        <v>2.2000000000000002</v>
      </c>
      <c r="L32">
        <v>9</v>
      </c>
      <c r="M32">
        <v>1.46</v>
      </c>
      <c r="N32">
        <v>123.5</v>
      </c>
      <c r="O32">
        <v>1312.2</v>
      </c>
      <c r="P32">
        <v>163.5</v>
      </c>
      <c r="Q32">
        <v>47</v>
      </c>
      <c r="R32">
        <v>41</v>
      </c>
      <c r="S32" s="1">
        <v>2.2000000000000002</v>
      </c>
      <c r="T32" s="1">
        <v>77.099999999999994</v>
      </c>
      <c r="U32">
        <v>298</v>
      </c>
      <c r="V32">
        <v>11</v>
      </c>
      <c r="W32">
        <v>9</v>
      </c>
      <c r="X32">
        <v>3</v>
      </c>
      <c r="Y32">
        <v>286.67</v>
      </c>
      <c r="Z32" s="1">
        <v>13.8</v>
      </c>
      <c r="AA32" s="1">
        <v>66.7</v>
      </c>
      <c r="AB32" t="s">
        <v>53</v>
      </c>
      <c r="AC32" t="s">
        <v>86</v>
      </c>
    </row>
    <row r="33" spans="1:29" x14ac:dyDescent="0.5">
      <c r="A33" t="s">
        <v>12</v>
      </c>
      <c r="B33">
        <v>1</v>
      </c>
      <c r="C33">
        <v>24</v>
      </c>
      <c r="D33">
        <v>52.28</v>
      </c>
      <c r="E33">
        <v>30</v>
      </c>
      <c r="F33">
        <v>2.65</v>
      </c>
      <c r="G33" s="3">
        <f t="shared" ref="G33:G58" si="2">E33+F33/60</f>
        <v>30.044166666666666</v>
      </c>
      <c r="H33" s="3">
        <f t="shared" ref="H33:H58" si="3">-(C33+D33/60)</f>
        <v>-24.871333333333332</v>
      </c>
      <c r="I33" s="1">
        <v>220</v>
      </c>
      <c r="J33" s="1">
        <v>-66.599999999999994</v>
      </c>
      <c r="K33" s="1">
        <v>4.5</v>
      </c>
      <c r="L33">
        <v>9</v>
      </c>
      <c r="M33">
        <v>0.21</v>
      </c>
      <c r="N33">
        <v>68.72</v>
      </c>
      <c r="O33">
        <v>691.95</v>
      </c>
      <c r="P33">
        <v>53.83</v>
      </c>
      <c r="Q33">
        <v>13</v>
      </c>
      <c r="R33">
        <v>1</v>
      </c>
      <c r="S33" s="1">
        <v>220</v>
      </c>
      <c r="T33" s="1">
        <v>-66.599999999999994</v>
      </c>
      <c r="U33">
        <v>220</v>
      </c>
      <c r="V33">
        <v>11</v>
      </c>
      <c r="W33">
        <v>9</v>
      </c>
      <c r="X33">
        <v>4.5</v>
      </c>
      <c r="Y33">
        <v>133.44999999999999</v>
      </c>
      <c r="Z33" s="1">
        <v>196.2</v>
      </c>
      <c r="AA33" s="1">
        <v>-64.3</v>
      </c>
      <c r="AB33" t="s">
        <v>53</v>
      </c>
      <c r="AC33" t="s">
        <v>87</v>
      </c>
    </row>
    <row r="34" spans="1:29" x14ac:dyDescent="0.5">
      <c r="A34" t="s">
        <v>12</v>
      </c>
      <c r="B34" t="s">
        <v>8</v>
      </c>
      <c r="C34">
        <v>24</v>
      </c>
      <c r="D34">
        <v>52.36</v>
      </c>
      <c r="E34">
        <v>30</v>
      </c>
      <c r="F34">
        <v>2.66</v>
      </c>
      <c r="G34" s="3">
        <f t="shared" si="2"/>
        <v>30.044333333333334</v>
      </c>
      <c r="H34" s="3">
        <f t="shared" si="3"/>
        <v>-24.872666666666667</v>
      </c>
      <c r="I34" s="1">
        <v>220.5</v>
      </c>
      <c r="J34" s="1">
        <v>-59.4</v>
      </c>
      <c r="K34" s="1">
        <v>4.5</v>
      </c>
      <c r="L34">
        <v>7</v>
      </c>
      <c r="M34">
        <v>0.16</v>
      </c>
      <c r="N34">
        <v>79.22</v>
      </c>
      <c r="O34">
        <v>391</v>
      </c>
      <c r="P34">
        <v>108.1</v>
      </c>
      <c r="Q34">
        <v>17</v>
      </c>
      <c r="R34" t="s">
        <v>8</v>
      </c>
      <c r="S34" s="1">
        <v>220.5</v>
      </c>
      <c r="T34" s="1">
        <v>-59.4</v>
      </c>
      <c r="U34">
        <v>218</v>
      </c>
      <c r="V34">
        <v>14</v>
      </c>
      <c r="W34">
        <v>7</v>
      </c>
      <c r="X34">
        <v>4.5</v>
      </c>
      <c r="Y34">
        <v>181.93</v>
      </c>
      <c r="Z34" s="1">
        <v>197.8</v>
      </c>
      <c r="AA34" s="1">
        <v>-57.2</v>
      </c>
      <c r="AB34" t="s">
        <v>53</v>
      </c>
      <c r="AC34" t="s">
        <v>88</v>
      </c>
    </row>
    <row r="35" spans="1:29" x14ac:dyDescent="0.5">
      <c r="A35" t="s">
        <v>12</v>
      </c>
      <c r="B35" t="s">
        <v>9</v>
      </c>
      <c r="C35">
        <v>24</v>
      </c>
      <c r="D35">
        <v>52.36</v>
      </c>
      <c r="E35">
        <v>30</v>
      </c>
      <c r="F35">
        <v>2.66</v>
      </c>
      <c r="G35" s="3">
        <f t="shared" si="2"/>
        <v>30.044333333333334</v>
      </c>
      <c r="H35" s="3">
        <f t="shared" si="3"/>
        <v>-24.872666666666667</v>
      </c>
      <c r="I35" s="1">
        <v>209.2</v>
      </c>
      <c r="J35" s="1">
        <v>-56.3</v>
      </c>
      <c r="K35" s="1">
        <v>2.8</v>
      </c>
      <c r="L35">
        <v>7</v>
      </c>
      <c r="M35">
        <v>0.19</v>
      </c>
      <c r="N35">
        <v>85.21</v>
      </c>
      <c r="O35">
        <v>483</v>
      </c>
      <c r="P35">
        <v>95.21</v>
      </c>
      <c r="Q35">
        <v>17</v>
      </c>
      <c r="R35" t="s">
        <v>9</v>
      </c>
      <c r="S35" s="1">
        <v>209.2</v>
      </c>
      <c r="T35" s="1">
        <v>-56.3</v>
      </c>
      <c r="U35">
        <v>216</v>
      </c>
      <c r="V35">
        <v>14</v>
      </c>
      <c r="W35">
        <v>7</v>
      </c>
      <c r="X35">
        <v>2.8</v>
      </c>
      <c r="Y35">
        <v>479.85</v>
      </c>
      <c r="Z35" s="1">
        <v>190.3</v>
      </c>
      <c r="AA35" s="1">
        <v>-52.3</v>
      </c>
      <c r="AB35" t="s">
        <v>53</v>
      </c>
      <c r="AC35" t="s">
        <v>89</v>
      </c>
    </row>
    <row r="36" spans="1:29" x14ac:dyDescent="0.5">
      <c r="A36" t="s">
        <v>12</v>
      </c>
      <c r="B36">
        <v>3</v>
      </c>
      <c r="C36">
        <v>24</v>
      </c>
      <c r="D36">
        <v>57.25</v>
      </c>
      <c r="E36">
        <v>29</v>
      </c>
      <c r="F36">
        <v>57.93</v>
      </c>
      <c r="G36" s="3">
        <f t="shared" si="2"/>
        <v>29.965499999999999</v>
      </c>
      <c r="H36" s="3">
        <f t="shared" si="3"/>
        <v>-24.954166666666666</v>
      </c>
      <c r="I36" s="1">
        <v>201.2</v>
      </c>
      <c r="J36" s="1">
        <v>-47.7</v>
      </c>
      <c r="K36" s="1">
        <v>6.4</v>
      </c>
      <c r="L36">
        <v>14</v>
      </c>
      <c r="M36">
        <v>0.28999999999999998</v>
      </c>
      <c r="N36">
        <v>172.79</v>
      </c>
      <c r="O36">
        <v>1511.71</v>
      </c>
      <c r="P36">
        <v>488.83</v>
      </c>
      <c r="Q36">
        <v>8</v>
      </c>
      <c r="R36">
        <v>3</v>
      </c>
      <c r="S36" s="1">
        <v>201.2</v>
      </c>
      <c r="T36" s="1">
        <v>-47.7</v>
      </c>
      <c r="U36">
        <v>210</v>
      </c>
      <c r="V36">
        <v>15</v>
      </c>
      <c r="W36">
        <v>14</v>
      </c>
      <c r="X36">
        <v>6.4</v>
      </c>
      <c r="Y36">
        <v>39.15</v>
      </c>
      <c r="Z36" s="1">
        <v>186.4</v>
      </c>
      <c r="AA36" s="1">
        <v>-43.5</v>
      </c>
      <c r="AB36" t="s">
        <v>53</v>
      </c>
      <c r="AC36" t="s">
        <v>90</v>
      </c>
    </row>
    <row r="37" spans="1:29" x14ac:dyDescent="0.5">
      <c r="A37" t="s">
        <v>12</v>
      </c>
      <c r="B37">
        <v>8</v>
      </c>
      <c r="C37">
        <v>25</v>
      </c>
      <c r="D37">
        <v>13.5</v>
      </c>
      <c r="E37">
        <v>30</v>
      </c>
      <c r="F37">
        <v>0.46</v>
      </c>
      <c r="G37" s="3">
        <f t="shared" si="2"/>
        <v>30.007666666666665</v>
      </c>
      <c r="H37" s="3">
        <f t="shared" si="3"/>
        <v>-25.225000000000001</v>
      </c>
      <c r="I37" s="1">
        <v>36.200000000000003</v>
      </c>
      <c r="J37" s="1">
        <v>61.9</v>
      </c>
      <c r="K37" s="1">
        <v>2.8</v>
      </c>
      <c r="L37">
        <v>8</v>
      </c>
      <c r="M37">
        <v>0.61</v>
      </c>
      <c r="N37">
        <v>32.54</v>
      </c>
      <c r="O37">
        <v>784.38</v>
      </c>
      <c r="P37">
        <v>43.85</v>
      </c>
      <c r="Q37">
        <v>33</v>
      </c>
      <c r="R37">
        <v>8</v>
      </c>
      <c r="S37" s="1">
        <v>36.200000000000003</v>
      </c>
      <c r="T37" s="1">
        <v>61.9</v>
      </c>
      <c r="U37">
        <v>169</v>
      </c>
      <c r="V37">
        <v>10</v>
      </c>
      <c r="W37">
        <v>8</v>
      </c>
      <c r="X37">
        <v>2.8</v>
      </c>
      <c r="Y37">
        <v>405.98</v>
      </c>
      <c r="Z37" s="1">
        <v>19.3</v>
      </c>
      <c r="AA37" s="1">
        <v>68.2</v>
      </c>
      <c r="AB37" t="s">
        <v>53</v>
      </c>
      <c r="AC37" t="s">
        <v>91</v>
      </c>
    </row>
    <row r="38" spans="1:29" x14ac:dyDescent="0.5">
      <c r="A38" t="s">
        <v>12</v>
      </c>
      <c r="B38">
        <v>42</v>
      </c>
      <c r="C38">
        <v>25</v>
      </c>
      <c r="D38">
        <v>35.840000000000003</v>
      </c>
      <c r="E38">
        <v>29</v>
      </c>
      <c r="F38">
        <v>55.53</v>
      </c>
      <c r="G38" s="3">
        <f t="shared" si="2"/>
        <v>29.9255</v>
      </c>
      <c r="H38" s="3">
        <f t="shared" si="3"/>
        <v>-25.597333333333335</v>
      </c>
      <c r="I38" s="1">
        <v>35.9</v>
      </c>
      <c r="J38" s="1">
        <v>64.8</v>
      </c>
      <c r="K38" s="1">
        <v>2.4</v>
      </c>
      <c r="L38">
        <v>9</v>
      </c>
      <c r="M38">
        <v>16.89</v>
      </c>
      <c r="N38">
        <v>561.77</v>
      </c>
      <c r="O38">
        <v>4979.83</v>
      </c>
      <c r="P38">
        <v>317.16000000000003</v>
      </c>
      <c r="Q38">
        <v>142</v>
      </c>
      <c r="R38">
        <v>42</v>
      </c>
      <c r="S38" s="1">
        <v>35.9</v>
      </c>
      <c r="T38" s="1">
        <v>64.8</v>
      </c>
      <c r="U38">
        <v>195</v>
      </c>
      <c r="V38">
        <v>12</v>
      </c>
      <c r="W38">
        <v>9</v>
      </c>
      <c r="X38">
        <v>2.4</v>
      </c>
      <c r="Y38">
        <v>477.92</v>
      </c>
      <c r="Z38" s="1">
        <v>9.3000000000000007</v>
      </c>
      <c r="AA38" s="1">
        <v>66.400000000000006</v>
      </c>
      <c r="AB38" t="s">
        <v>53</v>
      </c>
      <c r="AC38" t="s">
        <v>92</v>
      </c>
    </row>
    <row r="39" spans="1:29" x14ac:dyDescent="0.5">
      <c r="A39" t="s">
        <v>12</v>
      </c>
      <c r="B39">
        <v>43</v>
      </c>
      <c r="C39">
        <v>25</v>
      </c>
      <c r="D39">
        <v>35.880000000000003</v>
      </c>
      <c r="E39">
        <v>29</v>
      </c>
      <c r="F39">
        <v>55.32</v>
      </c>
      <c r="G39" s="3">
        <f t="shared" si="2"/>
        <v>29.922000000000001</v>
      </c>
      <c r="H39" s="3">
        <f t="shared" si="3"/>
        <v>-25.597999999999999</v>
      </c>
      <c r="I39" s="1">
        <v>30.8</v>
      </c>
      <c r="J39" s="1">
        <v>61.4</v>
      </c>
      <c r="K39" s="1">
        <v>2.4</v>
      </c>
      <c r="L39">
        <v>10</v>
      </c>
      <c r="M39">
        <v>6.95</v>
      </c>
      <c r="N39">
        <v>677.46</v>
      </c>
      <c r="O39">
        <v>4027.01</v>
      </c>
      <c r="P39">
        <v>234.05</v>
      </c>
      <c r="Q39">
        <v>72</v>
      </c>
      <c r="R39">
        <v>43</v>
      </c>
      <c r="S39" s="1">
        <v>30.8</v>
      </c>
      <c r="T39" s="1">
        <v>61.4</v>
      </c>
      <c r="U39">
        <v>190</v>
      </c>
      <c r="V39">
        <v>11</v>
      </c>
      <c r="W39">
        <v>10</v>
      </c>
      <c r="X39">
        <v>2.4</v>
      </c>
      <c r="Y39">
        <v>420.08</v>
      </c>
      <c r="Z39" s="1">
        <v>9.9</v>
      </c>
      <c r="AA39" s="1">
        <v>63.4</v>
      </c>
      <c r="AB39" t="s">
        <v>53</v>
      </c>
      <c r="AC39" t="s">
        <v>93</v>
      </c>
    </row>
    <row r="40" spans="1:29" x14ac:dyDescent="0.5">
      <c r="A40" t="s">
        <v>12</v>
      </c>
      <c r="B40">
        <v>44</v>
      </c>
      <c r="C40">
        <v>25</v>
      </c>
      <c r="D40">
        <v>36.03</v>
      </c>
      <c r="E40">
        <v>29</v>
      </c>
      <c r="F40">
        <v>55.31</v>
      </c>
      <c r="G40" s="3">
        <f t="shared" si="2"/>
        <v>29.921833333333332</v>
      </c>
      <c r="H40" s="3">
        <f t="shared" si="3"/>
        <v>-25.6005</v>
      </c>
      <c r="I40" s="1">
        <v>48.5</v>
      </c>
      <c r="J40" s="1">
        <v>61.4</v>
      </c>
      <c r="K40" s="1">
        <v>2.8</v>
      </c>
      <c r="L40">
        <v>8</v>
      </c>
      <c r="M40">
        <v>7.56</v>
      </c>
      <c r="N40">
        <v>569.66</v>
      </c>
      <c r="O40">
        <v>4260.68</v>
      </c>
      <c r="P40">
        <v>304.61</v>
      </c>
      <c r="Q40">
        <v>74</v>
      </c>
      <c r="R40">
        <v>44</v>
      </c>
      <c r="S40" s="1">
        <v>48.5</v>
      </c>
      <c r="T40" s="1">
        <v>61.4</v>
      </c>
      <c r="U40">
        <v>194</v>
      </c>
      <c r="V40">
        <v>10</v>
      </c>
      <c r="W40">
        <v>8</v>
      </c>
      <c r="X40">
        <v>2.8</v>
      </c>
      <c r="Y40">
        <v>389.93</v>
      </c>
      <c r="Z40" s="1">
        <v>30.2</v>
      </c>
      <c r="AA40" s="1">
        <v>65.7</v>
      </c>
      <c r="AB40" t="s">
        <v>53</v>
      </c>
      <c r="AC40" t="s">
        <v>94</v>
      </c>
    </row>
    <row r="41" spans="1:29" x14ac:dyDescent="0.5">
      <c r="A41" t="s">
        <v>12</v>
      </c>
      <c r="B41">
        <v>45</v>
      </c>
      <c r="C41">
        <v>25</v>
      </c>
      <c r="D41">
        <v>41.01</v>
      </c>
      <c r="E41">
        <v>29</v>
      </c>
      <c r="F41">
        <v>55.04</v>
      </c>
      <c r="G41" s="3">
        <f t="shared" si="2"/>
        <v>29.917333333333332</v>
      </c>
      <c r="H41" s="3">
        <f t="shared" si="3"/>
        <v>-25.683499999999999</v>
      </c>
      <c r="I41" s="1">
        <v>30.2</v>
      </c>
      <c r="J41" s="1">
        <v>67.900000000000006</v>
      </c>
      <c r="K41" s="1">
        <v>1.6</v>
      </c>
      <c r="L41">
        <v>9</v>
      </c>
      <c r="M41">
        <v>17.079999999999998</v>
      </c>
      <c r="N41">
        <v>638.88</v>
      </c>
      <c r="O41">
        <v>3206.57</v>
      </c>
      <c r="P41">
        <v>165.34</v>
      </c>
      <c r="Q41">
        <v>223</v>
      </c>
      <c r="R41">
        <v>45</v>
      </c>
      <c r="S41" s="1">
        <v>30.2</v>
      </c>
      <c r="T41" s="1">
        <v>67.900000000000006</v>
      </c>
      <c r="U41">
        <v>205</v>
      </c>
      <c r="V41">
        <v>10</v>
      </c>
      <c r="W41">
        <v>9</v>
      </c>
      <c r="X41">
        <v>1.6</v>
      </c>
      <c r="Y41">
        <v>1014.69</v>
      </c>
      <c r="Z41" s="1">
        <v>6.2</v>
      </c>
      <c r="AA41" s="1">
        <v>66.7</v>
      </c>
      <c r="AB41" t="s">
        <v>53</v>
      </c>
      <c r="AC41" t="s">
        <v>95</v>
      </c>
    </row>
    <row r="42" spans="1:29" x14ac:dyDescent="0.5">
      <c r="A42" t="s">
        <v>12</v>
      </c>
      <c r="B42">
        <v>46</v>
      </c>
      <c r="C42">
        <v>25</v>
      </c>
      <c r="D42">
        <v>40.92</v>
      </c>
      <c r="E42">
        <v>29</v>
      </c>
      <c r="F42">
        <v>55.01</v>
      </c>
      <c r="G42" s="3">
        <f t="shared" si="2"/>
        <v>29.916833333333333</v>
      </c>
      <c r="H42" s="3">
        <f t="shared" si="3"/>
        <v>-25.681999999999999</v>
      </c>
      <c r="I42" s="1">
        <v>35.799999999999997</v>
      </c>
      <c r="J42" s="1">
        <v>62.5</v>
      </c>
      <c r="K42" s="1">
        <v>1.5</v>
      </c>
      <c r="L42">
        <v>10</v>
      </c>
      <c r="M42">
        <v>15.39</v>
      </c>
      <c r="N42">
        <v>1596.73</v>
      </c>
      <c r="O42">
        <v>3394.95</v>
      </c>
      <c r="P42">
        <v>129.94</v>
      </c>
      <c r="Q42">
        <v>190</v>
      </c>
      <c r="R42">
        <v>46</v>
      </c>
      <c r="S42" s="1">
        <v>35.799999999999997</v>
      </c>
      <c r="T42" s="1">
        <v>62.5</v>
      </c>
      <c r="U42">
        <v>199</v>
      </c>
      <c r="V42">
        <v>11</v>
      </c>
      <c r="W42">
        <v>10</v>
      </c>
      <c r="X42">
        <v>1.5</v>
      </c>
      <c r="Y42">
        <v>1099.8399999999999</v>
      </c>
      <c r="Z42" s="1">
        <v>14.1</v>
      </c>
      <c r="AA42" s="1">
        <v>63.7</v>
      </c>
      <c r="AB42" t="s">
        <v>53</v>
      </c>
      <c r="AC42" t="s">
        <v>96</v>
      </c>
    </row>
    <row r="43" spans="1:29" x14ac:dyDescent="0.5">
      <c r="A43" t="s">
        <v>12</v>
      </c>
      <c r="B43">
        <v>47</v>
      </c>
      <c r="C43">
        <v>25</v>
      </c>
      <c r="D43">
        <v>40.82</v>
      </c>
      <c r="E43">
        <v>29</v>
      </c>
      <c r="F43">
        <v>54.73</v>
      </c>
      <c r="G43" s="3">
        <f t="shared" si="2"/>
        <v>29.912166666666668</v>
      </c>
      <c r="H43" s="3">
        <f t="shared" si="3"/>
        <v>-25.680333333333333</v>
      </c>
      <c r="I43" s="1">
        <v>39.5</v>
      </c>
      <c r="J43" s="1">
        <v>62.7</v>
      </c>
      <c r="K43" s="1">
        <v>1.1000000000000001</v>
      </c>
      <c r="L43">
        <v>9</v>
      </c>
      <c r="M43">
        <v>25.31</v>
      </c>
      <c r="N43">
        <v>762.31</v>
      </c>
      <c r="O43">
        <v>3936.42</v>
      </c>
      <c r="P43">
        <v>183.84</v>
      </c>
      <c r="Q43">
        <v>269</v>
      </c>
      <c r="R43">
        <v>47</v>
      </c>
      <c r="S43" s="1">
        <v>39.5</v>
      </c>
      <c r="T43" s="1">
        <v>62.7</v>
      </c>
      <c r="U43">
        <v>193</v>
      </c>
      <c r="V43">
        <v>11</v>
      </c>
      <c r="W43">
        <v>9</v>
      </c>
      <c r="X43">
        <v>1.1000000000000001</v>
      </c>
      <c r="Y43">
        <v>2086.86</v>
      </c>
      <c r="Z43" s="1">
        <v>17.399999999999999</v>
      </c>
      <c r="AA43" s="1">
        <v>65.7</v>
      </c>
      <c r="AB43" t="s">
        <v>53</v>
      </c>
      <c r="AC43" t="s">
        <v>97</v>
      </c>
    </row>
    <row r="44" spans="1:29" x14ac:dyDescent="0.5">
      <c r="A44" t="s">
        <v>12</v>
      </c>
      <c r="B44">
        <v>48</v>
      </c>
      <c r="C44">
        <v>25</v>
      </c>
      <c r="D44">
        <v>41.34</v>
      </c>
      <c r="E44">
        <v>29</v>
      </c>
      <c r="F44">
        <v>54.84</v>
      </c>
      <c r="G44" s="3">
        <f t="shared" si="2"/>
        <v>29.914000000000001</v>
      </c>
      <c r="H44" s="3">
        <f t="shared" si="3"/>
        <v>-25.689</v>
      </c>
      <c r="I44" s="1">
        <v>35.700000000000003</v>
      </c>
      <c r="J44" s="1">
        <v>64.099999999999994</v>
      </c>
      <c r="K44" s="1">
        <v>1.4</v>
      </c>
      <c r="L44">
        <v>7</v>
      </c>
      <c r="M44">
        <v>28.87</v>
      </c>
      <c r="N44">
        <v>729.23</v>
      </c>
      <c r="O44">
        <v>2744.13</v>
      </c>
      <c r="P44">
        <v>159.28</v>
      </c>
      <c r="Q44">
        <v>441</v>
      </c>
      <c r="R44">
        <v>48</v>
      </c>
      <c r="S44" s="1">
        <v>35.700000000000003</v>
      </c>
      <c r="T44" s="1">
        <v>64.099999999999994</v>
      </c>
      <c r="U44">
        <v>195</v>
      </c>
      <c r="V44">
        <v>11</v>
      </c>
      <c r="W44">
        <v>7</v>
      </c>
      <c r="X44">
        <v>1.4</v>
      </c>
      <c r="Y44">
        <v>1910.6</v>
      </c>
      <c r="Z44" s="1">
        <v>12.2</v>
      </c>
      <c r="AA44" s="1">
        <v>65.900000000000006</v>
      </c>
      <c r="AB44" t="s">
        <v>53</v>
      </c>
      <c r="AC44" t="s">
        <v>98</v>
      </c>
    </row>
    <row r="45" spans="1:29" x14ac:dyDescent="0.5">
      <c r="A45" t="s">
        <v>12</v>
      </c>
      <c r="B45">
        <v>49</v>
      </c>
      <c r="C45">
        <v>25</v>
      </c>
      <c r="D45">
        <v>41.16</v>
      </c>
      <c r="E45">
        <v>29</v>
      </c>
      <c r="F45">
        <v>55.04</v>
      </c>
      <c r="G45" s="3">
        <f t="shared" si="2"/>
        <v>29.917333333333332</v>
      </c>
      <c r="H45" s="3">
        <f t="shared" si="3"/>
        <v>-25.686</v>
      </c>
      <c r="I45" s="1">
        <v>32.799999999999997</v>
      </c>
      <c r="J45" s="1">
        <v>66.7</v>
      </c>
      <c r="K45" s="1">
        <v>0.9</v>
      </c>
      <c r="L45">
        <v>8</v>
      </c>
      <c r="M45">
        <v>16.28</v>
      </c>
      <c r="N45">
        <v>517.97</v>
      </c>
      <c r="O45">
        <v>3231.45</v>
      </c>
      <c r="P45">
        <v>198.12</v>
      </c>
      <c r="Q45">
        <v>211</v>
      </c>
      <c r="R45">
        <v>49</v>
      </c>
      <c r="S45" s="1">
        <v>32.799999999999997</v>
      </c>
      <c r="T45" s="1">
        <v>66.7</v>
      </c>
      <c r="U45">
        <v>197</v>
      </c>
      <c r="V45">
        <v>10</v>
      </c>
      <c r="W45">
        <v>8</v>
      </c>
      <c r="X45">
        <v>0.9</v>
      </c>
      <c r="Y45">
        <v>4021.26</v>
      </c>
      <c r="Z45" s="1">
        <v>9</v>
      </c>
      <c r="AA45" s="1">
        <v>67.400000000000006</v>
      </c>
      <c r="AB45" t="s">
        <v>53</v>
      </c>
      <c r="AC45" t="s">
        <v>99</v>
      </c>
    </row>
    <row r="46" spans="1:29" x14ac:dyDescent="0.5">
      <c r="A46" t="s">
        <v>12</v>
      </c>
      <c r="B46">
        <v>50</v>
      </c>
      <c r="C46">
        <v>25</v>
      </c>
      <c r="D46">
        <v>36.979999999999997</v>
      </c>
      <c r="E46">
        <v>29</v>
      </c>
      <c r="F46">
        <v>55.58</v>
      </c>
      <c r="G46" s="3">
        <f t="shared" si="2"/>
        <v>29.926333333333332</v>
      </c>
      <c r="H46" s="3">
        <f t="shared" si="3"/>
        <v>-25.616333333333333</v>
      </c>
      <c r="I46" s="1">
        <v>31.1</v>
      </c>
      <c r="J46" s="1">
        <v>57.2</v>
      </c>
      <c r="K46" s="1">
        <v>2.7</v>
      </c>
      <c r="L46">
        <v>9</v>
      </c>
      <c r="M46">
        <v>18.77</v>
      </c>
      <c r="N46">
        <v>2071.5300000000002</v>
      </c>
      <c r="O46">
        <v>5812.99</v>
      </c>
      <c r="P46">
        <v>445.83</v>
      </c>
      <c r="Q46">
        <v>135</v>
      </c>
      <c r="R46">
        <v>50</v>
      </c>
      <c r="S46" s="1">
        <v>31.1</v>
      </c>
      <c r="T46" s="1">
        <v>57.2</v>
      </c>
      <c r="U46">
        <v>187</v>
      </c>
      <c r="V46">
        <v>12</v>
      </c>
      <c r="W46">
        <v>9</v>
      </c>
      <c r="X46">
        <v>2.7</v>
      </c>
      <c r="Y46">
        <v>366.44</v>
      </c>
      <c r="Z46" s="1">
        <v>11.8</v>
      </c>
      <c r="AA46" s="1">
        <v>60.2</v>
      </c>
      <c r="AB46" t="s">
        <v>53</v>
      </c>
      <c r="AC46" t="s">
        <v>100</v>
      </c>
    </row>
    <row r="47" spans="1:29" x14ac:dyDescent="0.5">
      <c r="A47" t="s">
        <v>12</v>
      </c>
      <c r="B47">
        <v>51</v>
      </c>
      <c r="C47">
        <v>25</v>
      </c>
      <c r="D47">
        <v>36.75</v>
      </c>
      <c r="E47">
        <v>29</v>
      </c>
      <c r="F47">
        <v>55.23</v>
      </c>
      <c r="G47" s="3">
        <f t="shared" si="2"/>
        <v>29.920500000000001</v>
      </c>
      <c r="H47" s="3">
        <f t="shared" si="3"/>
        <v>-25.612500000000001</v>
      </c>
      <c r="I47" s="1">
        <v>46.4</v>
      </c>
      <c r="J47" s="1">
        <v>59.3</v>
      </c>
      <c r="K47" s="1">
        <v>1.9</v>
      </c>
      <c r="L47">
        <v>9</v>
      </c>
      <c r="M47">
        <v>10.73</v>
      </c>
      <c r="N47">
        <v>1039.5999999999999</v>
      </c>
      <c r="O47">
        <v>5724.38</v>
      </c>
      <c r="P47">
        <v>849.27</v>
      </c>
      <c r="Q47">
        <v>79</v>
      </c>
      <c r="R47">
        <v>51</v>
      </c>
      <c r="S47" s="1">
        <v>46.4</v>
      </c>
      <c r="T47" s="1">
        <v>59.3</v>
      </c>
      <c r="U47">
        <v>192</v>
      </c>
      <c r="V47">
        <v>11</v>
      </c>
      <c r="W47">
        <v>9</v>
      </c>
      <c r="X47">
        <v>1.9</v>
      </c>
      <c r="Y47">
        <v>762.04</v>
      </c>
      <c r="Z47" s="1">
        <v>27.8</v>
      </c>
      <c r="AA47" s="1">
        <v>64</v>
      </c>
      <c r="AB47" t="s">
        <v>53</v>
      </c>
      <c r="AC47" t="s">
        <v>101</v>
      </c>
    </row>
    <row r="48" spans="1:29" x14ac:dyDescent="0.5">
      <c r="A48" t="s">
        <v>12</v>
      </c>
      <c r="B48">
        <v>52</v>
      </c>
      <c r="C48">
        <v>25</v>
      </c>
      <c r="D48">
        <v>20.309999999999999</v>
      </c>
      <c r="E48">
        <v>29</v>
      </c>
      <c r="F48">
        <v>22.77</v>
      </c>
      <c r="G48" s="3">
        <f t="shared" si="2"/>
        <v>29.3795</v>
      </c>
      <c r="H48" s="3">
        <f t="shared" si="3"/>
        <v>-25.3385</v>
      </c>
      <c r="I48" s="1">
        <v>14.3</v>
      </c>
      <c r="J48" s="1">
        <v>33.9</v>
      </c>
      <c r="K48" s="1">
        <v>8.6999999999999993</v>
      </c>
      <c r="L48">
        <v>4</v>
      </c>
      <c r="M48">
        <v>3.93</v>
      </c>
      <c r="N48">
        <v>1323.82</v>
      </c>
      <c r="O48">
        <v>704.78</v>
      </c>
      <c r="P48">
        <v>120.73</v>
      </c>
      <c r="Q48">
        <v>234</v>
      </c>
      <c r="R48">
        <v>52</v>
      </c>
      <c r="S48" s="1">
        <v>14.3</v>
      </c>
      <c r="T48" s="1">
        <v>33.9</v>
      </c>
      <c r="U48">
        <v>90</v>
      </c>
      <c r="V48">
        <v>40</v>
      </c>
      <c r="W48">
        <v>4</v>
      </c>
      <c r="X48">
        <v>8.6999999999999993</v>
      </c>
      <c r="Y48">
        <v>112.49</v>
      </c>
      <c r="Z48" s="1">
        <v>38.5</v>
      </c>
      <c r="AA48" s="1">
        <v>70.8</v>
      </c>
      <c r="AB48" t="s">
        <v>52</v>
      </c>
      <c r="AC48" t="s">
        <v>102</v>
      </c>
    </row>
    <row r="49" spans="1:29" x14ac:dyDescent="0.5">
      <c r="A49" t="s">
        <v>12</v>
      </c>
      <c r="B49">
        <v>53</v>
      </c>
      <c r="C49">
        <v>25</v>
      </c>
      <c r="D49">
        <v>15.85</v>
      </c>
      <c r="E49">
        <v>29</v>
      </c>
      <c r="F49">
        <v>37.57</v>
      </c>
      <c r="G49" s="3">
        <f t="shared" si="2"/>
        <v>29.626166666666666</v>
      </c>
      <c r="H49" s="3">
        <f t="shared" si="3"/>
        <v>-25.264166666666668</v>
      </c>
      <c r="I49" s="1">
        <v>14.6</v>
      </c>
      <c r="J49" s="1">
        <v>62.7</v>
      </c>
      <c r="K49" s="1">
        <v>7.1</v>
      </c>
      <c r="L49">
        <v>8</v>
      </c>
      <c r="M49">
        <v>2.14</v>
      </c>
      <c r="N49">
        <v>622.14</v>
      </c>
      <c r="O49">
        <v>1810.91</v>
      </c>
      <c r="P49">
        <v>604.03</v>
      </c>
      <c r="Q49">
        <v>50</v>
      </c>
      <c r="R49">
        <v>53</v>
      </c>
      <c r="S49" s="1">
        <v>14.6</v>
      </c>
      <c r="T49" s="1">
        <v>62.7</v>
      </c>
      <c r="U49">
        <v>36</v>
      </c>
      <c r="V49">
        <v>10</v>
      </c>
      <c r="W49">
        <v>8</v>
      </c>
      <c r="X49">
        <v>7.1</v>
      </c>
      <c r="Y49">
        <v>61.65</v>
      </c>
      <c r="Z49" s="1">
        <v>34.6</v>
      </c>
      <c r="AA49" s="1">
        <v>64.7</v>
      </c>
      <c r="AB49" t="s">
        <v>53</v>
      </c>
      <c r="AC49" t="s">
        <v>103</v>
      </c>
    </row>
    <row r="50" spans="1:29" x14ac:dyDescent="0.5">
      <c r="A50" t="s">
        <v>12</v>
      </c>
      <c r="B50">
        <v>54</v>
      </c>
      <c r="C50">
        <v>25</v>
      </c>
      <c r="D50">
        <v>15.94</v>
      </c>
      <c r="E50">
        <v>29</v>
      </c>
      <c r="F50">
        <v>37.479999999999997</v>
      </c>
      <c r="G50" s="3">
        <f t="shared" si="2"/>
        <v>29.624666666666666</v>
      </c>
      <c r="H50" s="3">
        <f t="shared" si="3"/>
        <v>-25.265666666666668</v>
      </c>
      <c r="I50" s="1">
        <v>1.2</v>
      </c>
      <c r="J50" s="1">
        <v>66.2</v>
      </c>
      <c r="K50" s="1">
        <v>2.4</v>
      </c>
      <c r="L50">
        <v>9</v>
      </c>
      <c r="M50">
        <v>1.54</v>
      </c>
      <c r="N50">
        <v>153.01</v>
      </c>
      <c r="O50">
        <v>3520.69</v>
      </c>
      <c r="P50">
        <v>332.47</v>
      </c>
      <c r="Q50">
        <v>18</v>
      </c>
      <c r="R50">
        <v>54</v>
      </c>
      <c r="S50" s="1">
        <v>1.2</v>
      </c>
      <c r="T50" s="1">
        <v>66.2</v>
      </c>
      <c r="U50">
        <v>36</v>
      </c>
      <c r="V50">
        <v>10</v>
      </c>
      <c r="W50">
        <v>9</v>
      </c>
      <c r="X50">
        <v>2.4</v>
      </c>
      <c r="Y50">
        <v>474.89</v>
      </c>
      <c r="Z50" s="1">
        <v>24.4</v>
      </c>
      <c r="AA50" s="1">
        <v>70.2</v>
      </c>
      <c r="AB50" t="s">
        <v>53</v>
      </c>
      <c r="AC50" t="s">
        <v>104</v>
      </c>
    </row>
    <row r="51" spans="1:29" x14ac:dyDescent="0.5">
      <c r="A51" t="s">
        <v>12</v>
      </c>
      <c r="B51">
        <v>55</v>
      </c>
      <c r="C51">
        <v>25</v>
      </c>
      <c r="D51">
        <v>12.01</v>
      </c>
      <c r="E51">
        <v>29</v>
      </c>
      <c r="F51">
        <v>55.86</v>
      </c>
      <c r="G51" s="3">
        <f t="shared" si="2"/>
        <v>29.931000000000001</v>
      </c>
      <c r="H51" s="3">
        <f t="shared" si="3"/>
        <v>-25.200166666666668</v>
      </c>
      <c r="I51" s="1">
        <v>45.5</v>
      </c>
      <c r="J51" s="1">
        <v>60.8</v>
      </c>
      <c r="K51" s="1">
        <v>3.3</v>
      </c>
      <c r="L51">
        <v>8</v>
      </c>
      <c r="M51">
        <v>6.49</v>
      </c>
      <c r="N51">
        <v>2651.42</v>
      </c>
      <c r="O51">
        <v>7503.73</v>
      </c>
      <c r="P51">
        <v>362.31</v>
      </c>
      <c r="Q51">
        <v>36</v>
      </c>
      <c r="R51">
        <v>55</v>
      </c>
      <c r="S51" s="1">
        <v>45.5</v>
      </c>
      <c r="T51" s="1">
        <v>60.8</v>
      </c>
      <c r="U51">
        <v>195</v>
      </c>
      <c r="V51">
        <v>11</v>
      </c>
      <c r="W51">
        <v>8</v>
      </c>
      <c r="X51">
        <v>3.3</v>
      </c>
      <c r="Y51">
        <v>5550</v>
      </c>
      <c r="Z51" s="1">
        <v>25.3</v>
      </c>
      <c r="AA51" s="1">
        <v>64.7</v>
      </c>
      <c r="AB51" t="s">
        <v>53</v>
      </c>
      <c r="AC51" t="s">
        <v>105</v>
      </c>
    </row>
    <row r="52" spans="1:29" x14ac:dyDescent="0.5">
      <c r="A52" t="s">
        <v>12</v>
      </c>
      <c r="B52">
        <v>56</v>
      </c>
      <c r="C52">
        <v>25</v>
      </c>
      <c r="D52">
        <v>11.87</v>
      </c>
      <c r="E52">
        <v>29</v>
      </c>
      <c r="F52">
        <v>56.08</v>
      </c>
      <c r="G52" s="3">
        <f t="shared" si="2"/>
        <v>29.934666666666665</v>
      </c>
      <c r="H52" s="3">
        <f t="shared" si="3"/>
        <v>-25.197833333333332</v>
      </c>
      <c r="I52" s="1">
        <v>32.9</v>
      </c>
      <c r="J52" s="1">
        <v>57.7</v>
      </c>
      <c r="K52" s="1">
        <v>7.5</v>
      </c>
      <c r="L52">
        <v>5</v>
      </c>
      <c r="M52">
        <v>0.18</v>
      </c>
      <c r="N52">
        <v>43.17</v>
      </c>
      <c r="O52">
        <v>495.27</v>
      </c>
      <c r="P52">
        <v>56.31</v>
      </c>
      <c r="Q52">
        <v>15</v>
      </c>
      <c r="R52">
        <v>56</v>
      </c>
      <c r="S52" s="1">
        <v>32.9</v>
      </c>
      <c r="T52" s="1">
        <v>57.7</v>
      </c>
      <c r="U52">
        <v>181</v>
      </c>
      <c r="V52">
        <v>10</v>
      </c>
      <c r="W52">
        <v>5</v>
      </c>
      <c r="X52">
        <v>7.5</v>
      </c>
      <c r="Y52">
        <v>104.64</v>
      </c>
      <c r="Z52" s="1">
        <v>17.100000000000001</v>
      </c>
      <c r="AA52" s="1">
        <v>61.8</v>
      </c>
      <c r="AB52" t="s">
        <v>53</v>
      </c>
      <c r="AC52" t="s">
        <v>106</v>
      </c>
    </row>
    <row r="53" spans="1:29" x14ac:dyDescent="0.5">
      <c r="A53" t="s">
        <v>12</v>
      </c>
      <c r="B53">
        <v>58</v>
      </c>
      <c r="C53">
        <v>25</v>
      </c>
      <c r="D53">
        <v>12.08</v>
      </c>
      <c r="E53">
        <v>29</v>
      </c>
      <c r="F53">
        <v>58</v>
      </c>
      <c r="G53" s="3">
        <f t="shared" si="2"/>
        <v>29.966666666666665</v>
      </c>
      <c r="H53" s="3">
        <f t="shared" si="3"/>
        <v>-25.201333333333334</v>
      </c>
      <c r="I53" s="1">
        <v>45.5</v>
      </c>
      <c r="J53" s="1">
        <v>60.8</v>
      </c>
      <c r="K53" s="1">
        <v>3.3</v>
      </c>
      <c r="L53">
        <v>8</v>
      </c>
      <c r="M53">
        <v>3.16</v>
      </c>
      <c r="N53">
        <v>1211.5899999999999</v>
      </c>
      <c r="O53">
        <v>6260.26</v>
      </c>
      <c r="P53">
        <v>718.48</v>
      </c>
      <c r="Q53">
        <v>21</v>
      </c>
      <c r="R53">
        <v>58</v>
      </c>
      <c r="S53" s="1">
        <v>45.5</v>
      </c>
      <c r="T53" s="1">
        <v>60.8</v>
      </c>
      <c r="U53">
        <v>181</v>
      </c>
      <c r="V53">
        <v>12</v>
      </c>
      <c r="W53">
        <v>8</v>
      </c>
      <c r="X53">
        <v>3.3</v>
      </c>
      <c r="Y53">
        <v>8</v>
      </c>
      <c r="Z53" s="1">
        <v>24.7</v>
      </c>
      <c r="AA53" s="1">
        <v>67.7</v>
      </c>
      <c r="AB53" t="s">
        <v>53</v>
      </c>
      <c r="AC53" t="s">
        <v>107</v>
      </c>
    </row>
    <row r="54" spans="1:29" x14ac:dyDescent="0.5">
      <c r="A54" t="s">
        <v>12</v>
      </c>
      <c r="B54">
        <v>59</v>
      </c>
      <c r="C54">
        <v>25</v>
      </c>
      <c r="D54">
        <v>13.17</v>
      </c>
      <c r="E54">
        <v>30</v>
      </c>
      <c r="F54">
        <v>0.89</v>
      </c>
      <c r="G54" s="3">
        <f t="shared" si="2"/>
        <v>30.014833333333332</v>
      </c>
      <c r="H54" s="3">
        <f t="shared" si="3"/>
        <v>-25.2195</v>
      </c>
      <c r="I54" s="1">
        <v>358.2</v>
      </c>
      <c r="J54" s="1">
        <v>75.099999999999994</v>
      </c>
      <c r="K54" s="1">
        <v>4.4000000000000004</v>
      </c>
      <c r="L54">
        <v>6</v>
      </c>
      <c r="M54">
        <v>10.63</v>
      </c>
      <c r="N54">
        <v>3765.73</v>
      </c>
      <c r="O54">
        <v>8947.39</v>
      </c>
      <c r="P54">
        <v>2760.22</v>
      </c>
      <c r="Q54">
        <v>50</v>
      </c>
      <c r="R54">
        <v>59</v>
      </c>
      <c r="S54" s="1">
        <v>358.2</v>
      </c>
      <c r="T54" s="1">
        <v>75.099999999999994</v>
      </c>
      <c r="U54">
        <v>160</v>
      </c>
      <c r="V54">
        <v>10</v>
      </c>
      <c r="W54">
        <v>6</v>
      </c>
      <c r="X54">
        <v>4.4000000000000004</v>
      </c>
      <c r="Y54">
        <v>236.6</v>
      </c>
      <c r="Z54" s="1">
        <v>320</v>
      </c>
      <c r="AA54" s="1">
        <v>74.900000000000006</v>
      </c>
      <c r="AB54" t="s">
        <v>53</v>
      </c>
      <c r="AC54" t="s">
        <v>108</v>
      </c>
    </row>
    <row r="55" spans="1:29" x14ac:dyDescent="0.5">
      <c r="A55" t="s">
        <v>12</v>
      </c>
      <c r="B55">
        <v>61</v>
      </c>
      <c r="C55">
        <v>24</v>
      </c>
      <c r="D55">
        <v>57.68</v>
      </c>
      <c r="E55">
        <v>29</v>
      </c>
      <c r="F55">
        <v>57.39</v>
      </c>
      <c r="G55" s="3">
        <f t="shared" si="2"/>
        <v>29.956499999999998</v>
      </c>
      <c r="H55" s="3">
        <f t="shared" si="3"/>
        <v>-24.961333333333332</v>
      </c>
      <c r="I55" s="1">
        <v>203</v>
      </c>
      <c r="J55" s="1">
        <v>-62.3</v>
      </c>
      <c r="K55" s="1">
        <v>5</v>
      </c>
      <c r="L55">
        <v>8</v>
      </c>
      <c r="M55">
        <v>0.67</v>
      </c>
      <c r="N55">
        <v>105.26</v>
      </c>
      <c r="O55">
        <v>1271.74</v>
      </c>
      <c r="P55">
        <v>290.22000000000003</v>
      </c>
      <c r="Q55">
        <v>22</v>
      </c>
      <c r="R55">
        <v>61</v>
      </c>
      <c r="S55" s="1">
        <v>203</v>
      </c>
      <c r="T55" s="1">
        <v>-62.3</v>
      </c>
      <c r="U55">
        <v>210</v>
      </c>
      <c r="V55">
        <v>11</v>
      </c>
      <c r="W55">
        <v>8</v>
      </c>
      <c r="X55">
        <v>5</v>
      </c>
      <c r="Y55">
        <v>124.77</v>
      </c>
      <c r="Z55" s="1">
        <v>184</v>
      </c>
      <c r="AA55" s="1">
        <v>-59.1</v>
      </c>
      <c r="AB55" t="s">
        <v>53</v>
      </c>
      <c r="AC55" t="s">
        <v>109</v>
      </c>
    </row>
    <row r="56" spans="1:29" x14ac:dyDescent="0.5">
      <c r="A56" t="s">
        <v>12</v>
      </c>
      <c r="B56">
        <v>63</v>
      </c>
      <c r="C56">
        <v>24</v>
      </c>
      <c r="D56">
        <v>20.12</v>
      </c>
      <c r="E56">
        <v>29</v>
      </c>
      <c r="F56">
        <v>45.9</v>
      </c>
      <c r="G56" s="3">
        <f t="shared" si="2"/>
        <v>29.765000000000001</v>
      </c>
      <c r="H56" s="3">
        <f t="shared" si="3"/>
        <v>-24.335333333333335</v>
      </c>
      <c r="I56" s="1">
        <v>19.5</v>
      </c>
      <c r="J56" s="1">
        <v>54.8</v>
      </c>
      <c r="K56" s="1">
        <v>3.8</v>
      </c>
      <c r="L56">
        <v>9</v>
      </c>
      <c r="M56">
        <v>2.99</v>
      </c>
      <c r="N56">
        <v>613.04</v>
      </c>
      <c r="O56">
        <v>16490.38</v>
      </c>
      <c r="P56">
        <v>3788.26</v>
      </c>
      <c r="Q56">
        <v>8</v>
      </c>
      <c r="R56">
        <v>63</v>
      </c>
      <c r="S56" s="1">
        <v>19.5</v>
      </c>
      <c r="T56" s="1">
        <v>54.8</v>
      </c>
      <c r="U56">
        <v>134</v>
      </c>
      <c r="V56">
        <v>15</v>
      </c>
      <c r="W56">
        <v>9</v>
      </c>
      <c r="X56">
        <v>3.8</v>
      </c>
      <c r="Y56">
        <v>188.67</v>
      </c>
      <c r="Z56" s="1">
        <v>5</v>
      </c>
      <c r="AA56" s="1">
        <v>67.7</v>
      </c>
      <c r="AB56" t="s">
        <v>53</v>
      </c>
      <c r="AC56" t="s">
        <v>110</v>
      </c>
    </row>
    <row r="57" spans="1:29" x14ac:dyDescent="0.5">
      <c r="A57" t="s">
        <v>12</v>
      </c>
      <c r="B57">
        <v>65</v>
      </c>
      <c r="C57">
        <v>24</v>
      </c>
      <c r="D57">
        <v>22.61</v>
      </c>
      <c r="E57">
        <v>29</v>
      </c>
      <c r="F57">
        <v>46.88</v>
      </c>
      <c r="G57" s="3">
        <f t="shared" si="2"/>
        <v>29.781333333333333</v>
      </c>
      <c r="H57" s="3">
        <f t="shared" si="3"/>
        <v>-24.376833333333334</v>
      </c>
      <c r="I57" s="1">
        <v>20.8</v>
      </c>
      <c r="J57" s="1">
        <v>27.9</v>
      </c>
      <c r="K57" s="1">
        <v>3.6</v>
      </c>
      <c r="L57">
        <v>8</v>
      </c>
      <c r="M57">
        <v>0.02</v>
      </c>
      <c r="N57">
        <v>2.5099999999999998</v>
      </c>
      <c r="O57">
        <v>691.97</v>
      </c>
      <c r="P57">
        <v>114.05</v>
      </c>
      <c r="Q57">
        <v>1</v>
      </c>
      <c r="R57">
        <v>65</v>
      </c>
      <c r="S57" s="1">
        <v>20.8</v>
      </c>
      <c r="T57" s="1">
        <v>27.9</v>
      </c>
      <c r="U57">
        <v>134</v>
      </c>
      <c r="V57">
        <v>15</v>
      </c>
      <c r="W57">
        <v>8</v>
      </c>
      <c r="X57">
        <v>3.6</v>
      </c>
      <c r="Y57">
        <v>243.51</v>
      </c>
      <c r="Z57" s="1">
        <v>16.3</v>
      </c>
      <c r="AA57" s="1">
        <v>41.5</v>
      </c>
      <c r="AB57" t="s">
        <v>53</v>
      </c>
      <c r="AC57" t="s">
        <v>111</v>
      </c>
    </row>
    <row r="58" spans="1:29" x14ac:dyDescent="0.5">
      <c r="A58" t="s">
        <v>12</v>
      </c>
      <c r="B58">
        <v>69</v>
      </c>
      <c r="C58">
        <v>24</v>
      </c>
      <c r="D58">
        <v>56.31</v>
      </c>
      <c r="E58">
        <v>29</v>
      </c>
      <c r="F58">
        <v>53.17</v>
      </c>
      <c r="G58" s="3">
        <f t="shared" si="2"/>
        <v>29.886166666666668</v>
      </c>
      <c r="H58" s="3">
        <f t="shared" si="3"/>
        <v>-24.938500000000001</v>
      </c>
      <c r="I58" s="1">
        <v>218.2</v>
      </c>
      <c r="J58" s="1">
        <v>-71.099999999999994</v>
      </c>
      <c r="K58" s="1">
        <v>4</v>
      </c>
      <c r="L58">
        <v>8</v>
      </c>
      <c r="M58">
        <v>0.31</v>
      </c>
      <c r="N58">
        <v>85.05</v>
      </c>
      <c r="O58">
        <v>1262.31</v>
      </c>
      <c r="P58">
        <v>607.91999999999996</v>
      </c>
      <c r="Q58">
        <v>10</v>
      </c>
      <c r="R58">
        <v>69</v>
      </c>
      <c r="S58" s="1">
        <v>218.2</v>
      </c>
      <c r="T58" s="1">
        <v>-71.099999999999994</v>
      </c>
      <c r="U58">
        <v>216</v>
      </c>
      <c r="V58">
        <v>14</v>
      </c>
      <c r="W58">
        <v>8</v>
      </c>
      <c r="X58">
        <v>4</v>
      </c>
      <c r="Y58">
        <v>195.24</v>
      </c>
      <c r="Z58" s="1">
        <v>182.2</v>
      </c>
      <c r="AA58" s="1">
        <v>-67.099999999999994</v>
      </c>
      <c r="AB58" t="s">
        <v>53</v>
      </c>
      <c r="AC58" t="s">
        <v>112</v>
      </c>
    </row>
    <row r="59" spans="1:29" x14ac:dyDescent="0.5">
      <c r="A59" t="s">
        <v>13</v>
      </c>
      <c r="B59">
        <v>4</v>
      </c>
      <c r="C59">
        <v>24</v>
      </c>
      <c r="D59">
        <v>53.21</v>
      </c>
      <c r="E59">
        <v>30</v>
      </c>
      <c r="F59">
        <v>7.63</v>
      </c>
      <c r="G59" s="3">
        <f t="shared" ref="G59:G62" si="4">E59+F59/60</f>
        <v>30.127166666666668</v>
      </c>
      <c r="H59" s="3">
        <f t="shared" ref="H59:H62" si="5">-(C59+D59/60)</f>
        <v>-24.886833333333332</v>
      </c>
      <c r="I59" s="1">
        <v>50.7</v>
      </c>
      <c r="J59" s="1">
        <v>24.4</v>
      </c>
      <c r="K59" s="1">
        <v>54.4</v>
      </c>
      <c r="L59">
        <v>13</v>
      </c>
      <c r="M59">
        <v>0.3</v>
      </c>
      <c r="N59">
        <v>0.2</v>
      </c>
      <c r="O59">
        <v>114.8</v>
      </c>
      <c r="P59">
        <v>35</v>
      </c>
      <c r="Q59">
        <v>0.4</v>
      </c>
      <c r="R59">
        <v>4</v>
      </c>
      <c r="S59" s="1">
        <v>43.5</v>
      </c>
      <c r="T59" s="1">
        <v>59.2</v>
      </c>
      <c r="U59">
        <v>182</v>
      </c>
      <c r="V59">
        <v>12</v>
      </c>
      <c r="W59">
        <v>7</v>
      </c>
      <c r="X59">
        <v>8.1999999999999993</v>
      </c>
      <c r="Y59">
        <v>25.68</v>
      </c>
      <c r="Z59" s="1">
        <v>23.8</v>
      </c>
      <c r="AA59" s="1">
        <v>65.599999999999994</v>
      </c>
      <c r="AB59" t="s">
        <v>52</v>
      </c>
      <c r="AC59" t="s">
        <v>113</v>
      </c>
    </row>
    <row r="60" spans="1:29" x14ac:dyDescent="0.5">
      <c r="A60" t="s">
        <v>13</v>
      </c>
      <c r="B60">
        <v>66</v>
      </c>
      <c r="C60">
        <v>24</v>
      </c>
      <c r="D60">
        <v>38.04</v>
      </c>
      <c r="E60">
        <v>30</v>
      </c>
      <c r="F60">
        <v>8.32</v>
      </c>
      <c r="G60" s="3">
        <f t="shared" si="4"/>
        <v>30.138666666666666</v>
      </c>
      <c r="H60" s="3">
        <f t="shared" si="5"/>
        <v>-24.634</v>
      </c>
      <c r="I60" s="1">
        <v>178.4</v>
      </c>
      <c r="J60" s="1">
        <v>-51.9</v>
      </c>
      <c r="K60" s="1">
        <v>10.6</v>
      </c>
      <c r="L60">
        <v>8</v>
      </c>
      <c r="M60">
        <v>15.5</v>
      </c>
      <c r="N60">
        <v>5.8</v>
      </c>
      <c r="O60">
        <v>230.6</v>
      </c>
      <c r="P60">
        <v>81.599999999999994</v>
      </c>
      <c r="Q60">
        <v>0.8</v>
      </c>
      <c r="R60">
        <v>66</v>
      </c>
      <c r="S60" s="1">
        <v>200.5</v>
      </c>
      <c r="T60" s="1">
        <v>-63.8</v>
      </c>
      <c r="U60">
        <v>184</v>
      </c>
      <c r="V60">
        <v>10</v>
      </c>
      <c r="W60">
        <v>7</v>
      </c>
      <c r="X60">
        <v>8.4</v>
      </c>
      <c r="Y60">
        <v>53.02</v>
      </c>
      <c r="Z60" s="1">
        <v>179.6</v>
      </c>
      <c r="AA60" s="1">
        <v>-64.900000000000006</v>
      </c>
      <c r="AB60" t="s">
        <v>52</v>
      </c>
      <c r="AC60" t="s">
        <v>114</v>
      </c>
    </row>
    <row r="61" spans="1:29" x14ac:dyDescent="0.5">
      <c r="A61" t="s">
        <v>13</v>
      </c>
      <c r="B61">
        <v>67</v>
      </c>
      <c r="C61">
        <v>24</v>
      </c>
      <c r="D61">
        <v>38.42</v>
      </c>
      <c r="E61">
        <v>30</v>
      </c>
      <c r="F61">
        <v>8.0399999999999991</v>
      </c>
      <c r="G61" s="3">
        <f t="shared" si="4"/>
        <v>30.134</v>
      </c>
      <c r="H61" s="3">
        <f t="shared" si="5"/>
        <v>-24.640333333333334</v>
      </c>
      <c r="I61" s="1">
        <v>175.1</v>
      </c>
      <c r="J61" s="1">
        <v>-35.6</v>
      </c>
      <c r="K61" s="1">
        <v>18.3</v>
      </c>
      <c r="L61">
        <v>9</v>
      </c>
      <c r="M61">
        <v>14.9</v>
      </c>
      <c r="N61">
        <v>5.7</v>
      </c>
      <c r="O61">
        <v>274.89999999999998</v>
      </c>
      <c r="P61">
        <v>60.3</v>
      </c>
      <c r="Q61">
        <v>0.9</v>
      </c>
      <c r="R61">
        <v>67</v>
      </c>
      <c r="S61" s="1">
        <v>213.2</v>
      </c>
      <c r="T61" s="1">
        <v>-68.099999999999994</v>
      </c>
      <c r="U61">
        <v>184</v>
      </c>
      <c r="V61">
        <v>10</v>
      </c>
      <c r="W61">
        <v>6</v>
      </c>
      <c r="X61">
        <v>7.1</v>
      </c>
      <c r="Y61">
        <v>90</v>
      </c>
      <c r="Z61" s="1">
        <v>187.2</v>
      </c>
      <c r="AA61" s="1">
        <v>-71</v>
      </c>
      <c r="AB61" t="s">
        <v>52</v>
      </c>
      <c r="AC61" t="s">
        <v>115</v>
      </c>
    </row>
    <row r="62" spans="1:29" x14ac:dyDescent="0.5">
      <c r="A62" t="s">
        <v>13</v>
      </c>
      <c r="B62">
        <v>68</v>
      </c>
      <c r="C62">
        <v>24</v>
      </c>
      <c r="D62">
        <v>24.07</v>
      </c>
      <c r="E62">
        <v>30</v>
      </c>
      <c r="F62">
        <v>0.83</v>
      </c>
      <c r="G62" s="3">
        <f t="shared" si="4"/>
        <v>30.013833333333334</v>
      </c>
      <c r="H62" s="3">
        <f t="shared" si="5"/>
        <v>-24.401166666666668</v>
      </c>
      <c r="I62" s="1">
        <v>333.2</v>
      </c>
      <c r="J62" s="1">
        <v>32.6</v>
      </c>
      <c r="K62" s="1">
        <v>14.5</v>
      </c>
      <c r="L62">
        <v>9</v>
      </c>
      <c r="M62">
        <v>15.3</v>
      </c>
      <c r="N62">
        <v>4.8</v>
      </c>
      <c r="O62">
        <v>275.2</v>
      </c>
      <c r="P62">
        <v>166.9</v>
      </c>
      <c r="Q62">
        <v>0.9</v>
      </c>
      <c r="R62">
        <v>68</v>
      </c>
      <c r="S62" s="1">
        <v>9.8000000000000007</v>
      </c>
      <c r="T62" s="1">
        <v>45.8</v>
      </c>
      <c r="U62">
        <v>145</v>
      </c>
      <c r="V62">
        <v>11</v>
      </c>
      <c r="W62">
        <v>6</v>
      </c>
      <c r="X62">
        <v>6.8</v>
      </c>
      <c r="Y62">
        <v>195</v>
      </c>
      <c r="Z62" s="1">
        <v>359.9</v>
      </c>
      <c r="AA62" s="1">
        <v>52.9</v>
      </c>
      <c r="AB62" t="s">
        <v>52</v>
      </c>
      <c r="AC62" t="s">
        <v>116</v>
      </c>
    </row>
    <row r="63" spans="1:29" x14ac:dyDescent="0.5">
      <c r="A63" t="s">
        <v>13</v>
      </c>
      <c r="B63" t="s">
        <v>18</v>
      </c>
      <c r="G63" s="4">
        <v>30.136749999999999</v>
      </c>
      <c r="H63" s="4">
        <v>-24.641390000000001</v>
      </c>
      <c r="I63" s="1">
        <v>224.1</v>
      </c>
      <c r="J63" s="1">
        <v>-73.5</v>
      </c>
      <c r="K63" s="1">
        <v>2.8</v>
      </c>
      <c r="L63">
        <v>11</v>
      </c>
      <c r="M63">
        <v>467.3</v>
      </c>
      <c r="N63">
        <v>41.3</v>
      </c>
      <c r="O63">
        <v>379.1</v>
      </c>
      <c r="P63">
        <v>29.4</v>
      </c>
      <c r="Q63">
        <v>1.3</v>
      </c>
      <c r="R63" t="s">
        <v>37</v>
      </c>
      <c r="S63" s="1">
        <v>194</v>
      </c>
      <c r="T63" s="1">
        <v>-73.599999999999994</v>
      </c>
      <c r="U63">
        <v>184</v>
      </c>
      <c r="V63">
        <v>10</v>
      </c>
      <c r="W63">
        <v>11</v>
      </c>
      <c r="X63">
        <v>4.5</v>
      </c>
      <c r="Y63">
        <v>101.83</v>
      </c>
      <c r="Z63" s="1">
        <v>161</v>
      </c>
      <c r="AA63" s="1">
        <v>-72.400000000000006</v>
      </c>
      <c r="AB63" t="s">
        <v>52</v>
      </c>
      <c r="AC63" t="s">
        <v>117</v>
      </c>
    </row>
    <row r="64" spans="1:29" x14ac:dyDescent="0.5">
      <c r="A64" t="s">
        <v>13</v>
      </c>
      <c r="B64" t="s">
        <v>16</v>
      </c>
      <c r="G64" s="4">
        <v>27.310700000000001</v>
      </c>
      <c r="H64" s="4">
        <v>-24.815169999999998</v>
      </c>
      <c r="I64" s="1">
        <v>147.9</v>
      </c>
      <c r="J64" s="1">
        <v>23.9</v>
      </c>
      <c r="K64" s="1">
        <v>63.1</v>
      </c>
      <c r="L64">
        <v>9</v>
      </c>
      <c r="M64">
        <v>462.7</v>
      </c>
      <c r="N64">
        <v>255</v>
      </c>
      <c r="O64">
        <v>1016.8</v>
      </c>
      <c r="P64">
        <v>556</v>
      </c>
      <c r="Q64">
        <v>3.4</v>
      </c>
      <c r="R64" t="s">
        <v>49</v>
      </c>
      <c r="S64" s="1">
        <v>172</v>
      </c>
      <c r="T64" s="1">
        <v>-61.5</v>
      </c>
      <c r="U64">
        <v>330</v>
      </c>
      <c r="V64">
        <v>14</v>
      </c>
      <c r="W64">
        <v>10</v>
      </c>
      <c r="X64">
        <v>6.1</v>
      </c>
      <c r="Y64">
        <v>63.05</v>
      </c>
      <c r="Z64" s="1">
        <v>191.1</v>
      </c>
      <c r="AA64" s="1">
        <v>-54</v>
      </c>
      <c r="AB64" t="s">
        <v>55</v>
      </c>
      <c r="AC64" t="s">
        <v>118</v>
      </c>
    </row>
    <row r="65" spans="1:29" x14ac:dyDescent="0.5">
      <c r="A65" t="s">
        <v>13</v>
      </c>
      <c r="B65" t="s">
        <v>17</v>
      </c>
      <c r="G65" s="4">
        <v>27.310700000000001</v>
      </c>
      <c r="H65" s="4">
        <v>-24.815169999999998</v>
      </c>
      <c r="I65" s="1">
        <v>354.2</v>
      </c>
      <c r="J65" s="1">
        <v>60.9</v>
      </c>
      <c r="K65" s="1">
        <v>55</v>
      </c>
      <c r="L65">
        <v>10</v>
      </c>
      <c r="M65">
        <v>8.4</v>
      </c>
      <c r="N65">
        <v>6.8</v>
      </c>
      <c r="O65">
        <v>518.20000000000005</v>
      </c>
      <c r="P65">
        <v>152.6</v>
      </c>
      <c r="Q65">
        <v>1.7</v>
      </c>
      <c r="R65" t="s">
        <v>48</v>
      </c>
      <c r="AB65" t="s">
        <v>55</v>
      </c>
      <c r="AC65" t="s">
        <v>119</v>
      </c>
    </row>
    <row r="66" spans="1:29" x14ac:dyDescent="0.5">
      <c r="A66" t="s">
        <v>13</v>
      </c>
      <c r="B66" t="s">
        <v>19</v>
      </c>
      <c r="G66" s="4">
        <v>30.058579999999999</v>
      </c>
      <c r="H66" s="4">
        <v>-24.457609999999999</v>
      </c>
      <c r="I66" s="1">
        <v>67.5</v>
      </c>
      <c r="J66" s="1">
        <v>11.8</v>
      </c>
      <c r="K66" s="1">
        <v>3.4</v>
      </c>
      <c r="L66">
        <v>10</v>
      </c>
      <c r="M66">
        <v>96.5</v>
      </c>
      <c r="N66">
        <v>25.8</v>
      </c>
      <c r="O66">
        <v>385.7</v>
      </c>
      <c r="P66">
        <v>72.7</v>
      </c>
      <c r="Q66">
        <v>1.3</v>
      </c>
      <c r="R66" t="s">
        <v>36</v>
      </c>
      <c r="S66" s="1">
        <v>187.3</v>
      </c>
      <c r="T66" s="1">
        <v>-57.1</v>
      </c>
      <c r="U66">
        <v>182</v>
      </c>
      <c r="V66">
        <v>10</v>
      </c>
      <c r="W66">
        <v>10</v>
      </c>
      <c r="X66">
        <v>3</v>
      </c>
      <c r="Y66">
        <v>265.56</v>
      </c>
      <c r="Z66" s="1">
        <v>171.9</v>
      </c>
      <c r="AA66" s="1">
        <v>-56.7</v>
      </c>
      <c r="AB66" t="s">
        <v>52</v>
      </c>
      <c r="AC66" t="s">
        <v>120</v>
      </c>
    </row>
    <row r="67" spans="1:29" x14ac:dyDescent="0.5">
      <c r="A67" t="s">
        <v>13</v>
      </c>
      <c r="B67" t="s">
        <v>20</v>
      </c>
      <c r="G67" s="4">
        <v>30.058579999999999</v>
      </c>
      <c r="H67" s="4">
        <v>-24.457609999999999</v>
      </c>
      <c r="I67" s="1">
        <v>166.2</v>
      </c>
      <c r="J67" s="1">
        <v>-41.5</v>
      </c>
      <c r="K67" s="1">
        <v>9.4</v>
      </c>
      <c r="L67">
        <v>6</v>
      </c>
      <c r="M67">
        <v>40.4</v>
      </c>
      <c r="N67">
        <v>6.3</v>
      </c>
      <c r="O67">
        <v>245.2</v>
      </c>
      <c r="P67">
        <v>27</v>
      </c>
      <c r="Q67">
        <v>0.8</v>
      </c>
      <c r="R67" t="s">
        <v>38</v>
      </c>
      <c r="S67" s="1">
        <v>190.1</v>
      </c>
      <c r="T67" s="1">
        <v>-52</v>
      </c>
      <c r="U67">
        <v>182</v>
      </c>
      <c r="V67">
        <v>10</v>
      </c>
      <c r="W67">
        <v>7</v>
      </c>
      <c r="X67">
        <v>4.3</v>
      </c>
      <c r="Y67">
        <v>193030</v>
      </c>
      <c r="Z67" s="1">
        <v>177.2</v>
      </c>
      <c r="AA67" s="1">
        <v>-52.3</v>
      </c>
      <c r="AB67" t="s">
        <v>52</v>
      </c>
      <c r="AC67" t="s">
        <v>121</v>
      </c>
    </row>
    <row r="68" spans="1:29" x14ac:dyDescent="0.5">
      <c r="A68" t="s">
        <v>14</v>
      </c>
      <c r="B68">
        <v>5</v>
      </c>
      <c r="C68">
        <v>25</v>
      </c>
      <c r="D68">
        <v>6.53</v>
      </c>
      <c r="E68">
        <v>29</v>
      </c>
      <c r="F68">
        <v>53.11</v>
      </c>
      <c r="G68" s="3">
        <f t="shared" ref="G68:G75" si="6">E68+F68/60</f>
        <v>29.885166666666667</v>
      </c>
      <c r="H68" s="3">
        <f t="shared" ref="H68:H75" si="7">-(C68+D68/60)</f>
        <v>-25.108833333333333</v>
      </c>
      <c r="I68" s="1">
        <v>212</v>
      </c>
      <c r="J68" s="1">
        <v>-62</v>
      </c>
      <c r="K68" s="1">
        <v>6.7</v>
      </c>
      <c r="L68">
        <v>11</v>
      </c>
      <c r="M68">
        <v>4.8</v>
      </c>
      <c r="N68">
        <v>1293.9000000000001</v>
      </c>
      <c r="O68">
        <v>750</v>
      </c>
      <c r="P68">
        <v>118.2</v>
      </c>
      <c r="Q68">
        <v>24</v>
      </c>
      <c r="R68">
        <v>5</v>
      </c>
      <c r="S68" s="1">
        <v>212.5</v>
      </c>
      <c r="T68" s="1">
        <v>-63</v>
      </c>
      <c r="U68" s="2">
        <v>210</v>
      </c>
      <c r="V68" s="2">
        <v>1.9</v>
      </c>
      <c r="W68">
        <v>13</v>
      </c>
      <c r="X68">
        <v>11</v>
      </c>
      <c r="Y68">
        <v>571.91</v>
      </c>
      <c r="Z68" s="1">
        <v>208.8</v>
      </c>
      <c r="AA68" s="1">
        <v>-63</v>
      </c>
      <c r="AB68" t="s">
        <v>54</v>
      </c>
      <c r="AC68" t="s">
        <v>122</v>
      </c>
    </row>
    <row r="69" spans="1:29" x14ac:dyDescent="0.5">
      <c r="A69" t="s">
        <v>14</v>
      </c>
      <c r="B69">
        <v>9</v>
      </c>
      <c r="C69">
        <v>25</v>
      </c>
      <c r="D69">
        <v>22.26</v>
      </c>
      <c r="E69">
        <v>29</v>
      </c>
      <c r="F69">
        <v>51.28</v>
      </c>
      <c r="G69" s="3">
        <f t="shared" si="6"/>
        <v>29.854666666666667</v>
      </c>
      <c r="H69" s="3">
        <f t="shared" si="7"/>
        <v>-25.370999999999999</v>
      </c>
      <c r="I69" s="1">
        <v>6.5</v>
      </c>
      <c r="J69" s="1">
        <v>52.3</v>
      </c>
      <c r="K69" s="1">
        <v>23.2</v>
      </c>
      <c r="L69">
        <v>9</v>
      </c>
      <c r="M69">
        <v>1.7</v>
      </c>
      <c r="N69">
        <v>428.6</v>
      </c>
      <c r="O69">
        <v>16191.9</v>
      </c>
      <c r="P69">
        <v>1939</v>
      </c>
      <c r="Q69">
        <v>0.4</v>
      </c>
      <c r="R69">
        <v>9</v>
      </c>
      <c r="S69" s="1">
        <v>30</v>
      </c>
      <c r="T69" s="1">
        <v>63.8</v>
      </c>
      <c r="U69" s="2">
        <v>172</v>
      </c>
      <c r="V69" s="2">
        <v>1.2</v>
      </c>
      <c r="W69">
        <v>10</v>
      </c>
      <c r="X69">
        <v>9</v>
      </c>
      <c r="Y69">
        <v>1897.72</v>
      </c>
      <c r="Z69" s="1">
        <v>28</v>
      </c>
      <c r="AA69" s="1">
        <v>64.5</v>
      </c>
      <c r="AB69" t="s">
        <v>53</v>
      </c>
      <c r="AC69" t="s">
        <v>123</v>
      </c>
    </row>
    <row r="70" spans="1:29" x14ac:dyDescent="0.5">
      <c r="A70" t="s">
        <v>14</v>
      </c>
      <c r="B70">
        <v>39</v>
      </c>
      <c r="C70">
        <v>25</v>
      </c>
      <c r="D70">
        <v>20.85</v>
      </c>
      <c r="E70">
        <v>27</v>
      </c>
      <c r="F70">
        <v>12.43</v>
      </c>
      <c r="G70" s="3">
        <f t="shared" si="6"/>
        <v>27.207166666666666</v>
      </c>
      <c r="H70" s="3">
        <f t="shared" si="7"/>
        <v>-25.3475</v>
      </c>
      <c r="I70" s="1">
        <v>155.6</v>
      </c>
      <c r="J70" s="1">
        <v>-77.599999999999994</v>
      </c>
      <c r="K70" s="1">
        <v>28.5</v>
      </c>
      <c r="L70">
        <v>13</v>
      </c>
      <c r="M70">
        <v>5.0999999999999996</v>
      </c>
      <c r="N70">
        <v>647.29999999999995</v>
      </c>
      <c r="O70">
        <v>50094.2</v>
      </c>
      <c r="P70">
        <v>23916</v>
      </c>
      <c r="Q70">
        <v>0.4</v>
      </c>
      <c r="R70">
        <v>39</v>
      </c>
      <c r="S70" s="1">
        <v>161.6</v>
      </c>
      <c r="T70" s="1">
        <v>-46.1</v>
      </c>
      <c r="U70" s="2">
        <v>345</v>
      </c>
      <c r="V70" s="2">
        <v>3.8</v>
      </c>
      <c r="W70">
        <v>13</v>
      </c>
      <c r="X70">
        <v>8</v>
      </c>
      <c r="Y70">
        <v>216.81</v>
      </c>
      <c r="Z70" s="1">
        <v>165.6</v>
      </c>
      <c r="AA70" s="1">
        <v>-46.2</v>
      </c>
      <c r="AB70" t="s">
        <v>51</v>
      </c>
      <c r="AC70" t="s">
        <v>124</v>
      </c>
    </row>
    <row r="71" spans="1:29" x14ac:dyDescent="0.5">
      <c r="A71" t="s">
        <v>14</v>
      </c>
      <c r="B71">
        <v>40</v>
      </c>
      <c r="C71">
        <v>25</v>
      </c>
      <c r="D71">
        <v>22.55</v>
      </c>
      <c r="E71">
        <v>27</v>
      </c>
      <c r="F71">
        <v>12.43</v>
      </c>
      <c r="G71" s="3">
        <f t="shared" si="6"/>
        <v>27.207166666666666</v>
      </c>
      <c r="H71" s="3">
        <f t="shared" si="7"/>
        <v>-25.375833333333333</v>
      </c>
      <c r="I71" s="1">
        <v>130.1</v>
      </c>
      <c r="J71" s="1">
        <v>-27.4</v>
      </c>
      <c r="K71" s="1">
        <v>13.5</v>
      </c>
      <c r="L71">
        <v>13</v>
      </c>
      <c r="M71">
        <v>0.3</v>
      </c>
      <c r="N71">
        <v>182.9</v>
      </c>
      <c r="O71">
        <v>652.9</v>
      </c>
      <c r="P71">
        <v>190.7</v>
      </c>
      <c r="Q71">
        <v>1.9</v>
      </c>
      <c r="R71">
        <v>40</v>
      </c>
      <c r="S71" s="1">
        <v>166.1</v>
      </c>
      <c r="T71" s="1">
        <v>-50.3</v>
      </c>
      <c r="U71" s="2">
        <v>342</v>
      </c>
      <c r="V71" s="2">
        <v>3.2</v>
      </c>
      <c r="W71">
        <v>12</v>
      </c>
      <c r="X71">
        <v>8</v>
      </c>
      <c r="Y71">
        <v>304.18</v>
      </c>
      <c r="Z71" s="1">
        <v>169.9</v>
      </c>
      <c r="AA71" s="1">
        <v>-50</v>
      </c>
      <c r="AB71" t="s">
        <v>51</v>
      </c>
      <c r="AC71" t="s">
        <v>125</v>
      </c>
    </row>
    <row r="72" spans="1:29" x14ac:dyDescent="0.5">
      <c r="A72" t="s">
        <v>14</v>
      </c>
      <c r="B72">
        <v>57</v>
      </c>
      <c r="C72">
        <v>25</v>
      </c>
      <c r="D72">
        <v>22.89</v>
      </c>
      <c r="E72">
        <v>29</v>
      </c>
      <c r="F72">
        <v>50.31</v>
      </c>
      <c r="G72" s="3">
        <f t="shared" si="6"/>
        <v>29.8385</v>
      </c>
      <c r="H72" s="3">
        <f t="shared" si="7"/>
        <v>-25.381499999999999</v>
      </c>
      <c r="I72" s="1">
        <v>319</v>
      </c>
      <c r="J72" s="1">
        <v>-21.2</v>
      </c>
      <c r="K72" s="1">
        <v>16.899999999999999</v>
      </c>
      <c r="L72">
        <v>13</v>
      </c>
      <c r="M72">
        <v>28.9</v>
      </c>
      <c r="N72">
        <v>19735.5</v>
      </c>
      <c r="O72">
        <v>30083</v>
      </c>
      <c r="P72">
        <v>7870.4</v>
      </c>
      <c r="Q72">
        <v>3.6</v>
      </c>
      <c r="R72">
        <v>57</v>
      </c>
      <c r="S72" s="1">
        <v>14.4</v>
      </c>
      <c r="T72" s="1">
        <v>65.8</v>
      </c>
      <c r="U72" s="2">
        <v>156</v>
      </c>
      <c r="V72" s="2">
        <v>4.2</v>
      </c>
      <c r="W72">
        <v>10</v>
      </c>
      <c r="X72">
        <v>8</v>
      </c>
      <c r="Y72">
        <v>175.44</v>
      </c>
      <c r="Z72" s="1">
        <v>6.2</v>
      </c>
      <c r="AA72" s="1">
        <v>68.2</v>
      </c>
      <c r="AB72" t="s">
        <v>53</v>
      </c>
      <c r="AC72" t="s">
        <v>126</v>
      </c>
    </row>
    <row r="73" spans="1:29" x14ac:dyDescent="0.5">
      <c r="A73" t="s">
        <v>14</v>
      </c>
      <c r="B73">
        <v>60</v>
      </c>
      <c r="C73">
        <v>25</v>
      </c>
      <c r="D73">
        <v>11.54</v>
      </c>
      <c r="E73">
        <v>29</v>
      </c>
      <c r="F73">
        <v>53.78</v>
      </c>
      <c r="G73" s="3">
        <f t="shared" si="6"/>
        <v>29.896333333333335</v>
      </c>
      <c r="H73" s="3">
        <f t="shared" si="7"/>
        <v>-25.192333333333334</v>
      </c>
      <c r="I73" s="1">
        <v>198.4</v>
      </c>
      <c r="J73" s="1">
        <v>-6.4</v>
      </c>
      <c r="K73" s="1">
        <v>29.5</v>
      </c>
      <c r="L73">
        <v>9</v>
      </c>
      <c r="M73">
        <v>30.7</v>
      </c>
      <c r="N73">
        <v>13113.7</v>
      </c>
      <c r="O73">
        <v>21980.1</v>
      </c>
      <c r="P73">
        <v>10500.7</v>
      </c>
      <c r="Q73">
        <v>5.3</v>
      </c>
      <c r="R73">
        <v>60</v>
      </c>
      <c r="S73" s="1">
        <v>192.9</v>
      </c>
      <c r="T73" s="1">
        <v>-57.9</v>
      </c>
      <c r="U73" s="2">
        <v>155</v>
      </c>
      <c r="V73" s="2">
        <v>17.7</v>
      </c>
      <c r="W73">
        <v>10</v>
      </c>
      <c r="X73">
        <v>6</v>
      </c>
      <c r="Y73">
        <v>15.22</v>
      </c>
      <c r="Z73" s="1">
        <v>162.30000000000001</v>
      </c>
      <c r="AA73" s="1">
        <v>-65</v>
      </c>
      <c r="AB73" t="s">
        <v>53</v>
      </c>
      <c r="AC73" t="s">
        <v>127</v>
      </c>
    </row>
    <row r="74" spans="1:29" x14ac:dyDescent="0.5">
      <c r="A74" t="s">
        <v>14</v>
      </c>
      <c r="B74">
        <v>64</v>
      </c>
      <c r="C74">
        <v>24</v>
      </c>
      <c r="D74">
        <v>24.92</v>
      </c>
      <c r="E74">
        <v>29</v>
      </c>
      <c r="F74">
        <v>47.35</v>
      </c>
      <c r="G74" s="3">
        <f t="shared" si="6"/>
        <v>29.789166666666667</v>
      </c>
      <c r="H74" s="3">
        <f t="shared" si="7"/>
        <v>-24.415333333333333</v>
      </c>
      <c r="I74" s="1">
        <v>175.4</v>
      </c>
      <c r="J74" s="1">
        <v>-60.9</v>
      </c>
      <c r="K74" s="1">
        <v>41</v>
      </c>
      <c r="L74">
        <v>9</v>
      </c>
      <c r="M74">
        <v>3.5</v>
      </c>
      <c r="N74">
        <v>345.5</v>
      </c>
      <c r="O74">
        <v>7220.9</v>
      </c>
      <c r="P74">
        <v>1381.3</v>
      </c>
      <c r="Q74">
        <v>1.8</v>
      </c>
      <c r="R74">
        <v>64</v>
      </c>
      <c r="S74" s="1">
        <v>177.1</v>
      </c>
      <c r="T74" s="1">
        <v>-65.099999999999994</v>
      </c>
      <c r="U74" s="2">
        <v>134</v>
      </c>
      <c r="V74" s="2">
        <v>3</v>
      </c>
      <c r="W74">
        <v>8</v>
      </c>
      <c r="X74">
        <v>9</v>
      </c>
      <c r="Y74">
        <v>287.94</v>
      </c>
      <c r="Z74" s="1">
        <v>172</v>
      </c>
      <c r="AA74" s="1">
        <v>-67.099999999999994</v>
      </c>
      <c r="AB74" t="s">
        <v>53</v>
      </c>
      <c r="AC74" t="s">
        <v>128</v>
      </c>
    </row>
    <row r="75" spans="1:29" x14ac:dyDescent="0.5">
      <c r="A75" t="s">
        <v>14</v>
      </c>
      <c r="B75">
        <v>70</v>
      </c>
      <c r="C75">
        <v>25</v>
      </c>
      <c r="D75">
        <v>10.06</v>
      </c>
      <c r="E75">
        <v>29</v>
      </c>
      <c r="F75">
        <v>50.08</v>
      </c>
      <c r="G75" s="3">
        <f t="shared" si="6"/>
        <v>29.834666666666667</v>
      </c>
      <c r="H75" s="3">
        <f t="shared" si="7"/>
        <v>-25.167666666666666</v>
      </c>
      <c r="I75" s="1">
        <v>342</v>
      </c>
      <c r="J75" s="1">
        <v>-76.7</v>
      </c>
      <c r="K75" s="1">
        <v>12.5</v>
      </c>
      <c r="L75">
        <v>9</v>
      </c>
      <c r="M75">
        <v>42.2</v>
      </c>
      <c r="N75">
        <v>3886.15</v>
      </c>
      <c r="R75">
        <v>70</v>
      </c>
      <c r="S75" s="1">
        <v>168.3</v>
      </c>
      <c r="T75" s="1">
        <v>-60.6</v>
      </c>
      <c r="U75" s="2">
        <v>148</v>
      </c>
      <c r="V75" s="2">
        <v>6.4</v>
      </c>
      <c r="W75">
        <v>10</v>
      </c>
      <c r="X75">
        <v>8</v>
      </c>
      <c r="Y75">
        <v>215.52</v>
      </c>
      <c r="Z75" s="1">
        <v>156.9</v>
      </c>
      <c r="AA75" s="1">
        <v>-62.2</v>
      </c>
      <c r="AB75" t="s">
        <v>54</v>
      </c>
      <c r="AC75" t="s">
        <v>129</v>
      </c>
    </row>
    <row r="76" spans="1:29" x14ac:dyDescent="0.5">
      <c r="A76" t="s">
        <v>15</v>
      </c>
      <c r="B76">
        <v>1</v>
      </c>
      <c r="C76">
        <v>24</v>
      </c>
      <c r="D76">
        <v>13.64</v>
      </c>
      <c r="E76">
        <v>29</v>
      </c>
      <c r="F76">
        <v>2.0699999999999998</v>
      </c>
      <c r="G76" s="3">
        <f t="shared" ref="G76:G102" si="8">E76+F76/60</f>
        <v>29.034500000000001</v>
      </c>
      <c r="H76" s="3">
        <f t="shared" ref="H76:H102" si="9">-(C76+D76/60)</f>
        <v>-24.227333333333334</v>
      </c>
      <c r="I76" s="1">
        <v>42.3</v>
      </c>
      <c r="J76" s="1">
        <v>46.7</v>
      </c>
      <c r="K76" s="1">
        <v>6.5</v>
      </c>
      <c r="L76">
        <v>9</v>
      </c>
      <c r="M76">
        <v>492.78</v>
      </c>
      <c r="N76">
        <v>29.03</v>
      </c>
      <c r="O76">
        <v>1114.3</v>
      </c>
      <c r="P76">
        <v>142.80000000000001</v>
      </c>
      <c r="Q76">
        <v>19</v>
      </c>
      <c r="R76">
        <v>1</v>
      </c>
      <c r="S76" s="1">
        <v>44.4</v>
      </c>
      <c r="T76" s="1">
        <v>46.7</v>
      </c>
      <c r="U76">
        <v>202</v>
      </c>
      <c r="V76">
        <v>15</v>
      </c>
      <c r="W76">
        <v>9</v>
      </c>
      <c r="X76">
        <v>5.3</v>
      </c>
      <c r="Y76">
        <v>94.89</v>
      </c>
      <c r="Z76" s="1">
        <v>27.8</v>
      </c>
      <c r="AA76" s="1">
        <v>50.4</v>
      </c>
      <c r="AB76" t="s">
        <v>55</v>
      </c>
      <c r="AC76" t="s">
        <v>130</v>
      </c>
    </row>
    <row r="77" spans="1:29" x14ac:dyDescent="0.5">
      <c r="A77" t="s">
        <v>15</v>
      </c>
      <c r="B77">
        <v>2</v>
      </c>
      <c r="C77">
        <v>24</v>
      </c>
      <c r="D77">
        <v>9.5500000000000007</v>
      </c>
      <c r="E77">
        <v>28</v>
      </c>
      <c r="F77">
        <v>58.07</v>
      </c>
      <c r="G77" s="3">
        <f t="shared" si="8"/>
        <v>28.967833333333335</v>
      </c>
      <c r="H77" s="3">
        <f t="shared" si="9"/>
        <v>-24.159166666666668</v>
      </c>
      <c r="I77" s="1">
        <v>247.9</v>
      </c>
      <c r="J77" s="1">
        <v>78.599999999999994</v>
      </c>
      <c r="K77" s="1">
        <v>59.6</v>
      </c>
      <c r="L77">
        <v>9</v>
      </c>
      <c r="M77">
        <v>1192.08</v>
      </c>
      <c r="N77">
        <v>663.66</v>
      </c>
      <c r="O77">
        <v>791.2</v>
      </c>
      <c r="P77">
        <v>80.3</v>
      </c>
      <c r="Q77">
        <v>63</v>
      </c>
      <c r="R77">
        <v>2</v>
      </c>
      <c r="S77" s="1">
        <v>32.4</v>
      </c>
      <c r="T77" s="1">
        <v>40.5</v>
      </c>
      <c r="U77">
        <v>146</v>
      </c>
      <c r="V77">
        <v>27</v>
      </c>
      <c r="W77">
        <v>7</v>
      </c>
      <c r="X77">
        <v>7.2</v>
      </c>
      <c r="Y77">
        <v>71.12</v>
      </c>
      <c r="Z77" s="1">
        <v>13</v>
      </c>
      <c r="AA77" s="1">
        <v>63.5</v>
      </c>
      <c r="AB77" t="s">
        <v>55</v>
      </c>
      <c r="AC77" t="s">
        <v>131</v>
      </c>
    </row>
    <row r="78" spans="1:29" x14ac:dyDescent="0.5">
      <c r="A78" t="s">
        <v>15</v>
      </c>
      <c r="B78">
        <v>3</v>
      </c>
      <c r="C78">
        <v>24</v>
      </c>
      <c r="D78">
        <v>9.01</v>
      </c>
      <c r="E78">
        <v>28</v>
      </c>
      <c r="F78">
        <v>57.78</v>
      </c>
      <c r="G78" s="3">
        <f t="shared" si="8"/>
        <v>28.963000000000001</v>
      </c>
      <c r="H78" s="3">
        <f t="shared" si="9"/>
        <v>-24.150166666666667</v>
      </c>
      <c r="I78" s="1">
        <v>67.400000000000006</v>
      </c>
      <c r="J78" s="1">
        <v>72.3</v>
      </c>
      <c r="K78" s="1">
        <v>35.4</v>
      </c>
      <c r="L78">
        <v>9</v>
      </c>
      <c r="M78">
        <v>860.39</v>
      </c>
      <c r="N78">
        <v>192.62</v>
      </c>
      <c r="O78">
        <v>633.20000000000005</v>
      </c>
      <c r="P78">
        <v>33.200000000000003</v>
      </c>
      <c r="Q78">
        <v>57</v>
      </c>
      <c r="R78">
        <v>3</v>
      </c>
      <c r="S78" s="1">
        <v>29.5</v>
      </c>
      <c r="T78" s="1">
        <v>41.6</v>
      </c>
      <c r="U78">
        <v>156</v>
      </c>
      <c r="V78">
        <v>25</v>
      </c>
      <c r="W78">
        <v>4</v>
      </c>
      <c r="X78">
        <v>8.4</v>
      </c>
      <c r="Y78">
        <v>120.17</v>
      </c>
      <c r="Z78" s="1">
        <v>6.7</v>
      </c>
      <c r="AA78" s="1">
        <v>58.8</v>
      </c>
      <c r="AB78" t="s">
        <v>55</v>
      </c>
      <c r="AC78" t="s">
        <v>132</v>
      </c>
    </row>
    <row r="79" spans="1:29" x14ac:dyDescent="0.5">
      <c r="A79" t="s">
        <v>15</v>
      </c>
      <c r="B79">
        <v>4</v>
      </c>
      <c r="C79">
        <v>24</v>
      </c>
      <c r="D79">
        <v>9.2100000000000009</v>
      </c>
      <c r="E79">
        <v>28</v>
      </c>
      <c r="F79">
        <v>57.87</v>
      </c>
      <c r="G79" s="3">
        <f t="shared" si="8"/>
        <v>28.964500000000001</v>
      </c>
      <c r="H79" s="3">
        <f t="shared" si="9"/>
        <v>-24.153500000000001</v>
      </c>
      <c r="I79" s="1">
        <v>11.4</v>
      </c>
      <c r="J79" s="1">
        <v>52.6</v>
      </c>
      <c r="K79" s="1">
        <v>7.1</v>
      </c>
      <c r="L79">
        <v>9</v>
      </c>
      <c r="M79">
        <v>1530.7</v>
      </c>
      <c r="N79">
        <v>662.59</v>
      </c>
      <c r="O79">
        <v>818.3</v>
      </c>
      <c r="P79">
        <v>239.9</v>
      </c>
      <c r="Q79">
        <v>78</v>
      </c>
      <c r="R79">
        <v>4</v>
      </c>
      <c r="S79" s="1">
        <v>26.4</v>
      </c>
      <c r="T79" s="1">
        <v>47.8</v>
      </c>
      <c r="U79">
        <v>156</v>
      </c>
      <c r="V79">
        <v>25</v>
      </c>
      <c r="W79">
        <v>3</v>
      </c>
      <c r="X79">
        <v>17.399999999999999</v>
      </c>
      <c r="Y79">
        <v>51.32</v>
      </c>
      <c r="Z79" s="1">
        <v>356</v>
      </c>
      <c r="AA79" s="1">
        <v>62.9</v>
      </c>
      <c r="AB79" t="s">
        <v>55</v>
      </c>
      <c r="AC79" t="s">
        <v>133</v>
      </c>
    </row>
    <row r="80" spans="1:29" x14ac:dyDescent="0.5">
      <c r="A80" t="s">
        <v>15</v>
      </c>
      <c r="B80">
        <v>5</v>
      </c>
      <c r="C80" s="2">
        <v>28</v>
      </c>
      <c r="D80">
        <v>57.87</v>
      </c>
      <c r="E80">
        <v>28</v>
      </c>
      <c r="F80">
        <v>58.64</v>
      </c>
      <c r="G80" s="3">
        <f t="shared" si="8"/>
        <v>28.977333333333334</v>
      </c>
      <c r="H80" s="4">
        <f>-(23+D80/60)</f>
        <v>-23.964500000000001</v>
      </c>
      <c r="I80" s="1">
        <v>9.3000000000000007</v>
      </c>
      <c r="J80" s="1">
        <v>52.1</v>
      </c>
      <c r="K80" s="1">
        <v>39.5</v>
      </c>
      <c r="L80">
        <v>8</v>
      </c>
      <c r="M80">
        <v>4744.5600000000004</v>
      </c>
      <c r="N80">
        <v>1441.8</v>
      </c>
      <c r="O80">
        <v>1071.2</v>
      </c>
      <c r="P80">
        <v>183.8</v>
      </c>
      <c r="Q80">
        <v>186</v>
      </c>
      <c r="R80">
        <v>5</v>
      </c>
      <c r="S80" s="1">
        <v>11.8</v>
      </c>
      <c r="T80" s="1">
        <v>52.8</v>
      </c>
      <c r="U80">
        <v>135</v>
      </c>
      <c r="V80">
        <v>15</v>
      </c>
      <c r="W80">
        <v>9</v>
      </c>
      <c r="X80">
        <v>6.9</v>
      </c>
      <c r="Y80">
        <v>56.98</v>
      </c>
      <c r="Z80" s="1">
        <v>355.5</v>
      </c>
      <c r="AA80" s="1">
        <v>64.2</v>
      </c>
      <c r="AB80" t="s">
        <v>55</v>
      </c>
      <c r="AC80" t="s">
        <v>134</v>
      </c>
    </row>
    <row r="81" spans="1:29" x14ac:dyDescent="0.5">
      <c r="A81" t="s">
        <v>15</v>
      </c>
      <c r="B81">
        <v>6</v>
      </c>
      <c r="C81">
        <v>24</v>
      </c>
      <c r="D81">
        <v>8.42</v>
      </c>
      <c r="E81">
        <v>28</v>
      </c>
      <c r="F81">
        <v>58.53</v>
      </c>
      <c r="G81" s="3">
        <f t="shared" si="8"/>
        <v>28.9755</v>
      </c>
      <c r="H81" s="3">
        <f t="shared" si="9"/>
        <v>-24.140333333333334</v>
      </c>
      <c r="I81" s="1">
        <v>21</v>
      </c>
      <c r="J81" s="1">
        <v>54.4</v>
      </c>
      <c r="K81" s="1">
        <v>10.6</v>
      </c>
      <c r="L81">
        <v>19</v>
      </c>
      <c r="M81">
        <v>187.26</v>
      </c>
      <c r="N81">
        <v>88.94</v>
      </c>
      <c r="O81">
        <v>286</v>
      </c>
      <c r="P81">
        <v>58.4</v>
      </c>
      <c r="Q81">
        <v>27</v>
      </c>
      <c r="R81">
        <v>6</v>
      </c>
      <c r="S81" s="1">
        <v>24.4</v>
      </c>
      <c r="T81" s="1">
        <v>46.9</v>
      </c>
      <c r="U81">
        <v>160</v>
      </c>
      <c r="V81">
        <v>20</v>
      </c>
      <c r="W81">
        <v>9</v>
      </c>
      <c r="X81">
        <v>3.8</v>
      </c>
      <c r="Y81">
        <v>180.27</v>
      </c>
      <c r="Z81" s="1">
        <v>2.2000000000000002</v>
      </c>
      <c r="AA81" s="1">
        <v>58.2</v>
      </c>
      <c r="AB81" t="s">
        <v>55</v>
      </c>
      <c r="AC81" t="s">
        <v>135</v>
      </c>
    </row>
    <row r="82" spans="1:29" x14ac:dyDescent="0.5">
      <c r="A82" t="s">
        <v>15</v>
      </c>
      <c r="B82">
        <v>7</v>
      </c>
      <c r="C82">
        <v>24</v>
      </c>
      <c r="D82">
        <v>2.09</v>
      </c>
      <c r="E82">
        <v>28</v>
      </c>
      <c r="F82">
        <v>54.09</v>
      </c>
      <c r="G82" s="3">
        <f t="shared" si="8"/>
        <v>28.901499999999999</v>
      </c>
      <c r="H82" s="3">
        <f t="shared" si="9"/>
        <v>-24.034833333333335</v>
      </c>
      <c r="I82" s="1">
        <v>0.4</v>
      </c>
      <c r="J82" s="1">
        <v>32.5</v>
      </c>
      <c r="K82" s="1">
        <v>32.6</v>
      </c>
      <c r="L82">
        <v>9</v>
      </c>
      <c r="M82">
        <v>8.2899999999999991</v>
      </c>
      <c r="N82">
        <v>4.91</v>
      </c>
      <c r="O82">
        <v>285</v>
      </c>
      <c r="P82">
        <v>23.6</v>
      </c>
      <c r="Q82">
        <v>1</v>
      </c>
      <c r="R82">
        <v>7</v>
      </c>
      <c r="S82" s="1">
        <v>31.5</v>
      </c>
      <c r="T82" s="1">
        <v>46.6</v>
      </c>
      <c r="U82">
        <v>146</v>
      </c>
      <c r="V82">
        <v>22</v>
      </c>
      <c r="W82">
        <v>6</v>
      </c>
      <c r="X82">
        <v>3.3</v>
      </c>
      <c r="Y82">
        <v>420.14</v>
      </c>
      <c r="Z82" s="1">
        <v>13.2</v>
      </c>
      <c r="AA82" s="1">
        <v>65.2</v>
      </c>
      <c r="AB82" t="s">
        <v>55</v>
      </c>
      <c r="AC82" t="s">
        <v>136</v>
      </c>
    </row>
    <row r="83" spans="1:29" x14ac:dyDescent="0.5">
      <c r="A83" t="s">
        <v>15</v>
      </c>
      <c r="B83">
        <v>8</v>
      </c>
      <c r="C83">
        <v>24</v>
      </c>
      <c r="D83">
        <v>0.31</v>
      </c>
      <c r="E83">
        <v>28</v>
      </c>
      <c r="F83">
        <v>52.33</v>
      </c>
      <c r="G83" s="3">
        <f t="shared" si="8"/>
        <v>28.872166666666665</v>
      </c>
      <c r="H83" s="3">
        <f t="shared" si="9"/>
        <v>-24.005166666666668</v>
      </c>
      <c r="I83" s="1">
        <v>208.8</v>
      </c>
      <c r="J83" s="1">
        <v>-48.1</v>
      </c>
      <c r="K83" s="1">
        <v>17</v>
      </c>
      <c r="L83">
        <v>9</v>
      </c>
      <c r="M83">
        <v>14.57</v>
      </c>
      <c r="N83">
        <v>4.45</v>
      </c>
      <c r="O83">
        <v>545</v>
      </c>
      <c r="P83">
        <v>33.700000000000003</v>
      </c>
      <c r="Q83">
        <v>1</v>
      </c>
      <c r="R83">
        <v>8</v>
      </c>
      <c r="S83" s="1">
        <v>33.4</v>
      </c>
      <c r="T83" s="1">
        <v>43.8</v>
      </c>
      <c r="U83">
        <v>159</v>
      </c>
      <c r="V83">
        <v>25</v>
      </c>
      <c r="W83">
        <v>4</v>
      </c>
      <c r="X83">
        <v>12.1</v>
      </c>
      <c r="Y83">
        <v>58.23</v>
      </c>
      <c r="Z83" s="1">
        <v>8.6999999999999993</v>
      </c>
      <c r="AA83" s="1">
        <v>61.1</v>
      </c>
      <c r="AB83" t="s">
        <v>55</v>
      </c>
      <c r="AC83" t="s">
        <v>137</v>
      </c>
    </row>
    <row r="84" spans="1:29" x14ac:dyDescent="0.5">
      <c r="A84" t="s">
        <v>15</v>
      </c>
      <c r="B84">
        <v>9</v>
      </c>
      <c r="C84">
        <v>24</v>
      </c>
      <c r="D84">
        <v>1.0900000000000001</v>
      </c>
      <c r="E84">
        <v>28</v>
      </c>
      <c r="F84">
        <v>51.75</v>
      </c>
      <c r="G84" s="3">
        <f t="shared" si="8"/>
        <v>28.862500000000001</v>
      </c>
      <c r="H84" s="3">
        <f t="shared" si="9"/>
        <v>-24.018166666666666</v>
      </c>
      <c r="I84" s="1">
        <v>323.7</v>
      </c>
      <c r="J84" s="1">
        <v>51.1</v>
      </c>
      <c r="K84" s="1">
        <v>5.7</v>
      </c>
      <c r="L84">
        <v>10</v>
      </c>
      <c r="M84">
        <v>5716.24</v>
      </c>
      <c r="N84">
        <v>700.13</v>
      </c>
      <c r="O84">
        <v>6986.5</v>
      </c>
      <c r="P84">
        <v>2366.5</v>
      </c>
      <c r="Q84">
        <v>34</v>
      </c>
      <c r="R84">
        <v>9</v>
      </c>
      <c r="AB84" t="s">
        <v>55</v>
      </c>
      <c r="AC84" t="s">
        <v>138</v>
      </c>
    </row>
    <row r="85" spans="1:29" x14ac:dyDescent="0.5">
      <c r="A85" t="s">
        <v>15</v>
      </c>
      <c r="B85">
        <v>10</v>
      </c>
      <c r="C85">
        <v>24</v>
      </c>
      <c r="D85">
        <v>2.0499999999999998</v>
      </c>
      <c r="E85">
        <v>28</v>
      </c>
      <c r="F85">
        <v>54.14</v>
      </c>
      <c r="G85" s="3">
        <f t="shared" si="8"/>
        <v>28.902333333333335</v>
      </c>
      <c r="H85" s="3">
        <f t="shared" si="9"/>
        <v>-24.034166666666668</v>
      </c>
      <c r="I85" s="1">
        <v>51.2</v>
      </c>
      <c r="J85" s="1">
        <v>67.2</v>
      </c>
      <c r="K85" s="1">
        <v>12.8</v>
      </c>
      <c r="L85">
        <v>9</v>
      </c>
      <c r="M85">
        <v>2319.4699999999998</v>
      </c>
      <c r="N85">
        <v>1292.81</v>
      </c>
      <c r="O85">
        <v>1752.3</v>
      </c>
      <c r="P85">
        <v>1198.5</v>
      </c>
      <c r="Q85">
        <v>55</v>
      </c>
      <c r="R85">
        <v>10</v>
      </c>
      <c r="S85" s="1">
        <v>25.2</v>
      </c>
      <c r="T85" s="1">
        <v>61.2</v>
      </c>
      <c r="U85">
        <v>146</v>
      </c>
      <c r="V85">
        <v>22</v>
      </c>
      <c r="W85">
        <v>9</v>
      </c>
      <c r="X85">
        <v>5.0999999999999996</v>
      </c>
      <c r="Y85">
        <v>101.88</v>
      </c>
      <c r="Z85" s="1">
        <v>338.7</v>
      </c>
      <c r="AA85" s="1">
        <v>75.400000000000006</v>
      </c>
      <c r="AB85" t="s">
        <v>55</v>
      </c>
      <c r="AC85" t="s">
        <v>139</v>
      </c>
    </row>
    <row r="86" spans="1:29" x14ac:dyDescent="0.5">
      <c r="A86" t="s">
        <v>15</v>
      </c>
      <c r="B86">
        <v>11</v>
      </c>
      <c r="C86">
        <v>24</v>
      </c>
      <c r="D86">
        <v>2.4500000000000002</v>
      </c>
      <c r="E86">
        <v>28</v>
      </c>
      <c r="F86">
        <v>54.14</v>
      </c>
      <c r="G86" s="3">
        <f t="shared" si="8"/>
        <v>28.902333333333335</v>
      </c>
      <c r="H86" s="3">
        <f t="shared" si="9"/>
        <v>-24.040833333333332</v>
      </c>
      <c r="I86" s="1">
        <v>45</v>
      </c>
      <c r="J86" s="1">
        <v>64</v>
      </c>
      <c r="K86" s="1">
        <v>18</v>
      </c>
      <c r="L86">
        <v>9</v>
      </c>
      <c r="M86">
        <v>11.43</v>
      </c>
      <c r="N86">
        <v>4.38</v>
      </c>
      <c r="O86">
        <v>280.2</v>
      </c>
      <c r="P86">
        <v>20.2</v>
      </c>
      <c r="Q86">
        <v>2</v>
      </c>
      <c r="R86">
        <v>11</v>
      </c>
      <c r="S86" s="1">
        <v>32.799999999999997</v>
      </c>
      <c r="T86" s="1">
        <v>57.6</v>
      </c>
      <c r="U86">
        <v>146</v>
      </c>
      <c r="V86">
        <v>22</v>
      </c>
      <c r="W86">
        <v>9</v>
      </c>
      <c r="X86">
        <v>3.9</v>
      </c>
      <c r="Y86">
        <v>176.18</v>
      </c>
      <c r="Z86" s="1">
        <v>359.6</v>
      </c>
      <c r="AA86" s="1">
        <v>75.3</v>
      </c>
      <c r="AB86" t="s">
        <v>55</v>
      </c>
      <c r="AC86" t="s">
        <v>140</v>
      </c>
    </row>
    <row r="87" spans="1:29" x14ac:dyDescent="0.5">
      <c r="A87" t="s">
        <v>15</v>
      </c>
      <c r="B87">
        <v>12</v>
      </c>
      <c r="C87">
        <v>24</v>
      </c>
      <c r="D87">
        <v>2.75</v>
      </c>
      <c r="E87">
        <v>28</v>
      </c>
      <c r="F87">
        <v>54.14</v>
      </c>
      <c r="G87" s="3">
        <f t="shared" si="8"/>
        <v>28.902333333333335</v>
      </c>
      <c r="H87" s="3">
        <f t="shared" si="9"/>
        <v>-24.045833333333334</v>
      </c>
      <c r="I87" s="1">
        <v>23.7</v>
      </c>
      <c r="J87" s="1">
        <v>23.6</v>
      </c>
      <c r="K87" s="1">
        <v>9.1999999999999993</v>
      </c>
      <c r="L87">
        <v>8</v>
      </c>
      <c r="M87">
        <v>113.05</v>
      </c>
      <c r="N87">
        <v>38.14</v>
      </c>
      <c r="O87">
        <v>690.5</v>
      </c>
      <c r="P87">
        <v>70</v>
      </c>
      <c r="Q87">
        <v>7</v>
      </c>
      <c r="R87">
        <v>12</v>
      </c>
      <c r="S87" s="1">
        <v>20.100000000000001</v>
      </c>
      <c r="T87" s="1">
        <v>43.1</v>
      </c>
      <c r="U87">
        <v>146</v>
      </c>
      <c r="V87">
        <v>22</v>
      </c>
      <c r="W87">
        <v>5</v>
      </c>
      <c r="X87">
        <v>9.5</v>
      </c>
      <c r="Y87">
        <v>66.319999999999993</v>
      </c>
      <c r="Z87" s="1">
        <v>0.3</v>
      </c>
      <c r="AA87" s="1">
        <v>58.8</v>
      </c>
      <c r="AB87" t="s">
        <v>55</v>
      </c>
      <c r="AC87" t="s">
        <v>141</v>
      </c>
    </row>
    <row r="88" spans="1:29" x14ac:dyDescent="0.5">
      <c r="A88" t="s">
        <v>15</v>
      </c>
      <c r="B88">
        <v>13</v>
      </c>
      <c r="C88">
        <v>24</v>
      </c>
      <c r="D88">
        <v>3.95</v>
      </c>
      <c r="E88">
        <v>28</v>
      </c>
      <c r="F88">
        <v>58.09</v>
      </c>
      <c r="G88" s="3">
        <f t="shared" si="8"/>
        <v>28.968166666666665</v>
      </c>
      <c r="H88" s="3">
        <f t="shared" si="9"/>
        <v>-24.065833333333334</v>
      </c>
      <c r="I88" s="1">
        <v>9.4</v>
      </c>
      <c r="J88" s="1">
        <v>48.2</v>
      </c>
      <c r="K88" s="1">
        <v>11.5</v>
      </c>
      <c r="L88">
        <v>9</v>
      </c>
      <c r="M88">
        <v>1094.96</v>
      </c>
      <c r="N88">
        <v>527.79999999999995</v>
      </c>
      <c r="O88">
        <v>526.9</v>
      </c>
      <c r="P88">
        <v>50.9</v>
      </c>
      <c r="Q88">
        <v>87</v>
      </c>
      <c r="R88">
        <v>13</v>
      </c>
      <c r="S88" s="1">
        <v>20.7</v>
      </c>
      <c r="T88" s="1">
        <v>54.4</v>
      </c>
      <c r="U88">
        <v>170</v>
      </c>
      <c r="V88">
        <v>23</v>
      </c>
      <c r="W88">
        <v>9</v>
      </c>
      <c r="X88">
        <v>4.0999999999999996</v>
      </c>
      <c r="Y88">
        <v>155.63</v>
      </c>
      <c r="Z88" s="1">
        <v>345</v>
      </c>
      <c r="AA88" s="1">
        <v>59.8</v>
      </c>
      <c r="AB88" t="s">
        <v>55</v>
      </c>
      <c r="AC88" t="s">
        <v>142</v>
      </c>
    </row>
    <row r="89" spans="1:29" x14ac:dyDescent="0.5">
      <c r="A89" t="s">
        <v>15</v>
      </c>
      <c r="B89">
        <v>14</v>
      </c>
      <c r="C89">
        <v>24</v>
      </c>
      <c r="D89">
        <v>3.75</v>
      </c>
      <c r="E89">
        <v>28</v>
      </c>
      <c r="F89">
        <v>58.09</v>
      </c>
      <c r="G89" s="3">
        <f t="shared" si="8"/>
        <v>28.968166666666665</v>
      </c>
      <c r="H89" s="3">
        <f t="shared" si="9"/>
        <v>-24.0625</v>
      </c>
      <c r="I89" s="1">
        <v>21.9</v>
      </c>
      <c r="J89" s="1">
        <v>63.4</v>
      </c>
      <c r="K89" s="1">
        <v>36.9</v>
      </c>
      <c r="L89">
        <v>9</v>
      </c>
      <c r="M89">
        <v>110.14</v>
      </c>
      <c r="N89">
        <v>15.68</v>
      </c>
      <c r="O89">
        <v>838.5</v>
      </c>
      <c r="P89">
        <v>142.80000000000001</v>
      </c>
      <c r="Q89">
        <v>6</v>
      </c>
      <c r="R89">
        <v>14</v>
      </c>
      <c r="S89" s="1">
        <v>28.1</v>
      </c>
      <c r="T89" s="1">
        <v>47.9</v>
      </c>
      <c r="U89">
        <v>141</v>
      </c>
      <c r="V89">
        <v>25</v>
      </c>
      <c r="W89">
        <v>6</v>
      </c>
      <c r="X89">
        <v>4</v>
      </c>
      <c r="Y89">
        <v>274.81</v>
      </c>
      <c r="Z89" s="1">
        <v>4.3</v>
      </c>
      <c r="AA89" s="1">
        <v>69</v>
      </c>
      <c r="AB89" t="s">
        <v>55</v>
      </c>
      <c r="AC89" t="s">
        <v>143</v>
      </c>
    </row>
    <row r="90" spans="1:29" x14ac:dyDescent="0.5">
      <c r="A90" t="s">
        <v>15</v>
      </c>
      <c r="B90">
        <v>15</v>
      </c>
      <c r="C90">
        <v>24</v>
      </c>
      <c r="D90">
        <v>3.85</v>
      </c>
      <c r="E90">
        <v>28</v>
      </c>
      <c r="F90">
        <v>58.18</v>
      </c>
      <c r="G90" s="3">
        <f t="shared" si="8"/>
        <v>28.969666666666665</v>
      </c>
      <c r="H90" s="3">
        <f t="shared" si="9"/>
        <v>-24.064166666666665</v>
      </c>
      <c r="I90" s="1">
        <v>183.3</v>
      </c>
      <c r="J90" s="1">
        <v>-49</v>
      </c>
      <c r="K90" s="1">
        <v>10.199999999999999</v>
      </c>
      <c r="L90">
        <v>9</v>
      </c>
      <c r="M90">
        <v>164.87</v>
      </c>
      <c r="N90">
        <v>42.65</v>
      </c>
      <c r="O90">
        <v>1878.9</v>
      </c>
      <c r="P90">
        <v>648</v>
      </c>
      <c r="Q90">
        <v>4</v>
      </c>
      <c r="R90">
        <v>15</v>
      </c>
      <c r="S90" s="1">
        <v>201.3</v>
      </c>
      <c r="T90" s="1">
        <v>-47.8</v>
      </c>
      <c r="U90">
        <v>141</v>
      </c>
      <c r="V90">
        <v>25</v>
      </c>
      <c r="W90">
        <v>8</v>
      </c>
      <c r="X90">
        <v>4.8</v>
      </c>
      <c r="Y90">
        <v>134.4</v>
      </c>
      <c r="Z90" s="1">
        <v>174</v>
      </c>
      <c r="AA90" s="1">
        <v>-66.599999999999994</v>
      </c>
      <c r="AB90" t="s">
        <v>55</v>
      </c>
      <c r="AC90" t="s">
        <v>144</v>
      </c>
    </row>
    <row r="91" spans="1:29" x14ac:dyDescent="0.5">
      <c r="A91" t="s">
        <v>15</v>
      </c>
      <c r="B91">
        <v>16</v>
      </c>
      <c r="C91">
        <v>23</v>
      </c>
      <c r="D91">
        <v>29.83</v>
      </c>
      <c r="E91">
        <v>28</v>
      </c>
      <c r="F91">
        <v>10.23</v>
      </c>
      <c r="G91" s="3">
        <f t="shared" si="8"/>
        <v>28.170500000000001</v>
      </c>
      <c r="H91" s="3">
        <f t="shared" si="9"/>
        <v>-23.497166666666665</v>
      </c>
      <c r="I91" s="1">
        <v>281.60000000000002</v>
      </c>
      <c r="J91" s="1">
        <v>70.3</v>
      </c>
      <c r="K91" s="1">
        <v>40.1</v>
      </c>
      <c r="L91">
        <v>9</v>
      </c>
      <c r="M91">
        <v>1873.99</v>
      </c>
      <c r="N91">
        <v>1082.47</v>
      </c>
      <c r="O91">
        <v>1119.0999999999999</v>
      </c>
      <c r="P91">
        <v>598.5</v>
      </c>
      <c r="Q91">
        <v>70</v>
      </c>
      <c r="R91">
        <v>16</v>
      </c>
      <c r="AB91" t="s">
        <v>55</v>
      </c>
      <c r="AC91" t="s">
        <v>145</v>
      </c>
    </row>
    <row r="92" spans="1:29" x14ac:dyDescent="0.5">
      <c r="A92" t="s">
        <v>15</v>
      </c>
      <c r="B92">
        <v>17</v>
      </c>
      <c r="C92">
        <v>23</v>
      </c>
      <c r="D92">
        <v>27.27</v>
      </c>
      <c r="E92">
        <v>28</v>
      </c>
      <c r="F92">
        <v>9.92</v>
      </c>
      <c r="G92" s="3">
        <f t="shared" si="8"/>
        <v>28.165333333333333</v>
      </c>
      <c r="H92" s="3">
        <f t="shared" si="9"/>
        <v>-23.454499999999999</v>
      </c>
      <c r="I92" s="1">
        <v>123.4</v>
      </c>
      <c r="J92" s="1">
        <v>87.4</v>
      </c>
      <c r="K92" s="1">
        <v>29.3</v>
      </c>
      <c r="L92">
        <v>7</v>
      </c>
      <c r="M92">
        <v>268.45999999999998</v>
      </c>
      <c r="N92">
        <v>153.55000000000001</v>
      </c>
      <c r="O92">
        <v>76.8</v>
      </c>
      <c r="P92">
        <v>17</v>
      </c>
      <c r="Q92">
        <v>146</v>
      </c>
      <c r="R92">
        <v>17</v>
      </c>
      <c r="AB92" t="s">
        <v>55</v>
      </c>
      <c r="AC92" t="s">
        <v>146</v>
      </c>
    </row>
    <row r="93" spans="1:29" x14ac:dyDescent="0.5">
      <c r="A93" t="s">
        <v>15</v>
      </c>
      <c r="B93">
        <v>18</v>
      </c>
      <c r="C93">
        <v>23</v>
      </c>
      <c r="D93">
        <v>26</v>
      </c>
      <c r="E93">
        <v>28</v>
      </c>
      <c r="F93">
        <v>12</v>
      </c>
      <c r="G93" s="3">
        <f t="shared" si="8"/>
        <v>28.2</v>
      </c>
      <c r="H93" s="3">
        <f t="shared" si="9"/>
        <v>-23.433333333333334</v>
      </c>
      <c r="I93" s="1">
        <v>16.600000000000001</v>
      </c>
      <c r="J93" s="1">
        <v>55.6</v>
      </c>
      <c r="K93" s="1">
        <v>45.9</v>
      </c>
      <c r="L93">
        <v>10</v>
      </c>
      <c r="M93">
        <v>160.51</v>
      </c>
      <c r="N93">
        <v>39.14</v>
      </c>
      <c r="O93">
        <v>304</v>
      </c>
      <c r="P93">
        <v>96.3</v>
      </c>
      <c r="Q93">
        <v>22</v>
      </c>
      <c r="R93">
        <v>18</v>
      </c>
      <c r="AB93" t="s">
        <v>55</v>
      </c>
      <c r="AC93" t="s">
        <v>147</v>
      </c>
    </row>
    <row r="94" spans="1:29" x14ac:dyDescent="0.5">
      <c r="A94" t="s">
        <v>15</v>
      </c>
      <c r="B94">
        <v>19</v>
      </c>
      <c r="C94">
        <v>23</v>
      </c>
      <c r="D94">
        <v>31</v>
      </c>
      <c r="E94">
        <v>28</v>
      </c>
      <c r="F94">
        <v>7.05</v>
      </c>
      <c r="G94" s="3">
        <f t="shared" si="8"/>
        <v>28.1175</v>
      </c>
      <c r="H94" s="3">
        <f t="shared" si="9"/>
        <v>-23.516666666666666</v>
      </c>
      <c r="I94" s="1">
        <v>300.60000000000002</v>
      </c>
      <c r="J94" s="1">
        <v>32.700000000000003</v>
      </c>
      <c r="K94" s="1">
        <v>57</v>
      </c>
      <c r="L94">
        <v>6</v>
      </c>
      <c r="M94">
        <v>14620.15</v>
      </c>
      <c r="N94">
        <v>1655.62</v>
      </c>
      <c r="O94">
        <v>1843.6</v>
      </c>
      <c r="P94">
        <v>778.6</v>
      </c>
      <c r="Q94">
        <v>332</v>
      </c>
      <c r="R94">
        <v>19</v>
      </c>
      <c r="AB94" t="s">
        <v>55</v>
      </c>
      <c r="AC94" t="s">
        <v>148</v>
      </c>
    </row>
    <row r="95" spans="1:29" x14ac:dyDescent="0.5">
      <c r="A95" t="s">
        <v>15</v>
      </c>
      <c r="B95">
        <v>20</v>
      </c>
      <c r="C95">
        <v>23</v>
      </c>
      <c r="D95">
        <v>56.83</v>
      </c>
      <c r="E95">
        <v>28</v>
      </c>
      <c r="F95">
        <v>50.52</v>
      </c>
      <c r="G95" s="3">
        <f t="shared" si="8"/>
        <v>28.841999999999999</v>
      </c>
      <c r="H95" s="3">
        <f t="shared" si="9"/>
        <v>-23.947166666666668</v>
      </c>
      <c r="I95" s="1">
        <v>114.4</v>
      </c>
      <c r="J95" s="1">
        <v>77.599999999999994</v>
      </c>
      <c r="K95" s="1">
        <v>24.4</v>
      </c>
      <c r="L95">
        <v>10</v>
      </c>
      <c r="M95">
        <v>763.43</v>
      </c>
      <c r="N95">
        <v>310.62</v>
      </c>
      <c r="O95">
        <v>301.39999999999998</v>
      </c>
      <c r="P95">
        <v>129.4</v>
      </c>
      <c r="Q95">
        <v>106</v>
      </c>
      <c r="R95">
        <v>20</v>
      </c>
      <c r="S95" s="1">
        <v>54.8</v>
      </c>
      <c r="T95" s="1">
        <v>65.099999999999994</v>
      </c>
      <c r="U95">
        <v>169</v>
      </c>
      <c r="V95">
        <v>20</v>
      </c>
      <c r="W95">
        <v>9</v>
      </c>
      <c r="X95">
        <v>2.9</v>
      </c>
      <c r="Y95">
        <v>306.99</v>
      </c>
      <c r="Z95" s="1">
        <v>5.4</v>
      </c>
      <c r="AA95" s="1">
        <v>79.599999999999994</v>
      </c>
      <c r="AB95" t="s">
        <v>55</v>
      </c>
      <c r="AC95" t="s">
        <v>149</v>
      </c>
    </row>
    <row r="96" spans="1:29" x14ac:dyDescent="0.5">
      <c r="A96" t="s">
        <v>15</v>
      </c>
      <c r="B96">
        <v>21</v>
      </c>
      <c r="C96">
        <v>23</v>
      </c>
      <c r="D96">
        <v>56.72</v>
      </c>
      <c r="E96">
        <v>28</v>
      </c>
      <c r="F96">
        <v>50.64</v>
      </c>
      <c r="G96" s="3">
        <f t="shared" si="8"/>
        <v>28.844000000000001</v>
      </c>
      <c r="H96" s="3">
        <f t="shared" si="9"/>
        <v>-23.945333333333334</v>
      </c>
      <c r="I96" s="1">
        <v>56.3</v>
      </c>
      <c r="J96" s="1">
        <v>61.8</v>
      </c>
      <c r="K96" s="1">
        <v>17.600000000000001</v>
      </c>
      <c r="L96">
        <v>11</v>
      </c>
      <c r="M96">
        <v>817.03</v>
      </c>
      <c r="N96">
        <v>354.41</v>
      </c>
      <c r="O96">
        <v>564.6</v>
      </c>
      <c r="P96">
        <v>143.30000000000001</v>
      </c>
      <c r="Q96">
        <v>61</v>
      </c>
      <c r="R96">
        <v>21</v>
      </c>
      <c r="S96" s="1">
        <v>58.1</v>
      </c>
      <c r="T96" s="1">
        <v>65.5</v>
      </c>
      <c r="U96">
        <v>209</v>
      </c>
      <c r="V96">
        <v>26</v>
      </c>
      <c r="W96">
        <v>9</v>
      </c>
      <c r="X96">
        <v>2.9</v>
      </c>
      <c r="Y96">
        <v>312.93</v>
      </c>
      <c r="Z96" s="1">
        <v>358</v>
      </c>
      <c r="AA96" s="1">
        <v>65</v>
      </c>
      <c r="AB96" t="s">
        <v>55</v>
      </c>
      <c r="AC96" t="s">
        <v>150</v>
      </c>
    </row>
    <row r="97" spans="1:29" x14ac:dyDescent="0.5">
      <c r="A97" t="s">
        <v>15</v>
      </c>
      <c r="B97">
        <v>22</v>
      </c>
      <c r="C97">
        <v>23</v>
      </c>
      <c r="D97">
        <v>56.09</v>
      </c>
      <c r="E97">
        <v>28</v>
      </c>
      <c r="F97">
        <v>50.42</v>
      </c>
      <c r="G97" s="3">
        <f t="shared" si="8"/>
        <v>28.840333333333334</v>
      </c>
      <c r="H97" s="3">
        <f t="shared" si="9"/>
        <v>-23.934833333333334</v>
      </c>
      <c r="I97" s="1">
        <v>41.2</v>
      </c>
      <c r="J97" s="1">
        <v>62.7</v>
      </c>
      <c r="K97" s="1">
        <v>3.5</v>
      </c>
      <c r="L97">
        <v>9</v>
      </c>
      <c r="M97">
        <v>1272.26</v>
      </c>
      <c r="N97">
        <v>403.9</v>
      </c>
      <c r="O97">
        <v>245.1</v>
      </c>
      <c r="P97">
        <v>70.099999999999994</v>
      </c>
      <c r="Q97">
        <v>217</v>
      </c>
      <c r="R97">
        <v>22</v>
      </c>
      <c r="S97" s="1">
        <v>41.6</v>
      </c>
      <c r="T97" s="1">
        <v>63.7</v>
      </c>
      <c r="U97">
        <v>169</v>
      </c>
      <c r="V97">
        <v>24</v>
      </c>
      <c r="W97">
        <v>9</v>
      </c>
      <c r="X97">
        <v>3.3</v>
      </c>
      <c r="Y97">
        <v>243.67</v>
      </c>
      <c r="Z97" s="1">
        <v>339.9</v>
      </c>
      <c r="AA97" s="1">
        <v>74.2</v>
      </c>
      <c r="AB97" t="s">
        <v>55</v>
      </c>
      <c r="AC97" t="s">
        <v>151</v>
      </c>
    </row>
    <row r="98" spans="1:29" x14ac:dyDescent="0.5">
      <c r="A98" t="s">
        <v>15</v>
      </c>
      <c r="B98">
        <v>23</v>
      </c>
      <c r="C98">
        <v>23</v>
      </c>
      <c r="D98">
        <v>55.14</v>
      </c>
      <c r="E98">
        <v>28</v>
      </c>
      <c r="F98">
        <v>49.25</v>
      </c>
      <c r="G98" s="3">
        <f t="shared" si="8"/>
        <v>28.820833333333333</v>
      </c>
      <c r="H98" s="3">
        <f t="shared" si="9"/>
        <v>-23.919</v>
      </c>
      <c r="I98" s="1">
        <v>73.900000000000006</v>
      </c>
      <c r="J98" s="1">
        <v>61</v>
      </c>
      <c r="K98" s="1">
        <v>11.7</v>
      </c>
      <c r="L98">
        <v>8</v>
      </c>
      <c r="M98">
        <v>3126.01</v>
      </c>
      <c r="N98">
        <v>434.2</v>
      </c>
      <c r="O98">
        <v>2096.4</v>
      </c>
      <c r="P98">
        <v>344.5</v>
      </c>
      <c r="Q98">
        <v>62</v>
      </c>
      <c r="R98">
        <v>23</v>
      </c>
      <c r="S98" s="1">
        <v>61.9</v>
      </c>
      <c r="T98" s="1">
        <v>65.400000000000006</v>
      </c>
      <c r="U98">
        <v>180</v>
      </c>
      <c r="V98">
        <v>16</v>
      </c>
      <c r="W98">
        <v>8</v>
      </c>
      <c r="X98">
        <v>2.9</v>
      </c>
      <c r="Y98">
        <v>373.32</v>
      </c>
      <c r="Z98" s="1">
        <v>27.6</v>
      </c>
      <c r="AA98" s="1">
        <v>77.2</v>
      </c>
      <c r="AB98" t="s">
        <v>55</v>
      </c>
      <c r="AC98" t="s">
        <v>152</v>
      </c>
    </row>
    <row r="99" spans="1:29" x14ac:dyDescent="0.5">
      <c r="A99" t="s">
        <v>15</v>
      </c>
      <c r="B99">
        <v>24</v>
      </c>
      <c r="C99">
        <v>23</v>
      </c>
      <c r="D99">
        <v>52.81</v>
      </c>
      <c r="E99">
        <v>28</v>
      </c>
      <c r="F99">
        <v>49.35</v>
      </c>
      <c r="G99" s="3">
        <f t="shared" si="8"/>
        <v>28.822500000000002</v>
      </c>
      <c r="H99" s="3">
        <f t="shared" si="9"/>
        <v>-23.880166666666668</v>
      </c>
      <c r="I99" s="1">
        <v>161</v>
      </c>
      <c r="J99" s="1">
        <v>35.799999999999997</v>
      </c>
      <c r="K99" s="1">
        <v>37.1</v>
      </c>
      <c r="L99">
        <v>7</v>
      </c>
      <c r="M99">
        <v>589.4</v>
      </c>
      <c r="N99">
        <v>94.29</v>
      </c>
      <c r="O99">
        <v>822.1</v>
      </c>
      <c r="P99">
        <v>178.1</v>
      </c>
      <c r="Q99">
        <v>30</v>
      </c>
      <c r="R99">
        <v>24</v>
      </c>
      <c r="S99" s="1">
        <v>46.4</v>
      </c>
      <c r="T99" s="1">
        <v>68.099999999999994</v>
      </c>
      <c r="U99">
        <v>187</v>
      </c>
      <c r="V99">
        <v>21</v>
      </c>
      <c r="W99">
        <v>3</v>
      </c>
      <c r="X99">
        <v>13</v>
      </c>
      <c r="Y99">
        <v>90.6</v>
      </c>
      <c r="Z99" s="1">
        <v>345.9</v>
      </c>
      <c r="AA99" s="1">
        <v>72</v>
      </c>
      <c r="AB99" t="s">
        <v>55</v>
      </c>
      <c r="AC99" t="s">
        <v>153</v>
      </c>
    </row>
    <row r="100" spans="1:29" x14ac:dyDescent="0.5">
      <c r="A100" t="s">
        <v>15</v>
      </c>
      <c r="B100">
        <v>25</v>
      </c>
      <c r="C100">
        <v>23</v>
      </c>
      <c r="D100">
        <v>59.31</v>
      </c>
      <c r="E100">
        <v>28</v>
      </c>
      <c r="F100">
        <v>53.89</v>
      </c>
      <c r="G100" s="3">
        <f t="shared" si="8"/>
        <v>28.898166666666668</v>
      </c>
      <c r="H100" s="3">
        <f t="shared" si="9"/>
        <v>-23.988499999999998</v>
      </c>
      <c r="I100" s="1">
        <v>34.9</v>
      </c>
      <c r="J100" s="1">
        <v>39.200000000000003</v>
      </c>
      <c r="K100" s="1">
        <v>53.1</v>
      </c>
      <c r="L100">
        <v>6</v>
      </c>
      <c r="M100">
        <v>5.78</v>
      </c>
      <c r="N100">
        <v>2.14</v>
      </c>
      <c r="O100">
        <v>260.10000000000002</v>
      </c>
      <c r="P100">
        <v>60.4</v>
      </c>
      <c r="Q100">
        <v>1</v>
      </c>
      <c r="R100">
        <v>25</v>
      </c>
      <c r="S100" s="1">
        <v>32.4</v>
      </c>
      <c r="T100" s="1">
        <v>53.2</v>
      </c>
      <c r="U100">
        <v>168</v>
      </c>
      <c r="V100">
        <v>30</v>
      </c>
      <c r="W100">
        <v>6</v>
      </c>
      <c r="X100">
        <v>12.5</v>
      </c>
      <c r="Y100">
        <v>29.6</v>
      </c>
      <c r="Z100" s="1">
        <v>343</v>
      </c>
      <c r="AA100" s="1">
        <v>64.599999999999994</v>
      </c>
      <c r="AB100" t="s">
        <v>55</v>
      </c>
      <c r="AC100" t="s">
        <v>154</v>
      </c>
    </row>
    <row r="101" spans="1:29" x14ac:dyDescent="0.5">
      <c r="A101" t="s">
        <v>15</v>
      </c>
      <c r="B101">
        <v>26</v>
      </c>
      <c r="C101">
        <v>23</v>
      </c>
      <c r="D101">
        <v>59.21</v>
      </c>
      <c r="E101">
        <v>28</v>
      </c>
      <c r="F101">
        <v>53.93</v>
      </c>
      <c r="G101" s="3">
        <f t="shared" si="8"/>
        <v>28.898833333333332</v>
      </c>
      <c r="H101" s="3">
        <f t="shared" si="9"/>
        <v>-23.986833333333333</v>
      </c>
      <c r="I101" s="1">
        <v>9.1</v>
      </c>
      <c r="J101" s="1">
        <v>28.2</v>
      </c>
      <c r="K101" s="1">
        <v>48.7</v>
      </c>
      <c r="L101">
        <v>5</v>
      </c>
      <c r="M101">
        <v>7.52</v>
      </c>
      <c r="N101">
        <v>1.75</v>
      </c>
      <c r="O101">
        <v>301.39999999999998</v>
      </c>
      <c r="P101">
        <v>60.7</v>
      </c>
      <c r="Q101">
        <v>1</v>
      </c>
      <c r="R101">
        <v>26</v>
      </c>
      <c r="S101" s="1">
        <v>20.399999999999999</v>
      </c>
      <c r="T101" s="1">
        <v>43.4</v>
      </c>
      <c r="U101">
        <v>170</v>
      </c>
      <c r="V101">
        <v>20</v>
      </c>
      <c r="W101">
        <v>3</v>
      </c>
      <c r="X101">
        <v>12.4</v>
      </c>
      <c r="Y101">
        <v>99.64</v>
      </c>
      <c r="Z101" s="1">
        <v>360</v>
      </c>
      <c r="AA101" s="1">
        <v>50.5</v>
      </c>
      <c r="AB101" t="s">
        <v>55</v>
      </c>
      <c r="AC101" t="s">
        <v>155</v>
      </c>
    </row>
    <row r="102" spans="1:29" x14ac:dyDescent="0.5">
      <c r="A102" t="s">
        <v>15</v>
      </c>
      <c r="B102">
        <v>27</v>
      </c>
      <c r="C102">
        <v>23</v>
      </c>
      <c r="D102">
        <v>59.03</v>
      </c>
      <c r="E102">
        <v>28</v>
      </c>
      <c r="F102">
        <v>54.25</v>
      </c>
      <c r="G102" s="3">
        <f t="shared" si="8"/>
        <v>28.904166666666665</v>
      </c>
      <c r="H102" s="3">
        <f t="shared" si="9"/>
        <v>-23.983833333333333</v>
      </c>
      <c r="I102" s="1">
        <v>52.1</v>
      </c>
      <c r="J102" s="1">
        <v>39.200000000000003</v>
      </c>
      <c r="K102" s="1">
        <v>41</v>
      </c>
      <c r="L102">
        <v>8</v>
      </c>
      <c r="M102">
        <v>52.81</v>
      </c>
      <c r="N102">
        <v>12.53</v>
      </c>
      <c r="O102">
        <v>574</v>
      </c>
      <c r="P102">
        <v>17.899999999999999</v>
      </c>
      <c r="Q102">
        <v>4</v>
      </c>
      <c r="R102">
        <v>27</v>
      </c>
      <c r="S102" s="1">
        <v>32.299999999999997</v>
      </c>
      <c r="T102" s="1">
        <v>66.3</v>
      </c>
      <c r="U102">
        <v>180</v>
      </c>
      <c r="V102">
        <v>25</v>
      </c>
      <c r="W102">
        <v>4</v>
      </c>
      <c r="X102">
        <v>4.8</v>
      </c>
      <c r="Y102">
        <v>367.53</v>
      </c>
      <c r="Z102" s="1">
        <v>330.5</v>
      </c>
      <c r="AA102" s="1">
        <v>67</v>
      </c>
      <c r="AB102" t="s">
        <v>55</v>
      </c>
      <c r="AC102" t="s">
        <v>156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A221F-A1C1-D840-9EE8-1A975AAC3E7B}">
  <dimension ref="A2:F7"/>
  <sheetViews>
    <sheetView workbookViewId="0">
      <selection activeCell="E19" sqref="E19"/>
    </sheetView>
  </sheetViews>
  <sheetFormatPr defaultColWidth="11" defaultRowHeight="15.75" x14ac:dyDescent="0.5"/>
  <cols>
    <col min="1" max="1" width="18.6875" customWidth="1"/>
    <col min="2" max="2" width="5.1875" customWidth="1"/>
  </cols>
  <sheetData>
    <row r="2" spans="1:6" x14ac:dyDescent="0.5">
      <c r="A2" t="s">
        <v>41</v>
      </c>
      <c r="B2" t="s">
        <v>4</v>
      </c>
      <c r="C2" t="s">
        <v>43</v>
      </c>
      <c r="D2" t="s">
        <v>44</v>
      </c>
      <c r="E2" t="s">
        <v>3</v>
      </c>
      <c r="F2" t="s">
        <v>33</v>
      </c>
    </row>
    <row r="3" spans="1:6" x14ac:dyDescent="0.5">
      <c r="A3" t="s">
        <v>42</v>
      </c>
      <c r="B3">
        <v>95</v>
      </c>
      <c r="C3">
        <v>20.100000000000001</v>
      </c>
      <c r="D3">
        <v>65.2</v>
      </c>
      <c r="E3">
        <v>2.9</v>
      </c>
      <c r="F3">
        <v>25.8</v>
      </c>
    </row>
    <row r="4" spans="1:6" x14ac:dyDescent="0.5">
      <c r="A4" t="s">
        <v>45</v>
      </c>
      <c r="B4">
        <v>91</v>
      </c>
      <c r="C4">
        <v>5.3</v>
      </c>
      <c r="D4">
        <v>64.8</v>
      </c>
      <c r="E4">
        <v>1.7</v>
      </c>
      <c r="F4">
        <v>75.5</v>
      </c>
    </row>
    <row r="6" spans="1:6" x14ac:dyDescent="0.5">
      <c r="A6" t="s">
        <v>46</v>
      </c>
      <c r="B6">
        <v>31</v>
      </c>
      <c r="C6">
        <v>3.2</v>
      </c>
      <c r="D6">
        <v>66.5</v>
      </c>
      <c r="E6">
        <v>1.9</v>
      </c>
      <c r="F6">
        <v>180.8</v>
      </c>
    </row>
    <row r="7" spans="1:6" x14ac:dyDescent="0.5">
      <c r="A7" t="s">
        <v>47</v>
      </c>
      <c r="B7">
        <v>26</v>
      </c>
      <c r="C7">
        <v>14.7</v>
      </c>
      <c r="D7">
        <v>63.8</v>
      </c>
      <c r="E7">
        <v>3.3</v>
      </c>
      <c r="F7">
        <v>75.8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Gee, Jeffrey</dc:creator>
  <cp:lastModifiedBy>Peter Selkin</cp:lastModifiedBy>
  <dcterms:created xsi:type="dcterms:W3CDTF">2024-01-18T00:44:08Z</dcterms:created>
  <dcterms:modified xsi:type="dcterms:W3CDTF">2024-08-16T20:23:21Z</dcterms:modified>
</cp:coreProperties>
</file>