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NikPetr\Downloads\"/>
    </mc:Choice>
  </mc:AlternateContent>
  <xr:revisionPtr revIDLastSave="0" documentId="8_{61BBF4A8-C652-4C42-9850-4D7AE6F4FD8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УкрепРаб" sheetId="1" r:id="rId1"/>
  </sheets>
  <definedNames>
    <definedName name="_xlnm.Print_Titles" localSheetId="0">УкрепРаб!$33:$33</definedName>
    <definedName name="_xlnm.Print_Area" localSheetId="0">УкрепРаб!$A$1:$N$66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" l="1"/>
  <c r="N54" i="1" s="1"/>
  <c r="N56" i="1" s="1"/>
  <c r="N59" i="1" l="1"/>
</calcChain>
</file>

<file path=xl/sharedStrings.xml><?xml version="1.0" encoding="utf-8"?>
<sst xmlns="http://schemas.openxmlformats.org/spreadsheetml/2006/main" count="135" uniqueCount="91">
  <si>
    <t>Приложение № 2</t>
  </si>
  <si>
    <t>Утверждено приказом № 421 от 4 августа 2020 г. Минстроя РФ</t>
  </si>
  <si>
    <t xml:space="preserve">Наименование редакции сметных нормативов  </t>
  </si>
  <si>
    <t>Территориальные сметные нормативы. Территориальные единичные расценки на пусконаладочные работы (ТЕРп 81-05-2001), применяемые при строительстве в Нижегородской области</t>
  </si>
  <si>
    <t>Наименование программного продукта</t>
  </si>
  <si>
    <t>ГРАНД-Смета, версия 2023.3</t>
  </si>
  <si>
    <t>СТРОИТЕЛЬСТВО АВТОМОБИЛЬНОЙ ДОРОГИ «ПОДЪЕЗД К ЖИВОТНОВОДЧЕСКОМУ КОМПЛЕКСУ ООО «МИР» ОТ АВТОМОБИЛЬНОЙ ДОРОГИ 22 ОПЗ 22 Н-0524 «ПОДЪЕЗД К д.КУДЕЯРОВКА» БОЛЬШЕБОЛДИНСКОГО РАЙОНА НИЖЕГОРОДСКОЙ ОБЛАСТИ</t>
  </si>
  <si>
    <t>(наименование стройки)</t>
  </si>
  <si>
    <t/>
  </si>
  <si>
    <t>(наименование объекта капитального строительства)</t>
  </si>
  <si>
    <t>НЕПРЕДВИДЕННЫЕУкрепительные работы</t>
  </si>
  <si>
    <t xml:space="preserve"> (наименование конструктивного решения)</t>
  </si>
  <si>
    <t xml:space="preserve">Составлен </t>
  </si>
  <si>
    <t>базисно-индексным</t>
  </si>
  <si>
    <t>методом</t>
  </si>
  <si>
    <t>Основание</t>
  </si>
  <si>
    <t>ведомость объемов работ</t>
  </si>
  <si>
    <t>(проектная и (или) иная техническая документация)</t>
  </si>
  <si>
    <t xml:space="preserve">Составлен(а) в текущем (базисном) уровне цен </t>
  </si>
  <si>
    <t>2 квартал 2021 г. (01.01.2000)</t>
  </si>
  <si>
    <t xml:space="preserve">Сметная стоимость </t>
  </si>
  <si>
    <t>(10,79)</t>
  </si>
  <si>
    <t>тыс.руб.</t>
  </si>
  <si>
    <t>в том числе:</t>
  </si>
  <si>
    <t>строительных работ</t>
  </si>
  <si>
    <t>Средства на оплату труда рабочих</t>
  </si>
  <si>
    <t>(2,9)</t>
  </si>
  <si>
    <t>монтажных работ</t>
  </si>
  <si>
    <t>(0)</t>
  </si>
  <si>
    <t>Нормативные затраты труда рабочих</t>
  </si>
  <si>
    <t>чел.час.</t>
  </si>
  <si>
    <t>оборудования</t>
  </si>
  <si>
    <t>Нормативные затраты труда машинистов</t>
  </si>
  <si>
    <t>прочих затрат</t>
  </si>
  <si>
    <t xml:space="preserve">Расчетный измеритель конструктивного решения  </t>
  </si>
  <si>
    <t xml:space="preserve">  </t>
  </si>
  <si>
    <t>№ п/п</t>
  </si>
  <si>
    <t>Обоснование</t>
  </si>
  <si>
    <t>Наименование работ и затрат</t>
  </si>
  <si>
    <t>Единица измерения</t>
  </si>
  <si>
    <t>Количество</t>
  </si>
  <si>
    <t>Сметная стоимость в базисном уровне цен (в текущем уровне цен (гр. 8) для ресурсов, отсутствующих в СНБ), руб.</t>
  </si>
  <si>
    <t>Индексы</t>
  </si>
  <si>
    <t>Сметная стоимость в текущем уровне цен, руб.</t>
  </si>
  <si>
    <t>на единицу</t>
  </si>
  <si>
    <t>коэффициенты</t>
  </si>
  <si>
    <t>всего с учетом коэффициентов</t>
  </si>
  <si>
    <t>всего</t>
  </si>
  <si>
    <t>Раздел 1. Укрепительные работы</t>
  </si>
  <si>
    <t>1</t>
  </si>
  <si>
    <t>ТЕР01-02-043-07</t>
  </si>
  <si>
    <t>Мощение дна и откосов кюветов камнем и щебнем</t>
  </si>
  <si>
    <t>100 м2 мощения</t>
  </si>
  <si>
    <t>ОТ</t>
  </si>
  <si>
    <t>2</t>
  </si>
  <si>
    <t>ЭМ</t>
  </si>
  <si>
    <t>4</t>
  </si>
  <si>
    <t>М</t>
  </si>
  <si>
    <t>ЗТ</t>
  </si>
  <si>
    <t>чел.-ч</t>
  </si>
  <si>
    <t>Итого по расценке</t>
  </si>
  <si>
    <t>ФОТ</t>
  </si>
  <si>
    <t>Приказ Минстроя России № 812/пр от 21.12.2020 Прил. п.1.4</t>
  </si>
  <si>
    <t>НР Земляные работы, выполняемые по другим видам работ (подготовительным, сопутствующим, укрепительным)</t>
  </si>
  <si>
    <t>%</t>
  </si>
  <si>
    <t>Приказ Минстроя России № 774/пр от 11.12.2020 Прил. п.1.4</t>
  </si>
  <si>
    <t>СП Земляные работы, выполняемые по другим видам работ (подготовительным, сопутствующим, укрепительным)</t>
  </si>
  <si>
    <t>Всего по позиции</t>
  </si>
  <si>
    <t>ТССЦ-413-0009</t>
  </si>
  <si>
    <t>Камень булыжный</t>
  </si>
  <si>
    <t>м3</t>
  </si>
  <si>
    <t>3</t>
  </si>
  <si>
    <t>ТССЦ-408-0014</t>
  </si>
  <si>
    <t>Щебень из природного камня для строительных работ марка 800, фракция 10-20 мм</t>
  </si>
  <si>
    <t>ТССЦ-408-0023</t>
  </si>
  <si>
    <t>Щебень из природного камня для строительных работ марка 400, фракция 20-40 мм</t>
  </si>
  <si>
    <t>ВСЕГО по смете</t>
  </si>
  <si>
    <t>Составил:</t>
  </si>
  <si>
    <t>(Ушакова И.В.)</t>
  </si>
  <si>
    <t>[должность, подпись (инициалы, фамилия)]</t>
  </si>
  <si>
    <t>Проверил:</t>
  </si>
  <si>
    <t xml:space="preserve"> Непредвиденные затраты для объектов капитального строительства производственного назначения, линейных объектов</t>
  </si>
  <si>
    <t>итого с  индексом фактичекой инфляции   К=1.2218</t>
  </si>
  <si>
    <t>итого с  индексом прогнозной инфляции на период выполнения работ К=1.0219</t>
  </si>
  <si>
    <t xml:space="preserve"> начальная (максимальная )цены контракта   с учетом индекса  прогнозной инфляции на период выполнения работ</t>
  </si>
  <si>
    <t>Всего по смете  с учетом  коэффициента  по торгам   К=0,94704999753</t>
  </si>
  <si>
    <t>итого</t>
  </si>
  <si>
    <t>ндс 20%</t>
  </si>
  <si>
    <t>Всего по смете</t>
  </si>
  <si>
    <t xml:space="preserve"> </t>
  </si>
  <si>
    <t>ЛОКАЛЬНЫЙ СМЕТНЫЙ РАСЧЕТ (СМЕТА)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</si>
</sst>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2" x14ac:knownFonts="1">
    <font>
      <sz val="11"/>
      <color rgb="FF000000"/>
      <name val="Calibri"/>
      <charset val="204"/>
    </font>
    <font>
      <sz val="8"/>
      <color rgb="FF000000"/>
      <name val="Arial"/>
      <charset val="204"/>
    </font>
    <font>
      <sz val="8"/>
      <name val="Arial"/>
      <charset val="204"/>
    </font>
    <font>
      <i/>
      <sz val="8"/>
      <name val="Arial"/>
      <charset val="204"/>
    </font>
    <font>
      <b/>
      <sz val="14"/>
      <name val="Arial"/>
      <charset val="204"/>
    </font>
    <font>
      <b/>
      <sz val="8"/>
      <name val="Arial"/>
      <charset val="204"/>
    </font>
    <font>
      <b/>
      <sz val="9"/>
      <color rgb="FF000000"/>
      <name val="Arial"/>
      <charset val="204"/>
    </font>
    <font>
      <b/>
      <sz val="8"/>
      <color rgb="FF000000"/>
      <name val="Arial"/>
      <charset val="204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name val="Arial"/>
      <family val="2"/>
      <charset val="204"/>
    </font>
    <font>
      <b/>
      <sz val="1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49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horizontal="right"/>
    </xf>
    <xf numFmtId="49" fontId="2" fillId="0" borderId="0" xfId="0" applyNumberFormat="1" applyFont="1" applyFill="1" applyBorder="1" applyAlignment="1" applyProtection="1">
      <alignment horizontal="right"/>
    </xf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>
      <alignment horizontal="left" vertical="top"/>
    </xf>
    <xf numFmtId="49" fontId="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wrapText="1"/>
    </xf>
    <xf numFmtId="49" fontId="2" fillId="0" borderId="2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>
      <alignment horizontal="left"/>
    </xf>
    <xf numFmtId="49" fontId="3" fillId="0" borderId="0" xfId="0" applyNumberFormat="1" applyFont="1" applyFill="1" applyBorder="1" applyAlignment="1" applyProtection="1">
      <alignment horizontal="center" vertical="top"/>
    </xf>
    <xf numFmtId="49" fontId="4" fillId="0" borderId="0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49" fontId="2" fillId="0" borderId="0" xfId="0" applyNumberFormat="1" applyFont="1" applyFill="1" applyBorder="1" applyAlignment="1" applyProtection="1">
      <alignment wrapText="1"/>
    </xf>
    <xf numFmtId="49" fontId="3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>
      <alignment horizontal="right" vertical="top"/>
    </xf>
    <xf numFmtId="49" fontId="3" fillId="0" borderId="0" xfId="0" applyNumberFormat="1" applyFont="1" applyFill="1" applyBorder="1" applyAlignment="1" applyProtection="1">
      <alignment horizontal="center"/>
    </xf>
    <xf numFmtId="49" fontId="5" fillId="0" borderId="0" xfId="0" applyNumberFormat="1" applyFont="1" applyFill="1" applyBorder="1" applyAlignment="1" applyProtection="1">
      <alignment horizontal="left"/>
    </xf>
    <xf numFmtId="49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4" fontId="2" fillId="0" borderId="1" xfId="0" applyNumberFormat="1" applyFont="1" applyFill="1" applyBorder="1" applyAlignment="1" applyProtection="1"/>
    <xf numFmtId="49" fontId="1" fillId="0" borderId="1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/>
    <xf numFmtId="4" fontId="2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>
      <alignment horizontal="right"/>
    </xf>
    <xf numFmtId="49" fontId="1" fillId="0" borderId="2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vertical="center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49" fontId="1" fillId="0" borderId="4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wrapText="1"/>
    </xf>
    <xf numFmtId="49" fontId="7" fillId="0" borderId="7" xfId="0" applyNumberFormat="1" applyFont="1" applyFill="1" applyBorder="1" applyAlignment="1" applyProtection="1">
      <alignment horizontal="center" vertical="top" wrapText="1"/>
    </xf>
    <xf numFmtId="49" fontId="7" fillId="0" borderId="3" xfId="0" applyNumberFormat="1" applyFont="1" applyFill="1" applyBorder="1" applyAlignment="1" applyProtection="1">
      <alignment horizontal="left" vertical="top" wrapText="1"/>
    </xf>
    <xf numFmtId="49" fontId="7" fillId="0" borderId="3" xfId="0" applyNumberFormat="1" applyFont="1" applyFill="1" applyBorder="1" applyAlignment="1" applyProtection="1">
      <alignment horizontal="center" vertical="top" wrapText="1"/>
    </xf>
    <xf numFmtId="0" fontId="7" fillId="0" borderId="3" xfId="0" applyNumberFormat="1" applyFont="1" applyFill="1" applyBorder="1" applyAlignment="1" applyProtection="1">
      <alignment horizontal="center" vertical="top" wrapText="1"/>
    </xf>
    <xf numFmtId="1" fontId="7" fillId="0" borderId="3" xfId="0" applyNumberFormat="1" applyFont="1" applyFill="1" applyBorder="1" applyAlignment="1" applyProtection="1">
      <alignment horizontal="center" vertical="top" wrapText="1"/>
    </xf>
    <xf numFmtId="164" fontId="7" fillId="0" borderId="3" xfId="0" applyNumberFormat="1" applyFont="1" applyFill="1" applyBorder="1" applyAlignment="1" applyProtection="1">
      <alignment horizontal="center" vertical="top" wrapText="1"/>
    </xf>
    <xf numFmtId="0" fontId="7" fillId="0" borderId="3" xfId="0" applyNumberFormat="1" applyFont="1" applyFill="1" applyBorder="1" applyAlignment="1" applyProtection="1">
      <alignment horizontal="right" vertical="top" wrapText="1"/>
    </xf>
    <xf numFmtId="0" fontId="7" fillId="0" borderId="8" xfId="0" applyNumberFormat="1" applyFont="1" applyFill="1" applyBorder="1" applyAlignment="1" applyProtection="1">
      <alignment horizontal="right" vertical="top" wrapText="1"/>
    </xf>
    <xf numFmtId="0" fontId="7" fillId="0" borderId="0" xfId="0" applyNumberFormat="1" applyFont="1" applyFill="1" applyBorder="1" applyAlignment="1" applyProtection="1">
      <alignment wrapText="1"/>
    </xf>
    <xf numFmtId="49" fontId="1" fillId="0" borderId="9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right" vertical="top" wrapText="1"/>
    </xf>
    <xf numFmtId="49" fontId="1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4" fontId="1" fillId="0" borderId="0" xfId="0" applyNumberFormat="1" applyFont="1" applyFill="1" applyBorder="1" applyAlignment="1" applyProtection="1">
      <alignment horizontal="right" vertical="top" wrapText="1"/>
    </xf>
    <xf numFmtId="2" fontId="1" fillId="0" borderId="0" xfId="0" applyNumberFormat="1" applyFont="1" applyFill="1" applyBorder="1" applyAlignment="1" applyProtection="1">
      <alignment horizontal="center" vertical="top" wrapText="1"/>
    </xf>
    <xf numFmtId="4" fontId="1" fillId="0" borderId="10" xfId="0" applyNumberFormat="1" applyFont="1" applyFill="1" applyBorder="1" applyAlignment="1" applyProtection="1">
      <alignment horizontal="right" vertical="top" wrapText="1"/>
    </xf>
    <xf numFmtId="2" fontId="1" fillId="0" borderId="0" xfId="0" applyNumberFormat="1" applyFont="1" applyFill="1" applyBorder="1" applyAlignment="1" applyProtection="1">
      <alignment horizontal="right" vertical="top" wrapText="1"/>
    </xf>
    <xf numFmtId="2" fontId="1" fillId="0" borderId="10" xfId="0" applyNumberFormat="1" applyFont="1" applyFill="1" applyBorder="1" applyAlignment="1" applyProtection="1">
      <alignment horizontal="right" vertical="top" wrapText="1"/>
    </xf>
    <xf numFmtId="49" fontId="1" fillId="0" borderId="9" xfId="0" applyNumberFormat="1" applyFont="1" applyFill="1" applyBorder="1" applyAlignment="1" applyProtection="1">
      <alignment horizontal="right" vertical="top" wrapText="1"/>
    </xf>
    <xf numFmtId="1" fontId="1" fillId="0" borderId="0" xfId="0" applyNumberFormat="1" applyFont="1" applyFill="1" applyBorder="1" applyAlignment="1" applyProtection="1">
      <alignment horizontal="center" vertical="top" wrapText="1"/>
    </xf>
    <xf numFmtId="165" fontId="1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right" vertical="top" wrapText="1"/>
    </xf>
    <xf numFmtId="0" fontId="1" fillId="0" borderId="10" xfId="0" applyNumberFormat="1" applyFont="1" applyFill="1" applyBorder="1" applyAlignment="1" applyProtection="1">
      <alignment horizontal="right" vertical="top" wrapText="1"/>
    </xf>
    <xf numFmtId="49" fontId="1" fillId="0" borderId="3" xfId="0" applyNumberFormat="1" applyFont="1" applyFill="1" applyBorder="1" applyAlignment="1" applyProtection="1">
      <alignment horizontal="center" vertical="top" wrapText="1"/>
    </xf>
    <xf numFmtId="0" fontId="1" fillId="0" borderId="3" xfId="0" applyNumberFormat="1" applyFont="1" applyFill="1" applyBorder="1" applyAlignment="1" applyProtection="1">
      <alignment horizontal="center" vertical="top" wrapText="1"/>
    </xf>
    <xf numFmtId="4" fontId="1" fillId="0" borderId="3" xfId="0" applyNumberFormat="1" applyFont="1" applyFill="1" applyBorder="1" applyAlignment="1" applyProtection="1">
      <alignment horizontal="right" vertical="top" wrapText="1"/>
    </xf>
    <xf numFmtId="4" fontId="1" fillId="0" borderId="8" xfId="0" applyNumberFormat="1" applyFont="1" applyFill="1" applyBorder="1" applyAlignment="1" applyProtection="1">
      <alignment horizontal="right" vertical="top" wrapText="1"/>
    </xf>
    <xf numFmtId="49" fontId="7" fillId="0" borderId="9" xfId="0" applyNumberFormat="1" applyFont="1" applyFill="1" applyBorder="1" applyAlignment="1" applyProtection="1">
      <alignment horizontal="center" vertical="top" wrapText="1"/>
    </xf>
    <xf numFmtId="49" fontId="7" fillId="0" borderId="0" xfId="0" applyNumberFormat="1" applyFont="1" applyFill="1" applyBorder="1" applyAlignment="1" applyProtection="1">
      <alignment horizontal="left" vertical="top" wrapText="1"/>
    </xf>
    <xf numFmtId="4" fontId="7" fillId="0" borderId="3" xfId="0" applyNumberFormat="1" applyFont="1" applyFill="1" applyBorder="1" applyAlignment="1" applyProtection="1">
      <alignment horizontal="right" vertical="top" wrapText="1"/>
    </xf>
    <xf numFmtId="4" fontId="7" fillId="0" borderId="8" xfId="0" applyNumberFormat="1" applyFont="1" applyFill="1" applyBorder="1" applyAlignment="1" applyProtection="1">
      <alignment horizontal="right" vertical="top" wrapText="1"/>
    </xf>
    <xf numFmtId="166" fontId="7" fillId="0" borderId="3" xfId="0" applyNumberFormat="1" applyFont="1" applyFill="1" applyBorder="1" applyAlignment="1" applyProtection="1">
      <alignment horizontal="center" vertical="top" wrapText="1"/>
    </xf>
    <xf numFmtId="2" fontId="7" fillId="0" borderId="3" xfId="0" applyNumberFormat="1" applyFont="1" applyFill="1" applyBorder="1" applyAlignment="1" applyProtection="1">
      <alignment horizontal="right" vertical="top" wrapText="1"/>
    </xf>
    <xf numFmtId="2" fontId="7" fillId="0" borderId="3" xfId="0" applyNumberFormat="1" applyFont="1" applyFill="1" applyBorder="1" applyAlignment="1" applyProtection="1">
      <alignment horizontal="center" vertical="top" wrapText="1"/>
    </xf>
    <xf numFmtId="49" fontId="7" fillId="0" borderId="0" xfId="0" applyNumberFormat="1" applyFont="1" applyFill="1" applyBorder="1" applyAlignment="1" applyProtection="1">
      <alignment horizontal="center" vertical="top" wrapText="1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 applyProtection="1">
      <alignment horizontal="right" vertical="top" wrapText="1"/>
    </xf>
    <xf numFmtId="49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4" fontId="7" fillId="0" borderId="3" xfId="0" applyNumberFormat="1" applyFont="1" applyFill="1" applyBorder="1" applyAlignment="1" applyProtection="1">
      <alignment horizontal="right" vertical="top"/>
    </xf>
    <xf numFmtId="0" fontId="7" fillId="0" borderId="3" xfId="0" applyNumberFormat="1" applyFont="1" applyFill="1" applyBorder="1" applyAlignment="1" applyProtection="1">
      <alignment horizontal="center" vertical="top"/>
    </xf>
    <xf numFmtId="4" fontId="7" fillId="0" borderId="0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top"/>
    </xf>
    <xf numFmtId="3" fontId="7" fillId="0" borderId="0" xfId="0" applyNumberFormat="1" applyFont="1" applyFill="1" applyBorder="1" applyAlignment="1" applyProtection="1">
      <alignment horizontal="right" vertical="top"/>
    </xf>
    <xf numFmtId="49" fontId="1" fillId="0" borderId="3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top" wrapText="1"/>
    </xf>
    <xf numFmtId="0" fontId="8" fillId="0" borderId="0" xfId="0" applyNumberFormat="1" applyFont="1" applyFill="1" applyBorder="1" applyAlignment="1" applyProtection="1"/>
    <xf numFmtId="1" fontId="9" fillId="0" borderId="8" xfId="0" applyNumberFormat="1" applyFont="1" applyFill="1" applyBorder="1" applyAlignment="1" applyProtection="1">
      <alignment horizontal="right" vertical="top"/>
    </xf>
    <xf numFmtId="1" fontId="9" fillId="0" borderId="0" xfId="0" applyNumberFormat="1" applyFont="1" applyFill="1" applyBorder="1" applyAlignment="1" applyProtection="1">
      <alignment vertical="top"/>
    </xf>
    <xf numFmtId="0" fontId="2" fillId="0" borderId="1" xfId="0" applyNumberFormat="1" applyFont="1" applyFill="1" applyBorder="1" applyAlignment="1" applyProtection="1">
      <alignment horizontal="left" wrapText="1"/>
    </xf>
    <xf numFmtId="49" fontId="2" fillId="0" borderId="0" xfId="0" applyNumberFormat="1" applyFont="1" applyFill="1" applyBorder="1" applyAlignment="1" applyProtection="1">
      <alignment horizontal="center" wrapText="1"/>
    </xf>
    <xf numFmtId="49" fontId="3" fillId="0" borderId="3" xfId="0" applyNumberFormat="1" applyFont="1" applyFill="1" applyBorder="1" applyAlignment="1" applyProtection="1">
      <alignment horizontal="center" vertical="top"/>
    </xf>
    <xf numFmtId="49" fontId="11" fillId="0" borderId="0" xfId="0" applyNumberFormat="1" applyFont="1" applyFill="1" applyBorder="1" applyAlignment="1" applyProtection="1">
      <alignment horizontal="center"/>
    </xf>
    <xf numFmtId="49" fontId="4" fillId="0" borderId="0" xfId="0" applyNumberFormat="1" applyFont="1" applyFill="1" applyBorder="1" applyAlignment="1" applyProtection="1">
      <alignment horizontal="center"/>
    </xf>
    <xf numFmtId="49" fontId="2" fillId="0" borderId="1" xfId="0" applyNumberFormat="1" applyFont="1" applyFill="1" applyBorder="1" applyAlignment="1" applyProtection="1">
      <alignment horizontal="center" wrapText="1"/>
    </xf>
    <xf numFmtId="49" fontId="2" fillId="0" borderId="1" xfId="0" applyNumberFormat="1" applyFont="1" applyFill="1" applyBorder="1" applyAlignment="1" applyProtection="1">
      <alignment horizontal="left" wrapText="1"/>
    </xf>
    <xf numFmtId="49" fontId="3" fillId="0" borderId="3" xfId="0" applyNumberFormat="1" applyFont="1" applyFill="1" applyBorder="1" applyAlignment="1" applyProtection="1">
      <alignment horizontal="center"/>
    </xf>
    <xf numFmtId="49" fontId="2" fillId="0" borderId="1" xfId="0" applyNumberFormat="1" applyFont="1" applyFill="1" applyBorder="1" applyAlignment="1" applyProtection="1">
      <alignment wrapText="1"/>
    </xf>
    <xf numFmtId="4" fontId="2" fillId="0" borderId="2" xfId="0" applyNumberFormat="1" applyFont="1" applyFill="1" applyBorder="1" applyAlignment="1" applyProtection="1">
      <alignment horizontal="right"/>
    </xf>
    <xf numFmtId="0" fontId="2" fillId="0" borderId="2" xfId="0" applyNumberFormat="1" applyFont="1" applyFill="1" applyBorder="1" applyAlignment="1" applyProtection="1">
      <alignment horizontal="center"/>
    </xf>
    <xf numFmtId="49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/>
    </xf>
    <xf numFmtId="49" fontId="6" fillId="0" borderId="5" xfId="0" applyNumberFormat="1" applyFont="1" applyFill="1" applyBorder="1" applyAlignment="1" applyProtection="1">
      <alignment horizontal="left" vertical="center" wrapText="1"/>
    </xf>
    <xf numFmtId="49" fontId="6" fillId="0" borderId="2" xfId="0" applyNumberFormat="1" applyFont="1" applyFill="1" applyBorder="1" applyAlignment="1" applyProtection="1">
      <alignment horizontal="left" vertical="center" wrapText="1"/>
    </xf>
    <xf numFmtId="49" fontId="6" fillId="0" borderId="6" xfId="0" applyNumberFormat="1" applyFont="1" applyFill="1" applyBorder="1" applyAlignment="1" applyProtection="1">
      <alignment horizontal="left" vertical="center" wrapText="1"/>
    </xf>
    <xf numFmtId="49" fontId="7" fillId="0" borderId="3" xfId="0" applyNumberFormat="1" applyFont="1" applyFill="1" applyBorder="1" applyAlignment="1" applyProtection="1">
      <alignment horizontal="left" vertical="top" wrapText="1"/>
    </xf>
    <xf numFmtId="49" fontId="1" fillId="0" borderId="0" xfId="0" applyNumberFormat="1" applyFont="1" applyFill="1" applyBorder="1" applyAlignment="1" applyProtection="1">
      <alignment horizontal="left" vertical="top" wrapText="1"/>
    </xf>
    <xf numFmtId="49" fontId="1" fillId="0" borderId="3" xfId="0" applyNumberFormat="1" applyFont="1" applyFill="1" applyBorder="1" applyAlignment="1" applyProtection="1">
      <alignment horizontal="left" vertical="top" wrapText="1"/>
    </xf>
    <xf numFmtId="0" fontId="3" fillId="0" borderId="3" xfId="0" applyNumberFormat="1" applyFont="1" applyFill="1" applyBorder="1" applyAlignment="1" applyProtection="1">
      <alignment horizontal="center" vertical="top"/>
    </xf>
    <xf numFmtId="2" fontId="8" fillId="0" borderId="0" xfId="0" applyNumberFormat="1" applyFont="1" applyFill="1" applyBorder="1" applyAlignment="1" applyProtection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8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49" fontId="2" fillId="0" borderId="1" xfId="0" applyNumberFormat="1" applyFont="1" applyFill="1" applyBorder="1" applyAlignment="1" applyProtection="1">
      <alignment vertical="top" wrapText="1"/>
    </xf>
    <xf numFmtId="49" fontId="10" fillId="0" borderId="1" xfId="0" applyNumberFormat="1" applyFont="1" applyFill="1" applyBorder="1" applyAlignment="1" applyProtection="1">
      <alignment horizontal="right" vertical="top" wrapText="1"/>
    </xf>
    <xf numFmtId="49" fontId="2" fillId="0" borderId="1" xfId="0" applyNumberFormat="1" applyFont="1" applyFill="1" applyBorder="1" applyAlignment="1" applyProtection="1">
      <alignment horizontal="righ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67"/>
  <sheetViews>
    <sheetView tabSelected="1" workbookViewId="0">
      <selection activeCell="L38" sqref="L38"/>
    </sheetView>
  </sheetViews>
  <sheetFormatPr defaultColWidth="9.1796875" defaultRowHeight="11.25" customHeight="1" x14ac:dyDescent="0.2"/>
  <cols>
    <col min="1" max="1" width="9.1796875" style="1" customWidth="1"/>
    <col min="2" max="2" width="20.1796875" style="2" customWidth="1"/>
    <col min="3" max="3" width="13.453125" style="2" customWidth="1"/>
    <col min="4" max="4" width="12.81640625" style="2" customWidth="1"/>
    <col min="5" max="5" width="13.26953125" style="2" customWidth="1"/>
    <col min="6" max="6" width="8.54296875" style="2" customWidth="1"/>
    <col min="7" max="7" width="10.54296875" style="2" customWidth="1"/>
    <col min="8" max="8" width="8.453125" style="2" customWidth="1"/>
    <col min="9" max="9" width="13" style="2" customWidth="1"/>
    <col min="10" max="10" width="12.453125" style="2" customWidth="1"/>
    <col min="11" max="11" width="8.54296875" style="2" customWidth="1"/>
    <col min="12" max="12" width="12.81640625" style="2" customWidth="1"/>
    <col min="13" max="13" width="7.453125" style="2" customWidth="1"/>
    <col min="14" max="14" width="13.453125" style="2" customWidth="1"/>
    <col min="15" max="15" width="14.54296875" style="2" hidden="1" customWidth="1"/>
    <col min="16" max="16" width="78.26953125" style="2" hidden="1" customWidth="1"/>
    <col min="17" max="17" width="73.7265625" style="2" hidden="1" customWidth="1"/>
    <col min="18" max="21" width="9.1796875" style="2"/>
    <col min="22" max="22" width="121.453125" style="3" hidden="1" customWidth="1"/>
    <col min="23" max="25" width="164.1796875" style="3" hidden="1" customWidth="1"/>
    <col min="26" max="26" width="34.7265625" style="3" hidden="1" customWidth="1"/>
    <col min="27" max="27" width="164.1796875" style="3" hidden="1" customWidth="1"/>
    <col min="28" max="32" width="39.54296875" style="3" hidden="1" customWidth="1"/>
    <col min="33" max="33" width="101.1796875" style="3" hidden="1" customWidth="1"/>
    <col min="34" max="34" width="58.7265625" style="3" hidden="1" customWidth="1"/>
    <col min="35" max="35" width="55.26953125" style="3" hidden="1" customWidth="1"/>
    <col min="36" max="36" width="58.7265625" style="3" hidden="1" customWidth="1"/>
    <col min="37" max="37" width="55.26953125" style="3" hidden="1" customWidth="1"/>
    <col min="38" max="16384" width="9.1796875" style="2"/>
  </cols>
  <sheetData>
    <row r="1" spans="1:25" customFormat="1" ht="14.5" x14ac:dyDescent="0.35">
      <c r="N1" s="4" t="s">
        <v>0</v>
      </c>
    </row>
    <row r="2" spans="1:25" customFormat="1" ht="11.25" customHeight="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5" t="s">
        <v>1</v>
      </c>
    </row>
    <row r="3" spans="1:25" customFormat="1" ht="6.75" customHeight="1" x14ac:dyDescent="0.3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4"/>
    </row>
    <row r="4" spans="1:25" customFormat="1" ht="21.5" x14ac:dyDescent="0.35">
      <c r="A4" s="8" t="s">
        <v>2</v>
      </c>
      <c r="B4" s="9"/>
      <c r="C4" s="6"/>
      <c r="D4" s="92" t="s">
        <v>3</v>
      </c>
      <c r="E4" s="92"/>
      <c r="F4" s="92"/>
      <c r="G4" s="92"/>
      <c r="H4" s="92"/>
      <c r="I4" s="92"/>
      <c r="J4" s="92"/>
      <c r="K4" s="92"/>
      <c r="L4" s="92"/>
      <c r="M4" s="92"/>
      <c r="N4" s="92"/>
      <c r="V4" s="10" t="s">
        <v>3</v>
      </c>
    </row>
    <row r="5" spans="1:25" customFormat="1" ht="11.25" customHeight="1" x14ac:dyDescent="0.35">
      <c r="A5" s="8" t="s">
        <v>4</v>
      </c>
      <c r="B5" s="9"/>
      <c r="C5" s="6"/>
      <c r="D5" s="11" t="s">
        <v>5</v>
      </c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25" customFormat="1" ht="2.25" customHeight="1" x14ac:dyDescent="0.35">
      <c r="A6" s="8"/>
      <c r="B6" s="9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25" customFormat="1" ht="3.75" customHeight="1" x14ac:dyDescent="0.35">
      <c r="A7" s="12"/>
      <c r="B7" s="6"/>
      <c r="C7" s="6"/>
      <c r="D7" s="6"/>
      <c r="E7" s="6"/>
      <c r="F7" s="9"/>
      <c r="G7" s="9"/>
      <c r="H7" s="9"/>
      <c r="I7" s="9"/>
      <c r="J7" s="9"/>
      <c r="K7" s="9"/>
      <c r="L7" s="9"/>
      <c r="M7" s="9"/>
      <c r="N7" s="9"/>
    </row>
    <row r="8" spans="1:25" customFormat="1" ht="21.5" x14ac:dyDescent="0.35">
      <c r="A8" s="93" t="s">
        <v>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W8" s="10" t="s">
        <v>6</v>
      </c>
    </row>
    <row r="9" spans="1:25" customFormat="1" ht="14.5" x14ac:dyDescent="0.35">
      <c r="A9" s="94" t="s">
        <v>7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</row>
    <row r="10" spans="1:25" customFormat="1" ht="5.2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25" customFormat="1" ht="14.5" x14ac:dyDescent="0.35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X11" s="10" t="s">
        <v>8</v>
      </c>
    </row>
    <row r="12" spans="1:25" customFormat="1" ht="14.5" x14ac:dyDescent="0.35">
      <c r="A12" s="94" t="s">
        <v>9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</row>
    <row r="13" spans="1:25" customFormat="1" ht="21" customHeight="1" x14ac:dyDescent="0.4">
      <c r="A13" s="95" t="s">
        <v>90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</row>
    <row r="14" spans="1:25" customFormat="1" ht="3.75" customHeight="1" x14ac:dyDescent="0.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25" customFormat="1" ht="14.5" x14ac:dyDescent="0.35">
      <c r="A15" s="97" t="s">
        <v>81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Y15" s="10" t="s">
        <v>10</v>
      </c>
    </row>
    <row r="16" spans="1:25" customFormat="1" ht="12" customHeight="1" x14ac:dyDescent="0.35">
      <c r="A16" s="94" t="s">
        <v>11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</row>
    <row r="17" spans="1:26" customFormat="1" ht="12" customHeight="1" x14ac:dyDescent="0.35">
      <c r="A17" s="6" t="s">
        <v>12</v>
      </c>
      <c r="B17" s="15" t="s">
        <v>13</v>
      </c>
      <c r="C17" s="1" t="s">
        <v>14</v>
      </c>
      <c r="D17" s="1"/>
      <c r="E17" s="1"/>
      <c r="F17" s="16"/>
      <c r="G17" s="16"/>
      <c r="H17" s="16"/>
      <c r="I17" s="16"/>
      <c r="J17" s="16"/>
      <c r="K17" s="16"/>
      <c r="L17" s="16"/>
      <c r="M17" s="16"/>
      <c r="N17" s="16"/>
    </row>
    <row r="18" spans="1:26" customFormat="1" ht="12" customHeight="1" x14ac:dyDescent="0.35">
      <c r="A18" s="6" t="s">
        <v>15</v>
      </c>
      <c r="B18" s="98" t="s">
        <v>16</v>
      </c>
      <c r="C18" s="98"/>
      <c r="D18" s="98"/>
      <c r="E18" s="98"/>
      <c r="F18" s="98"/>
      <c r="G18" s="16"/>
      <c r="H18" s="16"/>
      <c r="I18" s="16"/>
      <c r="J18" s="16"/>
      <c r="K18" s="16"/>
      <c r="L18" s="16"/>
      <c r="M18" s="16"/>
      <c r="N18" s="16"/>
    </row>
    <row r="19" spans="1:26" customFormat="1" ht="14.5" x14ac:dyDescent="0.35">
      <c r="A19" s="6"/>
      <c r="B19" s="99" t="s">
        <v>17</v>
      </c>
      <c r="C19" s="99"/>
      <c r="D19" s="99"/>
      <c r="E19" s="99"/>
      <c r="F19" s="99"/>
      <c r="G19" s="17"/>
      <c r="H19" s="17"/>
      <c r="I19" s="17"/>
      <c r="J19" s="17"/>
      <c r="K19" s="17"/>
      <c r="L19" s="17"/>
      <c r="M19" s="18"/>
      <c r="N19" s="17"/>
    </row>
    <row r="20" spans="1:26" customFormat="1" ht="5.25" customHeight="1" x14ac:dyDescent="0.35">
      <c r="A20" s="6"/>
      <c r="B20" s="6"/>
      <c r="C20" s="6"/>
      <c r="D20" s="19"/>
      <c r="E20" s="19"/>
      <c r="F20" s="19"/>
      <c r="G20" s="19"/>
      <c r="H20" s="19"/>
      <c r="I20" s="19"/>
      <c r="J20" s="19"/>
      <c r="K20" s="19"/>
      <c r="L20" s="19"/>
      <c r="M20" s="17"/>
      <c r="N20" s="17"/>
    </row>
    <row r="21" spans="1:26" customFormat="1" ht="14.5" x14ac:dyDescent="0.35">
      <c r="A21" s="20" t="s">
        <v>18</v>
      </c>
      <c r="B21" s="6"/>
      <c r="C21" s="6"/>
      <c r="D21" s="100" t="s">
        <v>19</v>
      </c>
      <c r="E21" s="100"/>
      <c r="F21" s="100"/>
      <c r="G21" s="21"/>
      <c r="H21" s="21"/>
      <c r="I21" s="21"/>
      <c r="J21" s="21"/>
      <c r="K21" s="21"/>
      <c r="L21" s="21"/>
      <c r="M21" s="21"/>
      <c r="N21" s="21"/>
      <c r="Z21" s="10" t="s">
        <v>19</v>
      </c>
    </row>
    <row r="22" spans="1:26" customFormat="1" ht="7.5" customHeight="1" x14ac:dyDescent="0.35">
      <c r="A22" s="6"/>
      <c r="B22" s="7"/>
      <c r="C22" s="7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1:26" customFormat="1" ht="12" customHeight="1" x14ac:dyDescent="0.35">
      <c r="A23" s="20" t="s">
        <v>20</v>
      </c>
      <c r="B23" s="7"/>
      <c r="C23" s="23">
        <v>242.613</v>
      </c>
      <c r="D23" s="24" t="s">
        <v>21</v>
      </c>
      <c r="E23" s="25" t="s">
        <v>22</v>
      </c>
      <c r="G23" s="7"/>
      <c r="H23" s="7"/>
      <c r="I23" s="7"/>
      <c r="J23" s="7"/>
      <c r="K23" s="7"/>
      <c r="L23" s="26"/>
      <c r="M23" s="26"/>
      <c r="N23" s="7"/>
    </row>
    <row r="24" spans="1:26" customFormat="1" ht="11.25" customHeight="1" x14ac:dyDescent="0.35">
      <c r="A24" s="6"/>
      <c r="B24" s="27" t="s">
        <v>23</v>
      </c>
      <c r="C24" s="28"/>
      <c r="D24" s="29"/>
      <c r="E24" s="25"/>
      <c r="G24" s="7"/>
    </row>
    <row r="25" spans="1:26" customFormat="1" ht="12" customHeight="1" x14ac:dyDescent="0.35">
      <c r="A25" s="6"/>
      <c r="B25" s="30" t="s">
        <v>24</v>
      </c>
      <c r="C25" s="23">
        <v>170.98</v>
      </c>
      <c r="D25" s="24" t="s">
        <v>21</v>
      </c>
      <c r="E25" s="25" t="s">
        <v>22</v>
      </c>
      <c r="G25" s="7" t="s">
        <v>25</v>
      </c>
      <c r="I25" s="7"/>
      <c r="J25" s="7"/>
      <c r="K25" s="7"/>
      <c r="L25" s="23">
        <v>62.45</v>
      </c>
      <c r="M25" s="31" t="s">
        <v>26</v>
      </c>
      <c r="N25" s="25" t="s">
        <v>22</v>
      </c>
    </row>
    <row r="26" spans="1:26" customFormat="1" ht="12" customHeight="1" x14ac:dyDescent="0.35">
      <c r="A26" s="6"/>
      <c r="B26" s="30" t="s">
        <v>27</v>
      </c>
      <c r="C26" s="23">
        <v>0</v>
      </c>
      <c r="D26" s="32" t="s">
        <v>28</v>
      </c>
      <c r="E26" s="25" t="s">
        <v>22</v>
      </c>
      <c r="G26" s="7" t="s">
        <v>29</v>
      </c>
      <c r="I26" s="7"/>
      <c r="J26" s="7"/>
      <c r="K26" s="7"/>
      <c r="L26" s="101">
        <v>326.76</v>
      </c>
      <c r="M26" s="101"/>
      <c r="N26" s="25" t="s">
        <v>30</v>
      </c>
    </row>
    <row r="27" spans="1:26" customFormat="1" ht="12" customHeight="1" x14ac:dyDescent="0.35">
      <c r="A27" s="6"/>
      <c r="B27" s="30" t="s">
        <v>31</v>
      </c>
      <c r="C27" s="23">
        <v>0</v>
      </c>
      <c r="D27" s="32" t="s">
        <v>28</v>
      </c>
      <c r="E27" s="25" t="s">
        <v>22</v>
      </c>
      <c r="G27" s="7" t="s">
        <v>32</v>
      </c>
      <c r="I27" s="7"/>
      <c r="J27" s="7"/>
      <c r="K27" s="7"/>
      <c r="L27" s="101"/>
      <c r="M27" s="101"/>
      <c r="N27" s="25" t="s">
        <v>30</v>
      </c>
    </row>
    <row r="28" spans="1:26" customFormat="1" ht="12" customHeight="1" x14ac:dyDescent="0.35">
      <c r="A28" s="6"/>
      <c r="B28" s="30" t="s">
        <v>33</v>
      </c>
      <c r="C28" s="23">
        <v>0</v>
      </c>
      <c r="D28" s="24" t="s">
        <v>28</v>
      </c>
      <c r="E28" s="25" t="s">
        <v>22</v>
      </c>
      <c r="G28" s="7" t="s">
        <v>34</v>
      </c>
      <c r="H28" s="7"/>
      <c r="I28" s="7"/>
      <c r="J28" s="7"/>
      <c r="K28" s="7"/>
      <c r="L28" s="102" t="s">
        <v>35</v>
      </c>
      <c r="M28" s="102"/>
      <c r="N28" s="7"/>
    </row>
    <row r="29" spans="1:26" customFormat="1" ht="7.5" customHeight="1" x14ac:dyDescent="0.35">
      <c r="A29" s="33"/>
    </row>
    <row r="30" spans="1:26" customFormat="1" ht="23.25" customHeight="1" x14ac:dyDescent="0.35">
      <c r="A30" s="103" t="s">
        <v>36</v>
      </c>
      <c r="B30" s="104" t="s">
        <v>37</v>
      </c>
      <c r="C30" s="104" t="s">
        <v>38</v>
      </c>
      <c r="D30" s="104"/>
      <c r="E30" s="104"/>
      <c r="F30" s="104" t="s">
        <v>39</v>
      </c>
      <c r="G30" s="104" t="s">
        <v>40</v>
      </c>
      <c r="H30" s="104"/>
      <c r="I30" s="104"/>
      <c r="J30" s="104" t="s">
        <v>41</v>
      </c>
      <c r="K30" s="104"/>
      <c r="L30" s="104"/>
      <c r="M30" s="104" t="s">
        <v>42</v>
      </c>
      <c r="N30" s="104" t="s">
        <v>43</v>
      </c>
    </row>
    <row r="31" spans="1:26" customFormat="1" ht="28.5" customHeight="1" x14ac:dyDescent="0.35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1:26" customFormat="1" ht="20" x14ac:dyDescent="0.35">
      <c r="A32" s="103"/>
      <c r="B32" s="104"/>
      <c r="C32" s="104"/>
      <c r="D32" s="104"/>
      <c r="E32" s="104"/>
      <c r="F32" s="104"/>
      <c r="G32" s="34" t="s">
        <v>44</v>
      </c>
      <c r="H32" s="34" t="s">
        <v>45</v>
      </c>
      <c r="I32" s="34" t="s">
        <v>46</v>
      </c>
      <c r="J32" s="34" t="s">
        <v>44</v>
      </c>
      <c r="K32" s="34" t="s">
        <v>45</v>
      </c>
      <c r="L32" s="34" t="s">
        <v>47</v>
      </c>
      <c r="M32" s="104"/>
      <c r="N32" s="104"/>
    </row>
    <row r="33" spans="1:32" customFormat="1" ht="14.5" x14ac:dyDescent="0.35">
      <c r="A33" s="35">
        <v>1</v>
      </c>
      <c r="B33" s="36">
        <v>2</v>
      </c>
      <c r="C33" s="105">
        <v>3</v>
      </c>
      <c r="D33" s="105"/>
      <c r="E33" s="105"/>
      <c r="F33" s="36">
        <v>4</v>
      </c>
      <c r="G33" s="36">
        <v>5</v>
      </c>
      <c r="H33" s="36">
        <v>6</v>
      </c>
      <c r="I33" s="36">
        <v>7</v>
      </c>
      <c r="J33" s="36">
        <v>8</v>
      </c>
      <c r="K33" s="36">
        <v>9</v>
      </c>
      <c r="L33" s="36">
        <v>10</v>
      </c>
      <c r="M33" s="36">
        <v>11</v>
      </c>
      <c r="N33" s="36">
        <v>12</v>
      </c>
    </row>
    <row r="34" spans="1:32" customFormat="1" ht="14.5" x14ac:dyDescent="0.35">
      <c r="A34" s="106" t="s">
        <v>48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8"/>
      <c r="AA34" s="37" t="s">
        <v>48</v>
      </c>
    </row>
    <row r="35" spans="1:32" customFormat="1" ht="21" x14ac:dyDescent="0.35">
      <c r="A35" s="38" t="s">
        <v>49</v>
      </c>
      <c r="B35" s="39" t="s">
        <v>50</v>
      </c>
      <c r="C35" s="109" t="s">
        <v>51</v>
      </c>
      <c r="D35" s="109"/>
      <c r="E35" s="109"/>
      <c r="F35" s="40" t="s">
        <v>52</v>
      </c>
      <c r="G35" s="41">
        <v>1.2814000000000001</v>
      </c>
      <c r="H35" s="42">
        <v>1</v>
      </c>
      <c r="I35" s="43">
        <v>1.2814000000000001</v>
      </c>
      <c r="J35" s="44"/>
      <c r="K35" s="41"/>
      <c r="L35" s="44"/>
      <c r="M35" s="41"/>
      <c r="N35" s="45"/>
      <c r="AA35" s="37"/>
      <c r="AB35" s="46" t="s">
        <v>51</v>
      </c>
    </row>
    <row r="36" spans="1:32" customFormat="1" ht="14.5" x14ac:dyDescent="0.35">
      <c r="A36" s="47"/>
      <c r="B36" s="48" t="s">
        <v>49</v>
      </c>
      <c r="C36" s="110" t="s">
        <v>53</v>
      </c>
      <c r="D36" s="110"/>
      <c r="E36" s="110"/>
      <c r="F36" s="49"/>
      <c r="G36" s="50"/>
      <c r="H36" s="50"/>
      <c r="I36" s="50"/>
      <c r="J36" s="51">
        <v>2259.3000000000002</v>
      </c>
      <c r="K36" s="50"/>
      <c r="L36" s="51">
        <v>2895.07</v>
      </c>
      <c r="M36" s="52">
        <v>21.57</v>
      </c>
      <c r="N36" s="53">
        <v>62447</v>
      </c>
      <c r="AA36" s="37"/>
      <c r="AB36" s="46"/>
      <c r="AC36" s="3" t="s">
        <v>53</v>
      </c>
    </row>
    <row r="37" spans="1:32" customFormat="1" ht="14.5" x14ac:dyDescent="0.35">
      <c r="A37" s="47"/>
      <c r="B37" s="48" t="s">
        <v>54</v>
      </c>
      <c r="C37" s="110" t="s">
        <v>55</v>
      </c>
      <c r="D37" s="110"/>
      <c r="E37" s="110"/>
      <c r="F37" s="49"/>
      <c r="G37" s="50"/>
      <c r="H37" s="50"/>
      <c r="I37" s="50"/>
      <c r="J37" s="54">
        <v>10.44</v>
      </c>
      <c r="K37" s="50"/>
      <c r="L37" s="54">
        <v>13.38</v>
      </c>
      <c r="M37" s="52">
        <v>8.7899999999999991</v>
      </c>
      <c r="N37" s="55">
        <v>118</v>
      </c>
      <c r="AA37" s="37"/>
      <c r="AB37" s="46"/>
      <c r="AC37" s="3" t="s">
        <v>55</v>
      </c>
    </row>
    <row r="38" spans="1:32" customFormat="1" ht="14.5" x14ac:dyDescent="0.35">
      <c r="A38" s="47"/>
      <c r="B38" s="48" t="s">
        <v>56</v>
      </c>
      <c r="C38" s="110" t="s">
        <v>57</v>
      </c>
      <c r="D38" s="110"/>
      <c r="E38" s="110"/>
      <c r="F38" s="49"/>
      <c r="G38" s="50"/>
      <c r="H38" s="50"/>
      <c r="I38" s="50"/>
      <c r="J38" s="51">
        <v>7558.4</v>
      </c>
      <c r="K38" s="50"/>
      <c r="L38" s="51">
        <v>9685.33</v>
      </c>
      <c r="M38" s="52">
        <v>6.61</v>
      </c>
      <c r="N38" s="53">
        <v>64020</v>
      </c>
      <c r="AA38" s="37"/>
      <c r="AB38" s="46"/>
      <c r="AC38" s="3" t="s">
        <v>57</v>
      </c>
    </row>
    <row r="39" spans="1:32" customFormat="1" ht="14.5" x14ac:dyDescent="0.35">
      <c r="A39" s="56"/>
      <c r="B39" s="48"/>
      <c r="C39" s="110" t="s">
        <v>58</v>
      </c>
      <c r="D39" s="110"/>
      <c r="E39" s="110"/>
      <c r="F39" s="49" t="s">
        <v>59</v>
      </c>
      <c r="G39" s="57">
        <v>255</v>
      </c>
      <c r="H39" s="50"/>
      <c r="I39" s="58">
        <v>326.75700000000001</v>
      </c>
      <c r="J39" s="59"/>
      <c r="K39" s="50"/>
      <c r="L39" s="59"/>
      <c r="M39" s="50"/>
      <c r="N39" s="60"/>
      <c r="AA39" s="37"/>
      <c r="AB39" s="46"/>
      <c r="AD39" s="3" t="s">
        <v>58</v>
      </c>
    </row>
    <row r="40" spans="1:32" customFormat="1" ht="14.5" x14ac:dyDescent="0.35">
      <c r="A40" s="47"/>
      <c r="B40" s="48"/>
      <c r="C40" s="111" t="s">
        <v>60</v>
      </c>
      <c r="D40" s="111"/>
      <c r="E40" s="111"/>
      <c r="F40" s="61"/>
      <c r="G40" s="62"/>
      <c r="H40" s="62"/>
      <c r="I40" s="62"/>
      <c r="J40" s="63">
        <v>9828.14</v>
      </c>
      <c r="K40" s="62"/>
      <c r="L40" s="63">
        <v>12593.78</v>
      </c>
      <c r="M40" s="62"/>
      <c r="N40" s="64">
        <v>126585</v>
      </c>
      <c r="AA40" s="37"/>
      <c r="AB40" s="46"/>
      <c r="AE40" s="3" t="s">
        <v>60</v>
      </c>
    </row>
    <row r="41" spans="1:32" customFormat="1" ht="14.5" x14ac:dyDescent="0.35">
      <c r="A41" s="56"/>
      <c r="B41" s="48"/>
      <c r="C41" s="110" t="s">
        <v>61</v>
      </c>
      <c r="D41" s="110"/>
      <c r="E41" s="110"/>
      <c r="F41" s="49"/>
      <c r="G41" s="50"/>
      <c r="H41" s="50"/>
      <c r="I41" s="50"/>
      <c r="J41" s="59"/>
      <c r="K41" s="50"/>
      <c r="L41" s="51">
        <v>2895.07</v>
      </c>
      <c r="M41" s="50"/>
      <c r="N41" s="53">
        <v>62447</v>
      </c>
      <c r="AA41" s="37"/>
      <c r="AB41" s="46"/>
      <c r="AD41" s="3" t="s">
        <v>61</v>
      </c>
    </row>
    <row r="42" spans="1:32" customFormat="1" ht="31.5" x14ac:dyDescent="0.35">
      <c r="A42" s="56"/>
      <c r="B42" s="48" t="s">
        <v>62</v>
      </c>
      <c r="C42" s="110" t="s">
        <v>63</v>
      </c>
      <c r="D42" s="110"/>
      <c r="E42" s="110"/>
      <c r="F42" s="49" t="s">
        <v>64</v>
      </c>
      <c r="G42" s="57">
        <v>89</v>
      </c>
      <c r="H42" s="50"/>
      <c r="I42" s="57">
        <v>89</v>
      </c>
      <c r="J42" s="59"/>
      <c r="K42" s="50"/>
      <c r="L42" s="51">
        <v>2576.61</v>
      </c>
      <c r="M42" s="50"/>
      <c r="N42" s="53">
        <v>55578</v>
      </c>
      <c r="AA42" s="37"/>
      <c r="AB42" s="46"/>
      <c r="AD42" s="3" t="s">
        <v>63</v>
      </c>
    </row>
    <row r="43" spans="1:32" customFormat="1" ht="31.5" x14ac:dyDescent="0.35">
      <c r="A43" s="56"/>
      <c r="B43" s="48" t="s">
        <v>65</v>
      </c>
      <c r="C43" s="110" t="s">
        <v>66</v>
      </c>
      <c r="D43" s="110"/>
      <c r="E43" s="110"/>
      <c r="F43" s="49" t="s">
        <v>64</v>
      </c>
      <c r="G43" s="57">
        <v>41</v>
      </c>
      <c r="H43" s="50"/>
      <c r="I43" s="57">
        <v>41</v>
      </c>
      <c r="J43" s="59"/>
      <c r="K43" s="50"/>
      <c r="L43" s="51">
        <v>1186.98</v>
      </c>
      <c r="M43" s="50"/>
      <c r="N43" s="53">
        <v>25603</v>
      </c>
      <c r="AA43" s="37"/>
      <c r="AB43" s="46"/>
      <c r="AD43" s="3" t="s">
        <v>66</v>
      </c>
    </row>
    <row r="44" spans="1:32" customFormat="1" ht="14.5" x14ac:dyDescent="0.35">
      <c r="A44" s="65"/>
      <c r="B44" s="66"/>
      <c r="C44" s="109" t="s">
        <v>67</v>
      </c>
      <c r="D44" s="109"/>
      <c r="E44" s="109"/>
      <c r="F44" s="40"/>
      <c r="G44" s="41"/>
      <c r="H44" s="41"/>
      <c r="I44" s="41"/>
      <c r="J44" s="44"/>
      <c r="K44" s="41"/>
      <c r="L44" s="67">
        <v>16357.37</v>
      </c>
      <c r="M44" s="62"/>
      <c r="N44" s="68">
        <v>207766</v>
      </c>
      <c r="AA44" s="37"/>
      <c r="AB44" s="46"/>
      <c r="AF44" s="46" t="s">
        <v>67</v>
      </c>
    </row>
    <row r="45" spans="1:32" customFormat="1" ht="14.5" x14ac:dyDescent="0.35">
      <c r="A45" s="38" t="s">
        <v>54</v>
      </c>
      <c r="B45" s="39" t="s">
        <v>68</v>
      </c>
      <c r="C45" s="109" t="s">
        <v>69</v>
      </c>
      <c r="D45" s="109"/>
      <c r="E45" s="109"/>
      <c r="F45" s="40" t="s">
        <v>70</v>
      </c>
      <c r="G45" s="41">
        <v>-20.37426</v>
      </c>
      <c r="H45" s="42">
        <v>1</v>
      </c>
      <c r="I45" s="69">
        <v>-20.37426</v>
      </c>
      <c r="J45" s="70">
        <v>260.85000000000002</v>
      </c>
      <c r="K45" s="41"/>
      <c r="L45" s="67">
        <v>-5314.63</v>
      </c>
      <c r="M45" s="71">
        <v>6.61</v>
      </c>
      <c r="N45" s="68">
        <v>-35130</v>
      </c>
      <c r="AA45" s="37"/>
      <c r="AB45" s="46" t="s">
        <v>69</v>
      </c>
      <c r="AF45" s="46"/>
    </row>
    <row r="46" spans="1:32" customFormat="1" ht="14.5" x14ac:dyDescent="0.35">
      <c r="A46" s="65"/>
      <c r="B46" s="66"/>
      <c r="C46" s="109" t="s">
        <v>67</v>
      </c>
      <c r="D46" s="109"/>
      <c r="E46" s="109"/>
      <c r="F46" s="40"/>
      <c r="G46" s="41"/>
      <c r="H46" s="41"/>
      <c r="I46" s="41"/>
      <c r="J46" s="44"/>
      <c r="K46" s="41"/>
      <c r="L46" s="67">
        <v>-5314.63</v>
      </c>
      <c r="M46" s="62"/>
      <c r="N46" s="68">
        <v>-35130</v>
      </c>
      <c r="AA46" s="37"/>
      <c r="AB46" s="46"/>
      <c r="AF46" s="46" t="s">
        <v>67</v>
      </c>
    </row>
    <row r="47" spans="1:32" customFormat="1" ht="22" x14ac:dyDescent="0.35">
      <c r="A47" s="38" t="s">
        <v>71</v>
      </c>
      <c r="B47" s="39" t="s">
        <v>72</v>
      </c>
      <c r="C47" s="109" t="s">
        <v>73</v>
      </c>
      <c r="D47" s="109"/>
      <c r="E47" s="109"/>
      <c r="F47" s="40" t="s">
        <v>70</v>
      </c>
      <c r="G47" s="41">
        <v>-15.376799999999999</v>
      </c>
      <c r="H47" s="42">
        <v>1</v>
      </c>
      <c r="I47" s="43">
        <v>-15.376799999999999</v>
      </c>
      <c r="J47" s="70">
        <v>284.24</v>
      </c>
      <c r="K47" s="41"/>
      <c r="L47" s="67">
        <v>-4370.7</v>
      </c>
      <c r="M47" s="71">
        <v>6.61</v>
      </c>
      <c r="N47" s="68">
        <v>-28890</v>
      </c>
      <c r="AA47" s="37"/>
      <c r="AB47" s="46" t="s">
        <v>73</v>
      </c>
      <c r="AF47" s="46"/>
    </row>
    <row r="48" spans="1:32" customFormat="1" ht="14.5" x14ac:dyDescent="0.35">
      <c r="A48" s="65"/>
      <c r="B48" s="66"/>
      <c r="C48" s="109" t="s">
        <v>67</v>
      </c>
      <c r="D48" s="109"/>
      <c r="E48" s="109"/>
      <c r="F48" s="40"/>
      <c r="G48" s="41"/>
      <c r="H48" s="41"/>
      <c r="I48" s="41"/>
      <c r="J48" s="44"/>
      <c r="K48" s="41"/>
      <c r="L48" s="67">
        <v>-4370.7</v>
      </c>
      <c r="M48" s="62"/>
      <c r="N48" s="68">
        <v>-28890</v>
      </c>
      <c r="AA48" s="37"/>
      <c r="AB48" s="46"/>
      <c r="AF48" s="46" t="s">
        <v>67</v>
      </c>
    </row>
    <row r="49" spans="1:37" customFormat="1" ht="22" x14ac:dyDescent="0.35">
      <c r="A49" s="38" t="s">
        <v>56</v>
      </c>
      <c r="B49" s="39" t="s">
        <v>74</v>
      </c>
      <c r="C49" s="109" t="s">
        <v>75</v>
      </c>
      <c r="D49" s="109"/>
      <c r="E49" s="109"/>
      <c r="F49" s="40" t="s">
        <v>70</v>
      </c>
      <c r="G49" s="41">
        <v>15.376799999999999</v>
      </c>
      <c r="H49" s="42">
        <v>1</v>
      </c>
      <c r="I49" s="43">
        <v>15.376799999999999</v>
      </c>
      <c r="J49" s="70">
        <v>267.98</v>
      </c>
      <c r="K49" s="41"/>
      <c r="L49" s="67">
        <v>4120.67</v>
      </c>
      <c r="M49" s="71">
        <v>6.61</v>
      </c>
      <c r="N49" s="68">
        <v>27238</v>
      </c>
      <c r="AA49" s="37"/>
      <c r="AB49" s="46" t="s">
        <v>75</v>
      </c>
      <c r="AF49" s="46"/>
    </row>
    <row r="50" spans="1:37" customFormat="1" ht="14.5" x14ac:dyDescent="0.35">
      <c r="A50" s="65"/>
      <c r="B50" s="66"/>
      <c r="C50" s="109" t="s">
        <v>67</v>
      </c>
      <c r="D50" s="109"/>
      <c r="E50" s="109"/>
      <c r="F50" s="40"/>
      <c r="G50" s="41"/>
      <c r="H50" s="41"/>
      <c r="I50" s="41"/>
      <c r="J50" s="44"/>
      <c r="K50" s="41"/>
      <c r="L50" s="67">
        <v>4120.67</v>
      </c>
      <c r="M50" s="62"/>
      <c r="N50" s="68">
        <v>27238</v>
      </c>
      <c r="AA50" s="37"/>
      <c r="AB50" s="46"/>
      <c r="AF50" s="46" t="s">
        <v>67</v>
      </c>
    </row>
    <row r="51" spans="1:37" customFormat="1" ht="14.5" x14ac:dyDescent="0.35">
      <c r="A51" s="72"/>
      <c r="B51" s="73"/>
      <c r="C51" s="109" t="s">
        <v>76</v>
      </c>
      <c r="D51" s="109"/>
      <c r="E51" s="109"/>
      <c r="F51" s="109"/>
      <c r="G51" s="109"/>
      <c r="H51" s="109"/>
      <c r="I51" s="109"/>
      <c r="J51" s="109"/>
      <c r="K51" s="109"/>
      <c r="L51" s="77">
        <v>10792.71</v>
      </c>
      <c r="M51" s="78"/>
      <c r="N51" s="90">
        <v>170983</v>
      </c>
      <c r="AA51" s="37"/>
      <c r="AB51" s="46"/>
      <c r="AF51" s="46"/>
    </row>
    <row r="52" spans="1:37" customFormat="1" ht="11.25" hidden="1" customHeight="1" x14ac:dyDescent="0.35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6"/>
      <c r="M52" s="76"/>
      <c r="N52" s="91"/>
    </row>
    <row r="53" spans="1:37" customFormat="1" ht="11.25" customHeight="1" x14ac:dyDescent="0.35">
      <c r="B53" s="75"/>
      <c r="C53" s="113" t="s">
        <v>82</v>
      </c>
      <c r="D53" s="114"/>
      <c r="E53" s="114"/>
      <c r="F53" s="114"/>
      <c r="G53" s="114"/>
      <c r="H53" s="114"/>
      <c r="I53" s="114"/>
      <c r="J53" s="114"/>
      <c r="K53" s="114"/>
      <c r="L53" s="76"/>
      <c r="M53" s="76"/>
      <c r="N53" s="91">
        <f>SUM(N51)*1.2218</f>
        <v>208907.0294</v>
      </c>
    </row>
    <row r="54" spans="1:37" customFormat="1" ht="11.25" customHeight="1" x14ac:dyDescent="0.35">
      <c r="B54" s="75"/>
      <c r="C54" s="115" t="s">
        <v>83</v>
      </c>
      <c r="D54" s="116"/>
      <c r="E54" s="116"/>
      <c r="F54" s="116"/>
      <c r="G54" s="116"/>
      <c r="H54" s="116"/>
      <c r="I54" s="116"/>
      <c r="J54" s="116"/>
      <c r="K54" s="116"/>
      <c r="L54" s="76"/>
      <c r="M54" s="76"/>
      <c r="N54" s="91">
        <f>SUM(N53)*1.0219</f>
        <v>213482.09334386</v>
      </c>
    </row>
    <row r="55" spans="1:37" customFormat="1" ht="11.25" customHeight="1" x14ac:dyDescent="0.35">
      <c r="B55" s="75"/>
      <c r="C55" s="115" t="s">
        <v>84</v>
      </c>
      <c r="D55" s="116"/>
      <c r="E55" s="116"/>
      <c r="F55" s="116"/>
      <c r="G55" s="116"/>
      <c r="H55" s="116"/>
      <c r="I55" s="116"/>
      <c r="J55" s="116"/>
      <c r="K55" s="116"/>
      <c r="L55" s="76"/>
      <c r="M55" s="76"/>
      <c r="N55" s="91"/>
    </row>
    <row r="56" spans="1:37" customFormat="1" ht="11.25" customHeight="1" x14ac:dyDescent="0.35">
      <c r="B56" s="75"/>
      <c r="C56" s="89" t="s">
        <v>85</v>
      </c>
      <c r="D56" s="89"/>
      <c r="E56" s="89"/>
      <c r="F56" s="89"/>
      <c r="G56" s="89"/>
      <c r="H56" s="89"/>
      <c r="I56" s="89"/>
      <c r="J56" s="89"/>
      <c r="K56" s="89"/>
      <c r="L56" s="76"/>
      <c r="M56" s="76"/>
      <c r="N56" s="91">
        <f>SUM(N54)*0.94704999753</f>
        <v>202178.21597400183</v>
      </c>
    </row>
    <row r="57" spans="1:37" customFormat="1" ht="11.25" customHeight="1" x14ac:dyDescent="0.35">
      <c r="B57" s="75"/>
      <c r="C57" s="89" t="s">
        <v>86</v>
      </c>
      <c r="D57" s="89"/>
      <c r="E57" s="89"/>
      <c r="F57" s="89"/>
      <c r="G57" s="89"/>
      <c r="H57" s="89"/>
      <c r="I57" s="89"/>
      <c r="J57" s="89"/>
      <c r="K57" s="89"/>
      <c r="L57" s="76"/>
      <c r="M57" s="76"/>
      <c r="N57" s="91">
        <v>202178</v>
      </c>
    </row>
    <row r="58" spans="1:37" customFormat="1" ht="11.25" customHeight="1" x14ac:dyDescent="0.35">
      <c r="B58" s="75"/>
      <c r="C58" s="89" t="s">
        <v>87</v>
      </c>
      <c r="D58" s="89"/>
      <c r="E58" s="89"/>
      <c r="F58" s="89"/>
      <c r="G58" s="89"/>
      <c r="H58" s="89"/>
      <c r="I58" s="89"/>
      <c r="J58" s="89"/>
      <c r="K58" s="89"/>
      <c r="L58" s="76"/>
      <c r="M58" s="76"/>
      <c r="N58" s="91">
        <v>40435</v>
      </c>
    </row>
    <row r="59" spans="1:37" customFormat="1" ht="11.25" customHeight="1" x14ac:dyDescent="0.35">
      <c r="B59" s="75"/>
      <c r="C59" s="117" t="s">
        <v>88</v>
      </c>
      <c r="D59" s="117"/>
      <c r="E59" s="117"/>
      <c r="F59" s="117"/>
      <c r="G59" s="117"/>
      <c r="H59" s="117"/>
      <c r="I59" s="117"/>
      <c r="J59" s="117"/>
      <c r="K59" s="117"/>
      <c r="L59" s="76"/>
      <c r="M59" s="76"/>
      <c r="N59" s="91">
        <f>SUM(N57:N58)</f>
        <v>242613</v>
      </c>
    </row>
    <row r="60" spans="1:37" customFormat="1" ht="13.5" hidden="1" customHeight="1" x14ac:dyDescent="0.35">
      <c r="B60" s="74"/>
      <c r="C60" s="73"/>
      <c r="D60" s="73"/>
      <c r="E60" s="73"/>
      <c r="F60" s="73"/>
      <c r="G60" s="73"/>
      <c r="H60" s="73"/>
      <c r="I60" s="73"/>
      <c r="J60" s="73"/>
      <c r="K60" s="73"/>
      <c r="L60" s="79"/>
      <c r="M60" s="80"/>
      <c r="N60" s="81"/>
    </row>
    <row r="61" spans="1:37" customFormat="1" ht="26.25" customHeight="1" x14ac:dyDescent="0.35">
      <c r="A61" s="82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</row>
    <row r="62" spans="1:37" s="7" customFormat="1" ht="14.5" x14ac:dyDescent="0.35">
      <c r="A62" s="6"/>
      <c r="B62" s="84" t="s">
        <v>77</v>
      </c>
      <c r="C62" s="118"/>
      <c r="D62" s="118"/>
      <c r="E62" s="118"/>
      <c r="F62" s="118"/>
      <c r="G62" s="118"/>
      <c r="H62" s="119" t="s">
        <v>89</v>
      </c>
      <c r="I62" s="120"/>
      <c r="J62" s="120"/>
      <c r="K62" s="120"/>
      <c r="L62" s="120"/>
      <c r="M62"/>
      <c r="N62"/>
      <c r="O62"/>
      <c r="P62"/>
      <c r="Q62"/>
      <c r="R62"/>
      <c r="S62"/>
      <c r="T62"/>
      <c r="U62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 t="s">
        <v>8</v>
      </c>
      <c r="AI62" s="10" t="s">
        <v>78</v>
      </c>
      <c r="AJ62" s="10"/>
      <c r="AK62" s="10"/>
    </row>
    <row r="63" spans="1:37" s="85" customFormat="1" ht="16.5" customHeight="1" x14ac:dyDescent="0.35">
      <c r="A63" s="9"/>
      <c r="B63" s="84"/>
      <c r="C63" s="112" t="s">
        <v>79</v>
      </c>
      <c r="D63" s="112"/>
      <c r="E63" s="112"/>
      <c r="F63" s="112"/>
      <c r="G63" s="112"/>
      <c r="H63" s="112"/>
      <c r="I63" s="112"/>
      <c r="J63" s="112"/>
      <c r="K63" s="112"/>
      <c r="L63" s="112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</row>
    <row r="64" spans="1:37" s="7" customFormat="1" ht="14.5" x14ac:dyDescent="0.35">
      <c r="A64" s="6"/>
      <c r="B64" s="84" t="s">
        <v>80</v>
      </c>
      <c r="C64" s="118"/>
      <c r="D64" s="118"/>
      <c r="E64" s="118"/>
      <c r="F64" s="118"/>
      <c r="G64" s="118"/>
      <c r="H64" s="120"/>
      <c r="I64" s="120"/>
      <c r="J64" s="120"/>
      <c r="K64" s="120"/>
      <c r="L64" s="120"/>
      <c r="M64"/>
      <c r="N64"/>
      <c r="O64"/>
      <c r="P64"/>
      <c r="Q64"/>
      <c r="R64"/>
      <c r="S64"/>
      <c r="T64"/>
      <c r="U64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 t="s">
        <v>8</v>
      </c>
      <c r="AK64" s="10" t="s">
        <v>8</v>
      </c>
    </row>
    <row r="65" spans="1:37" s="85" customFormat="1" ht="16.5" customHeight="1" x14ac:dyDescent="0.35">
      <c r="A65" s="9"/>
      <c r="C65" s="112" t="s">
        <v>79</v>
      </c>
      <c r="D65" s="112"/>
      <c r="E65" s="112"/>
      <c r="F65" s="112"/>
      <c r="G65" s="112"/>
      <c r="H65" s="112"/>
      <c r="I65" s="112"/>
      <c r="J65" s="112"/>
      <c r="K65" s="112"/>
      <c r="L65" s="112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</row>
    <row r="66" spans="1:37" s="7" customFormat="1" ht="19.5" customHeight="1" x14ac:dyDescent="0.2">
      <c r="A66" s="6"/>
      <c r="C66" s="87"/>
      <c r="D66" s="87"/>
      <c r="E66" s="87"/>
      <c r="F66" s="87"/>
      <c r="G66" s="87"/>
      <c r="H66" s="87"/>
      <c r="I66" s="87"/>
      <c r="J66" s="87"/>
      <c r="K66" s="87"/>
      <c r="L66" s="87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spans="1:37" customFormat="1" ht="14.5" x14ac:dyDescent="0.35">
      <c r="B67" s="88"/>
      <c r="D67" s="88"/>
      <c r="F67" s="88"/>
    </row>
  </sheetData>
  <mergeCells count="51">
    <mergeCell ref="C65:L65"/>
    <mergeCell ref="C51:K51"/>
    <mergeCell ref="C53:K53"/>
    <mergeCell ref="C54:K54"/>
    <mergeCell ref="C55:K55"/>
    <mergeCell ref="C59:K59"/>
    <mergeCell ref="C62:G62"/>
    <mergeCell ref="H62:L62"/>
    <mergeCell ref="C63:L63"/>
    <mergeCell ref="C64:G64"/>
    <mergeCell ref="H64:L64"/>
    <mergeCell ref="C47:E47"/>
    <mergeCell ref="C48:E48"/>
    <mergeCell ref="C49:E49"/>
    <mergeCell ref="C50:E50"/>
    <mergeCell ref="C42:E42"/>
    <mergeCell ref="C43:E43"/>
    <mergeCell ref="C44:E44"/>
    <mergeCell ref="C45:E45"/>
    <mergeCell ref="C46:E46"/>
    <mergeCell ref="C37:E37"/>
    <mergeCell ref="C38:E38"/>
    <mergeCell ref="C39:E39"/>
    <mergeCell ref="C40:E40"/>
    <mergeCell ref="C41:E41"/>
    <mergeCell ref="N30:N32"/>
    <mergeCell ref="C33:E33"/>
    <mergeCell ref="A34:N34"/>
    <mergeCell ref="C35:E35"/>
    <mergeCell ref="C36:E36"/>
    <mergeCell ref="D21:F21"/>
    <mergeCell ref="L26:M26"/>
    <mergeCell ref="L27:M27"/>
    <mergeCell ref="L28:M28"/>
    <mergeCell ref="A30:A32"/>
    <mergeCell ref="B30:B32"/>
    <mergeCell ref="C30:E32"/>
    <mergeCell ref="F30:F32"/>
    <mergeCell ref="G30:I31"/>
    <mergeCell ref="J30:L31"/>
    <mergeCell ref="M30:M32"/>
    <mergeCell ref="A13:N13"/>
    <mergeCell ref="A15:N15"/>
    <mergeCell ref="A16:N16"/>
    <mergeCell ref="B18:F18"/>
    <mergeCell ref="B19:F19"/>
    <mergeCell ref="D4:N4"/>
    <mergeCell ref="A8:N8"/>
    <mergeCell ref="A9:N9"/>
    <mergeCell ref="A11:N11"/>
    <mergeCell ref="A12:N12"/>
  </mergeCells>
  <printOptions horizontalCentered="1"/>
  <pageMargins left="0.31496062874794001" right="0.31496062874794001" top="0.78740155696868896" bottom="0.31496062874794001" header="0.19685038924217199" footer="0.19685038924217199"/>
  <pageSetup paperSize="9" fitToHeight="0" orientation="landscape" r:id="rId1"/>
  <headerFooter>
    <oddFooter>&amp;RСтраница &amp;P</oddFooter>
  </headerFooter>
  <rowBreaks count="1" manualBreakCount="1">
    <brk id="29" max="6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УкрепРаб</vt:lpstr>
      <vt:lpstr>УкрепРаб!Заголовки_для_печати</vt:lpstr>
      <vt:lpstr>УкрепРаб!Область_печати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NikPetr</dc:creator>
  <cp:lastModifiedBy>NikPetr</cp:lastModifiedBy>
  <cp:lastPrinted>2023-09-28T14:47:37Z</cp:lastPrinted>
  <dcterms:created xsi:type="dcterms:W3CDTF">2020-09-30T08:50:27Z</dcterms:created>
  <dcterms:modified xsi:type="dcterms:W3CDTF">2025-03-16T21:55:29Z</dcterms:modified>
</cp:coreProperties>
</file>