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Inter.JournalSecSoftEng" sheetId="1" r:id="rId1"/>
    <sheet name="List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6" i="1" l="1"/>
  <c r="I86"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3" i="1"/>
  <c r="H86" i="1" s="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K86" i="1"/>
  <c r="L86" i="1"/>
</calcChain>
</file>

<file path=xl/sharedStrings.xml><?xml version="1.0" encoding="utf-8"?>
<sst xmlns="http://schemas.openxmlformats.org/spreadsheetml/2006/main" count="272" uniqueCount="185">
  <si>
    <t>Total</t>
  </si>
  <si>
    <t>N</t>
  </si>
  <si>
    <t>At present, security-related engineering usually requires a big up-front design (BUFD) regarding security requirements and security design. In addition to the BUFD, at the end of the development, a security evaluation process can take up to several months. In today's volatile markets customers want to be able to influence the software design during the development process. Agile processes have proven to support these demands. Nevertheless, there is a clash between traditional security design and evaluation processes. In this paper, the authors propose an agile security evaluation method for the Common Criteria standard. This method is complemented by an implementation of a change detection analysis for model-based security requirements. This system facilitates the agile security evaluation process to a high degree. However, the application of the proposed evaluation method is limited by several constraints. The authors discuss these constraints and show how traditional certification schemes could be extended to better support modern industrial software development processes.</t>
  </si>
  <si>
    <t>Balancing Product and Process Assurance for Evolving Security Systems</t>
  </si>
  <si>
    <t>To benefit from cloud computing and the advantages it offers, obstacles regarding the usage and acceptance of clouds have to be cleared. For cloud providers, one way to obtain customers' confidence is to establish security mechanisms when using clouds. The ISO 27001 standard provides general concepts for establishing information security in an organization. Risk analysis is an essential part in the ISO 27001 standard for achieving information security. This standard, however, contains ambiguous descriptions. In addition, it does not stipulate any method to identify assets, threats, and vulnerabilities. In this paper, the authors present a method for cloud computing systems to perform risk analysis according to the ISO 27001. The authors' structured method is tailored to SMEs. It relies upon patterns to describe context and structure of a cloud computing system, elicit security requirements, identify threats, and select controls, which ease the effort for these activities. The authors' method guides companies through the process of risk analysis in a structured manner. Furthermore, the authors provide a model-based tool for supporting the ISO 27001 standard certification. The authors' tool consists of various plug-ins for conducting different steps of their method.</t>
  </si>
  <si>
    <t>A Pattern-Based and Tool-Supported Risk Analysis Method Compliant to ISO 27001 for Cloud Systems </t>
  </si>
  <si>
    <t>Y</t>
  </si>
  <si>
    <t>In this paper, the authors propose to enhance current software development lifecycle models by implementing a process for including use cases that are based on previous cyberattacks and their associated malware. Following the proposed process, the authors believe that developers can create future systems that are more secure, from inception, by including use cases that address previous attacks. In support of this, the authors present a case study of a malware sample that is used to generate new requirements for a mobile application.</t>
  </si>
  <si>
    <t>A Method and Case Study for Using Malware Analysis to Improve Security Requirements</t>
  </si>
  <si>
    <t>Special Issue on Evolving Security and Privacy Requirements Engineering (ESPRE'14) 2014, Sweden</t>
  </si>
  <si>
    <t>Security is an important quality aspect of modern open software systems. However, it is challenging to keep such systems secure because of evolution. Security evolution can only be managed adequately if it is considered for all artifacts throughout the software development lifecycle. This article provides state of the art on the evolution of security engineering artifacts. The article covers the state of the art on evolution of security requirements, security architectures, secure code, security tests, security models, and security risks as well as security monitoring. For each of these artifacts the authors give an overview of evolution and security aspects and discuss the state of the art on its security evolution in detail. Based on this comprehensive survey, they summarize key issues and discuss directions of future research.</t>
  </si>
  <si>
    <t>Evolution of Security Engineering Artifacts: A State of the Art Survey</t>
  </si>
  <si>
    <t>While software security has become an expectation, stakeholders often have difficulty expressing such expectations. Elaborate (and expensive) frameworks to identify, analyze, validate and incorporate security requirements for large software systems (and organizations) have been proposed, however, small organizations working within short development lifecycles and minimal resources cannot justify such frameworks and often need a light and practical approach to security requirements engineering that can be easily integrated into their existing development processes. This work presents an approach for eliciting, analyzing, prioritizing and developing security requirements which can be integrated into existing software development lifecycles for small organizations. The approach is based on identifying candidate security goals using part of speech (POS) tagging, categorizing security goals based on canonical security definitions, and understanding the stakeholder goals to develop preliminary security requirements and to prioritize them. It uses a case study to validate the feasibility and effectiveness of the proposed approach.</t>
  </si>
  <si>
    <t>A Tagging Approach to Extract Security Requirements in Non-Traditional Software Development Processes</t>
  </si>
  <si>
    <t>Software developers are not necessarily security experts, confirming potential threats and vulnerabilities at an early stage of the development process (e.g., in the requirement- and design-phase) is insufficient. Additionally, even if designed software considers security at an early stage, whether the software really satisfies the security requirements must be confirmed. To realize secure design, this work proposes an application to validate security patterns using model testing. Its method provides extended security patterns, which include requirement- and design-level patterns as well as a new model testing process using these patterns. After a developer specifies threats and vulnerabilities in the target system during an early stage of development, this method can validate whether the security patterns are properly applied and assess if these vulnerabilities are resolved.</t>
  </si>
  <si>
    <t>Validating Security Design Pattern Applications by Testing Design Models</t>
  </si>
  <si>
    <t>This work suggests a multilevel support to software developers, who often lack knowledge and skills on how to proceed to develop secure software. In fact, developing software with such quality is a hard and complex task that involves many additional security-dedicated activities which are usually omitted in traditional software development lifecycles or integrated but not efficiently and appropriately deployed in some others. To federate all these software security-assurance activities in a structured way and provide the required guidelines for choosing and using them in a flexible development process, authors used meta-modeling techniques and dynamic process execution that consider developer's affinities and product's states. The proposed approach formalizes existing secure software development processes, allows integration of new ones, prevents ad-hoc executions and is supported by a tool to facilitate its deployment. A case study is given here to exemplify the proposed approach application and to illustrate some of its advantages.</t>
  </si>
  <si>
    <t>Meta-Modeling Based Secure Software Development Processes</t>
  </si>
  <si>
    <t>Drawing upon institutional theory, this article develops an extended model to test and verify the effects of external institutional pressures on Secure Software Development (SSD) assimilation and the roles of internal critical factors. The empirical results are based on 86 survey data from respondents of related organizations in United Kingdom, Hong Kong, and Mainland China who have related project experience about SSD. Results from partial least squares (PLS) analysis suggest that both mimetic and coercive pressures have indirect effects on SSD assimilation with the distal mediation of top management. Normative pressures positively affect SSD assimilation with the full mediation of secure software champion. Results also suggest that secure software champion plays another partial mediation between top management participation and SSD assimilation. This paper highlights the important role of secure software champion for its dually mediating effects on both external and internal forces during SSD assimilation process.</t>
  </si>
  <si>
    <t>Secure Software Development Assimilation: Effects of External Pressures and Roles of Internal Factors</t>
  </si>
  <si>
    <t>This paper evaluates a metric suite to predict vulnerable Java classes based on how much the design of an application has changed over time. It refers to this concept as design churn in analogy with code churn. Based on a validation on 10 Android applications, it shows that several design churn metrics are in fact significantly associated with vulnerabilities. When used to build a prediction model, the metrics yield an average precision of 0.71 and an average recall of 0.27.</t>
  </si>
  <si>
    <t>Design Churn as Predictor of Vulnerabilities?</t>
  </si>
  <si>
    <t>Cross-Site Scripting (XSS) has been ranked among the top three vulnerabilities over the last few years. XSS vulnerability allows an attacker to inject arbitrary JavaScript code that can be executed in the victim's browser to cause unwanted behaviors and security breaches. Despite the presence of many mitigation approaches, the discovery of XSS is still widespread among today's web applications. As a result, there is a need to improve existing solutions and to develop novel attack detection techniques. This paper proposes a proxy-level XSS attack detection approach based on a popular information-theoretic measure known as Kullback-Leibler Divergence (KLD). Legitimate JavaScript code present in an application should remain similar or very close to the JavaScript code present in a rendered web page. A deviation between the two can be an indication of an XSS attack. This paper applies a back-off smoothing technique to effectively detect the presence of malicious JavaScript code in response pages. The proposed approach has been applied for a number of open-source PHP web applications containing XSS vulnerabilities. The initial results show that the approach can effectively detect XSS attacks and suffer from low false positive rate through proper choice of threshold values of KLD. Further, the performance overhead has been found to be negligible.</t>
  </si>
  <si>
    <t>Information Theoretic XSS Attack Detection in Web Applications</t>
  </si>
  <si>
    <t>The authors describe a formal methodology for the automatic synthesis of a secure orchestrator for a set of BPMN processes. The synthesized orchestrator is able to guarantee that all the processes that are started reach their end, and the resulting orchestrator process is secure, that is, it does not allow the disclosure of certain secret messages. The authors present an implementation of a forth and back translation from BPMN to Crypto-CCS, that permits them to exploit the previously existing PaMoChSA tool to synthesize BPMN orchestrators. Furthermore, they study the problem of ranking orchestrators based on quantitative valuations of a process, the temporal evolution of such valuations, and their security, as a function of the knowledge of the attacker.</t>
  </si>
  <si>
    <t>Automated Synthesis and Ranking of Secure BPMN Orchestrators</t>
  </si>
  <si>
    <t>Cloud computing systems offer an attractive alternative to traditional IT-systems, because of economic benefits that arise from the cloud's scalable and flexible IT-resources. The benefits are of particular interest for SME's. The reason is that using Cloud Resources allows an SME to focus on its core business rather than on IT-resources. However, numerous concerns about the security of cloud computing services exist. Potential cloud customers have to be confident that the cloud services they acquire are secure for them to use. Therefore, they have to have a clear set of security requirements covering their security needs. Eliciting these requirements is a difficult task, because of the amount of stakeholders and technical components to consider in a cloud environment. Therefore, the authors propose a structured, pattern-based method supporting eliciting security requirements and selecting security measures. The method guides potential cloud customers to model the application of their business case in a cloud computing context using a pattern-based approach. Thus, a potential cloud customer can instantiate our so-called Cloud System Analysis Pattern. Then, the information of the instantiated pattern can be used to fill-out our textual security requirements patterns and individual defined security requirement patterns, as well. The presented method is tool-supported. Our tool supports the instantiation of the cloud system analysis pattern and automatically transfers the information from the instance to the security requirements patterns. In addition, they have validation conditions that check e.g., if a security requirement refers to at least one element in the cloud. The authors illustrate their method using an online-banking system as running example.</t>
  </si>
  <si>
    <t>A Structured Method for Security Requirements Elicitation concerning the Cloud Computing Domain</t>
  </si>
  <si>
    <t>Goal and threat modelling are important activities of security requirements engineering: goals express why a system is needed, while threats motivate the need for security. Unfortunately, existing approaches mostly consider goals and threats separately, and thus neglect the mutual influence between them. In this paper, the authors address this deficiency by proposing an approach that extends goal modelling with threat modelling and analysis. The authors show that this effort is not trivial and a trade-off between visual expressiveness, usability and usefulness has to be considered. Specifically, the authors integrate threat modelling with the socio-technical security modelling language (STS-ml), introduce automated analysis techniques that propagate threats in the combined models, and present tool support that enables reuse of threats facilitated by a threat repository. The authors illustrate their approach on a case study from the Air Traffic Management (ATM) domain, from which they extract some practical challenges. The authors conclude that threats provide a useful foundation and justification for the security requirements that the authors derive from goal modelling, but this should not be considered as a replacement to risk assessment. The usage of goals and threats early in the development process allows raising awareness of high-level security issues that occur regardless of the chosen technology and organizational processes.</t>
  </si>
  <si>
    <t>Threat Analysis in Goal-Oriented Security Requirements Modelling</t>
  </si>
  <si>
    <t>Special Issue on 7th International Workshop on Secure Software Engineering (SecSE 2013)</t>
  </si>
  <si>
    <t>The authors propose in this paper an on-line algorithm based on Bloom filters to detect port scan attacks in IP traffic. Only relevant information about destination IP addresses and destination ports are stored in two steps in a two-dimensional Bloom filter. This algorithm can be indefinitely performed on a real traffic stream thanks to a new adaptive refreshing scheme that closely follows traffic variations. It is a scalable algorithm able to deal with IP traffic at a very high bit rate thanks to the use of hashing functions over a sliding window. Moreover it does not need any a priori knowledge about traffic characteristics. When tested against real IP traffic, the proposed on-line algorithm performs well in the sense that it detects all the port scan attacks within a very short response time of only 10 seconds without any false positive.</t>
  </si>
  <si>
    <t>Improving the Detection of On-Line Vertical Port Scan in IP Traffic</t>
  </si>
  <si>
    <t>Voting in elections is the basis of democracy, but voting at polling stations may not be possible for all citizens. Remote (Internet) e-voting uses the voter's own equipment to cast votes, but is potentially vulnerable to many common attacks, which affect the election's integrity. Security can be improved by distributing vote processing over many web servers installed in tamper-resistant, secure environments, using the Smart Card Web Server (SCWS) on a mobile phone Subscriber Identity Module (SIM). A generic voting model is proposed, using a SIM/SCWS voting application with standardised Mobile Network Operator (MNO) management procedures to process the votes cast. E-voting systems Prêt à Voter and Estonian I-voting are used to illustrate the generic model. As the SCWS voting application is used in a distributed processing architecture, e-voting security is enhanced: to compromise an election, an attacker must target many individual mobile devices, rather than a centralised web server.</t>
  </si>
  <si>
    <t>Remote E-Voting Using the Smart Card Web Server </t>
  </si>
  <si>
    <t>RRABIDS (Ruby on Rails Anomaly Based Intrusion Detection System) is an application level intrusion detection system (IDS) for applications implemented with the Ruby on Rails framework. The goal of this intrusion detection system is to detect attacks against data in the context of web applications. This anomaly based IDS focuses on the modelling of the normal application profile using invariants. These invariants are discovered during a learning phase. Then, they are used to instrument the web application at source code level, so that a deviation from the normal profile can be detected at run-time. This paper illustrates on simple examples how the approach detects well-known categories of web attacks that involve a state violation of the application, such as SQL injections. Finally, an assessment phase is performed to evaluate the accuracy of the detection provided by the proposed approach.</t>
  </si>
  <si>
    <t>An Invariant-Based Approach for Detecting Attacks Against Data in Web Applications</t>
  </si>
  <si>
    <t>A Multi-Organization Environment is composed of several players that depend on each other for resources and services. In order to manage the security of the exchange process the authors introduce the concept of trust. The authors show how adding this aspect of the cooperative work. In particular, the authors provide a framework where the concepts of trust requirement and trust evaluation play important roles for defining trust vectors. These vectors evaluate a set of requirements, under some conditions, and provide a degree of confidence. In the authors' framework they consider two different types of vectors. On the one hand a vector that relates a user to an organization and on the other hand a vector that links two organizations. Different simulations are presented in this paper in order to show this approach. Moreover, the authors show how these vectors are evaluated and shared among the different organizations. Finally, the authors propose a possible architecture to explain how to integrate their trust module in MOE in order to enhance the security.</t>
  </si>
  <si>
    <t>Validation of a Trust Approach in Multi-Organization Environments</t>
  </si>
  <si>
    <t>Special Issue on CRiSIS 2012</t>
  </si>
  <si>
    <t>Critical infrastructure (CI) services are constantly consumed by the society and are not expected to fail. A common definition states that CIs are so vital to our society that a disruption would have a severe impact on both the society and the economy. CI sectors include, amongst others, electricity, telecommunication and transport. CIs can be mutually dependent on each others services and a failure in one of these elements can cascade to another (inter)dependent CI. CI security modelling was introduced in previous work to enable on-line risk monitoring in CIs that depend on each other by exchanging risk alerts expressed in terms of a breach of Confidentiality, a breach of Integrity and degrading Availability (C,I,A). While generally providing a solid basis for risk monitoring, there is no way of evaluating if a risk alert received from an external CI is accurate. In this paper the authors propose a solution to this problem by adding a trust based component to the CI security model in order to improve its accuracy and resilience to inconsistent or inaccurate risk alerts provided by (inter)dependent CIs, allowing to evaluate the correctness of the received alerts. The proposed approach is validated on a realistic scenario by evaluating a dependency between the computing and the telecommunication sectors in the context of the Grid'5000 platform.</t>
  </si>
  <si>
    <t>Trust Based Interdependency Weighting for On-Line Risk Monitoring in Interdependent Critical Infrastructures</t>
  </si>
  <si>
    <t>Replication and value selection through voting are commonly used approaches to tolerating naturally caused failures. Without considering intentionally introduced failures, such as failures caused by attacks, having more replication or residency often makes the system more reliable. However, when both the reliability of individual replicas and the existence of attackers are taken into consideration, the number of replicas that participate in a voting process has significant impact on system reliability. In this paper, the authors study the problem of deciding the optimal number of participating voters that maximizes the reliability of voting results under two different types of attacks, i.e., random attack and targeted attack, and develop algorithms to find the optimal voting strategy. A set of experiments are performed to illustrate how the optimal voting strategy varies under different system settings and how the number of voting participants affects the system's reliability.</t>
  </si>
  <si>
    <t>Optimal Voting Strategy against Random and Targeted Attacks</t>
  </si>
  <si>
    <t>Embedded devices are ubiquitously involved in a large variety of security applications which heavily rely on the computation of hash functions. Roughly, two alternatives for speeding up computations co-exist in these resource constrained devices: parallel processing and hardware acceleration. Needles to say, multi-core devices are clearly the next step in embedded systems due to clear technological limitations on single processor frequency. Hardware accelerators are long known to be a cheaper approach for costly cryptographic functions. The authors analysis is focused on the five SHA-3 finalists which are also contrasted to the previous SHA-2 standard and to the widespread MD5. On the hardware side, the authors deploy their implementations on two platforms from Freescale: a S12X core equipped with an XGATE coprocessor and a Kinetis K60 core equipped with a crypto co-processor. These platforms differ significantly in terms of computational power, the first is based on a 16-bit Freescale proprietary architecture while the former relies on a more recent 32-bit Cortex core. The authors’ experimental results show mixed performances between the old standard and the new candidates. Some of the new candidates clearly outperform the old standard in terms of both computational speed and memory requirements while others do not. Bottom line, on the 16 bit platform BLAKE and Grøstl are the top performers while on the 32-bit platform Keccak, Blake and Skein give the best results.</t>
  </si>
  <si>
    <t>Performance Evaluation of SHA-2 Standard vs. SHA-3 Finalists on Two Freescale Platforms</t>
  </si>
  <si>
    <t>Special Issue on CRiSIS’11</t>
  </si>
  <si>
    <t>Addressing Cybersecurity within e-Learning systems becomes empowered to make online information more secure. Certain competences need to be identified as necessary skills to manage security online such the ability to assess sources and architectural components, understanding the privacy, confidentiality and user authentication. Security management approaches quantifying security threats in e-learning are common with other e-services. It is of our need to adopt a quantitative security risk management process in order to determine the worthiest attack and the ignored one, based on financial business risk measure which is the measure of the mean failure cost.This paper proposes a cyber security measure called the Mean Failure Cost (MFC) suitable for e-Learning systems. It is based on the identification of system’s architecture, the well-defined classes of stakeholders, the list of possible threats and vulnerabilities and the specific security requirements related to e-Learning systems and applications. In the mean time, security requirements are considered as appropriate mechanisms for preventing, detecting and recovering security attacks, for this reason an extension of the MFC measure is presented in order to detect the most critical security requirements. Also this paper highlights the security measures and guidelines for controlling e-Learning security policies regarding the most critical security requirements.</t>
  </si>
  <si>
    <t>Mean Failure Cost as a Measurable Value and Evidence of Cybersecurity: E-Learning Case Study</t>
  </si>
  <si>
    <t>The authors cannot comprehensively determine all of the vulnerabilities to an attack only from requirements descriptions. To resolve the problem, the authors propose a method for eliciting security requirements using the information about system architecture. The authors convert a use-case description into a variation of a data flow diagram called an asset-flow diagram (AFD). The authors then refine the AFDs based on a processor deployment diagram (PDD), which gives information about a system architecture. By using vulnerabilities patterns to an attack, the authors distinguish vulnerabilities to the attack that can be identifiable in AFDs from remaining vulnerabilities to the attack. To prohibit the former vulnerabilities, security requirements are defined as countermeasures and/or modification of existing requirements. To prevent the latter vulnerabilities, security requirements are defined as design and implementation constraints. Through an evaluation of a web application, the authors show that our method enables us to elicit security requirements against several different attacks in different system architectures.</t>
  </si>
  <si>
    <t>Eliciting Security Requirements for an Information System using Asset Flows and Processor Deployment</t>
  </si>
  <si>
    <t>Those who do not learn from past vulnerabilities are bound to repeat it. Consequently, there have been several research efforts to enumerate and categorize software weaknesses that lead to vulnerabilities. The Common Weakness Enumeration (CWE) is a community developed dictionary of software weakness types and their relationships, designed to consolidate these efforts. Yet, aggregating and classifying natural language vulnerability reports with respect to weakness standards is currently a painstaking manual effort. In this paper, the authors present a semi-automated process for annotating vulnerability information with semantic concepts that are traceable to CWE identifiers. The authors present an information-processing pipeline to parse natural language vulnerability reports. The resulting terms are used for learning the syntactic cues in these reports that are indicators for corresponding standard weakness definitions. Finally, the results of multiple machine learning algorithms are compared individually as well as collectively to semi-automatically annotate new vulnerability reports.</t>
  </si>
  <si>
    <t>Semi-Automatic Annotation of Natural Language Vulnerability Reports</t>
  </si>
  <si>
    <t>Applications often use behavior control mechanisms in order to ensure that individuals create sufficiently strong passwords. Behavior controls, which force individuals to utilize specific password characteristics, are assumed to be the best mechanism to encourage strong password creation. However, an over reliance on them could lead to counterproductive security behaviors. This study examines the efficacy of formal controls in the password creation process to determine if their use does indeed result in meaningfully stronger passwords than informal control techniques. Findings demonstrate that controls used during the password creation process do indeed shape password strength, but that behavior controls do not produce significantly stronger passwords than informal controls. Using an Agency Theory perspective, control techniques are considered in their ability to align principal-agent goal and risk perceptions. Findings illustrate the importance of using both informal and formal controls as a means of creating strong and effective passwords.</t>
  </si>
  <si>
    <t>Assessing the Value of Formal Control Mechanisms on Strong Password Selection</t>
  </si>
  <si>
    <t>Software classifications have been created before with the purpose of keeping track of attack patterns as well as providing a history for the various vulnerable software packages. This article focuses on one single class of such attacks, conventionally known as “Time and State” attacks. The authors offer a more fine-grained analysis of the anatomy of such attacks. They reason about vulnerabilities by using “swimlane” diagrams which are loosely derived from UML diagrams, annotated with semantics of concurrent programming, such as the notions of traces and stability. The authors offer a taxonomy based on abstraction layers, implying thereby some form of tree hierarchy where vulnerabilities inherit properties from the upper abstract layers and share code-level flaws on the lower layers. That allows them to classify attacks by what they share in common, which is a different approach than other related classification attempts.</t>
  </si>
  <si>
    <t>A Taxonomy Built on Layers of Abstraction for Time and State Vulnerabilities </t>
  </si>
  <si>
    <t>One of the challenges for smart card deployment is the security interoperability. A smart card resistant to an attack on a given platform should be able to guarantee the same behavior on another platform. But the current implementations do not comply with this requirement. In order to improve such standardization the authors propose a framework based on annotations with an external pre-processing to switch the Java Card Virtual Machine (JCVM) into a secure mode by activating a set of countermeasures. An example has been proposed in this paper for implementing a countermeasure against type confusion with a fault attack. Smart cards are often the target of software, hardware or combined attacks. In recent days most of the attacks are based on fault injection which can modify the behavior of applications loaded onto the card, changing them into mutant applications. This countermeasure requires a transformation of the original program byte codes which remain semantically equivalent. It needs a modification of the JCVM which stays backward compatible and a dedicated framework to deploy these applications. Thus, the proposed platform can resist to a fault enabled mutant.</t>
  </si>
  <si>
    <t>Mitigating Type Confusion on Java Card</t>
  </si>
  <si>
    <t>The Business Process Modeling Notation (BPMN) has become a popular standard for expressing high level business processes as well as technical specifications for software systems. However, the specification does not contain native support to express security information, which should not be overlooked in today’s world where every organization is exposed to threats and has assets to protect. Although a substantial amount of work enhancing BPMN 1.x with security related information already exists, the opportunities provided by version 2.0 have not received much attention in the security community so far. This paper gives an overview of security in BPMN and investigates several possibilities of representing threats in BPMN 2.0, in particular for design-time specification and runtime execution of composite services with dynamic behavior. Enriching BPMN with threat information enables a process-centric threat modeling approach that complements risk assessment and attack scenarios. We have included examples showing the use of error events, escalation events and text annotations for process, collaboration, choreography and conversation diagrams.</t>
  </si>
  <si>
    <t>Threat Representation Methods for Composite Service Process Models </t>
  </si>
  <si>
    <t>Cyber resilience is becoming increasingly recognized as a critical component of comprehensive cybersecurity practices. Current cyber resilience assessment approaches are primarily qualitative methods, making validation of their resilience analyses and enhancement recommendations difficult, if not impossible. The evolution of infrastructure resilience assessment methods has paralleled that of their cyber counterparts. However, the development of performance-based assessment methods has shown promise for overcoming the validation challenge for infrastructure systems. This paper describes a hybrid infrastructure resilience assessment approach that combines both qualitative analysis techniques with performance-based metrics. The qualitative component enables identification of system features that limit resilience, and the quantitative metrics can be used to evaluate and confirm the effectiveness of proposed mitigation options. The authors propose adaptation of this methodology for cyber resilience analysis. A case study is presented to demonstrate how the approach could be applied to a hypothetical system.</t>
  </si>
  <si>
    <t>Advancing Cyber Resilience Analysis with Performance-Based Metrics from Infrastructure Assessments</t>
  </si>
  <si>
    <t>Managing security is essential for organizations doing business in a globally networked environment and for organizations that are at the same time seeking to achieve their missions and goals. However, numerous technical advancements do not always produce a more secure environment. All kinds of human factors can deeply affect the management of security in an organizational context. Therefore, security is not solely a technical problem; rather, the authors need to understand human factors, which need adequate attention to achieve an effective information security management system practice. This paper identifies direct and indirect human factors that have impact on information security. These factors were analyzed through the study of two security incidents of the UK’s financial organizations using the SWOT (Strength, Weaknesses, Opportunities, and Threats) technique. The study’s results show that human factors are the main causes for these security incidents. Factors such as training, awareness, and security culture influence organizational strength and opportunity relating to information security. People’s irrational behavior and errors are the main weaknesses highlighted in security incidents, which pose threats such as poor reputation and high costs.</t>
  </si>
  <si>
    <t>Analyzing Human Factors for an Effective Information Security Management System</t>
  </si>
  <si>
    <t>In this paper, the authors present a new method for writing assurance cases. Assurance cases are documented bodies of evidence that provide a convincing and valid argument that a system is adequately dependable for a given application in a given environment. Assurance cases have been used mostly in the safety field, but are now beginning to be widely applied in other areas. Cyber security is one such area, and recently, assuring security of cyber systems has become crucial. Several methods and various guidelines for writing assurance cases have been used. Unfortunately, only experts are currently able to write assurance cases, and it is still difficult for ordinary engineers to write them. This paper presents a new method for writing assurance cases. The main ideas are that (1) documents generated and used during the system lifecycle must be either used by the assurance cases or must be referred to in the assurance cases, and (2) typical patterns exist for assurance cases, and these patterns have not yet been well discussed. This paper presents the preliminary steps in developing a method for writing assurance cases. The authors also report on a preliminary experiment carried out on a web server demo system.</t>
  </si>
  <si>
    <t>A New Method for Writing Assurance Cases</t>
  </si>
  <si>
    <t>The task of designing secure software systems is fraught with uncertainty, as data on uncommon attacks is limited, costs are difficult to estimate, and technology and tools are continually changing. Consequently, experts may interpret the security risks posed to a system in different ways, leading to variation in assessment. This paper presents research into measuring the variability in decision making between security professionals, with the ultimate goal of improving the quality of security advice given to software system designers. A set of thirty nine cyber-security experts took part in an exercise in which they independently assessed a realistic system scenario. This study quantifies agreement in the opinions of experts, examines methods of aggregating opinions, and produces an assessment of attacks from ratings of their components. The authors show that when aggregated, a coherent consensus view of security emerges which can be used to inform decisions made during systems design.</t>
  </si>
  <si>
    <t>Towards a More Systematic Approach to Secure Systems Design and Analysis</t>
  </si>
  <si>
    <t>Ensuring and sustaining software product integrity requires that all project stakeholders share a common understanding of the status of the product throughout the development and sustainment processes. Accurately measuring the product’s status helps achieve this shared understanding. This paper presents an effective measurement model organized by seven principles that capture the fundamental managerial and technical concerns of development and sustainment. These principles guided the development of the measures presented in the paper. Data from the quantitative measures help organizational stakeholders make decisions about the performance of their overall software assurance processes. Complementary risk-based data help them make decisions relative to the assessment of risk. The quantitative and risk-based measures form a comprehensive model to assess program and organizational performance. An organization using this model will be able to assess its performance to ensure secure and trustworthy products.</t>
  </si>
  <si>
    <t>Principles and Measurement Models for Software Assurance</t>
  </si>
  <si>
    <t>Access control policies (ACPs) characterize the high-level rules according to which the access control of a system is regulated. Generally they are defined separately from the functional requirements (FRs) of an application and added to the system as an afterthought after being built. But, many problems arose during the integration of ACPs and FRs. Hence, over the past years, researchers have suggested for the modifying the design phase to include an earlier focus on access control issues through various modeling techniques. This paper reviews the important approaches in ACP modeling and makes a comparative analysis of the advantages and limitations of those techniques especially in addressing complex ACPs. Based on the comparative analysis, this paper presents directions for further work needed in handling the intricate nature of today’s ACPs.</t>
  </si>
  <si>
    <t>A Comparative Analysis of Access Control Policy Modeling Approaches</t>
  </si>
  <si>
    <t>The concept of role has revolutionized the access control systems by making them more efficient and by simplifying their management. Role mining is the discipline of automating the definition of roles in a given access control system. It is a vivid research area, which has attracted a growing interest in the last years. Research on role mining has produced several interesting contributions in this field, and has also raised several related issues toward leveraging them in actual enterprises. This paper is a comprehensive analysis of the main research directions around role mining and the future trends. The authors present the problem of role mining, the current achievements to solve it and the related open issues. With this objective, they define a complete and realistic business process for Role Mining, and the authors sequentially analyze the issues related to each step of the process by investigating the main contributions in the literature. They also point the unhandled issues and we highlight the future perspectives.</t>
  </si>
  <si>
    <t>Role Mining to Assist Authorization Governance: How Far Have We Gone?</t>
  </si>
  <si>
    <t>This paper presents the design and implementation of a prototype tool for the extraction of the so-called Task Execution Model directly from the source code of a software system. The Task Execution Model is an essential building block for the analysis of the least privilege violations in a software architecture (presented in previous work). However, the trustworthiness of the analysis results relies on the correspondence between the analyzed model and the implementation of the system. Therefore, the tool presented here is a key ingredient to provide assurance that the analysis results are significant for the system at hand.</t>
  </si>
  <si>
    <t>Extraction of an Architectural Model for Least Privilege Analysis</t>
  </si>
  <si>
    <t>In collaborative environments where resources must be shared across multiple sites, the access control policies of the participants must be combined in order to define a coherent policy. The relevant challenge in composing access policies is to deal with inconsistencies or modality conflicts. This difficulty exacerbates when the policies to compose are specified independently by different entities with no global power to decide in case of conflicts which entity must take precedence. This paper presents a semi-automated framework called Policy Composition and Conflict Resolution framework (P2CR) to address this issue. They focus on access control policies expressed as XACML statements. The authors propose a three-level conflicts resolution strategy: i) by using metadata added to the policies, ii) by using a defeasible logic theory, and iii) by providing recommendations to the entities owners of the resources. First, they provide a mechanism to add metadata to XACML. Second, they combine the access policies without prioritizing any of the entities involved in the composition. Given the context of the authors’ work, they consider this approach to be more suitable than the current approaches that are mainly negotiation-oriented or assign priorities to the policies. Finally, the resulting composite policy appears flexible and easily adjustable to runtime conflicts.</t>
  </si>
  <si>
    <t>A Practical Framework for Policy Composition and Conflict Resolution</t>
  </si>
  <si>
    <t>Multi-million gate system-on-chip (SoC) designs easily fit into today’s Field Programmable Gate Arrays (FPGAs). As FPGAs become more common in safety-critical and mission-critical systems, researchers and designers require information flow guarantees for the FPGAs. Tools for designing a secure system of chips (SOCs) using FPGAs and new techniques to manage and analyze the security properties precisely are desirable. In this work we propose a formal approach to model, analyze and verify a typical set of security properties – noninterference – of Handel C programs using Petri Nets and model checking. This paper presents a method to model Handel C programs using Predicate Transition Nets, a type of Petri Net, and define security properties on the model, plus a verification approach where security properties are checked. Three steps are used. First, a formal specification on the Handel C description using Petri Nets is extracted. Second, the dynamic noninterference properties with respect to the Handel C program statements are defined on the model. To assist in verification, a translation rule from the Petri Nets specification to the Maude programming language is also defined. Thus, the formal specification can be verified against the system properties using model checking. A case study of the pipeline multiplier is discussed to illustrate the concept and validate the approach.</t>
  </si>
  <si>
    <t>Formal Modeling and Verification of Security Property in Handel C Program</t>
  </si>
  <si>
    <t>The quality of software systems strongly depends on their architecture. For this reason, taking into account security requirements at the architecture level is crucial for the success of secure software development. Today, systems are permanently evolving due to customer needs, technology evolution or maintenance constraints. Thus, a resilient secure system is expected to evolve towards more satisfaction of its security requirements (Guelfi 2011). In particular, such evolution process should identify and eliminate faults and vulnerabilities during the development process or runtime. This study focuses on the design phases and aims to propose a resilient software engineering process guaranteeing the development of secure systems that satisfy their critical requirements. During the development process, the system is expected to evolve until reaching satisfactory compliance against its requirements. The satisfaction computation is based on the quantification of failures and degradations. In this paper, the authors propose a novel architecture model-based security testing approach for identifying faults and vulnerabilities. The originality of the proposal resides in the usage of the architecture model for security testing and in coupling security requirements with threat model for generating both security functional test cases and malicious test cases. The assessment of the security requirements’ satisfaction and the overall system resilience is based on the test traces analysis. Throughout this study, a client-server system is used as a running example for illustrating the approach.</t>
  </si>
  <si>
    <t>SETER: Towards Architecture-Model Based Security Engineering</t>
  </si>
  <si>
    <t>Software systems are becoming more complex, interconnected and liable to adopt continuous change and evolution. It’s necessary to develop appropriate methods and techniques to ensure security and privacy of such systems. Research efforts that aim to ensure security and privacy of software systems are distinguished through two main categories: (1) the development of requirements engineering methods, and (2) implementation techniques. Approaches that fall in the first category usually aim to address either security or privacy in an implicit way, with emphasis on the security aspects by developing methods to elicit and analyse security (and privacy) requirements. Works that fall in the latter categories focus specifically on the later stages of the development process irrespective of the organisational context in which the system will be incorporated. This work introduces a model-based process for security and privacy requirements engineering. In particular, the authors’ work includes activities which support to identify and analyse security and privacy requirements for the software system. Their purpose process combines concepts from two well-known requirements engineering methods, Secure Tropos and PriS. A real case study from the EU project E-vote, i.e., an Internet based voting system, is employed to demonstrate the applicability of the approach.</t>
  </si>
  <si>
    <t>Model Based Process to Support Security and Privacy Requirements Engineering</t>
  </si>
  <si>
    <t>Understanding the social engineering threat is important in requirements engineering for security-critical information systems. Mal-activity diagrams have been proposed as being better than misuse cases for this purpose, but without any empirical testing. The research question in this study is whether mal-activity diagrams would be more efficient than misuse cases for understanding social engineering attacks and finding prevention measures. After a conceptual comparison of the modelling techniques, a controlled experiment is presented, comparing the efficiency of using the two techniques together with textual descriptions of social engineering attacks. The results were fairly equal, the only significant difference being a slight advantage for mal-activity diagrams concerning perceived ease of use. The study gives new insights into the relative merits of the two techniques, and suggests that the advantage of mal-activity diagrams is smaller than previously assumed. However, more empirical investigations are needed to make detailed conclusions.</t>
  </si>
  <si>
    <t>Comparing Misuse Case and Mal-Activity Diagrams for Modelling Social Engineering Attacks</t>
  </si>
  <si>
    <t>Security modelling and analysing not only require solving technical problems but also reasoning on the organization as a whole for the development of a secure system. Assumptions exist about trust relationships among actors within the system environment, which play an important role in modelling and analysing security. Such assumptions are critical and must be analysed systematically for ensuring the overall system security. In this paper, the authors introduce trust-based concepts to identify these trust assumptions, and integrate the trust concepts with security concepts for the development of secure software systems. For this purpose, Secure Tropos’ security modelling activities are extended with trust modelling activities based on the trust-based concepts. The CASE tool SecTro was extended to include the notation of the trust-based concepts to support the methodology. Finally, a running example from the UK National Health Service (NHS) domain is used to demonstrate how trust can be used for security modelling.</t>
  </si>
  <si>
    <t>Modelling Security Using Trust Based Concepts </t>
  </si>
  <si>
    <t>Attack–defense trees can be used as part of threat and risk analysis for system development and maintenance. They are an extension of attack trees with defense measures. Moreover, tree nodes can be decorated with attributes, such as probability, impact, and penalty, to increase the expressiveness of the model. Attribute values are typically assigned based on cognitive estimations and historically recorded events. This paper presents a practical case study with attack–defense trees. First, the authors create an attack–defense tree for an RFID-based goods management system for a warehouse. Then, they explore how to use a rich set of attributes for attack and defense nodes and assign and aggregate values to obtain condensed information, such as performance indicators or other key security figures. The authors discuss different modeling choices and tradeoffs. The case study led them to define concrete guidelines that can be used by software developers, security analysts, and system owners when performing similar assessments.</t>
  </si>
  <si>
    <t>Attribute Decoration of Attack–Defense Trees </t>
  </si>
  <si>
    <t>Muthu Ramachandran from Leeds Metropolitan University, UK has recently published a book entitled, Software Security Engineering: Design and Applications. The author claims that the book provides systematic approaches to engineering, building and assuring software security throughout software lifecycle, software security based requirements engineering, design for software security, software security implementation, best practice guideline on developing software security, test for software security, and quality validation for software security.</t>
  </si>
  <si>
    <t>Software Security Engineering: Design and Applications</t>
  </si>
  <si>
    <t>Analyzing Impacts on Software Enhancement Caused by Security Design Alternatives with Patterns</t>
  </si>
  <si>
    <t>While security assessments of information systems are being increasingly performed with support of security modelling, safety assessments are still undertaken with traditional techniques such as Failure Mode and Effect Analysis (FMEA). As system modelling is becoming an increasingly important part of developing more safety critical systems, the safety field can benefit from security techniques that integrate system modelling and security aspects. This paper adapts an existing security modelling technique, Misuse Sequence Diagrams, to support failure analysis. The resulting technique, called Failure Sequence Diagrams, is used to support Failure Mode and Effect Analysis in an industrial setting. Based on the experiences, the authors suggest improvements both to traditional safety techniques and to security and safety modelling.</t>
  </si>
  <si>
    <t>Improving Security and Safety Modelling with Failure Sequence Diagrams</t>
  </si>
  <si>
    <t>Developing a security modeling language is a complex activity. Particularly, it becomes very challenging for Security Requirements Engineering (SRE) languages where social/organizational concepts are used to represent high-level business aspects, while security aspects are typically expressed in a technical jargon at a lower level of abstraction. In order to reduce this socio-technical mismatch and reach a high quality outcome, appropriate evaluation techniques need to be chosen and carried out throughout the development process of the modeling language. In this article, the authors present and discuss the formative user-centered evaluation approach, namely an evaluation technique that starts since the early design stages and actively involves end-users. The authors demonstrate the approach in a real case study presenting the results of the evaluation. From the gained empirical evidence, we may conclude that formative user-centered evaluation is highly recommended to investigate any security modeling language.</t>
  </si>
  <si>
    <t>Formative User-Centered Evaluation of Security Modeling: Results from a Case Study</t>
  </si>
  <si>
    <t>Model Driven Development (MDD) is by many considered a promising approach for software development. This article reports the results of a systematic survey to identify the state-of-the-art within the topic of security in model driven development, with a special focus on finding empirical studies. The authors provide an introduction to the major secure MDD initiatives, but the survey shows that there is a lack of empirical work on the topic. The authors conclude that better standardization initiatives and more empirical research in the field is necessary before it can be considered mature.</t>
  </si>
  <si>
    <t>Not Ready for Prime Time: A Survey on Security in Model Driven Development</t>
  </si>
  <si>
    <t>This paper presents JavaSPI, a “model-driven” development framework that allows the user to reliably develop security protocol implementations in Java, starting from abstract models that can be verified formally. The main novelty of this approach stands in the use of Java as both a modeling language and the implementation language. The JavaSPI framework is validated by implementing a scenario of the SSL protocol. The JavaSPI implementation can successfully interoperate with OpenSSL, and has comparable execution time with the standard Java JSSE library.</t>
  </si>
  <si>
    <t>JavaSPI: A Framework for Security Protocol Implementation</t>
  </si>
  <si>
    <t>The Service-Oriented Architecture paradigm (SOA) is commonly applied for the implementation of complex, distributed business processes. The service-oriented approach promises higher flexibility, interoperability and reusability of the IT infrastructure. However, evaluating the quality attribute security of such complex SOA configurations is not sufficiently mastered yet. To tackle this complex problem, the authors developed a method for evaluating the security of existing service-oriented systems on the architectural level. The method is based on recovering security-relevant facts about the system by using reverse engineering techniques and subsequently providing automated support for further interactive security analysis at the structural level. By using generic, system-independent indicators and a knowledge base, the method is not limited to a specific programming language or technology. Therefore, the method can be applied to various systems and adapt it to specific evaluation needs. The paper describes the general structure of the method, the knowledge base, and presents an instantiation aligned to the Service Component Architecture (SCA) specification.</t>
  </si>
  <si>
    <t>Security Evaluation of Service-Oriented Systems Using the SiSOA Method</t>
  </si>
  <si>
    <t>Despite existing work on dealing with security and usability concerns during the early stages of design, there has been little work on synthesising the contributions of these fields into processes for specifying and designing systems. Without a better understanding of how to deal with both concerns at an early stage, the design process risks disenfranchising stakeholders, and resulting systems may not be situated in their contexts of use. This paper presents the IRIS process framework, which guides technique selection when specifying usable and secure systems. The authors illustrate the framework by describing a case study where the process framework was used to derive missing requirements for an information security policy for a UK water company following reports of the Stuxnet worm. The authors conclude with three lessons informing future efforts to integrate Security, Usability, and Requirements Engineering techniques for secure system design.</t>
  </si>
  <si>
    <t>Eliciting Policy Requirements for Critical National Infrastructure Using the IRIS Framework </t>
  </si>
  <si>
    <t>Security is an important and challenging aspect that needs to be considered at an early stage during software development. Traditional software development methodologies do not deal with security issues and so there is no structured guidance for security design and development; security is usually an afterthought activity. This paper discusses the integration of XP with security activities based on the CLASP (Comprehensive Lightweight Application Security Process) methodology. This integration will help developers using XP develop secure software by applying security measures in all phases and activities, thereby minimizing the security vulnerabilities exploited by attackers.</t>
  </si>
  <si>
    <t>Building Secure Software Using XP</t>
  </si>
  <si>
    <t>When deploying database-centric web applications, administrators should pay special attention to database security requirements. Acknowledging this, Database Management Systems (DBMS) implement several security mechanisms that help Database Administrators (DBAs) making their installations secure. However, different software products offer different sets of mechanisms, making the task of selecting the adequate package for a given installation quite hard. This paper proposes a methodology for detecting database security gaps. This methodology is based on a comprehensive list of security mechanisms (derived from widely accepted security best practices), which was used to perform a gap analysis of the security features of seven software packages composed by widely used products, including four DBMS engines and two Operating Systems (OS). The goal is to understand how much each software package helps developers and administrators to actually accomplish the security tasks that are expected from them. Results show that while there is a common set of security mechanisms that is implemented by most packages, there is another set of security tasks that have no support at all in any of the packages.</t>
  </si>
  <si>
    <t>Security Gaps in Databases: A Comparison of Alternative Software Products for Web Applications Support</t>
  </si>
  <si>
    <t>This paper describes results and reflects on the experience of engineering a secure web based system for the pre-employment screening domain. In particular, the paper presents results from a Knowledge Transfer Partnership (KTP) project between the School of Computing, IT and Engineering at the University of East London and the London-based award winning pre-employment company Powerchex Ltd. The Secure Tropos methodology, which is based on the principle of secure by design, has been applied to the project to guide the development of a web based system to support employment reference and background checking specifically for the financial services industry. Findings indicate the potential of the methodology for the development of secure web based systems, and support the argument of incorporating security considerations from the early stages of the software development process, i.e., the idea of secure by design. The developed system was tested by a third, independent to the project, party using a well known method of security testing, i.e., penetration testing, and the results provided did not indicate the presence of any major security problems. The experience and lessons learned by the application of the methodology to an industrial setting are also discussed in the paper.</t>
  </si>
  <si>
    <t>Secure by Design: Developing Secure Software Systems from the Ground Up</t>
  </si>
  <si>
    <t>Designing secure and dependable IT systems requires a deep analysis of organizational as well as social aspects of the environment where the system will operate. Domain experts and analysts often face security and dependability (S&amp;D) issues they have already encountered before. These concerns require the design of S&amp;D patterns to facilitate designers when developing IT systems. This article presents the experience in designing S&amp;D organizational patterns, which was gained in the course of an industry lead EU project. The authors use an agent-goal-oriented modeling framework (i.e., the SI* framework) to analyze organizational settings jointly with technical functionalities. This framework can assist domain experts and analysts in designing S&amp;D patterns from their experience, validating them by proof-of-concept implementations, and applying them to increase the security level of the system.</t>
  </si>
  <si>
    <t>Organizational Patterns for Security and Dependability: From Design to Application</t>
  </si>
  <si>
    <t>In this paper, the authors propose a formal logic technique to protect information systems. As the widespread use of computer systems grows, the security of the information stored in such systems has become more important. As a security mechanism, authorization or access control ensures that all accesses to the system resources occur exclusively according to the access polices and rules specified by the system security agent. Authorization specification has been widely studied and a variety of approaches have been investigated. The authors propose a formal language with modal logic to specify the system security policies. The authors also provide the reasoning in response to system access requests, especially in situations where the security agent’s knowledge base is incomplete. The semantics of this language is provided by translating it into epistemic logic program in which knowledge related modal operators are employed to represent agents’ knowledge in reasoning. The authors demonstrate how this approach handles the situation where the security agent’s knowledge on access decision is incomplete. The proposed mechanism effectively prevents unauthorized and malicious access to information systems.</t>
  </si>
  <si>
    <t>Ell Secure Information System Using Modal Logic Technique</t>
  </si>
  <si>
    <t>This paper describes a research effort to use executable slicing as a pre-processing aid to improve the prediction performance of rogue software detection. The prediction technique used here is an information retrieval classifier known as cosine similarity that can be used to detect previously unknown, known or variances of known rogue software by applying the feature extraction technique of randomized projection. This paper provides direction in answering the question of is it possible to only use portions or subsets, known as slices, of an application to make a prediction on whether or not the software contents are rogue. This research extracts sections or slices from potentially rogue applications and uses these slices instead of the entire application to make a prediction. Results show promise when applying randomized projections to cosine similarity for the predictions, with as much as a 4% increase in prediction performance and a five-fold decrease in processing time when compared to using the entire application.</t>
  </si>
  <si>
    <t>Using Executable Slicing to Improve Rogue Software Detection Algorithms</t>
  </si>
  <si>
    <t>This paper analyzes access control mechanisms of the Enterprise Java Beans (EJB) architecture and defines a configuration of the EJB protection system in a more precise and less ambiguous language than the EJB 3.0 standard. Using this configuration, the authors suggest an algorithm that formally specifies the semantics of authorization decisions in EJB. The level of support is analyzed for the American National Standard Institute’s (ANSI) specification of Role-Based Access Control (RBAC) components and functional specification in EJB. The results indicate that the EJB specification falls short of supporting even Core ANSI RBAC. EJB extensions dependent on the operational environment are required in order to support ANSI RBAC required components. Other vendor-specific extensions are necessary to support ANSI RBAC optional components. Fundamental limitations exist, however, due to the impracticality of some aspects of the ANSI RBAC standard itself. This paper sets up a framework for assessing implementations of ANSI RBAC for EJB systems.</t>
  </si>
  <si>
    <t>Analysis of ANSI RBAC Support in EJB</t>
  </si>
  <si>
    <t>Many initiatives exist that integrate e-health systems on a large scale. One of the main technical challenges is access control, although several frameworks and solutions, like XACML, are becoming standard practice. Data is no longer shared within one affinity domain but becomes ubiquitous, which results in a loss of control. As patients will be less willing to participate without additional control strategies, patient consents are introduced that allow the patients to determine precise access rules on their medical data. This paper explores the consequences of integrating consent in e-health access control. First, consent requirements are examined, after which an architecture is proposed which incorporates patient consent in the access control service of an e-health system. To validate the proposed concepts, a proof-of-concept implementation is built and evaluated.</t>
  </si>
  <si>
    <t>Integrating Patient Consent in e-Health Access Control</t>
  </si>
  <si>
    <t>This paper serves to systematically describe the attempts made to forge fingerprints to fool biometric systems and to review all relevant publications on forging fingerprints to fool sensors. The research finds that many of the related works fail in this aspect and that past successes could not be repeated. First, the basics of biometrics are explained in order to define the meaning of the term security in this special context. Next, the state of the art of biometric systems is presented, followed by to the topic of security of fingerprint scanners. For this, a series of more than 30,000 experiments were conducted to fool scanners. The authors were able to reproduce and keep records of each single step in the test and to show which methods lead to the desired results. Most studies on this topic exclude a number of steps in producing a fake finger and fooling a fingerprint scanner are not explained, which means that some of the studies cannot be replicated. In addition, the authors’ own ideas and slight variations of existing experiment set-ups are presented.</t>
  </si>
  <si>
    <t>A Systematic Empirical Analysis of Forging Fingerprints to Fool Biometric Systems </t>
  </si>
  <si>
    <t>The Extensible Markup Language is susceptible to security breaches because it does not incorporate methods to protect the information it encodes. This work focuses on the development of a formal language that can provide role-based access control to information stored in XML formatted documents. This language has the capacity to reason whether access to an XML document should be allowed. The language, Axml(T), allows for the specification of authorisations on XML documents and distinguishes itself from other research with the inclusion of temporal interval reasoning and the XPath query language.</t>
  </si>
  <si>
    <t>A Formal Language for XML Authorisations Based on Answer Set Programming and Temporal Interval Logic Constraints</t>
  </si>
  <si>
    <t>Secure Key Deployment and Exchange Protocol (SKYE) is a new encryption Key Management Scheme (KMS) based on combination of features from recent protocols combined with new features for Mobile Ad Hoc Networks (MANETs). The design focuses on a truly ad hoc networking environment where geographical size of the network, numbers of network members, and mobility of the members is all unknown before deployment. Additionally, all key management is performed online making it distinct from most other implementations. This paper attempts to describe the process of development of the protocol and to more thoroughly discuss the simulation software design used to evaluate the performance of the proposed protocol. Simulation results show that security within the network can be increased by requiring more servers to collaborate to produce a certificate for the new member, or by requiring a higher trust threshold along the certificate request chain. SKYE works well within the limitations set by entirely online network formation and key management.</t>
  </si>
  <si>
    <t>Performance Evaluation of Secure Key Deployment and Exchange Protocol for MANETs</t>
  </si>
  <si>
    <t>Software Assurance is the planned and systematic set of activities that ensures software processes and products conform to requirements while standards and procedures in a manner that builds trusted systems and secure software. While absolute security may not yet be possible, procedures and practices exist to promote assurance in the software lifecycle. In this paper, the authors present a framework and step-wise approach towards achieving and optimizing assurance by infusing security knowledge, techniques, and methodologies into each phase of the Software Development Lifecycle (SDLC).</t>
  </si>
  <si>
    <t>Assimilating and Optimizing Software Assurance in the SDLC: A Framework and Step-Wise Approach</t>
  </si>
  <si>
    <t>This article establishes a context for secure information systems development as well as a set of models used to develop and apply a secure software production pedagogy. A generic system model is presented to support the system context development, and to provide a framework for discussing security relationships that exist between and among information systems and their applications. An asset protection model is tailored to provide a conceptual ontology for secure information system topics, and a stable logical framework that is independent of specific organizations, technologies, and their associated changes. This asset protection model provides a unique focus for each of the three primary professional communities associated with the development and operation of secure information systems. In this paper, a secure adaptive response model is discussed to provide an analytical tool to assess risk associated with the development and deployment of secure information systems, and to use as a security metric. A pedagogical model for information assurance curriculum development is then established in the context and terms of the developed secure information system models. The relevance of secure coding techniques to the production of secure systems, architectures, and organizational operations is also discussed.</t>
  </si>
  <si>
    <t>Secure Software Education: A Contextual Model-Based Approach </t>
  </si>
  <si>
    <t>Modern society is deeply and irreversibly dependent on software systems of remarkable scope and complexity in areas that are essential for preserving this way of life. The security and correct functioning of these systems are vital. Recognizing these realities, the U. S. Department of Homeland Security (DHS) National Cyber Security Division (NCSD) enlisted the resources of the Software Engineering Institute at Carnegie Mellon University to develop a curriculum for a Master of Software Assurance degree program and define transition strategies for implementation. In this article, the authors present an overview of the Master of Software Assurance curriculum project, including its history, student prerequisites and outcomes, a core body of knowledge, and curriculum architecture from which to create such a degree program. The authors also provide suggestions for implementing a Master of Software Assurance program.</t>
  </si>
  <si>
    <t>Development of a Master of Software Assurance Reference Curriculum </t>
  </si>
  <si>
    <t>In Luxembourg, like in many other countries, information security has become a central issue for private companies and public organizations. Today, information is the main asset of a company for its business and, at the same time, regulations are imposing more and more rules regarding its management. As a consequence, in Luxembourg, a clear need has emerged regarding the development of new learning trajectory fulfilling the requirements of the new job profile associated with a Chief Security Officer. This need was relayed by the national professional security association which asked for the development of a new education program targeting professional people engaged in a lifelong learning trajectory. The paper reports on the rigorous and scientific participatory approach for producing the adequate learning program meeting requirements elicited from the professional association members. The authors present the skills card that has been elaborated for capturing these requirements and the program, which has been built together with the University of Luxembourg for matching these requirements. This program proposes a holistic approach to information security management by including organization, human and technical security risks within the context of regulations and norms.</t>
  </si>
  <si>
    <t>A Rigorous Approach to the Definition of an International Vocational Master’s Degree in Information Security Management</t>
  </si>
  <si>
    <t>In this article, the authors contrast the results of a series of interviews with agile software development organizations with a case study of a distributed agile development effort, focusing on how information security is taken care of in an agile context. The interviews indicate that small and medium-sized agile software development organizations do not use any particular methodology to achieve security goals, even when their software is web-facing and potential targets of attack. This case study confirms that even in cases where security is an articulated requirement, and where security design is fed as input to the implementation team, there is no guarantee that the end result meets the security objectives. The authors contend that security must be built as an intrinsic software property and emphasize the need for security awareness throughout the whole software development lifecycle. This paper suggests two extensions to agile methodologies that may contribute to ensuring focus on security during the complete lifecycle.</t>
  </si>
  <si>
    <t>Agile Software Development: The Straight and Narrow Path to Secure Software?</t>
  </si>
  <si>
    <t>Understanding how to better elicit, specify, and manage requirements for secure and usable software systems is a key challenge in security software engineering, however, there lacks tool-support for specifying and managing the voluminous amounts of data the associated analysis yields. Without these tools, the subjectivity of analysis may increase as design activities progress. This paper describes CAIRIS (Computer Aided Integration of Requirements and Information Security), a step toward tool-support for usable secure requirements engineering. CAIRIS not only manages the elements associated with task, requirements, and risk analysis, it also supports subsequent analysis using novel approaches for analysing and visualising security and usability. The authors illustrate an application of CAIRIS by describing how it was used to support requirements analysis in a critical infrastructure case study.</t>
  </si>
  <si>
    <t>Towards Tool-Support for Usable Secure Requirements Engineering with CAIRIS</t>
  </si>
  <si>
    <t>Many software security vulnerabilities only reveal themselves under certain conditions, that is, particular configurations and inputs together with a certain runtime environment. One approach to detecting these vulnerabilities is fuzz testing. However, typical fuzz testing makes no guarantees regarding the syntactic and semantic validity of the input, or of how much of the input space will be explored. To address these problems, the authors present a new testing methodology called Configuration Fuzzing. Configuration Fuzzing is a technique whereby the configuration of the running application is mutated at certain execution points to check for vulnerabilities that only arise in certain conditions. As the application runs in the deployment environment, this testing technique continuously fuzzes the configuration and checks “security invariants’’ that, if violated, indicate vulnerability. This paper discusses the approach and introduces a prototype framework called ConFu (CONfiguration FUzzing testing framework) for implementation. Additionally, the results of case studies that demonstrate the approach’s feasibility are presented along with performance evaluations.</t>
  </si>
  <si>
    <t>CONFU: Configuration Fuzzing Testing Framework for Software Vulnerability Detection </t>
  </si>
  <si>
    <t>Buffer overflow (BOF) is a well-known, and one of the worst and oldest, vulnerabilities in programs. BOF attacks overwrite data buffers and introduce wide ranges of attacks like execution of arbitrary injected code. Many approaches are applied to mitigate buffer overflow vulnerabilities; however, mitigating BOF vulnerabilities is a perennial task as these vulnerabilities elude the mitigation efforts and appear in the operational programs at run-time. Monitoring is a popular approach for detecting BOF attacks during program execution, and it can prevent or send warnings to take actions for avoiding the consequences of the exploitations. Currently, there is no detailed classification of the proposed monitoring approaches to understand their common characteristics, objectives, and limitations. In this paper, the authors classify runtime BOF attack monitoring and prevention approaches based on seven major characteristics. Finally, these approaches are compared for attack detection coverage based on a set of BOF attack types. The classification will enable researchers and practitioners to select an appropriate BOF monitoring approach or provide guidelines to build a new one.</t>
  </si>
  <si>
    <t>Monitoring Buffer Overflow Attacks: A Perennial Task</t>
  </si>
  <si>
    <t>The mechanics of hot patching (the process of upgrading a program while it executes) remain understudied, even though it offers capabilities that act as practical benefits for both consumer and mission-critical systems. A reliable hot patching procedure would serve particularly well by reducing the downtime necessary for critical functionality or security upgrades. However, hot patching also carries the risk—real or perceived—of leaving the system in an inconsistent state, which leads many owners to forgo its benefits as too risky; for systems where availability is critical, this decision may result in leaving systems un-patched and vulnerable. In this paper, the authors present a novel method for hot patching ELF binaries that supports synchronized global data and code updates, and reasoning about the results of applying the hot patch. In this regard, the Patch Object format was developed to encode patches as a special type of ELF re-locatable object file. The authors then built a tool, Katana, which automatically creates these patch objects as a by-product of the standard source build process. Katana also allows an end-user to apply the Patch Objects to a running process.</t>
  </si>
  <si>
    <t>Katana: Towards Patching as a Runtime Part of the Compiler-Linker-Loader Toolchain</t>
  </si>
  <si>
    <t>Memory managers are an important part of modern language and are used to dynamically allocate memory. Many managers exist; however, two major types can be identified: manual memory allocators and garbage collectors. In the case of manual memory allocators, the programmer must manually release memory back to the system when it is no longer needed. Problems can occur when a programmer forgets to release it, releases it twice or uses freed memory. These problems are solved in garbage collectors. However, both manual memory allocators and garbage collectors store management information. This paper describes several vulnerabilities for C and C++ and how these could be remedied by modifying the management information of a representative manual memory allocator and garbage collector. Additionally, the authors present an approach that, when applied to memory managers, will protect against these attack vectors.</t>
  </si>
  <si>
    <t>Improving Memory Management Security for C and C++</t>
  </si>
  <si>
    <t>This paper presents a tool for the integration of security-aware services based applications that is constructed on the principles of security characterization of individual software services. The tool uses the technique of reasoning between the ensured security properties of the services and the security requirements of the user’s system. Rather than reporting the research outcomes, in this paper the authors describe the architecture and capabilities of the tool for secure software integration. The main objective of this paper is to show that an automatic tool support could assist the process of security-aware service based software integration.</t>
  </si>
  <si>
    <t>A Tool Support for Secure Software Integration </t>
  </si>
  <si>
    <t>The growth of electronic services (e-services) has resulted in large amounts of personal information in the hands of service organizations like banks, insurance companies, and online retailers. This has led to the realization that such information must be protected, not only to comply with privacy regulations but also and more importantly, to attract clients. One important dimension of this goal is to design e-services that protect privacy. In this paper, the author proposes a design approach that incorporates privacy risk analysis of UML diagrams to minimize privacy risks in the final design. The approach iterates between the risk analysis and design modifications to eliminate the risks until a design is obtained that is close to being risk free.</t>
  </si>
  <si>
    <t>Towards Designing E-Services that Protect Privacy</t>
  </si>
  <si>
    <t>Security requirements must be tackled early in software design and embedded in corresponding business process models. As a blueprint for software design, business process models complemented with security requirements will prevent many security breaches. To accomplish secure business process modeling, the underlying method must adhere to certain capabilities and capture actions, actor roles, and interactions. The resultant models should lend themselves to automatic analysis (simulation) to ensure captured security requirements are correctly aligned with the process flow. Thus, the tradeoff between the level of security and business performance can be studied before actual software design. Since unauthorized actions cause security breaches, the software the system’s social setting could be a cradle for defining security requirements. Security requirements can be identified based on the roles, authorities, and obligations of the social actors using the system. This paper introduces a method for security embedded business process modeling. The proposed method draws on two well-tested theoretical foundations—enterprise ontology and organizational semiotics.</t>
  </si>
  <si>
    <t>Software Engineering Security Based on Business Process Modeling</t>
  </si>
  <si>
    <t>The premise of this article is that pilot case studies in security requirements engineering provide both benefits and challenges to the underlying research, education, and technology transition effort. Over the past four years we have worked with seven development groups in five organizations in the process of refining and transitioning the Security Quality Requirements Engineering (SQUARE) and SQUARE-Lite methods into practice. These experiences have provided the opportunity to step back and assess the use of pilots in conjunction with student projects to support method refinement and technology transition. Although SQUARE and SQUARE-Lite are concerned with security requirements, the benefits and challenges that have been observed would apply to many security research and technology transition efforts. We itemize and justify these benefits and challenges and discuss their practical relevance and application to ensuring adequate information assurance protection.</t>
  </si>
  <si>
    <t>Benefits and Challenges in the Use of Case Studies for Security Requirements Engineering Methods</t>
  </si>
  <si>
    <t>Long-lived software systems often undergo evolution over an extended period. Evolution of these systems is inevitable as they need to continue to satisfy changing business needs, new regulations and standards, and introduction of novel technologies. Such evolution may involve changes that add, remove, or modify features; or that migrate the system from one operating platform to another. These changes may result in requirements that were satisfied in a previous release of a system not being satisfied in subsequent versions. When evolutionary changes violate security requirements, a system may be left vulnerable to attacks. In this article we review current approaches to security requirements engineering and conclude that they lack explicit support for managing the effects of software evolution. We then suggest that a cross fertilization of the areas of software evolution and security engineering would address the problem of maintaining compliance to security requirements of software systems as they evolve.</t>
  </si>
  <si>
    <t>Security Requirements Engineering for Evolving Software Systems: A Survey</t>
  </si>
  <si>
    <t>With the ever increasing demand for the Web-based applications over the Internet, the related security issue has become a great concern. Web document security has been studied by many researchers and various security mechanisms have been proposed. The aim of this article is to investigate the security issue of the XML documents. We discuss a protection mechanism and investigate a formal approach to ensure the security of Web-based XML documents. Our approach starts by introducing a high level language to specify an XML document and its protection authorizations. We also discuss and investigate the syntax and semantics of the language. The flexible and powerful access control specification can effectively protect the documents from unauthorized attempts.</t>
  </si>
  <si>
    <t>A Formal Approach for Securing XML Document </t>
  </si>
  <si>
    <t>This article presents an approach for retrofitting existing Web applications with run-time protection against known, as well as unseen, SQL injection attacks (SQLIAs) without the involvement of application developers. The precision of the approach is also enhanced with a method for reducing the rate of false positives in the SQLIA detection logic, via runtime discovery of the developers’ intention for individual SQL statements made by Web applications. The proposed approach is implemented in the form of protection mechanisms for J2EE, ASP.NET, and ASP applications. Named SQLPrevent, these mechanisms intercept HTTP requests and SQL statements, mark and track parameter values originating from HTTP requests, and perform SQLIA detection and prevention on the intercepted SQL statements. The AMNESIA testbed is extended to contain false-positive testing traces, and is used to evaluate SQLPrevent. In our experiments, SQLPrevent produced no false positives or false negatives, and imposed a maximum 3.6% performance overhead with 30 milliseconds response time for the tested applications.</t>
  </si>
  <si>
    <t>Retrofitting Existing Web Applications with Effective Dynamic Protection Against SQL Injection Attacks</t>
  </si>
  <si>
    <t>Access control models are often an orthogonal activity when designing, implementing, and deploying software applications. Role-based access control (RBAC) which targets privileges based on responsibilities within an application and mandatory access control (MAC) that emphasizes the protection of information via security tags are two dominant approaches in this regard. The integration of access control into software modeling and analysis is often loose and significantly lacking, particularly when security is such a high-priority concern in applications. This article presents an approach to integrate RBAC and MAC into use-case, class, and sequence diagrams of the unified modeling language (UML), providing a cohesive approach to secure software modeling that elevates security to a first-class citizen in the process. To insure that a UML design with security does not violate RBAC or MAC requirements, design-time analysis checks security constraints whenever a new UML element is added or an existing UML element is modified, while post-design analysis checks security constraints across the entire design for conflicts and inconsistencies. These access control extensions and security analyses have been prototyped within a UML tool.</t>
  </si>
  <si>
    <t>Integrating Access Control into UML for Secure Software Modeling and Analysis</t>
  </si>
  <si>
    <t>http://www.igi-global.com/journal/international-journal-secure-software-engineering/1159</t>
  </si>
  <si>
    <t>HELP TO FIND STUDIES (by reading title)? - BE RELATED TO Software Development or Engineering or Design OR Talk about something that could lead to a primary study for the research questions</t>
  </si>
  <si>
    <t>String de búsqueda</t>
  </si>
  <si>
    <t>Palabra Clave</t>
  </si>
  <si>
    <t>Abstract</t>
  </si>
  <si>
    <t>Title (dont include journals brief, book reviews, calendars, events, International Board of Referees, information about the journal, guide for authors letter for editor, IFIP related, Call for papers etc)</t>
  </si>
  <si>
    <t>Link</t>
  </si>
  <si>
    <t>Issue</t>
  </si>
  <si>
    <t>Volume</t>
  </si>
  <si>
    <t>René</t>
  </si>
  <si>
    <t>Pau</t>
  </si>
  <si>
    <t>Palabras Clave</t>
  </si>
  <si>
    <t>design</t>
  </si>
  <si>
    <t>engineering</t>
  </si>
  <si>
    <t>system</t>
  </si>
  <si>
    <t>AGREGAR PALABRA</t>
  </si>
  <si>
    <t>software</t>
  </si>
  <si>
    <t>Profe quiere leerlo</t>
  </si>
  <si>
    <t>Unlike functional implementations, it is difficult to analyze the impact on security of software enhancements. One of the difficulties is identifying the range of effects on existing software from new security threats, and the other is developing proper countermeasures. The authors propose an analysis method that uses two kinds of security patterns: security requirements patterns for identifying threats and security design patterns for identifying countermeasures at an action class level. With these two patterns and the conventional traceability methodology, developers can estimate and compare the amount of modifications needed for multiple security countermeasures.</t>
  </si>
  <si>
    <t>ok, muestra todo</t>
  </si>
  <si>
    <t>Nuevo String búsqueda (08-07-15)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</si>
</sst>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charset val="1"/>
    </font>
    <font>
      <b/>
      <sz val="11"/>
      <color rgb="FF000000"/>
      <name val="Calibri"/>
      <family val="2"/>
      <charset val="1"/>
    </font>
    <font>
      <sz val="11"/>
      <color rgb="FF000000"/>
      <name val="Calibri"/>
      <family val="2"/>
    </font>
    <font>
      <u/>
      <sz val="11"/>
      <color theme="10"/>
      <name val="Calibri"/>
      <family val="2"/>
      <charset val="1"/>
    </font>
    <font>
      <b/>
      <sz val="11"/>
      <color rgb="FF000000"/>
      <name val="Calibri"/>
      <family val="2"/>
    </font>
  </fonts>
  <fills count="3">
    <fill>
      <patternFill patternType="none"/>
    </fill>
    <fill>
      <patternFill patternType="gray125"/>
    </fill>
    <fill>
      <patternFill patternType="solid">
        <fgColor rgb="FF7030A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Font="1" applyBorder="1"/>
    <xf numFmtId="0" fontId="0" fillId="0" borderId="1" xfId="0" applyFont="1" applyBorder="1" applyAlignment="1">
      <alignment vertical="center" wrapText="1"/>
    </xf>
    <xf numFmtId="0" fontId="0" fillId="0" borderId="1" xfId="0" applyBorder="1" applyAlignment="1">
      <alignment horizontal="left" vertical="center" wrapText="1"/>
    </xf>
    <xf numFmtId="0" fontId="1" fillId="0" borderId="0" xfId="0" applyFont="1"/>
    <xf numFmtId="0" fontId="0" fillId="0" borderId="1" xfId="0" applyBorder="1"/>
    <xf numFmtId="0" fontId="3" fillId="0" borderId="1" xfId="1" applyBorder="1" applyAlignment="1">
      <alignment vertical="center" wrapText="1"/>
    </xf>
    <xf numFmtId="0" fontId="0" fillId="2" borderId="1" xfId="0" applyFill="1" applyBorder="1" applyAlignment="1">
      <alignment wrapText="1"/>
    </xf>
    <xf numFmtId="0" fontId="0" fillId="2" borderId="1" xfId="0" applyFill="1" applyBorder="1" applyAlignment="1">
      <alignment vertical="center" wrapText="1"/>
    </xf>
    <xf numFmtId="0" fontId="0" fillId="2" borderId="1" xfId="0" applyFont="1" applyFill="1" applyBorder="1" applyAlignment="1">
      <alignment vertical="center" wrapText="1"/>
    </xf>
    <xf numFmtId="0" fontId="0" fillId="2" borderId="1" xfId="0" applyFont="1" applyFill="1" applyBorder="1" applyAlignment="1">
      <alignment horizontal="left" vertical="top" wrapText="1"/>
    </xf>
    <xf numFmtId="0" fontId="4" fillId="2" borderId="0" xfId="0" applyFont="1" applyFill="1" applyAlignment="1">
      <alignment wrapText="1"/>
    </xf>
    <xf numFmtId="0" fontId="0"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xf>
  </cellXfs>
  <cellStyles count="2">
    <cellStyle name="Hipervínculo" xfId="1" builtinId="8"/>
    <cellStyle name="Normal" xfId="0" builtinId="0"/>
  </cellStyles>
  <dxfs count="6">
    <dxf>
      <font>
        <sz val="11"/>
        <color rgb="FF000000"/>
        <name val="Calibri"/>
      </font>
      <fill>
        <patternFill>
          <bgColor rgb="FFFFFF00"/>
        </patternFill>
      </fill>
    </dxf>
    <dxf>
      <font>
        <sz val="11"/>
        <color rgb="FF000000"/>
        <name val="Calibri"/>
      </font>
      <fill>
        <patternFill>
          <bgColor rgb="FFFFFF00"/>
        </patternFill>
      </fill>
    </dxf>
    <dxf>
      <font>
        <sz val="11"/>
        <color rgb="FF000000"/>
        <name val="Calibri"/>
      </font>
      <fill>
        <patternFill>
          <bgColor rgb="FFFFFF00"/>
        </patternFill>
      </fill>
    </dxf>
    <dxf>
      <font>
        <sz val="11"/>
        <color rgb="FF000000"/>
        <name val="Calibri"/>
      </font>
      <fill>
        <patternFill>
          <bgColor rgb="FFFFFF00"/>
        </patternFill>
      </fill>
    </dxf>
    <dxf>
      <font>
        <sz val="11"/>
        <color rgb="FF000000"/>
        <name val="Calibri"/>
      </font>
      <fill>
        <patternFill>
          <bgColor rgb="FFFFFF00"/>
        </patternFill>
      </fill>
    </dxf>
    <dxf>
      <font>
        <sz val="11"/>
        <color rgb="FF000000"/>
        <name val="Calibri"/>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142875</xdr:colOff>
          <xdr:row>1</xdr:row>
          <xdr:rowOff>933450</xdr:rowOff>
        </xdr:from>
        <xdr:to>
          <xdr:col>15</xdr:col>
          <xdr:colOff>447675</xdr:colOff>
          <xdr:row>1</xdr:row>
          <xdr:rowOff>1485900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18288" tIns="18288" rIns="18288" bIns="18288" anchor="ctr" upright="1"/>
            <a:lstStyle/>
            <a:p>
              <a:pPr algn="ctr" rtl="0">
                <a:defRPr sz="1000"/>
              </a:pPr>
              <a:r>
                <a:rPr lang="es-CL" sz="1100" b="0" i="0" u="none" strike="noStrike" baseline="0">
                  <a:solidFill>
                    <a:srgbClr val="000000"/>
                  </a:solidFill>
                  <a:latin typeface="Calibri"/>
                </a:rPr>
                <a:t>Botón 1</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gi-global.com/journal/international-journal-secure-software-engineering/1159" TargetMode="External"/><Relationship Id="rId1" Type="http://schemas.openxmlformats.org/officeDocument/2006/relationships/hyperlink" Target="http://www.igi-global.com/pdf.aspx?tid%3D101888%26ptid%3D71723%26ctid%3D15%26t%3Dspecial+issue+on+crisis%E2%80%9911"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MN88"/>
  <sheetViews>
    <sheetView tabSelected="1" topLeftCell="F1" zoomScale="40" zoomScaleNormal="40" zoomScalePageLayoutView="50" workbookViewId="0">
      <pane ySplit="2" topLeftCell="A81" activePane="bottomLeft" state="frozen"/>
      <selection pane="bottomLeft" activeCell="J87" sqref="J87"/>
    </sheetView>
  </sheetViews>
  <sheetFormatPr baseColWidth="10" defaultColWidth="9.140625" defaultRowHeight="15" x14ac:dyDescent="0.25"/>
  <cols>
    <col min="1" max="1" width="9.140625" style="3"/>
    <col min="2" max="2" width="9.140625" style="1"/>
    <col min="3" max="4" width="9.140625" style="2"/>
    <col min="5" max="5" width="33.7109375" style="1" customWidth="1"/>
    <col min="6" max="6" width="82.140625" style="1" customWidth="1"/>
    <col min="7" max="7" width="133.85546875" style="1" customWidth="1"/>
    <col min="8" max="8" width="21.7109375" style="8" customWidth="1"/>
    <col min="9" max="10" width="22.42578125" style="8" customWidth="1"/>
    <col min="11" max="11" width="28.5703125" style="8" customWidth="1"/>
    <col min="12" max="12" width="28.85546875" style="8" customWidth="1"/>
    <col min="13" max="1028" width="9.140625" style="1"/>
  </cols>
  <sheetData>
    <row r="1" spans="1:1027" s="4" customFormat="1" x14ac:dyDescent="0.25">
      <c r="B1" s="7"/>
      <c r="C1" s="8"/>
      <c r="D1" s="8"/>
      <c r="E1" s="7"/>
      <c r="H1" s="8"/>
      <c r="I1" s="8"/>
      <c r="J1" s="8"/>
      <c r="K1" s="24" t="s">
        <v>174</v>
      </c>
      <c r="L1" s="8" t="s">
        <v>173</v>
      </c>
    </row>
    <row r="2" spans="1:1027" ht="105" x14ac:dyDescent="0.25">
      <c r="A2" s="4"/>
      <c r="B2" s="15"/>
      <c r="C2" s="11" t="s">
        <v>172</v>
      </c>
      <c r="D2" s="11" t="s">
        <v>171</v>
      </c>
      <c r="E2" s="15" t="s">
        <v>170</v>
      </c>
      <c r="F2" s="15" t="s">
        <v>169</v>
      </c>
      <c r="G2" s="15" t="s">
        <v>168</v>
      </c>
      <c r="H2" s="25" t="s">
        <v>167</v>
      </c>
      <c r="I2" s="25" t="s">
        <v>166</v>
      </c>
      <c r="J2" s="25" t="s">
        <v>184</v>
      </c>
      <c r="K2" s="11" t="s">
        <v>165</v>
      </c>
      <c r="L2" s="25" t="s">
        <v>165</v>
      </c>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row>
    <row r="3" spans="1:1027" ht="135" x14ac:dyDescent="0.25">
      <c r="A3" s="4"/>
      <c r="B3" s="9">
        <v>1</v>
      </c>
      <c r="C3" s="12">
        <v>1</v>
      </c>
      <c r="D3" s="12">
        <v>1</v>
      </c>
      <c r="E3" s="18" t="s">
        <v>164</v>
      </c>
      <c r="F3" s="6" t="s">
        <v>163</v>
      </c>
      <c r="G3" s="9" t="s">
        <v>162</v>
      </c>
      <c r="H3" s="25" t="b">
        <f>OR(NOT(ISERROR(SEARCH(Lista!$A$2,G3))),NOT(ISERROR(SEARCH(Lista!$A$3,G3))),NOT(ISERROR(SEARCH(Lista!$A$5,G3))),NOT(ISERROR(SEARCH(Lista!$A$4,G3))),NOT(ISERROR(SEARCH(Lista!$A$6,G3))),NOT(ISERROR(SEARCH(Lista!$A$7,G3))),NOT(ISERROR(SEARCH(Lista!$A$8,G3))),NOT(ISERROR(SEARCH(Lista!$A$9,G3))),NOT(ISERROR(SEARCH(Lista!$A$10,G3))))</f>
        <v>1</v>
      </c>
      <c r="I3" s="25" t="b">
        <v>0</v>
      </c>
      <c r="J3" s="25" t="b">
        <v>0</v>
      </c>
      <c r="K3" s="26" t="s">
        <v>6</v>
      </c>
      <c r="L3" s="25"/>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row>
    <row r="4" spans="1:1027" ht="120" x14ac:dyDescent="0.25">
      <c r="A4" s="4"/>
      <c r="B4" s="9">
        <f t="shared" ref="B4:B35" si="0">B3+1</f>
        <v>2</v>
      </c>
      <c r="C4" s="12"/>
      <c r="D4" s="12"/>
      <c r="E4" s="14"/>
      <c r="F4" s="6" t="s">
        <v>161</v>
      </c>
      <c r="G4" s="9" t="s">
        <v>160</v>
      </c>
      <c r="H4" s="25" t="b">
        <f>OR(NOT(ISERROR(SEARCH(Lista!$A$2,G4))),NOT(ISERROR(SEARCH(Lista!$A$3,G4))),NOT(ISERROR(SEARCH(Lista!$A$5,G4))),NOT(ISERROR(SEARCH(Lista!$A$4,G4))),NOT(ISERROR(SEARCH(Lista!$A$6,G4))),NOT(ISERROR(SEARCH(Lista!$A$7,G4))),NOT(ISERROR(SEARCH(Lista!$A$8,G4))),NOT(ISERROR(SEARCH(Lista!$A$9,G4))),NOT(ISERROR(SEARCH(Lista!$A$10,G4))))</f>
        <v>0</v>
      </c>
      <c r="I4" s="25" t="b">
        <v>0</v>
      </c>
      <c r="J4" s="25" t="b">
        <v>0</v>
      </c>
      <c r="K4" s="26" t="s">
        <v>1</v>
      </c>
      <c r="L4" s="25"/>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row>
    <row r="5" spans="1:1027" ht="90" x14ac:dyDescent="0.25">
      <c r="A5" s="4"/>
      <c r="B5" s="9">
        <f t="shared" si="0"/>
        <v>3</v>
      </c>
      <c r="C5" s="12"/>
      <c r="D5" s="12"/>
      <c r="E5" s="14"/>
      <c r="F5" s="6" t="s">
        <v>159</v>
      </c>
      <c r="G5" s="9" t="s">
        <v>158</v>
      </c>
      <c r="H5" s="25" t="b">
        <f>OR(NOT(ISERROR(SEARCH(Lista!$A$2,G5))),NOT(ISERROR(SEARCH(Lista!$A$3,G5))),NOT(ISERROR(SEARCH(Lista!$A$5,G5))),NOT(ISERROR(SEARCH(Lista!$A$4,G5))),NOT(ISERROR(SEARCH(Lista!$A$6,G5))),NOT(ISERROR(SEARCH(Lista!$A$7,G5))),NOT(ISERROR(SEARCH(Lista!$A$8,G5))),NOT(ISERROR(SEARCH(Lista!$A$9,G5))),NOT(ISERROR(SEARCH(Lista!$A$10,G5))))</f>
        <v>0</v>
      </c>
      <c r="I5" s="25" t="b">
        <v>0</v>
      </c>
      <c r="J5" s="25" t="b">
        <v>0</v>
      </c>
      <c r="K5" s="26" t="s">
        <v>1</v>
      </c>
      <c r="L5" s="2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row>
    <row r="6" spans="1:1027" ht="120" x14ac:dyDescent="0.25">
      <c r="A6" s="4"/>
      <c r="B6" s="9">
        <f t="shared" si="0"/>
        <v>4</v>
      </c>
      <c r="C6" s="12"/>
      <c r="D6" s="12"/>
      <c r="E6" s="14"/>
      <c r="F6" s="6" t="s">
        <v>157</v>
      </c>
      <c r="G6" s="9" t="s">
        <v>156</v>
      </c>
      <c r="H6" s="25" t="b">
        <f>OR(NOT(ISERROR(SEARCH(Lista!$A$2,G6))),NOT(ISERROR(SEARCH(Lista!$A$3,G6))),NOT(ISERROR(SEARCH(Lista!$A$5,G6))),NOT(ISERROR(SEARCH(Lista!$A$4,G6))),NOT(ISERROR(SEARCH(Lista!$A$6,G6))),NOT(ISERROR(SEARCH(Lista!$A$7,G6))),NOT(ISERROR(SEARCH(Lista!$A$8,G6))),NOT(ISERROR(SEARCH(Lista!$A$9,G6))),NOT(ISERROR(SEARCH(Lista!$A$10,G6))))</f>
        <v>1</v>
      </c>
      <c r="I6" s="25" t="b">
        <v>1</v>
      </c>
      <c r="J6" s="25" t="b">
        <v>1</v>
      </c>
      <c r="K6" s="26" t="s">
        <v>6</v>
      </c>
      <c r="L6" s="25"/>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row>
    <row r="7" spans="1:1027" ht="15" customHeight="1" x14ac:dyDescent="0.25">
      <c r="A7" s="4"/>
      <c r="B7" s="9">
        <f t="shared" si="0"/>
        <v>5</v>
      </c>
      <c r="C7" s="12"/>
      <c r="D7" s="12"/>
      <c r="E7" s="14"/>
      <c r="F7" s="6" t="s">
        <v>155</v>
      </c>
      <c r="G7" s="9" t="s">
        <v>154</v>
      </c>
      <c r="H7" s="25" t="b">
        <f>OR(NOT(ISERROR(SEARCH(Lista!$A$2,G7))),NOT(ISERROR(SEARCH(Lista!$A$3,G7))),NOT(ISERROR(SEARCH(Lista!$A$5,G7))),NOT(ISERROR(SEARCH(Lista!$A$4,G7))),NOT(ISERROR(SEARCH(Lista!$A$6,G7))),NOT(ISERROR(SEARCH(Lista!$A$7,G7))),NOT(ISERROR(SEARCH(Lista!$A$8,G7))),NOT(ISERROR(SEARCH(Lista!$A$9,G7))),NOT(ISERROR(SEARCH(Lista!$A$10,G7))))</f>
        <v>1</v>
      </c>
      <c r="I7" s="25" t="b">
        <v>0</v>
      </c>
      <c r="J7" s="25" t="b">
        <v>0</v>
      </c>
      <c r="K7" s="26" t="s">
        <v>6</v>
      </c>
      <c r="L7" s="25"/>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row>
    <row r="8" spans="1:1027" ht="135" x14ac:dyDescent="0.25">
      <c r="A8" s="4"/>
      <c r="B8" s="9">
        <f t="shared" si="0"/>
        <v>6</v>
      </c>
      <c r="C8" s="12">
        <v>1</v>
      </c>
      <c r="D8" s="12">
        <v>2</v>
      </c>
      <c r="E8" s="14"/>
      <c r="F8" s="6" t="s">
        <v>153</v>
      </c>
      <c r="G8" s="9" t="s">
        <v>152</v>
      </c>
      <c r="H8" s="25" t="b">
        <f>OR(NOT(ISERROR(SEARCH(Lista!$A$2,G8))),NOT(ISERROR(SEARCH(Lista!$A$3,G8))),NOT(ISERROR(SEARCH(Lista!$A$5,G8))),NOT(ISERROR(SEARCH(Lista!$A$4,G8))),NOT(ISERROR(SEARCH(Lista!$A$6,G8))),NOT(ISERROR(SEARCH(Lista!$A$7,G8))),NOT(ISERROR(SEARCH(Lista!$A$8,G8))),NOT(ISERROR(SEARCH(Lista!$A$9,G8))),NOT(ISERROR(SEARCH(Lista!$A$10,G8))))</f>
        <v>1</v>
      </c>
      <c r="I8" s="25" t="b">
        <v>1</v>
      </c>
      <c r="J8" s="25" t="b">
        <v>0</v>
      </c>
      <c r="K8" s="26" t="s">
        <v>6</v>
      </c>
      <c r="L8" s="25"/>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row>
    <row r="9" spans="1:1027" ht="90" x14ac:dyDescent="0.25">
      <c r="A9" s="4"/>
      <c r="B9" s="9">
        <f t="shared" si="0"/>
        <v>7</v>
      </c>
      <c r="C9" s="12"/>
      <c r="D9" s="12"/>
      <c r="E9" s="14"/>
      <c r="F9" s="6" t="s">
        <v>151</v>
      </c>
      <c r="G9" s="9" t="s">
        <v>150</v>
      </c>
      <c r="H9" s="25" t="b">
        <f>OR(NOT(ISERROR(SEARCH(Lista!$A$2,G9))),NOT(ISERROR(SEARCH(Lista!$A$3,G9))),NOT(ISERROR(SEARCH(Lista!$A$5,G9))),NOT(ISERROR(SEARCH(Lista!$A$4,G9))),NOT(ISERROR(SEARCH(Lista!$A$6,G9))),NOT(ISERROR(SEARCH(Lista!$A$7,G9))),NOT(ISERROR(SEARCH(Lista!$A$8,G9))),NOT(ISERROR(SEARCH(Lista!$A$9,G9))),NOT(ISERROR(SEARCH(Lista!$A$10,G9))))</f>
        <v>1</v>
      </c>
      <c r="I9" s="25" t="b">
        <v>1</v>
      </c>
      <c r="J9" s="25" t="b">
        <v>0</v>
      </c>
      <c r="K9" s="26" t="s">
        <v>6</v>
      </c>
      <c r="L9" s="25"/>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row>
    <row r="10" spans="1:1027" ht="75" x14ac:dyDescent="0.25">
      <c r="A10" s="4"/>
      <c r="B10" s="9">
        <f t="shared" si="0"/>
        <v>8</v>
      </c>
      <c r="C10" s="12"/>
      <c r="D10" s="12"/>
      <c r="E10" s="14"/>
      <c r="F10" s="6" t="s">
        <v>149</v>
      </c>
      <c r="G10" s="9" t="s">
        <v>148</v>
      </c>
      <c r="H10" s="25" t="b">
        <f>OR(NOT(ISERROR(SEARCH(Lista!$A$2,G10))),NOT(ISERROR(SEARCH(Lista!$A$3,G10))),NOT(ISERROR(SEARCH(Lista!$A$5,G10))),NOT(ISERROR(SEARCH(Lista!$A$4,G10))),NOT(ISERROR(SEARCH(Lista!$A$6,G10))),NOT(ISERROR(SEARCH(Lista!$A$7,G10))),NOT(ISERROR(SEARCH(Lista!$A$8,G10))),NOT(ISERROR(SEARCH(Lista!$A$9,G10))),NOT(ISERROR(SEARCH(Lista!$A$10,G10))))</f>
        <v>1</v>
      </c>
      <c r="I10" s="25" t="b">
        <v>0</v>
      </c>
      <c r="J10" s="25" t="b">
        <v>0</v>
      </c>
      <c r="K10" s="26" t="s">
        <v>6</v>
      </c>
      <c r="L10" s="25"/>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row>
    <row r="11" spans="1:1027" ht="105" x14ac:dyDescent="0.25">
      <c r="A11" s="4"/>
      <c r="B11" s="9">
        <f t="shared" si="0"/>
        <v>9</v>
      </c>
      <c r="C11" s="12"/>
      <c r="D11" s="12"/>
      <c r="E11" s="14"/>
      <c r="F11" s="6" t="s">
        <v>147</v>
      </c>
      <c r="G11" s="9" t="s">
        <v>146</v>
      </c>
      <c r="H11" s="25" t="b">
        <f>OR(NOT(ISERROR(SEARCH(Lista!$A$2,G11))),NOT(ISERROR(SEARCH(Lista!$A$3,G11))),NOT(ISERROR(SEARCH(Lista!$A$5,G11))),NOT(ISERROR(SEARCH(Lista!$A$4,G11))),NOT(ISERROR(SEARCH(Lista!$A$6,G11))),NOT(ISERROR(SEARCH(Lista!$A$7,G11))),NOT(ISERROR(SEARCH(Lista!$A$8,G11))),NOT(ISERROR(SEARCH(Lista!$A$9,G11))),NOT(ISERROR(SEARCH(Lista!$A$10,G11))))</f>
        <v>1</v>
      </c>
      <c r="I11" s="25" t="b">
        <v>0</v>
      </c>
      <c r="J11" s="25" t="b">
        <v>0</v>
      </c>
      <c r="K11" s="26" t="s">
        <v>1</v>
      </c>
      <c r="L11" s="25"/>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row>
    <row r="12" spans="1:1027" ht="135" x14ac:dyDescent="0.25">
      <c r="A12" s="4"/>
      <c r="B12" s="9">
        <f t="shared" si="0"/>
        <v>10</v>
      </c>
      <c r="C12" s="12">
        <v>1</v>
      </c>
      <c r="D12" s="12">
        <v>3</v>
      </c>
      <c r="E12" s="14"/>
      <c r="F12" s="6" t="s">
        <v>145</v>
      </c>
      <c r="G12" s="9" t="s">
        <v>144</v>
      </c>
      <c r="H12" s="25" t="b">
        <f>OR(NOT(ISERROR(SEARCH(Lista!$A$2,G12))),NOT(ISERROR(SEARCH(Lista!$A$3,G12))),NOT(ISERROR(SEARCH(Lista!$A$5,G12))),NOT(ISERROR(SEARCH(Lista!$A$4,G12))),NOT(ISERROR(SEARCH(Lista!$A$6,G12))),NOT(ISERROR(SEARCH(Lista!$A$7,G12))),NOT(ISERROR(SEARCH(Lista!$A$8,G12))),NOT(ISERROR(SEARCH(Lista!$A$9,G12))),NOT(ISERROR(SEARCH(Lista!$A$10,G12))))</f>
        <v>1</v>
      </c>
      <c r="I12" s="25" t="b">
        <v>0</v>
      </c>
      <c r="J12" s="25" t="b">
        <v>0</v>
      </c>
      <c r="K12" s="26" t="s">
        <v>1</v>
      </c>
      <c r="L12" s="25"/>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row>
    <row r="13" spans="1:1027" ht="135" x14ac:dyDescent="0.25">
      <c r="A13" s="4"/>
      <c r="B13" s="9">
        <f t="shared" si="0"/>
        <v>11</v>
      </c>
      <c r="C13" s="12"/>
      <c r="D13" s="12"/>
      <c r="E13" s="14"/>
      <c r="F13" s="6" t="s">
        <v>143</v>
      </c>
      <c r="G13" s="9" t="s">
        <v>142</v>
      </c>
      <c r="H13" s="25" t="b">
        <f>OR(NOT(ISERROR(SEARCH(Lista!$A$2,G13))),NOT(ISERROR(SEARCH(Lista!$A$3,G13))),NOT(ISERROR(SEARCH(Lista!$A$5,G13))),NOT(ISERROR(SEARCH(Lista!$A$4,G13))),NOT(ISERROR(SEARCH(Lista!$A$6,G13))),NOT(ISERROR(SEARCH(Lista!$A$7,G13))),NOT(ISERROR(SEARCH(Lista!$A$8,G13))),NOT(ISERROR(SEARCH(Lista!$A$9,G13))),NOT(ISERROR(SEARCH(Lista!$A$10,G13))))</f>
        <v>0</v>
      </c>
      <c r="I13" s="25" t="b">
        <v>0</v>
      </c>
      <c r="J13" s="25" t="b">
        <v>0</v>
      </c>
      <c r="K13" s="26" t="s">
        <v>1</v>
      </c>
      <c r="L13" s="25"/>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row>
    <row r="14" spans="1:1027" ht="135" x14ac:dyDescent="0.25">
      <c r="A14" s="4"/>
      <c r="B14" s="9">
        <f t="shared" si="0"/>
        <v>12</v>
      </c>
      <c r="C14" s="12"/>
      <c r="D14" s="12"/>
      <c r="E14" s="14"/>
      <c r="F14" s="6" t="s">
        <v>141</v>
      </c>
      <c r="G14" s="9" t="s">
        <v>140</v>
      </c>
      <c r="H14" s="25" t="b">
        <f>OR(NOT(ISERROR(SEARCH(Lista!$A$2,G14))),NOT(ISERROR(SEARCH(Lista!$A$3,G14))),NOT(ISERROR(SEARCH(Lista!$A$5,G14))),NOT(ISERROR(SEARCH(Lista!$A$4,G14))),NOT(ISERROR(SEARCH(Lista!$A$6,G14))),NOT(ISERROR(SEARCH(Lista!$A$7,G14))),NOT(ISERROR(SEARCH(Lista!$A$8,G14))),NOT(ISERROR(SEARCH(Lista!$A$9,G14))),NOT(ISERROR(SEARCH(Lista!$A$10,G14))))</f>
        <v>1</v>
      </c>
      <c r="I14" s="25" t="b">
        <v>0</v>
      </c>
      <c r="J14" s="25" t="b">
        <v>0</v>
      </c>
      <c r="K14" s="26" t="s">
        <v>1</v>
      </c>
      <c r="L14" s="25"/>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row>
    <row r="15" spans="1:1027" ht="15" customHeight="1" x14ac:dyDescent="0.25">
      <c r="A15" s="4"/>
      <c r="B15" s="9">
        <f t="shared" si="0"/>
        <v>13</v>
      </c>
      <c r="C15" s="12"/>
      <c r="D15" s="12"/>
      <c r="E15" s="14"/>
      <c r="F15" s="6" t="s">
        <v>139</v>
      </c>
      <c r="G15" s="9" t="s">
        <v>138</v>
      </c>
      <c r="H15" s="25" t="b">
        <f>OR(NOT(ISERROR(SEARCH(Lista!$A$2,G15))),NOT(ISERROR(SEARCH(Lista!$A$3,G15))),NOT(ISERROR(SEARCH(Lista!$A$5,G15))),NOT(ISERROR(SEARCH(Lista!$A$4,G15))),NOT(ISERROR(SEARCH(Lista!$A$6,G15))),NOT(ISERROR(SEARCH(Lista!$A$7,G15))),NOT(ISERROR(SEARCH(Lista!$A$8,G15))),NOT(ISERROR(SEARCH(Lista!$A$9,G15))),NOT(ISERROR(SEARCH(Lista!$A$10,G15))))</f>
        <v>1</v>
      </c>
      <c r="I15" s="25" t="b">
        <v>1</v>
      </c>
      <c r="J15" s="25" t="b">
        <v>0</v>
      </c>
      <c r="K15" s="26" t="s">
        <v>6</v>
      </c>
      <c r="L15" s="2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row>
    <row r="16" spans="1:1027" ht="120" x14ac:dyDescent="0.25">
      <c r="A16" s="4"/>
      <c r="B16" s="19">
        <f t="shared" si="0"/>
        <v>14</v>
      </c>
      <c r="C16" s="20"/>
      <c r="D16" s="20"/>
      <c r="E16" s="21"/>
      <c r="F16" s="22" t="s">
        <v>137</v>
      </c>
      <c r="G16" s="19" t="s">
        <v>136</v>
      </c>
      <c r="H16" s="27" t="b">
        <f>OR(NOT(ISERROR(SEARCH(Lista!$A$2,G16))),NOT(ISERROR(SEARCH(Lista!$A$3,G16))),NOT(ISERROR(SEARCH(Lista!$A$5,G16))),NOT(ISERROR(SEARCH(Lista!$A$4,G16))),NOT(ISERROR(SEARCH(Lista!$A$6,G16))),NOT(ISERROR(SEARCH(Lista!$A$7,G16))),NOT(ISERROR(SEARCH(Lista!$A$8,G16))),NOT(ISERROR(SEARCH(Lista!$A$9,G16))),NOT(ISERROR(SEARCH(Lista!$A$10,G16))))</f>
        <v>1</v>
      </c>
      <c r="I16" s="27" t="b">
        <v>0</v>
      </c>
      <c r="J16" s="27" t="b">
        <v>0</v>
      </c>
      <c r="K16" s="28" t="s">
        <v>6</v>
      </c>
      <c r="L16" s="27"/>
      <c r="M16" s="23" t="s">
        <v>181</v>
      </c>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row>
    <row r="17" spans="1:1027" ht="150" x14ac:dyDescent="0.25">
      <c r="A17" s="4"/>
      <c r="B17" s="9">
        <f t="shared" si="0"/>
        <v>15</v>
      </c>
      <c r="C17" s="12">
        <v>1</v>
      </c>
      <c r="D17" s="12">
        <v>4</v>
      </c>
      <c r="E17" s="14"/>
      <c r="F17" s="6" t="s">
        <v>135</v>
      </c>
      <c r="G17" s="9" t="s">
        <v>134</v>
      </c>
      <c r="H17" s="25" t="b">
        <f>OR(NOT(ISERROR(SEARCH(Lista!$A$2,G17))),NOT(ISERROR(SEARCH(Lista!$A$3,G17))),NOT(ISERROR(SEARCH(Lista!$A$5,G17))),NOT(ISERROR(SEARCH(Lista!$A$4,G17))),NOT(ISERROR(SEARCH(Lista!$A$6,G17))),NOT(ISERROR(SEARCH(Lista!$A$7,G17))),NOT(ISERROR(SEARCH(Lista!$A$8,G17))),NOT(ISERROR(SEARCH(Lista!$A$9,G17))),NOT(ISERROR(SEARCH(Lista!$A$10,G17))))</f>
        <v>0</v>
      </c>
      <c r="I17" s="25" t="b">
        <v>0</v>
      </c>
      <c r="J17" s="25" t="b">
        <v>0</v>
      </c>
      <c r="K17" s="26" t="s">
        <v>1</v>
      </c>
      <c r="L17" s="25"/>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row>
    <row r="18" spans="1:1027" ht="105" x14ac:dyDescent="0.25">
      <c r="A18" s="4"/>
      <c r="B18" s="9">
        <f t="shared" si="0"/>
        <v>16</v>
      </c>
      <c r="C18" s="12"/>
      <c r="D18" s="12"/>
      <c r="E18" s="14"/>
      <c r="F18" s="6" t="s">
        <v>133</v>
      </c>
      <c r="G18" s="9" t="s">
        <v>132</v>
      </c>
      <c r="H18" s="25" t="b">
        <f>OR(NOT(ISERROR(SEARCH(Lista!$A$2,G18))),NOT(ISERROR(SEARCH(Lista!$A$3,G18))),NOT(ISERROR(SEARCH(Lista!$A$5,G18))),NOT(ISERROR(SEARCH(Lista!$A$4,G18))),NOT(ISERROR(SEARCH(Lista!$A$6,G18))),NOT(ISERROR(SEARCH(Lista!$A$7,G18))),NOT(ISERROR(SEARCH(Lista!$A$8,G18))),NOT(ISERROR(SEARCH(Lista!$A$9,G18))),NOT(ISERROR(SEARCH(Lista!$A$10,G18))))</f>
        <v>1</v>
      </c>
      <c r="I18" s="25" t="b">
        <v>0</v>
      </c>
      <c r="J18" s="25" t="b">
        <v>0</v>
      </c>
      <c r="K18" s="26" t="s">
        <v>1</v>
      </c>
      <c r="L18" s="25"/>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row>
    <row r="19" spans="1:1027" ht="150" x14ac:dyDescent="0.25">
      <c r="A19" s="4"/>
      <c r="B19" s="19">
        <f t="shared" si="0"/>
        <v>17</v>
      </c>
      <c r="C19" s="20"/>
      <c r="D19" s="20"/>
      <c r="E19" s="21"/>
      <c r="F19" s="22" t="s">
        <v>131</v>
      </c>
      <c r="G19" s="19" t="s">
        <v>130</v>
      </c>
      <c r="H19" s="27" t="b">
        <f>OR(NOT(ISERROR(SEARCH(Lista!$A$2,G19))),NOT(ISERROR(SEARCH(Lista!$A$3,G19))),NOT(ISERROR(SEARCH(Lista!$A$5,G19))),NOT(ISERROR(SEARCH(Lista!$A$4,G19))),NOT(ISERROR(SEARCH(Lista!$A$6,G19))),NOT(ISERROR(SEARCH(Lista!$A$7,G19))),NOT(ISERROR(SEARCH(Lista!$A$8,G19))),NOT(ISERROR(SEARCH(Lista!$A$9,G19))),NOT(ISERROR(SEARCH(Lista!$A$10,G19))))</f>
        <v>1</v>
      </c>
      <c r="I19" s="27" t="b">
        <v>1</v>
      </c>
      <c r="J19" s="27" t="b">
        <v>1</v>
      </c>
      <c r="K19" s="28" t="s">
        <v>6</v>
      </c>
      <c r="L19" s="27"/>
      <c r="M19" s="23" t="s">
        <v>181</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row>
    <row r="20" spans="1:1027" ht="75" x14ac:dyDescent="0.25">
      <c r="A20" s="4"/>
      <c r="B20" s="9">
        <f t="shared" si="0"/>
        <v>18</v>
      </c>
      <c r="C20" s="12"/>
      <c r="D20" s="12"/>
      <c r="E20" s="14"/>
      <c r="F20" s="6" t="s">
        <v>129</v>
      </c>
      <c r="G20" s="9" t="s">
        <v>128</v>
      </c>
      <c r="H20" s="25" t="b">
        <f>OR(NOT(ISERROR(SEARCH(Lista!$A$2,G20))),NOT(ISERROR(SEARCH(Lista!$A$3,G20))),NOT(ISERROR(SEARCH(Lista!$A$5,G20))),NOT(ISERROR(SEARCH(Lista!$A$4,G20))),NOT(ISERROR(SEARCH(Lista!$A$6,G20))),NOT(ISERROR(SEARCH(Lista!$A$7,G20))),NOT(ISERROR(SEARCH(Lista!$A$8,G20))),NOT(ISERROR(SEARCH(Lista!$A$9,G20))),NOT(ISERROR(SEARCH(Lista!$A$10,G20))))</f>
        <v>1</v>
      </c>
      <c r="I20" s="25" t="b">
        <v>1</v>
      </c>
      <c r="J20" s="25" t="b">
        <v>0</v>
      </c>
      <c r="K20" s="26" t="s">
        <v>6</v>
      </c>
      <c r="L20" s="25"/>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row>
    <row r="21" spans="1:1027" s="4" customFormat="1" ht="120" x14ac:dyDescent="0.25">
      <c r="B21" s="9">
        <f t="shared" si="0"/>
        <v>19</v>
      </c>
      <c r="C21" s="11">
        <v>2</v>
      </c>
      <c r="D21" s="11">
        <v>1</v>
      </c>
      <c r="E21" s="12"/>
      <c r="F21" s="6" t="s">
        <v>127</v>
      </c>
      <c r="G21" s="9" t="s">
        <v>126</v>
      </c>
      <c r="H21" s="25" t="b">
        <f>OR(NOT(ISERROR(SEARCH(Lista!$A$2,G21))),NOT(ISERROR(SEARCH(Lista!$A$3,G21))),NOT(ISERROR(SEARCH(Lista!$A$5,G21))),NOT(ISERROR(SEARCH(Lista!$A$4,G21))),NOT(ISERROR(SEARCH(Lista!$A$6,G21))),NOT(ISERROR(SEARCH(Lista!$A$7,G21))),NOT(ISERROR(SEARCH(Lista!$A$8,G21))),NOT(ISERROR(SEARCH(Lista!$A$9,G21))),NOT(ISERROR(SEARCH(Lista!$A$10,G21))))</f>
        <v>1</v>
      </c>
      <c r="I21" s="25" t="b">
        <v>0</v>
      </c>
      <c r="J21" s="25" t="b">
        <v>0</v>
      </c>
      <c r="K21" s="11" t="s">
        <v>1</v>
      </c>
      <c r="L21" s="25"/>
    </row>
    <row r="22" spans="1:1027" s="4" customFormat="1" ht="75" x14ac:dyDescent="0.25">
      <c r="B22" s="9">
        <f t="shared" si="0"/>
        <v>20</v>
      </c>
      <c r="C22" s="11"/>
      <c r="D22" s="11"/>
      <c r="E22" s="12"/>
      <c r="F22" s="6" t="s">
        <v>125</v>
      </c>
      <c r="G22" s="9" t="s">
        <v>124</v>
      </c>
      <c r="H22" s="25" t="b">
        <f>OR(NOT(ISERROR(SEARCH(Lista!$A$2,G22))),NOT(ISERROR(SEARCH(Lista!$A$3,G22))),NOT(ISERROR(SEARCH(Lista!$A$5,G22))),NOT(ISERROR(SEARCH(Lista!$A$4,G22))),NOT(ISERROR(SEARCH(Lista!$A$6,G22))),NOT(ISERROR(SEARCH(Lista!$A$7,G22))),NOT(ISERROR(SEARCH(Lista!$A$8,G22))),NOT(ISERROR(SEARCH(Lista!$A$9,G22))),NOT(ISERROR(SEARCH(Lista!$A$10,G22))))</f>
        <v>0</v>
      </c>
      <c r="I22" s="25" t="b">
        <v>0</v>
      </c>
      <c r="J22" s="25" t="b">
        <v>0</v>
      </c>
      <c r="K22" s="11" t="s">
        <v>1</v>
      </c>
      <c r="L22" s="25"/>
    </row>
    <row r="23" spans="1:1027" s="4" customFormat="1" ht="120" x14ac:dyDescent="0.25">
      <c r="B23" s="9">
        <f t="shared" si="0"/>
        <v>21</v>
      </c>
      <c r="C23" s="11"/>
      <c r="D23" s="11"/>
      <c r="E23" s="12"/>
      <c r="F23" s="6" t="s">
        <v>123</v>
      </c>
      <c r="G23" s="9" t="s">
        <v>122</v>
      </c>
      <c r="H23" s="25" t="b">
        <f>OR(NOT(ISERROR(SEARCH(Lista!$A$2,G23))),NOT(ISERROR(SEARCH(Lista!$A$3,G23))),NOT(ISERROR(SEARCH(Lista!$A$5,G23))),NOT(ISERROR(SEARCH(Lista!$A$4,G23))),NOT(ISERROR(SEARCH(Lista!$A$6,G23))),NOT(ISERROR(SEARCH(Lista!$A$7,G23))),NOT(ISERROR(SEARCH(Lista!$A$8,G23))),NOT(ISERROR(SEARCH(Lista!$A$9,G23))),NOT(ISERROR(SEARCH(Lista!$A$10,G23))))</f>
        <v>1</v>
      </c>
      <c r="I23" s="25" t="b">
        <v>0</v>
      </c>
      <c r="J23" s="25" t="b">
        <v>0</v>
      </c>
      <c r="K23" s="11" t="s">
        <v>1</v>
      </c>
      <c r="L23" s="25"/>
    </row>
    <row r="24" spans="1:1027" s="4" customFormat="1" ht="105" x14ac:dyDescent="0.25">
      <c r="B24" s="9">
        <f t="shared" si="0"/>
        <v>22</v>
      </c>
      <c r="C24" s="11">
        <v>2</v>
      </c>
      <c r="D24" s="11">
        <v>2</v>
      </c>
      <c r="E24" s="12"/>
      <c r="F24" s="6" t="s">
        <v>121</v>
      </c>
      <c r="G24" s="9" t="s">
        <v>120</v>
      </c>
      <c r="H24" s="25" t="b">
        <f>OR(NOT(ISERROR(SEARCH(Lista!$A$2,G24))),NOT(ISERROR(SEARCH(Lista!$A$3,G24))),NOT(ISERROR(SEARCH(Lista!$A$5,G24))),NOT(ISERROR(SEARCH(Lista!$A$4,G24))),NOT(ISERROR(SEARCH(Lista!$A$6,G24))),NOT(ISERROR(SEARCH(Lista!$A$7,G24))),NOT(ISERROR(SEARCH(Lista!$A$8,G24))),NOT(ISERROR(SEARCH(Lista!$A$9,G24))),NOT(ISERROR(SEARCH(Lista!$A$10,G24))))</f>
        <v>1</v>
      </c>
      <c r="I24" s="25" t="b">
        <v>0</v>
      </c>
      <c r="J24" s="25" t="b">
        <v>0</v>
      </c>
      <c r="K24" s="11" t="s">
        <v>1</v>
      </c>
      <c r="L24" s="25"/>
    </row>
    <row r="25" spans="1:1027" s="4" customFormat="1" ht="120" x14ac:dyDescent="0.25">
      <c r="B25" s="9">
        <f t="shared" si="0"/>
        <v>23</v>
      </c>
      <c r="C25" s="11"/>
      <c r="D25" s="11"/>
      <c r="E25" s="12"/>
      <c r="F25" s="6" t="s">
        <v>119</v>
      </c>
      <c r="G25" s="9" t="s">
        <v>118</v>
      </c>
      <c r="H25" s="25" t="b">
        <f>OR(NOT(ISERROR(SEARCH(Lista!$A$2,G25))),NOT(ISERROR(SEARCH(Lista!$A$3,G25))),NOT(ISERROR(SEARCH(Lista!$A$5,G25))),NOT(ISERROR(SEARCH(Lista!$A$4,G25))),NOT(ISERROR(SEARCH(Lista!$A$6,G25))),NOT(ISERROR(SEARCH(Lista!$A$7,G25))),NOT(ISERROR(SEARCH(Lista!$A$8,G25))),NOT(ISERROR(SEARCH(Lista!$A$9,G25))),NOT(ISERROR(SEARCH(Lista!$A$10,G25))))</f>
        <v>1</v>
      </c>
      <c r="I25" s="25" t="b">
        <v>0</v>
      </c>
      <c r="J25" s="25" t="b">
        <v>0</v>
      </c>
      <c r="K25" s="11" t="s">
        <v>1</v>
      </c>
      <c r="L25" s="25"/>
    </row>
    <row r="26" spans="1:1027" s="4" customFormat="1" ht="120" x14ac:dyDescent="0.25">
      <c r="B26" s="9">
        <f t="shared" si="0"/>
        <v>24</v>
      </c>
      <c r="C26" s="11"/>
      <c r="D26" s="11"/>
      <c r="E26" s="12"/>
      <c r="F26" s="6" t="s">
        <v>117</v>
      </c>
      <c r="G26" s="9" t="s">
        <v>116</v>
      </c>
      <c r="H26" s="25" t="b">
        <f>OR(NOT(ISERROR(SEARCH(Lista!$A$2,G26))),NOT(ISERROR(SEARCH(Lista!$A$3,G26))),NOT(ISERROR(SEARCH(Lista!$A$5,G26))),NOT(ISERROR(SEARCH(Lista!$A$4,G26))),NOT(ISERROR(SEARCH(Lista!$A$6,G26))),NOT(ISERROR(SEARCH(Lista!$A$7,G26))),NOT(ISERROR(SEARCH(Lista!$A$8,G26))),NOT(ISERROR(SEARCH(Lista!$A$9,G26))),NOT(ISERROR(SEARCH(Lista!$A$10,G26))))</f>
        <v>1</v>
      </c>
      <c r="I26" s="25" t="b">
        <v>0</v>
      </c>
      <c r="J26" s="25" t="b">
        <v>0</v>
      </c>
      <c r="K26" s="11" t="s">
        <v>1</v>
      </c>
      <c r="L26" s="25"/>
    </row>
    <row r="27" spans="1:1027" s="4" customFormat="1" ht="135" x14ac:dyDescent="0.25">
      <c r="B27" s="9">
        <f t="shared" si="0"/>
        <v>25</v>
      </c>
      <c r="C27" s="11"/>
      <c r="D27" s="11"/>
      <c r="E27" s="12"/>
      <c r="F27" s="6" t="s">
        <v>115</v>
      </c>
      <c r="G27" s="9" t="s">
        <v>114</v>
      </c>
      <c r="H27" s="25" t="b">
        <f>OR(NOT(ISERROR(SEARCH(Lista!$A$2,G27))),NOT(ISERROR(SEARCH(Lista!$A$3,G27))),NOT(ISERROR(SEARCH(Lista!$A$5,G27))),NOT(ISERROR(SEARCH(Lista!$A$4,G27))),NOT(ISERROR(SEARCH(Lista!$A$6,G27))),NOT(ISERROR(SEARCH(Lista!$A$7,G27))),NOT(ISERROR(SEARCH(Lista!$A$8,G27))),NOT(ISERROR(SEARCH(Lista!$A$9,G27))),NOT(ISERROR(SEARCH(Lista!$A$10,G27))))</f>
        <v>1</v>
      </c>
      <c r="I27" s="25" t="b">
        <v>0</v>
      </c>
      <c r="J27" s="25" t="b">
        <v>0</v>
      </c>
      <c r="K27" s="11" t="s">
        <v>1</v>
      </c>
      <c r="L27" s="25"/>
    </row>
    <row r="28" spans="1:1027" s="4" customFormat="1" ht="105" x14ac:dyDescent="0.25">
      <c r="B28" s="9">
        <f t="shared" si="0"/>
        <v>26</v>
      </c>
      <c r="C28" s="11">
        <v>2</v>
      </c>
      <c r="D28" s="11">
        <v>3</v>
      </c>
      <c r="E28" s="12"/>
      <c r="F28" s="6" t="s">
        <v>113</v>
      </c>
      <c r="G28" s="9" t="s">
        <v>112</v>
      </c>
      <c r="H28" s="25" t="b">
        <f>OR(NOT(ISERROR(SEARCH(Lista!$A$2,G28))),NOT(ISERROR(SEARCH(Lista!$A$3,G28))),NOT(ISERROR(SEARCH(Lista!$A$5,G28))),NOT(ISERROR(SEARCH(Lista!$A$4,G28))),NOT(ISERROR(SEARCH(Lista!$A$6,G28))),NOT(ISERROR(SEARCH(Lista!$A$7,G28))),NOT(ISERROR(SEARCH(Lista!$A$8,G28))),NOT(ISERROR(SEARCH(Lista!$A$9,G28))),NOT(ISERROR(SEARCH(Lista!$A$10,G28))))</f>
        <v>1</v>
      </c>
      <c r="I28" s="25" t="b">
        <v>0</v>
      </c>
      <c r="J28" s="25" t="b">
        <v>0</v>
      </c>
      <c r="K28" s="11" t="s">
        <v>6</v>
      </c>
      <c r="L28" s="25"/>
    </row>
    <row r="29" spans="1:1027" s="4" customFormat="1" ht="150" x14ac:dyDescent="0.25">
      <c r="B29" s="9">
        <f t="shared" si="0"/>
        <v>27</v>
      </c>
      <c r="C29" s="11"/>
      <c r="D29" s="11"/>
      <c r="E29" s="12"/>
      <c r="F29" s="6" t="s">
        <v>111</v>
      </c>
      <c r="G29" s="9" t="s">
        <v>110</v>
      </c>
      <c r="H29" s="25" t="b">
        <f>OR(NOT(ISERROR(SEARCH(Lista!$A$2,G29))),NOT(ISERROR(SEARCH(Lista!$A$3,G29))),NOT(ISERROR(SEARCH(Lista!$A$5,G29))),NOT(ISERROR(SEARCH(Lista!$A$4,G29))),NOT(ISERROR(SEARCH(Lista!$A$6,G29))),NOT(ISERROR(SEARCH(Lista!$A$7,G29))),NOT(ISERROR(SEARCH(Lista!$A$8,G29))),NOT(ISERROR(SEARCH(Lista!$A$9,G29))),NOT(ISERROR(SEARCH(Lista!$A$10,G29))))</f>
        <v>1</v>
      </c>
      <c r="I29" s="25" t="b">
        <v>0</v>
      </c>
      <c r="J29" s="25" t="b">
        <v>0</v>
      </c>
      <c r="K29" s="11" t="s">
        <v>6</v>
      </c>
      <c r="L29" s="25"/>
    </row>
    <row r="30" spans="1:1027" s="4" customFormat="1" ht="135" x14ac:dyDescent="0.25">
      <c r="B30" s="9">
        <f t="shared" si="0"/>
        <v>28</v>
      </c>
      <c r="C30" s="11"/>
      <c r="D30" s="11"/>
      <c r="E30" s="12"/>
      <c r="F30" s="6" t="s">
        <v>109</v>
      </c>
      <c r="G30" s="9" t="s">
        <v>108</v>
      </c>
      <c r="H30" s="25" t="b">
        <f>OR(NOT(ISERROR(SEARCH(Lista!$A$2,G30))),NOT(ISERROR(SEARCH(Lista!$A$3,G30))),NOT(ISERROR(SEARCH(Lista!$A$5,G30))),NOT(ISERROR(SEARCH(Lista!$A$4,G30))),NOT(ISERROR(SEARCH(Lista!$A$6,G30))),NOT(ISERROR(SEARCH(Lista!$A$7,G30))),NOT(ISERROR(SEARCH(Lista!$A$8,G30))),NOT(ISERROR(SEARCH(Lista!$A$9,G30))),NOT(ISERROR(SEARCH(Lista!$A$10,G30))))</f>
        <v>1</v>
      </c>
      <c r="I30" s="25" t="b">
        <v>0</v>
      </c>
      <c r="J30" s="25" t="b">
        <v>0</v>
      </c>
      <c r="K30" s="11" t="s">
        <v>1</v>
      </c>
      <c r="L30" s="25"/>
    </row>
    <row r="31" spans="1:1027" s="4" customFormat="1" ht="75" x14ac:dyDescent="0.25">
      <c r="B31" s="9">
        <f t="shared" si="0"/>
        <v>29</v>
      </c>
      <c r="C31" s="11"/>
      <c r="D31" s="11"/>
      <c r="E31" s="12"/>
      <c r="F31" s="6" t="s">
        <v>107</v>
      </c>
      <c r="G31" s="9" t="s">
        <v>106</v>
      </c>
      <c r="H31" s="25" t="b">
        <f>OR(NOT(ISERROR(SEARCH(Lista!$A$2,G31))),NOT(ISERROR(SEARCH(Lista!$A$3,G31))),NOT(ISERROR(SEARCH(Lista!$A$5,G31))),NOT(ISERROR(SEARCH(Lista!$A$4,G31))),NOT(ISERROR(SEARCH(Lista!$A$6,G31))),NOT(ISERROR(SEARCH(Lista!$A$7,G31))),NOT(ISERROR(SEARCH(Lista!$A$8,G31))),NOT(ISERROR(SEARCH(Lista!$A$9,G31))),NOT(ISERROR(SEARCH(Lista!$A$10,G31))))</f>
        <v>1</v>
      </c>
      <c r="I31" s="25" t="b">
        <v>0</v>
      </c>
      <c r="J31" s="25" t="b">
        <v>0</v>
      </c>
      <c r="K31" s="11" t="s">
        <v>6</v>
      </c>
      <c r="L31" s="25"/>
    </row>
    <row r="32" spans="1:1027" s="4" customFormat="1" ht="105" x14ac:dyDescent="0.25">
      <c r="B32" s="9">
        <f t="shared" si="0"/>
        <v>30</v>
      </c>
      <c r="C32" s="11">
        <v>2</v>
      </c>
      <c r="D32" s="11">
        <v>4</v>
      </c>
      <c r="E32" s="12"/>
      <c r="F32" s="6" t="s">
        <v>105</v>
      </c>
      <c r="G32" s="9" t="s">
        <v>104</v>
      </c>
      <c r="H32" s="25" t="b">
        <f>OR(NOT(ISERROR(SEARCH(Lista!$A$2,G32))),NOT(ISERROR(SEARCH(Lista!$A$3,G32))),NOT(ISERROR(SEARCH(Lista!$A$5,G32))),NOT(ISERROR(SEARCH(Lista!$A$4,G32))),NOT(ISERROR(SEARCH(Lista!$A$6,G32))),NOT(ISERROR(SEARCH(Lista!$A$7,G32))),NOT(ISERROR(SEARCH(Lista!$A$8,G32))),NOT(ISERROR(SEARCH(Lista!$A$9,G32))),NOT(ISERROR(SEARCH(Lista!$A$10,G32))))</f>
        <v>1</v>
      </c>
      <c r="I32" s="25" t="b">
        <v>0</v>
      </c>
      <c r="J32" s="25" t="b">
        <v>0</v>
      </c>
      <c r="K32" s="11" t="s">
        <v>6</v>
      </c>
      <c r="L32" s="25"/>
    </row>
    <row r="33" spans="2:13" s="4" customFormat="1" ht="135" x14ac:dyDescent="0.25">
      <c r="B33" s="9">
        <f t="shared" si="0"/>
        <v>31</v>
      </c>
      <c r="C33" s="11"/>
      <c r="D33" s="11"/>
      <c r="E33" s="12"/>
      <c r="F33" s="6" t="s">
        <v>103</v>
      </c>
      <c r="G33" s="9" t="s">
        <v>102</v>
      </c>
      <c r="H33" s="25" t="b">
        <f>OR(NOT(ISERROR(SEARCH(Lista!$A$2,G33))),NOT(ISERROR(SEARCH(Lista!$A$3,G33))),NOT(ISERROR(SEARCH(Lista!$A$5,G33))),NOT(ISERROR(SEARCH(Lista!$A$4,G33))),NOT(ISERROR(SEARCH(Lista!$A$6,G33))),NOT(ISERROR(SEARCH(Lista!$A$7,G33))),NOT(ISERROR(SEARCH(Lista!$A$8,G33))),NOT(ISERROR(SEARCH(Lista!$A$9,G33))),NOT(ISERROR(SEARCH(Lista!$A$10,G33))))</f>
        <v>1</v>
      </c>
      <c r="I33" s="25" t="b">
        <v>0</v>
      </c>
      <c r="J33" s="25" t="b">
        <v>0</v>
      </c>
      <c r="K33" s="11" t="s">
        <v>1</v>
      </c>
      <c r="L33" s="25"/>
    </row>
    <row r="34" spans="2:13" s="4" customFormat="1" ht="60" x14ac:dyDescent="0.25">
      <c r="B34" s="9">
        <f t="shared" si="0"/>
        <v>32</v>
      </c>
      <c r="C34" s="11"/>
      <c r="D34" s="11"/>
      <c r="E34" s="12"/>
      <c r="F34" s="6" t="s">
        <v>101</v>
      </c>
      <c r="G34" s="9" t="s">
        <v>100</v>
      </c>
      <c r="H34" s="25" t="b">
        <f>OR(NOT(ISERROR(SEARCH(Lista!$A$2,G34))),NOT(ISERROR(SEARCH(Lista!$A$3,G34))),NOT(ISERROR(SEARCH(Lista!$A$5,G34))),NOT(ISERROR(SEARCH(Lista!$A$4,G34))),NOT(ISERROR(SEARCH(Lista!$A$6,G34))),NOT(ISERROR(SEARCH(Lista!$A$7,G34))),NOT(ISERROR(SEARCH(Lista!$A$8,G34))),NOT(ISERROR(SEARCH(Lista!$A$9,G34))),NOT(ISERROR(SEARCH(Lista!$A$10,G34))))</f>
        <v>0</v>
      </c>
      <c r="I34" s="25" t="b">
        <v>0</v>
      </c>
      <c r="J34" s="25" t="b">
        <v>0</v>
      </c>
      <c r="K34" s="11" t="s">
        <v>1</v>
      </c>
      <c r="L34" s="25"/>
    </row>
    <row r="35" spans="2:13" s="4" customFormat="1" ht="75" x14ac:dyDescent="0.25">
      <c r="B35" s="9">
        <f t="shared" si="0"/>
        <v>33</v>
      </c>
      <c r="C35" s="11"/>
      <c r="D35" s="11"/>
      <c r="E35" s="12"/>
      <c r="F35" s="6" t="s">
        <v>99</v>
      </c>
      <c r="G35" s="9" t="s">
        <v>98</v>
      </c>
      <c r="H35" s="25" t="b">
        <f>OR(NOT(ISERROR(SEARCH(Lista!$A$2,G35))),NOT(ISERROR(SEARCH(Lista!$A$3,G35))),NOT(ISERROR(SEARCH(Lista!$A$5,G35))),NOT(ISERROR(SEARCH(Lista!$A$4,G35))),NOT(ISERROR(SEARCH(Lista!$A$6,G35))),NOT(ISERROR(SEARCH(Lista!$A$7,G35))),NOT(ISERROR(SEARCH(Lista!$A$8,G35))),NOT(ISERROR(SEARCH(Lista!$A$9,G35))),NOT(ISERROR(SEARCH(Lista!$A$10,G35))))</f>
        <v>1</v>
      </c>
      <c r="I35" s="25" t="b">
        <v>0</v>
      </c>
      <c r="J35" s="25" t="b">
        <v>0</v>
      </c>
      <c r="K35" s="11" t="s">
        <v>6</v>
      </c>
      <c r="L35" s="25"/>
    </row>
    <row r="36" spans="2:13" s="4" customFormat="1" ht="120" x14ac:dyDescent="0.25">
      <c r="B36" s="9">
        <f t="shared" ref="B36:B67" si="1">B35+1</f>
        <v>34</v>
      </c>
      <c r="C36" s="11">
        <v>3</v>
      </c>
      <c r="D36" s="11">
        <v>1</v>
      </c>
      <c r="E36" s="12"/>
      <c r="F36" s="6" t="s">
        <v>97</v>
      </c>
      <c r="G36" s="9" t="s">
        <v>96</v>
      </c>
      <c r="H36" s="25" t="b">
        <f>OR(NOT(ISERROR(SEARCH(Lista!$A$2,G36))),NOT(ISERROR(SEARCH(Lista!$A$3,G36))),NOT(ISERROR(SEARCH(Lista!$A$5,G36))),NOT(ISERROR(SEARCH(Lista!$A$4,G36))),NOT(ISERROR(SEARCH(Lista!$A$6,G36))),NOT(ISERROR(SEARCH(Lista!$A$7,G36))),NOT(ISERROR(SEARCH(Lista!$A$8,G36))),NOT(ISERROR(SEARCH(Lista!$A$9,G36))),NOT(ISERROR(SEARCH(Lista!$A$10,G36))))</f>
        <v>1</v>
      </c>
      <c r="I36" s="25" t="b">
        <v>0</v>
      </c>
      <c r="J36" s="25" t="b">
        <v>0</v>
      </c>
      <c r="K36" s="11" t="s">
        <v>6</v>
      </c>
      <c r="L36" s="25"/>
    </row>
    <row r="37" spans="2:13" s="4" customFormat="1" ht="90" x14ac:dyDescent="0.25">
      <c r="B37" s="9">
        <f t="shared" si="1"/>
        <v>35</v>
      </c>
      <c r="C37" s="11"/>
      <c r="D37" s="11"/>
      <c r="E37" s="12"/>
      <c r="F37" s="6" t="s">
        <v>95</v>
      </c>
      <c r="G37" s="9" t="s">
        <v>94</v>
      </c>
      <c r="H37" s="25" t="b">
        <f>OR(NOT(ISERROR(SEARCH(Lista!$A$2,G37))),NOT(ISERROR(SEARCH(Lista!$A$3,G37))),NOT(ISERROR(SEARCH(Lista!$A$5,G37))),NOT(ISERROR(SEARCH(Lista!$A$4,G37))),NOT(ISERROR(SEARCH(Lista!$A$6,G37))),NOT(ISERROR(SEARCH(Lista!$A$7,G37))),NOT(ISERROR(SEARCH(Lista!$A$8,G37))),NOT(ISERROR(SEARCH(Lista!$A$9,G37))),NOT(ISERROR(SEARCH(Lista!$A$10,G37))))</f>
        <v>1</v>
      </c>
      <c r="I37" s="25" t="b">
        <v>0</v>
      </c>
      <c r="J37" s="25" t="b">
        <v>0</v>
      </c>
      <c r="K37" s="11" t="s">
        <v>6</v>
      </c>
      <c r="L37" s="25"/>
    </row>
    <row r="38" spans="2:13" s="4" customFormat="1" ht="75" x14ac:dyDescent="0.25">
      <c r="B38" s="9">
        <f t="shared" si="1"/>
        <v>36</v>
      </c>
      <c r="C38" s="11"/>
      <c r="D38" s="11"/>
      <c r="E38" s="12"/>
      <c r="F38" s="6" t="s">
        <v>93</v>
      </c>
      <c r="G38" s="9" t="s">
        <v>182</v>
      </c>
      <c r="H38" s="25" t="b">
        <f>OR(NOT(ISERROR(SEARCH(Lista!$A$2,G38))),NOT(ISERROR(SEARCH(Lista!$A$3,G38))),NOT(ISERROR(SEARCH(Lista!$A$5,G38))),NOT(ISERROR(SEARCH(Lista!$A$4,G38))),NOT(ISERROR(SEARCH(Lista!$A$6,G38))),NOT(ISERROR(SEARCH(Lista!$A$7,G38))),NOT(ISERROR(SEARCH(Lista!$A$8,G38))),NOT(ISERROR(SEARCH(Lista!$A$9,G38))),NOT(ISERROR(SEARCH(Lista!$A$10,G38))))</f>
        <v>1</v>
      </c>
      <c r="I38" s="25" t="b">
        <v>1</v>
      </c>
      <c r="J38" s="25" t="b">
        <v>0</v>
      </c>
      <c r="K38" s="11" t="s">
        <v>6</v>
      </c>
      <c r="L38" s="25"/>
      <c r="M38" s="4" t="s">
        <v>183</v>
      </c>
    </row>
    <row r="39" spans="2:13" s="4" customFormat="1" ht="60" x14ac:dyDescent="0.25">
      <c r="B39" s="9">
        <f t="shared" si="1"/>
        <v>37</v>
      </c>
      <c r="C39" s="11"/>
      <c r="D39" s="11"/>
      <c r="E39" s="12"/>
      <c r="F39" s="6" t="s">
        <v>92</v>
      </c>
      <c r="G39" s="9" t="s">
        <v>91</v>
      </c>
      <c r="H39" s="25" t="b">
        <f>OR(NOT(ISERROR(SEARCH(Lista!$A$2,G39))),NOT(ISERROR(SEARCH(Lista!$A$3,G39))),NOT(ISERROR(SEARCH(Lista!$A$5,G39))),NOT(ISERROR(SEARCH(Lista!$A$4,G39))),NOT(ISERROR(SEARCH(Lista!$A$6,G39))),NOT(ISERROR(SEARCH(Lista!$A$7,G39))),NOT(ISERROR(SEARCH(Lista!$A$8,G39))),NOT(ISERROR(SEARCH(Lista!$A$9,G39))),NOT(ISERROR(SEARCH(Lista!$A$10,G39))))</f>
        <v>1</v>
      </c>
      <c r="I39" s="25" t="b">
        <v>1</v>
      </c>
      <c r="J39" s="25" t="b">
        <v>0</v>
      </c>
      <c r="K39" s="11" t="s">
        <v>6</v>
      </c>
      <c r="L39" s="25"/>
    </row>
    <row r="40" spans="2:13" s="4" customFormat="1" ht="120" x14ac:dyDescent="0.25">
      <c r="B40" s="9">
        <f t="shared" si="1"/>
        <v>38</v>
      </c>
      <c r="C40" s="11">
        <v>3</v>
      </c>
      <c r="D40" s="11">
        <v>2</v>
      </c>
      <c r="E40" s="12"/>
      <c r="F40" s="6" t="s">
        <v>90</v>
      </c>
      <c r="G40" s="9" t="s">
        <v>89</v>
      </c>
      <c r="H40" s="25" t="b">
        <f>OR(NOT(ISERROR(SEARCH(Lista!$A$2,G40))),NOT(ISERROR(SEARCH(Lista!$A$3,G40))),NOT(ISERROR(SEARCH(Lista!$A$5,G40))),NOT(ISERROR(SEARCH(Lista!$A$4,G40))),NOT(ISERROR(SEARCH(Lista!$A$6,G40))),NOT(ISERROR(SEARCH(Lista!$A$7,G40))),NOT(ISERROR(SEARCH(Lista!$A$8,G40))),NOT(ISERROR(SEARCH(Lista!$A$9,G40))),NOT(ISERROR(SEARCH(Lista!$A$10,G40))))</f>
        <v>1</v>
      </c>
      <c r="I40" s="25" t="b">
        <v>0</v>
      </c>
      <c r="J40" s="25" t="b">
        <v>0</v>
      </c>
      <c r="K40" s="11" t="s">
        <v>6</v>
      </c>
      <c r="L40" s="25"/>
    </row>
    <row r="41" spans="2:13" s="4" customFormat="1" ht="120" x14ac:dyDescent="0.25">
      <c r="B41" s="9">
        <f t="shared" si="1"/>
        <v>39</v>
      </c>
      <c r="C41" s="11"/>
      <c r="D41" s="11"/>
      <c r="E41" s="12"/>
      <c r="F41" s="6" t="s">
        <v>88</v>
      </c>
      <c r="G41" s="9" t="s">
        <v>87</v>
      </c>
      <c r="H41" s="25" t="b">
        <f>OR(NOT(ISERROR(SEARCH(Lista!$A$2,G41))),NOT(ISERROR(SEARCH(Lista!$A$3,G41))),NOT(ISERROR(SEARCH(Lista!$A$5,G41))),NOT(ISERROR(SEARCH(Lista!$A$4,G41))),NOT(ISERROR(SEARCH(Lista!$A$6,G41))),NOT(ISERROR(SEARCH(Lista!$A$7,G41))),NOT(ISERROR(SEARCH(Lista!$A$8,G41))),NOT(ISERROR(SEARCH(Lista!$A$9,G41))),NOT(ISERROR(SEARCH(Lista!$A$10,G41))))</f>
        <v>1</v>
      </c>
      <c r="I41" s="25" t="b">
        <v>0</v>
      </c>
      <c r="J41" s="25" t="b">
        <v>0</v>
      </c>
      <c r="K41" s="11" t="s">
        <v>6</v>
      </c>
      <c r="L41" s="25"/>
    </row>
    <row r="42" spans="2:13" s="4" customFormat="1" ht="120" x14ac:dyDescent="0.25">
      <c r="B42" s="9">
        <f t="shared" si="1"/>
        <v>40</v>
      </c>
      <c r="C42" s="11"/>
      <c r="D42" s="11"/>
      <c r="E42" s="12"/>
      <c r="F42" s="6" t="s">
        <v>86</v>
      </c>
      <c r="G42" s="9" t="s">
        <v>85</v>
      </c>
      <c r="H42" s="25" t="b">
        <f>OR(NOT(ISERROR(SEARCH(Lista!$A$2,G42))),NOT(ISERROR(SEARCH(Lista!$A$3,G42))),NOT(ISERROR(SEARCH(Lista!$A$5,G42))),NOT(ISERROR(SEARCH(Lista!$A$4,G42))),NOT(ISERROR(SEARCH(Lista!$A$6,G42))),NOT(ISERROR(SEARCH(Lista!$A$7,G42))),NOT(ISERROR(SEARCH(Lista!$A$8,G42))),NOT(ISERROR(SEARCH(Lista!$A$9,G42))),NOT(ISERROR(SEARCH(Lista!$A$10,G42))))</f>
        <v>1</v>
      </c>
      <c r="I42" s="25" t="b">
        <v>0</v>
      </c>
      <c r="J42" s="25" t="b">
        <v>0</v>
      </c>
      <c r="K42" s="11" t="s">
        <v>6</v>
      </c>
      <c r="L42" s="25"/>
    </row>
    <row r="43" spans="2:13" s="4" customFormat="1" ht="150" x14ac:dyDescent="0.25">
      <c r="B43" s="9">
        <f t="shared" si="1"/>
        <v>41</v>
      </c>
      <c r="C43" s="11">
        <v>3</v>
      </c>
      <c r="D43" s="11">
        <v>3</v>
      </c>
      <c r="E43" s="12"/>
      <c r="F43" s="6" t="s">
        <v>84</v>
      </c>
      <c r="G43" s="9" t="s">
        <v>83</v>
      </c>
      <c r="H43" s="25" t="b">
        <f>OR(NOT(ISERROR(SEARCH(Lista!$A$2,G43))),NOT(ISERROR(SEARCH(Lista!$A$3,G43))),NOT(ISERROR(SEARCH(Lista!$A$5,G43))),NOT(ISERROR(SEARCH(Lista!$A$4,G43))),NOT(ISERROR(SEARCH(Lista!$A$6,G43))),NOT(ISERROR(SEARCH(Lista!$A$7,G43))),NOT(ISERROR(SEARCH(Lista!$A$8,G43))),NOT(ISERROR(SEARCH(Lista!$A$9,G43))),NOT(ISERROR(SEARCH(Lista!$A$10,G43))))</f>
        <v>1</v>
      </c>
      <c r="I43" s="25" t="b">
        <v>1</v>
      </c>
      <c r="J43" s="25" t="b">
        <v>0</v>
      </c>
      <c r="K43" s="11" t="s">
        <v>6</v>
      </c>
      <c r="L43" s="25"/>
    </row>
    <row r="44" spans="2:13" s="4" customFormat="1" ht="180" x14ac:dyDescent="0.25">
      <c r="B44" s="9">
        <f t="shared" si="1"/>
        <v>42</v>
      </c>
      <c r="C44" s="11"/>
      <c r="D44" s="11"/>
      <c r="E44" s="12"/>
      <c r="F44" s="6" t="s">
        <v>82</v>
      </c>
      <c r="G44" s="9" t="s">
        <v>81</v>
      </c>
      <c r="H44" s="25" t="b">
        <f>OR(NOT(ISERROR(SEARCH(Lista!$A$2,G44))),NOT(ISERROR(SEARCH(Lista!$A$3,G44))),NOT(ISERROR(SEARCH(Lista!$A$5,G44))),NOT(ISERROR(SEARCH(Lista!$A$4,G44))),NOT(ISERROR(SEARCH(Lista!$A$6,G44))),NOT(ISERROR(SEARCH(Lista!$A$7,G44))),NOT(ISERROR(SEARCH(Lista!$A$8,G44))),NOT(ISERROR(SEARCH(Lista!$A$9,G44))),NOT(ISERROR(SEARCH(Lista!$A$10,G44))))</f>
        <v>1</v>
      </c>
      <c r="I44" s="25" t="b">
        <v>1</v>
      </c>
      <c r="J44" s="25" t="b">
        <v>0</v>
      </c>
      <c r="K44" s="11" t="s">
        <v>6</v>
      </c>
      <c r="L44" s="25"/>
    </row>
    <row r="45" spans="2:13" s="4" customFormat="1" ht="150" x14ac:dyDescent="0.25">
      <c r="B45" s="9">
        <f t="shared" si="1"/>
        <v>43</v>
      </c>
      <c r="C45" s="11"/>
      <c r="D45" s="11"/>
      <c r="E45" s="12"/>
      <c r="F45" s="6" t="s">
        <v>80</v>
      </c>
      <c r="G45" s="9" t="s">
        <v>79</v>
      </c>
      <c r="H45" s="25" t="b">
        <f>OR(NOT(ISERROR(SEARCH(Lista!$A$2,G45))),NOT(ISERROR(SEARCH(Lista!$A$3,G45))),NOT(ISERROR(SEARCH(Lista!$A$5,G45))),NOT(ISERROR(SEARCH(Lista!$A$4,G45))),NOT(ISERROR(SEARCH(Lista!$A$6,G45))),NOT(ISERROR(SEARCH(Lista!$A$7,G45))),NOT(ISERROR(SEARCH(Lista!$A$8,G45))),NOT(ISERROR(SEARCH(Lista!$A$9,G45))),NOT(ISERROR(SEARCH(Lista!$A$10,G45))))</f>
        <v>1</v>
      </c>
      <c r="I45" s="25" t="b">
        <v>0</v>
      </c>
      <c r="J45" s="25" t="b">
        <v>0</v>
      </c>
      <c r="K45" s="11" t="s">
        <v>1</v>
      </c>
      <c r="L45" s="25"/>
    </row>
    <row r="46" spans="2:13" s="4" customFormat="1" ht="150" x14ac:dyDescent="0.25">
      <c r="B46" s="9">
        <f t="shared" si="1"/>
        <v>44</v>
      </c>
      <c r="C46" s="11">
        <v>3</v>
      </c>
      <c r="D46" s="11">
        <v>4</v>
      </c>
      <c r="E46" s="12"/>
      <c r="F46" s="6" t="s">
        <v>78</v>
      </c>
      <c r="G46" s="9" t="s">
        <v>77</v>
      </c>
      <c r="H46" s="25" t="b">
        <f>OR(NOT(ISERROR(SEARCH(Lista!$A$2,G46))),NOT(ISERROR(SEARCH(Lista!$A$3,G46))),NOT(ISERROR(SEARCH(Lista!$A$5,G46))),NOT(ISERROR(SEARCH(Lista!$A$4,G46))),NOT(ISERROR(SEARCH(Lista!$A$6,G46))),NOT(ISERROR(SEARCH(Lista!$A$7,G46))),NOT(ISERROR(SEARCH(Lista!$A$8,G46))),NOT(ISERROR(SEARCH(Lista!$A$9,G46))),NOT(ISERROR(SEARCH(Lista!$A$10,G46))))</f>
        <v>0</v>
      </c>
      <c r="I46" s="25" t="b">
        <v>0</v>
      </c>
      <c r="J46" s="25" t="b">
        <v>0</v>
      </c>
      <c r="K46" s="11" t="s">
        <v>1</v>
      </c>
      <c r="L46" s="25"/>
    </row>
    <row r="47" spans="2:13" s="4" customFormat="1" ht="75" x14ac:dyDescent="0.25">
      <c r="B47" s="9">
        <f t="shared" si="1"/>
        <v>45</v>
      </c>
      <c r="C47" s="11"/>
      <c r="D47" s="11"/>
      <c r="E47" s="12"/>
      <c r="F47" s="6" t="s">
        <v>76</v>
      </c>
      <c r="G47" s="9" t="s">
        <v>75</v>
      </c>
      <c r="H47" s="25" t="b">
        <f>OR(NOT(ISERROR(SEARCH(Lista!$A$2,G47))),NOT(ISERROR(SEARCH(Lista!$A$3,G47))),NOT(ISERROR(SEARCH(Lista!$A$5,G47))),NOT(ISERROR(SEARCH(Lista!$A$4,G47))),NOT(ISERROR(SEARCH(Lista!$A$6,G47))),NOT(ISERROR(SEARCH(Lista!$A$7,G47))),NOT(ISERROR(SEARCH(Lista!$A$8,G47))),NOT(ISERROR(SEARCH(Lista!$A$9,G47))),NOT(ISERROR(SEARCH(Lista!$A$10,G47))))</f>
        <v>1</v>
      </c>
      <c r="I47" s="25" t="b">
        <v>0</v>
      </c>
      <c r="J47" s="25" t="b">
        <v>0</v>
      </c>
      <c r="K47" s="11" t="s">
        <v>1</v>
      </c>
      <c r="L47" s="25"/>
    </row>
    <row r="48" spans="2:13" s="4" customFormat="1" ht="120" x14ac:dyDescent="0.25">
      <c r="B48" s="9">
        <f t="shared" si="1"/>
        <v>46</v>
      </c>
      <c r="C48" s="11"/>
      <c r="D48" s="11"/>
      <c r="E48" s="12"/>
      <c r="F48" s="6" t="s">
        <v>74</v>
      </c>
      <c r="G48" s="9" t="s">
        <v>73</v>
      </c>
      <c r="H48" s="25" t="b">
        <f>OR(NOT(ISERROR(SEARCH(Lista!$A$2,G48))),NOT(ISERROR(SEARCH(Lista!$A$3,G48))),NOT(ISERROR(SEARCH(Lista!$A$5,G48))),NOT(ISERROR(SEARCH(Lista!$A$4,G48))),NOT(ISERROR(SEARCH(Lista!$A$6,G48))),NOT(ISERROR(SEARCH(Lista!$A$7,G48))),NOT(ISERROR(SEARCH(Lista!$A$8,G48))),NOT(ISERROR(SEARCH(Lista!$A$9,G48))),NOT(ISERROR(SEARCH(Lista!$A$10,G48))))</f>
        <v>1</v>
      </c>
      <c r="I48" s="25" t="b">
        <v>0</v>
      </c>
      <c r="J48" s="25" t="b">
        <v>0</v>
      </c>
      <c r="K48" s="11" t="s">
        <v>1</v>
      </c>
      <c r="L48" s="25"/>
    </row>
    <row r="49" spans="1:1027" ht="90" x14ac:dyDescent="0.25">
      <c r="A49" s="4"/>
      <c r="B49" s="9">
        <f t="shared" si="1"/>
        <v>47</v>
      </c>
      <c r="C49" s="11"/>
      <c r="D49" s="11"/>
      <c r="E49" s="12"/>
      <c r="F49" s="6" t="s">
        <v>72</v>
      </c>
      <c r="G49" s="9" t="s">
        <v>71</v>
      </c>
      <c r="H49" s="25" t="b">
        <f>OR(NOT(ISERROR(SEARCH(Lista!$A$2,G49))),NOT(ISERROR(SEARCH(Lista!$A$3,G49))),NOT(ISERROR(SEARCH(Lista!$A$5,G49))),NOT(ISERROR(SEARCH(Lista!$A$4,G49))),NOT(ISERROR(SEARCH(Lista!$A$6,G49))),NOT(ISERROR(SEARCH(Lista!$A$7,G49))),NOT(ISERROR(SEARCH(Lista!$A$8,G49))),NOT(ISERROR(SEARCH(Lista!$A$9,G49))),NOT(ISERROR(SEARCH(Lista!$A$10,G49))))</f>
        <v>1</v>
      </c>
      <c r="I49" s="25" t="b">
        <v>0</v>
      </c>
      <c r="J49" s="25" t="b">
        <v>0</v>
      </c>
      <c r="K49" s="11" t="s">
        <v>1</v>
      </c>
      <c r="L49" s="25"/>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row>
    <row r="50" spans="1:1027" s="4" customFormat="1" ht="120" x14ac:dyDescent="0.25">
      <c r="B50" s="9">
        <f t="shared" si="1"/>
        <v>48</v>
      </c>
      <c r="C50" s="11">
        <v>4</v>
      </c>
      <c r="D50" s="11">
        <v>1</v>
      </c>
      <c r="E50" s="10"/>
      <c r="F50" s="6" t="s">
        <v>70</v>
      </c>
      <c r="G50" s="9" t="s">
        <v>69</v>
      </c>
      <c r="H50" s="25" t="b">
        <f>OR(NOT(ISERROR(SEARCH(Lista!$A$2,G50))),NOT(ISERROR(SEARCH(Lista!$A$3,G50))),NOT(ISERROR(SEARCH(Lista!$A$5,G50))),NOT(ISERROR(SEARCH(Lista!$A$4,G50))),NOT(ISERROR(SEARCH(Lista!$A$6,G50))),NOT(ISERROR(SEARCH(Lista!$A$7,G50))),NOT(ISERROR(SEARCH(Lista!$A$8,G50))),NOT(ISERROR(SEARCH(Lista!$A$9,G50))),NOT(ISERROR(SEARCH(Lista!$A$10,G50))))</f>
        <v>1</v>
      </c>
      <c r="I50" s="25" t="b">
        <v>1</v>
      </c>
      <c r="J50" s="25" t="b">
        <v>0</v>
      </c>
      <c r="K50" s="11" t="s">
        <v>1</v>
      </c>
      <c r="L50" s="25"/>
    </row>
    <row r="51" spans="1:1027" s="4" customFormat="1" ht="105" x14ac:dyDescent="0.25">
      <c r="B51" s="9">
        <f t="shared" si="1"/>
        <v>49</v>
      </c>
      <c r="C51" s="11"/>
      <c r="D51" s="11"/>
      <c r="E51" s="10"/>
      <c r="F51" s="6" t="s">
        <v>68</v>
      </c>
      <c r="G51" s="9" t="s">
        <v>67</v>
      </c>
      <c r="H51" s="25" t="b">
        <f>OR(NOT(ISERROR(SEARCH(Lista!$A$2,G51))),NOT(ISERROR(SEARCH(Lista!$A$3,G51))),NOT(ISERROR(SEARCH(Lista!$A$5,G51))),NOT(ISERROR(SEARCH(Lista!$A$4,G51))),NOT(ISERROR(SEARCH(Lista!$A$6,G51))),NOT(ISERROR(SEARCH(Lista!$A$7,G51))),NOT(ISERROR(SEARCH(Lista!$A$8,G51))),NOT(ISERROR(SEARCH(Lista!$A$9,G51))),NOT(ISERROR(SEARCH(Lista!$A$10,G51))))</f>
        <v>1</v>
      </c>
      <c r="I51" s="25" t="b">
        <v>0</v>
      </c>
      <c r="J51" s="25" t="b">
        <v>0</v>
      </c>
      <c r="K51" s="11" t="s">
        <v>6</v>
      </c>
      <c r="L51" s="25"/>
    </row>
    <row r="52" spans="1:1027" s="4" customFormat="1" ht="135" x14ac:dyDescent="0.25">
      <c r="B52" s="9">
        <f t="shared" si="1"/>
        <v>50</v>
      </c>
      <c r="C52" s="11"/>
      <c r="D52" s="11"/>
      <c r="E52" s="10"/>
      <c r="F52" s="6" t="s">
        <v>66</v>
      </c>
      <c r="G52" s="9" t="s">
        <v>65</v>
      </c>
      <c r="H52" s="25" t="b">
        <f>OR(NOT(ISERROR(SEARCH(Lista!$A$2,G52))),NOT(ISERROR(SEARCH(Lista!$A$3,G52))),NOT(ISERROR(SEARCH(Lista!$A$5,G52))),NOT(ISERROR(SEARCH(Lista!$A$4,G52))),NOT(ISERROR(SEARCH(Lista!$A$6,G52))),NOT(ISERROR(SEARCH(Lista!$A$7,G52))),NOT(ISERROR(SEARCH(Lista!$A$8,G52))),NOT(ISERROR(SEARCH(Lista!$A$9,G52))),NOT(ISERROR(SEARCH(Lista!$A$10,G52))))</f>
        <v>1</v>
      </c>
      <c r="I52" s="25" t="b">
        <v>0</v>
      </c>
      <c r="J52" s="25" t="b">
        <v>0</v>
      </c>
      <c r="K52" s="11" t="s">
        <v>1</v>
      </c>
      <c r="L52" s="25"/>
    </row>
    <row r="53" spans="1:1027" s="4" customFormat="1" ht="135" x14ac:dyDescent="0.25">
      <c r="B53" s="9">
        <f t="shared" si="1"/>
        <v>51</v>
      </c>
      <c r="C53" s="11"/>
      <c r="D53" s="11"/>
      <c r="E53" s="10"/>
      <c r="F53" s="6" t="s">
        <v>64</v>
      </c>
      <c r="G53" s="9" t="s">
        <v>63</v>
      </c>
      <c r="H53" s="25" t="b">
        <f>OR(NOT(ISERROR(SEARCH(Lista!$A$2,G53))),NOT(ISERROR(SEARCH(Lista!$A$3,G53))),NOT(ISERROR(SEARCH(Lista!$A$5,G53))),NOT(ISERROR(SEARCH(Lista!$A$4,G53))),NOT(ISERROR(SEARCH(Lista!$A$6,G53))),NOT(ISERROR(SEARCH(Lista!$A$7,G53))),NOT(ISERROR(SEARCH(Lista!$A$8,G53))),NOT(ISERROR(SEARCH(Lista!$A$9,G53))),NOT(ISERROR(SEARCH(Lista!$A$10,G53))))</f>
        <v>1</v>
      </c>
      <c r="I53" s="25" t="b">
        <v>0</v>
      </c>
      <c r="J53" s="25" t="b">
        <v>0</v>
      </c>
      <c r="K53" s="11" t="s">
        <v>1</v>
      </c>
      <c r="L53" s="25"/>
    </row>
    <row r="54" spans="1:1027" s="4" customFormat="1" ht="120" x14ac:dyDescent="0.25">
      <c r="B54" s="9">
        <f t="shared" si="1"/>
        <v>52</v>
      </c>
      <c r="C54" s="11"/>
      <c r="D54" s="11"/>
      <c r="E54" s="10"/>
      <c r="F54" s="6" t="s">
        <v>62</v>
      </c>
      <c r="G54" s="9" t="s">
        <v>61</v>
      </c>
      <c r="H54" s="25" t="b">
        <f>OR(NOT(ISERROR(SEARCH(Lista!$A$2,G54))),NOT(ISERROR(SEARCH(Lista!$A$3,G54))),NOT(ISERROR(SEARCH(Lista!$A$5,G54))),NOT(ISERROR(SEARCH(Lista!$A$4,G54))),NOT(ISERROR(SEARCH(Lista!$A$6,G54))),NOT(ISERROR(SEARCH(Lista!$A$7,G54))),NOT(ISERROR(SEARCH(Lista!$A$8,G54))),NOT(ISERROR(SEARCH(Lista!$A$9,G54))),NOT(ISERROR(SEARCH(Lista!$A$10,G54))))</f>
        <v>1</v>
      </c>
      <c r="I54" s="25" t="b">
        <v>0</v>
      </c>
      <c r="J54" s="25" t="b">
        <v>0</v>
      </c>
      <c r="K54" s="11" t="s">
        <v>1</v>
      </c>
      <c r="L54" s="25"/>
    </row>
    <row r="55" spans="1:1027" s="4" customFormat="1" ht="135" x14ac:dyDescent="0.25">
      <c r="B55" s="9">
        <f t="shared" si="1"/>
        <v>53</v>
      </c>
      <c r="C55" s="11">
        <v>4</v>
      </c>
      <c r="D55" s="11">
        <v>2</v>
      </c>
      <c r="E55" s="10"/>
      <c r="F55" s="6" t="s">
        <v>60</v>
      </c>
      <c r="G55" s="9" t="s">
        <v>59</v>
      </c>
      <c r="H55" s="25" t="b">
        <f>OR(NOT(ISERROR(SEARCH(Lista!$A$2,G55))),NOT(ISERROR(SEARCH(Lista!$A$3,G55))),NOT(ISERROR(SEARCH(Lista!$A$5,G55))),NOT(ISERROR(SEARCH(Lista!$A$4,G55))),NOT(ISERROR(SEARCH(Lista!$A$6,G55))),NOT(ISERROR(SEARCH(Lista!$A$7,G55))),NOT(ISERROR(SEARCH(Lista!$A$8,G55))),NOT(ISERROR(SEARCH(Lista!$A$9,G55))),NOT(ISERROR(SEARCH(Lista!$A$10,G55))))</f>
        <v>1</v>
      </c>
      <c r="I55" s="25" t="b">
        <v>0</v>
      </c>
      <c r="J55" s="25" t="b">
        <v>0</v>
      </c>
      <c r="K55" s="11" t="s">
        <v>6</v>
      </c>
      <c r="L55" s="25"/>
    </row>
    <row r="56" spans="1:1027" s="4" customFormat="1" ht="135" x14ac:dyDescent="0.25">
      <c r="B56" s="9">
        <f t="shared" si="1"/>
        <v>54</v>
      </c>
      <c r="C56" s="11"/>
      <c r="D56" s="11"/>
      <c r="E56" s="10"/>
      <c r="F56" s="6" t="s">
        <v>58</v>
      </c>
      <c r="G56" s="9" t="s">
        <v>57</v>
      </c>
      <c r="H56" s="25" t="b">
        <f>OR(NOT(ISERROR(SEARCH(Lista!$A$2,G56))),NOT(ISERROR(SEARCH(Lista!$A$3,G56))),NOT(ISERROR(SEARCH(Lista!$A$5,G56))),NOT(ISERROR(SEARCH(Lista!$A$4,G56))),NOT(ISERROR(SEARCH(Lista!$A$6,G56))),NOT(ISERROR(SEARCH(Lista!$A$7,G56))),NOT(ISERROR(SEARCH(Lista!$A$8,G56))),NOT(ISERROR(SEARCH(Lista!$A$9,G56))),NOT(ISERROR(SEARCH(Lista!$A$10,G56))))</f>
        <v>1</v>
      </c>
      <c r="I56" s="25" t="b">
        <v>0</v>
      </c>
      <c r="J56" s="25" t="b">
        <v>0</v>
      </c>
      <c r="K56" s="11" t="s">
        <v>1</v>
      </c>
      <c r="L56" s="25"/>
    </row>
    <row r="57" spans="1:1027" s="4" customFormat="1" ht="105" x14ac:dyDescent="0.25">
      <c r="B57" s="9">
        <f t="shared" si="1"/>
        <v>55</v>
      </c>
      <c r="C57" s="11"/>
      <c r="D57" s="11"/>
      <c r="E57" s="10"/>
      <c r="F57" s="6" t="s">
        <v>56</v>
      </c>
      <c r="G57" s="9" t="s">
        <v>55</v>
      </c>
      <c r="H57" s="25" t="b">
        <f>OR(NOT(ISERROR(SEARCH(Lista!$A$2,G57))),NOT(ISERROR(SEARCH(Lista!$A$3,G57))),NOT(ISERROR(SEARCH(Lista!$A$5,G57))),NOT(ISERROR(SEARCH(Lista!$A$4,G57))),NOT(ISERROR(SEARCH(Lista!$A$6,G57))),NOT(ISERROR(SEARCH(Lista!$A$7,G57))),NOT(ISERROR(SEARCH(Lista!$A$8,G57))),NOT(ISERROR(SEARCH(Lista!$A$9,G57))),NOT(ISERROR(SEARCH(Lista!$A$10,G57))))</f>
        <v>1</v>
      </c>
      <c r="I57" s="25" t="b">
        <v>0</v>
      </c>
      <c r="J57" s="25" t="b">
        <v>0</v>
      </c>
      <c r="K57" s="11" t="s">
        <v>1</v>
      </c>
      <c r="L57" s="25"/>
    </row>
    <row r="58" spans="1:1027" s="4" customFormat="1" ht="120" x14ac:dyDescent="0.25">
      <c r="B58" s="9">
        <f t="shared" si="1"/>
        <v>56</v>
      </c>
      <c r="C58" s="11">
        <v>4</v>
      </c>
      <c r="D58" s="11">
        <v>3</v>
      </c>
      <c r="E58" s="10"/>
      <c r="F58" s="6" t="s">
        <v>54</v>
      </c>
      <c r="G58" s="9" t="s">
        <v>53</v>
      </c>
      <c r="H58" s="25" t="b">
        <f>OR(NOT(ISERROR(SEARCH(Lista!$A$2,G58))),NOT(ISERROR(SEARCH(Lista!$A$3,G58))),NOT(ISERROR(SEARCH(Lista!$A$5,G58))),NOT(ISERROR(SEARCH(Lista!$A$4,G58))),NOT(ISERROR(SEARCH(Lista!$A$6,G58))),NOT(ISERROR(SEARCH(Lista!$A$7,G58))),NOT(ISERROR(SEARCH(Lista!$A$8,G58))),NOT(ISERROR(SEARCH(Lista!$A$9,G58))),NOT(ISERROR(SEARCH(Lista!$A$10,G58))))</f>
        <v>0</v>
      </c>
      <c r="I58" s="25" t="b">
        <v>0</v>
      </c>
      <c r="J58" s="25" t="b">
        <v>0</v>
      </c>
      <c r="K58" s="11" t="s">
        <v>1</v>
      </c>
      <c r="L58" s="25"/>
    </row>
    <row r="59" spans="1:1027" s="4" customFormat="1" ht="120" x14ac:dyDescent="0.25">
      <c r="B59" s="9">
        <f t="shared" si="1"/>
        <v>57</v>
      </c>
      <c r="C59" s="11"/>
      <c r="D59" s="11"/>
      <c r="E59" s="10"/>
      <c r="F59" s="6" t="s">
        <v>52</v>
      </c>
      <c r="G59" s="9" t="s">
        <v>51</v>
      </c>
      <c r="H59" s="25" t="b">
        <f>OR(NOT(ISERROR(SEARCH(Lista!$A$2,G59))),NOT(ISERROR(SEARCH(Lista!$A$3,G59))),NOT(ISERROR(SEARCH(Lista!$A$5,G59))),NOT(ISERROR(SEARCH(Lista!$A$4,G59))),NOT(ISERROR(SEARCH(Lista!$A$6,G59))),NOT(ISERROR(SEARCH(Lista!$A$7,G59))),NOT(ISERROR(SEARCH(Lista!$A$8,G59))),NOT(ISERROR(SEARCH(Lista!$A$9,G59))),NOT(ISERROR(SEARCH(Lista!$A$10,G59))))</f>
        <v>1</v>
      </c>
      <c r="I59" s="25" t="b">
        <v>0</v>
      </c>
      <c r="J59" s="25" t="b">
        <v>0</v>
      </c>
      <c r="K59" s="11" t="s">
        <v>1</v>
      </c>
      <c r="L59" s="25"/>
    </row>
    <row r="60" spans="1:1027" s="4" customFormat="1" ht="120" x14ac:dyDescent="0.25">
      <c r="B60" s="9">
        <f t="shared" si="1"/>
        <v>58</v>
      </c>
      <c r="C60" s="11"/>
      <c r="D60" s="11"/>
      <c r="E60" s="10"/>
      <c r="F60" s="6" t="s">
        <v>50</v>
      </c>
      <c r="G60" s="9" t="s">
        <v>49</v>
      </c>
      <c r="H60" s="25" t="b">
        <f>OR(NOT(ISERROR(SEARCH(Lista!$A$2,G60))),NOT(ISERROR(SEARCH(Lista!$A$3,G60))),NOT(ISERROR(SEARCH(Lista!$A$5,G60))),NOT(ISERROR(SEARCH(Lista!$A$4,G60))),NOT(ISERROR(SEARCH(Lista!$A$6,G60))),NOT(ISERROR(SEARCH(Lista!$A$7,G60))),NOT(ISERROR(SEARCH(Lista!$A$8,G60))),NOT(ISERROR(SEARCH(Lista!$A$9,G60))),NOT(ISERROR(SEARCH(Lista!$A$10,G60))))</f>
        <v>1</v>
      </c>
      <c r="I60" s="25" t="b">
        <v>1</v>
      </c>
      <c r="J60" s="25" t="b">
        <v>0</v>
      </c>
      <c r="K60" s="11" t="s">
        <v>6</v>
      </c>
      <c r="L60" s="25"/>
    </row>
    <row r="61" spans="1:1027" s="4" customFormat="1" ht="150" x14ac:dyDescent="0.25">
      <c r="B61" s="9">
        <f t="shared" si="1"/>
        <v>59</v>
      </c>
      <c r="C61" s="11"/>
      <c r="D61" s="11"/>
      <c r="E61" s="10"/>
      <c r="F61" s="6" t="s">
        <v>48</v>
      </c>
      <c r="G61" s="9" t="s">
        <v>47</v>
      </c>
      <c r="H61" s="25" t="b">
        <f>OR(NOT(ISERROR(SEARCH(Lista!$A$2,G61))),NOT(ISERROR(SEARCH(Lista!$A$3,G61))),NOT(ISERROR(SEARCH(Lista!$A$5,G61))),NOT(ISERROR(SEARCH(Lista!$A$4,G61))),NOT(ISERROR(SEARCH(Lista!$A$6,G61))),NOT(ISERROR(SEARCH(Lista!$A$7,G61))),NOT(ISERROR(SEARCH(Lista!$A$8,G61))),NOT(ISERROR(SEARCH(Lista!$A$9,G61))),NOT(ISERROR(SEARCH(Lista!$A$10,G61))))</f>
        <v>1</v>
      </c>
      <c r="I61" s="25" t="b">
        <v>0</v>
      </c>
      <c r="J61" s="25" t="b">
        <v>0</v>
      </c>
      <c r="K61" s="11" t="s">
        <v>1</v>
      </c>
      <c r="L61" s="25"/>
    </row>
    <row r="62" spans="1:1027" s="4" customFormat="1" x14ac:dyDescent="0.25">
      <c r="B62" s="9">
        <f t="shared" si="1"/>
        <v>60</v>
      </c>
      <c r="C62" s="11">
        <v>4</v>
      </c>
      <c r="D62" s="11">
        <v>4</v>
      </c>
      <c r="E62" s="10"/>
      <c r="F62" s="10" t="s">
        <v>46</v>
      </c>
      <c r="G62" s="9"/>
      <c r="H62" s="25" t="b">
        <f>OR(NOT(ISERROR(SEARCH(Lista!$A$2,G62))),NOT(ISERROR(SEARCH(Lista!$A$3,G62))),NOT(ISERROR(SEARCH(Lista!$A$5,G62))),NOT(ISERROR(SEARCH(Lista!$A$4,G62))),NOT(ISERROR(SEARCH(Lista!$A$6,G62))),NOT(ISERROR(SEARCH(Lista!$A$7,G62))),NOT(ISERROR(SEARCH(Lista!$A$8,G62))),NOT(ISERROR(SEARCH(Lista!$A$9,G62))),NOT(ISERROR(SEARCH(Lista!$A$10,G62))))</f>
        <v>0</v>
      </c>
      <c r="I62" s="25" t="b">
        <v>0</v>
      </c>
      <c r="J62" s="25" t="b">
        <v>0</v>
      </c>
      <c r="K62" s="11" t="s">
        <v>1</v>
      </c>
      <c r="L62" s="25"/>
    </row>
    <row r="63" spans="1:1027" ht="165" x14ac:dyDescent="0.25">
      <c r="A63" s="4"/>
      <c r="B63" s="9">
        <f t="shared" si="1"/>
        <v>61</v>
      </c>
      <c r="C63" s="11"/>
      <c r="D63" s="11"/>
      <c r="E63" s="9"/>
      <c r="F63" s="6" t="s">
        <v>45</v>
      </c>
      <c r="G63" s="9" t="s">
        <v>44</v>
      </c>
      <c r="H63" s="25" t="b">
        <f>OR(NOT(ISERROR(SEARCH(Lista!$A$2,G63))),NOT(ISERROR(SEARCH(Lista!$A$3,G63))),NOT(ISERROR(SEARCH(Lista!$A$5,G63))),NOT(ISERROR(SEARCH(Lista!$A$4,G63))),NOT(ISERROR(SEARCH(Lista!$A$6,G63))),NOT(ISERROR(SEARCH(Lista!$A$7,G63))),NOT(ISERROR(SEARCH(Lista!$A$8,G63))),NOT(ISERROR(SEARCH(Lista!$A$9,G63))),NOT(ISERROR(SEARCH(Lista!$A$10,G63))))</f>
        <v>1</v>
      </c>
      <c r="I63" s="25" t="b">
        <v>0</v>
      </c>
      <c r="J63" s="25" t="b">
        <v>0</v>
      </c>
      <c r="K63" s="11" t="s">
        <v>1</v>
      </c>
      <c r="L63" s="25"/>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row>
    <row r="64" spans="1:1027" ht="105" x14ac:dyDescent="0.25">
      <c r="A64" s="4"/>
      <c r="B64" s="9">
        <f t="shared" si="1"/>
        <v>62</v>
      </c>
      <c r="C64" s="11"/>
      <c r="D64" s="11"/>
      <c r="E64" s="10"/>
      <c r="F64" s="6" t="s">
        <v>43</v>
      </c>
      <c r="G64" s="9" t="s">
        <v>42</v>
      </c>
      <c r="H64" s="25" t="b">
        <f>OR(NOT(ISERROR(SEARCH(Lista!$A$2,G64))),NOT(ISERROR(SEARCH(Lista!$A$3,G64))),NOT(ISERROR(SEARCH(Lista!$A$5,G64))),NOT(ISERROR(SEARCH(Lista!$A$4,G64))),NOT(ISERROR(SEARCH(Lista!$A$6,G64))),NOT(ISERROR(SEARCH(Lista!$A$7,G64))),NOT(ISERROR(SEARCH(Lista!$A$8,G64))),NOT(ISERROR(SEARCH(Lista!$A$9,G64))),NOT(ISERROR(SEARCH(Lista!$A$10,G64))))</f>
        <v>1</v>
      </c>
      <c r="I64" s="25" t="b">
        <v>0</v>
      </c>
      <c r="J64" s="25" t="b">
        <v>0</v>
      </c>
      <c r="K64" s="11" t="s">
        <v>1</v>
      </c>
      <c r="L64" s="25"/>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row>
    <row r="65" spans="1:1027" ht="150" x14ac:dyDescent="0.25">
      <c r="A65" s="4"/>
      <c r="B65" s="9">
        <f t="shared" si="1"/>
        <v>63</v>
      </c>
      <c r="C65" s="11"/>
      <c r="D65" s="11"/>
      <c r="E65" s="10"/>
      <c r="F65" s="6" t="s">
        <v>41</v>
      </c>
      <c r="G65" s="9" t="s">
        <v>40</v>
      </c>
      <c r="H65" s="25" t="b">
        <f>OR(NOT(ISERROR(SEARCH(Lista!$A$2,G65))),NOT(ISERROR(SEARCH(Lista!$A$3,G65))),NOT(ISERROR(SEARCH(Lista!$A$5,G65))),NOT(ISERROR(SEARCH(Lista!$A$4,G65))),NOT(ISERROR(SEARCH(Lista!$A$6,G65))),NOT(ISERROR(SEARCH(Lista!$A$7,G65))),NOT(ISERROR(SEARCH(Lista!$A$8,G65))),NOT(ISERROR(SEARCH(Lista!$A$9,G65))),NOT(ISERROR(SEARCH(Lista!$A$10,G65))))</f>
        <v>0</v>
      </c>
      <c r="I65" s="25" t="b">
        <v>0</v>
      </c>
      <c r="J65" s="25" t="b">
        <v>0</v>
      </c>
      <c r="K65" s="11" t="s">
        <v>1</v>
      </c>
      <c r="L65" s="2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row>
    <row r="66" spans="1:1027" s="4" customFormat="1" x14ac:dyDescent="0.25">
      <c r="B66" s="9">
        <f t="shared" si="1"/>
        <v>64</v>
      </c>
      <c r="C66" s="11">
        <v>5</v>
      </c>
      <c r="D66" s="11">
        <v>1</v>
      </c>
      <c r="E66" s="10"/>
      <c r="F66" s="6" t="s">
        <v>39</v>
      </c>
      <c r="G66" s="9"/>
      <c r="H66" s="25" t="b">
        <f>OR(NOT(ISERROR(SEARCH(Lista!$A$2,G66))),NOT(ISERROR(SEARCH(Lista!$A$3,G66))),NOT(ISERROR(SEARCH(Lista!$A$5,G66))),NOT(ISERROR(SEARCH(Lista!$A$4,G66))),NOT(ISERROR(SEARCH(Lista!$A$6,G66))),NOT(ISERROR(SEARCH(Lista!$A$7,G66))),NOT(ISERROR(SEARCH(Lista!$A$8,G66))),NOT(ISERROR(SEARCH(Lista!$A$9,G66))),NOT(ISERROR(SEARCH(Lista!$A$10,G66))))</f>
        <v>0</v>
      </c>
      <c r="I66" s="25" t="b">
        <v>0</v>
      </c>
      <c r="J66" s="25" t="b">
        <v>0</v>
      </c>
      <c r="K66" s="11" t="s">
        <v>1</v>
      </c>
      <c r="L66" s="25"/>
    </row>
    <row r="67" spans="1:1027" s="4" customFormat="1" ht="120" x14ac:dyDescent="0.25">
      <c r="B67" s="9">
        <f t="shared" si="1"/>
        <v>65</v>
      </c>
      <c r="C67" s="11"/>
      <c r="D67" s="11"/>
      <c r="E67" s="10"/>
      <c r="F67" s="6" t="s">
        <v>38</v>
      </c>
      <c r="G67" s="9" t="s">
        <v>37</v>
      </c>
      <c r="H67" s="25" t="b">
        <f>OR(NOT(ISERROR(SEARCH(Lista!$A$2,G67))),NOT(ISERROR(SEARCH(Lista!$A$3,G67))),NOT(ISERROR(SEARCH(Lista!$A$5,G67))),NOT(ISERROR(SEARCH(Lista!$A$4,G67))),NOT(ISERROR(SEARCH(Lista!$A$6,G67))),NOT(ISERROR(SEARCH(Lista!$A$7,G67))),NOT(ISERROR(SEARCH(Lista!$A$8,G67))),NOT(ISERROR(SEARCH(Lista!$A$9,G67))),NOT(ISERROR(SEARCH(Lista!$A$10,G67))))</f>
        <v>0</v>
      </c>
      <c r="I67" s="25" t="b">
        <v>0</v>
      </c>
      <c r="J67" s="25" t="b">
        <v>0</v>
      </c>
      <c r="K67" s="11" t="s">
        <v>1</v>
      </c>
      <c r="L67" s="25"/>
    </row>
    <row r="68" spans="1:1027" s="4" customFormat="1" ht="105" x14ac:dyDescent="0.25">
      <c r="B68" s="9">
        <f t="shared" ref="B68:B85" si="2">B67+1</f>
        <v>66</v>
      </c>
      <c r="C68" s="11"/>
      <c r="D68" s="11"/>
      <c r="E68" s="10"/>
      <c r="F68" s="6" t="s">
        <v>36</v>
      </c>
      <c r="G68" s="9" t="s">
        <v>35</v>
      </c>
      <c r="H68" s="25" t="b">
        <f>OR(NOT(ISERROR(SEARCH(Lista!$A$2,G68))),NOT(ISERROR(SEARCH(Lista!$A$3,G68))),NOT(ISERROR(SEARCH(Lista!$A$5,G68))),NOT(ISERROR(SEARCH(Lista!$A$4,G68))),NOT(ISERROR(SEARCH(Lista!$A$6,G68))),NOT(ISERROR(SEARCH(Lista!$A$7,G68))),NOT(ISERROR(SEARCH(Lista!$A$8,G68))),NOT(ISERROR(SEARCH(Lista!$A$9,G68))),NOT(ISERROR(SEARCH(Lista!$A$10,G68))))</f>
        <v>1</v>
      </c>
      <c r="I68" s="25" t="b">
        <v>0</v>
      </c>
      <c r="J68" s="25" t="b">
        <v>0</v>
      </c>
      <c r="K68" s="11" t="s">
        <v>1</v>
      </c>
      <c r="L68" s="25"/>
    </row>
    <row r="69" spans="1:1027" s="4" customFormat="1" ht="105" x14ac:dyDescent="0.25">
      <c r="B69" s="9">
        <f t="shared" si="2"/>
        <v>67</v>
      </c>
      <c r="C69" s="11"/>
      <c r="D69" s="11"/>
      <c r="E69" s="10"/>
      <c r="F69" s="6" t="s">
        <v>34</v>
      </c>
      <c r="G69" s="9" t="s">
        <v>33</v>
      </c>
      <c r="H69" s="25" t="b">
        <f>OR(NOT(ISERROR(SEARCH(Lista!$A$2,G69))),NOT(ISERROR(SEARCH(Lista!$A$3,G69))),NOT(ISERROR(SEARCH(Lista!$A$5,G69))),NOT(ISERROR(SEARCH(Lista!$A$4,G69))),NOT(ISERROR(SEARCH(Lista!$A$6,G69))),NOT(ISERROR(SEARCH(Lista!$A$7,G69))),NOT(ISERROR(SEARCH(Lista!$A$8,G69))),NOT(ISERROR(SEARCH(Lista!$A$9,G69))),NOT(ISERROR(SEARCH(Lista!$A$10,G69))))</f>
        <v>1</v>
      </c>
      <c r="I69" s="25" t="b">
        <v>0</v>
      </c>
      <c r="J69" s="25" t="b">
        <v>0</v>
      </c>
      <c r="K69" s="11" t="s">
        <v>1</v>
      </c>
      <c r="L69" s="25"/>
    </row>
    <row r="70" spans="1:1027" s="4" customFormat="1" ht="90" x14ac:dyDescent="0.25">
      <c r="B70" s="9">
        <f t="shared" si="2"/>
        <v>68</v>
      </c>
      <c r="C70" s="11"/>
      <c r="D70" s="11"/>
      <c r="E70" s="10"/>
      <c r="F70" s="6" t="s">
        <v>32</v>
      </c>
      <c r="G70" s="9" t="s">
        <v>31</v>
      </c>
      <c r="H70" s="25" t="b">
        <f>OR(NOT(ISERROR(SEARCH(Lista!$A$2,G70))),NOT(ISERROR(SEARCH(Lista!$A$3,G70))),NOT(ISERROR(SEARCH(Lista!$A$5,G70))),NOT(ISERROR(SEARCH(Lista!$A$4,G70))),NOT(ISERROR(SEARCH(Lista!$A$6,G70))),NOT(ISERROR(SEARCH(Lista!$A$7,G70))),NOT(ISERROR(SEARCH(Lista!$A$8,G70))),NOT(ISERROR(SEARCH(Lista!$A$9,G70))),NOT(ISERROR(SEARCH(Lista!$A$10,G70))))</f>
        <v>0</v>
      </c>
      <c r="I70" s="25" t="b">
        <v>0</v>
      </c>
      <c r="J70" s="25" t="b">
        <v>0</v>
      </c>
      <c r="K70" s="11" t="s">
        <v>1</v>
      </c>
      <c r="L70" s="25"/>
    </row>
    <row r="71" spans="1:1027" s="4" customFormat="1" x14ac:dyDescent="0.25">
      <c r="B71" s="9">
        <f t="shared" si="2"/>
        <v>69</v>
      </c>
      <c r="C71" s="11">
        <v>5</v>
      </c>
      <c r="D71" s="11">
        <v>2</v>
      </c>
      <c r="E71" s="10"/>
      <c r="F71" s="6" t="s">
        <v>30</v>
      </c>
      <c r="G71" s="9"/>
      <c r="H71" s="25" t="b">
        <f>OR(NOT(ISERROR(SEARCH(Lista!$A$2,G71))),NOT(ISERROR(SEARCH(Lista!$A$3,G71))),NOT(ISERROR(SEARCH(Lista!$A$5,G71))),NOT(ISERROR(SEARCH(Lista!$A$4,G71))),NOT(ISERROR(SEARCH(Lista!$A$6,G71))),NOT(ISERROR(SEARCH(Lista!$A$7,G71))),NOT(ISERROR(SEARCH(Lista!$A$8,G71))),NOT(ISERROR(SEARCH(Lista!$A$9,G71))),NOT(ISERROR(SEARCH(Lista!$A$10,G71))))</f>
        <v>0</v>
      </c>
      <c r="I71" s="25" t="b">
        <v>0</v>
      </c>
      <c r="J71" s="25" t="b">
        <v>0</v>
      </c>
      <c r="K71" s="11" t="s">
        <v>1</v>
      </c>
      <c r="L71" s="25"/>
    </row>
    <row r="72" spans="1:1027" s="4" customFormat="1" ht="165" x14ac:dyDescent="0.25">
      <c r="B72" s="9">
        <f t="shared" si="2"/>
        <v>70</v>
      </c>
      <c r="C72" s="11"/>
      <c r="D72" s="11"/>
      <c r="E72" s="10"/>
      <c r="F72" s="6" t="s">
        <v>29</v>
      </c>
      <c r="G72" s="9" t="s">
        <v>28</v>
      </c>
      <c r="H72" s="25" t="b">
        <f>OR(NOT(ISERROR(SEARCH(Lista!$A$2,G72))),NOT(ISERROR(SEARCH(Lista!$A$3,G72))),NOT(ISERROR(SEARCH(Lista!$A$5,G72))),NOT(ISERROR(SEARCH(Lista!$A$4,G72))),NOT(ISERROR(SEARCH(Lista!$A$6,G72))),NOT(ISERROR(SEARCH(Lista!$A$7,G72))),NOT(ISERROR(SEARCH(Lista!$A$8,G72))),NOT(ISERROR(SEARCH(Lista!$A$9,G72))),NOT(ISERROR(SEARCH(Lista!$A$10,G72))))</f>
        <v>1</v>
      </c>
      <c r="I72" s="25" t="b">
        <v>0</v>
      </c>
      <c r="J72" s="25" t="b">
        <v>0</v>
      </c>
      <c r="K72" s="11" t="s">
        <v>6</v>
      </c>
      <c r="L72" s="25"/>
    </row>
    <row r="73" spans="1:1027" s="4" customFormat="1" ht="195" x14ac:dyDescent="0.25">
      <c r="B73" s="9">
        <f t="shared" si="2"/>
        <v>71</v>
      </c>
      <c r="C73" s="11"/>
      <c r="D73" s="11"/>
      <c r="E73" s="10"/>
      <c r="F73" s="6" t="s">
        <v>27</v>
      </c>
      <c r="G73" s="9" t="s">
        <v>26</v>
      </c>
      <c r="H73" s="25" t="b">
        <f>OR(NOT(ISERROR(SEARCH(Lista!$A$2,G73))),NOT(ISERROR(SEARCH(Lista!$A$3,G73))),NOT(ISERROR(SEARCH(Lista!$A$5,G73))),NOT(ISERROR(SEARCH(Lista!$A$4,G73))),NOT(ISERROR(SEARCH(Lista!$A$6,G73))),NOT(ISERROR(SEARCH(Lista!$A$7,G73))),NOT(ISERROR(SEARCH(Lista!$A$8,G73))),NOT(ISERROR(SEARCH(Lista!$A$9,G73))),NOT(ISERROR(SEARCH(Lista!$A$10,G73))))</f>
        <v>1</v>
      </c>
      <c r="I73" s="25" t="b">
        <v>0</v>
      </c>
      <c r="J73" s="25" t="b">
        <v>0</v>
      </c>
      <c r="K73" s="11" t="s">
        <v>6</v>
      </c>
      <c r="L73" s="25"/>
    </row>
    <row r="74" spans="1:1027" s="4" customFormat="1" ht="90" x14ac:dyDescent="0.25">
      <c r="B74" s="9">
        <f t="shared" si="2"/>
        <v>72</v>
      </c>
      <c r="C74" s="11"/>
      <c r="D74" s="11"/>
      <c r="E74" s="10"/>
      <c r="F74" s="6" t="s">
        <v>25</v>
      </c>
      <c r="G74" s="9" t="s">
        <v>24</v>
      </c>
      <c r="H74" s="25" t="b">
        <f>OR(NOT(ISERROR(SEARCH(Lista!$A$2,G74))),NOT(ISERROR(SEARCH(Lista!$A$3,G74))),NOT(ISERROR(SEARCH(Lista!$A$5,G74))),NOT(ISERROR(SEARCH(Lista!$A$4,G74))),NOT(ISERROR(SEARCH(Lista!$A$6,G74))),NOT(ISERROR(SEARCH(Lista!$A$7,G74))),NOT(ISERROR(SEARCH(Lista!$A$8,G74))),NOT(ISERROR(SEARCH(Lista!$A$9,G74))),NOT(ISERROR(SEARCH(Lista!$A$10,G74))))</f>
        <v>0</v>
      </c>
      <c r="I74" s="25" t="b">
        <v>0</v>
      </c>
      <c r="J74" s="25" t="b">
        <v>0</v>
      </c>
      <c r="K74" s="11" t="s">
        <v>1</v>
      </c>
      <c r="L74" s="25"/>
    </row>
    <row r="75" spans="1:1027" s="4" customFormat="1" ht="150" x14ac:dyDescent="0.25">
      <c r="B75" s="9">
        <f t="shared" si="2"/>
        <v>73</v>
      </c>
      <c r="C75" s="11">
        <v>5</v>
      </c>
      <c r="D75" s="11">
        <v>3</v>
      </c>
      <c r="E75" s="10"/>
      <c r="F75" s="6" t="s">
        <v>23</v>
      </c>
      <c r="G75" s="9" t="s">
        <v>22</v>
      </c>
      <c r="H75" s="25" t="b">
        <f>OR(NOT(ISERROR(SEARCH(Lista!$A$2,G75))),NOT(ISERROR(SEARCH(Lista!$A$3,G75))),NOT(ISERROR(SEARCH(Lista!$A$5,G75))),NOT(ISERROR(SEARCH(Lista!$A$4,G75))),NOT(ISERROR(SEARCH(Lista!$A$6,G75))),NOT(ISERROR(SEARCH(Lista!$A$7,G75))),NOT(ISERROR(SEARCH(Lista!$A$8,G75))),NOT(ISERROR(SEARCH(Lista!$A$9,G75))),NOT(ISERROR(SEARCH(Lista!$A$10,G75))))</f>
        <v>0</v>
      </c>
      <c r="I75" s="25" t="b">
        <v>0</v>
      </c>
      <c r="J75" s="25" t="b">
        <v>0</v>
      </c>
      <c r="K75" s="11" t="s">
        <v>1</v>
      </c>
      <c r="L75" s="25"/>
    </row>
    <row r="76" spans="1:1027" s="4" customFormat="1" ht="60" x14ac:dyDescent="0.25">
      <c r="B76" s="9">
        <f t="shared" si="2"/>
        <v>74</v>
      </c>
      <c r="C76" s="11"/>
      <c r="D76" s="11"/>
      <c r="E76" s="10"/>
      <c r="F76" s="6" t="s">
        <v>21</v>
      </c>
      <c r="G76" s="9" t="s">
        <v>20</v>
      </c>
      <c r="H76" s="25" t="b">
        <f>OR(NOT(ISERROR(SEARCH(Lista!$A$2,G76))),NOT(ISERROR(SEARCH(Lista!$A$3,G76))),NOT(ISERROR(SEARCH(Lista!$A$5,G76))),NOT(ISERROR(SEARCH(Lista!$A$4,G76))),NOT(ISERROR(SEARCH(Lista!$A$6,G76))),NOT(ISERROR(SEARCH(Lista!$A$7,G76))),NOT(ISERROR(SEARCH(Lista!$A$8,G76))),NOT(ISERROR(SEARCH(Lista!$A$9,G76))),NOT(ISERROR(SEARCH(Lista!$A$10,G76))))</f>
        <v>1</v>
      </c>
      <c r="I76" s="25" t="b">
        <v>0</v>
      </c>
      <c r="J76" s="25" t="b">
        <v>0</v>
      </c>
      <c r="K76" s="11" t="s">
        <v>6</v>
      </c>
      <c r="L76" s="25"/>
    </row>
    <row r="77" spans="1:1027" s="4" customFormat="1" ht="120" x14ac:dyDescent="0.25">
      <c r="B77" s="9">
        <f t="shared" si="2"/>
        <v>75</v>
      </c>
      <c r="C77" s="11"/>
      <c r="D77" s="11"/>
      <c r="E77" s="10"/>
      <c r="F77" s="6" t="s">
        <v>19</v>
      </c>
      <c r="G77" s="9" t="s">
        <v>18</v>
      </c>
      <c r="H77" s="25" t="b">
        <f>OR(NOT(ISERROR(SEARCH(Lista!$A$2,G77))),NOT(ISERROR(SEARCH(Lista!$A$3,G77))),NOT(ISERROR(SEARCH(Lista!$A$5,G77))),NOT(ISERROR(SEARCH(Lista!$A$4,G77))),NOT(ISERROR(SEARCH(Lista!$A$6,G77))),NOT(ISERROR(SEARCH(Lista!$A$7,G77))),NOT(ISERROR(SEARCH(Lista!$A$8,G77))),NOT(ISERROR(SEARCH(Lista!$A$9,G77))),NOT(ISERROR(SEARCH(Lista!$A$10,G77))))</f>
        <v>1</v>
      </c>
      <c r="I77" s="25" t="b">
        <v>0</v>
      </c>
      <c r="J77" s="25" t="b">
        <v>0</v>
      </c>
      <c r="K77" s="11" t="s">
        <v>6</v>
      </c>
      <c r="L77" s="25"/>
    </row>
    <row r="78" spans="1:1027" s="4" customFormat="1" ht="120" x14ac:dyDescent="0.25">
      <c r="B78" s="9">
        <f t="shared" si="2"/>
        <v>76</v>
      </c>
      <c r="C78" s="11"/>
      <c r="D78" s="11"/>
      <c r="E78" s="10"/>
      <c r="F78" s="6" t="s">
        <v>17</v>
      </c>
      <c r="G78" s="9" t="s">
        <v>16</v>
      </c>
      <c r="H78" s="25" t="b">
        <f>OR(NOT(ISERROR(SEARCH(Lista!$A$2,G78))),NOT(ISERROR(SEARCH(Lista!$A$3,G78))),NOT(ISERROR(SEARCH(Lista!$A$5,G78))),NOT(ISERROR(SEARCH(Lista!$A$4,G78))),NOT(ISERROR(SEARCH(Lista!$A$6,G78))),NOT(ISERROR(SEARCH(Lista!$A$7,G78))),NOT(ISERROR(SEARCH(Lista!$A$8,G78))),NOT(ISERROR(SEARCH(Lista!$A$9,G78))),NOT(ISERROR(SEARCH(Lista!$A$10,G78))))</f>
        <v>1</v>
      </c>
      <c r="I78" s="25" t="b">
        <v>0</v>
      </c>
      <c r="J78" s="25" t="b">
        <v>0</v>
      </c>
      <c r="K78" s="11" t="s">
        <v>6</v>
      </c>
      <c r="L78" s="25"/>
    </row>
    <row r="79" spans="1:1027" s="4" customFormat="1" ht="105" x14ac:dyDescent="0.25">
      <c r="B79" s="9">
        <f t="shared" si="2"/>
        <v>77</v>
      </c>
      <c r="C79" s="11">
        <v>5</v>
      </c>
      <c r="D79" s="11">
        <v>4</v>
      </c>
      <c r="E79" s="10"/>
      <c r="F79" s="6" t="s">
        <v>15</v>
      </c>
      <c r="G79" s="9" t="s">
        <v>14</v>
      </c>
      <c r="H79" s="25" t="b">
        <f>OR(NOT(ISERROR(SEARCH(Lista!$A$2,G79))),NOT(ISERROR(SEARCH(Lista!$A$3,G79))),NOT(ISERROR(SEARCH(Lista!$A$5,G79))),NOT(ISERROR(SEARCH(Lista!$A$4,G79))),NOT(ISERROR(SEARCH(Lista!$A$6,G79))),NOT(ISERROR(SEARCH(Lista!$A$7,G79))),NOT(ISERROR(SEARCH(Lista!$A$8,G79))),NOT(ISERROR(SEARCH(Lista!$A$9,G79))),NOT(ISERROR(SEARCH(Lista!$A$10,G79))))</f>
        <v>1</v>
      </c>
      <c r="I79" s="25" t="b">
        <v>0</v>
      </c>
      <c r="J79" s="25" t="b">
        <v>0</v>
      </c>
      <c r="K79" s="11" t="s">
        <v>6</v>
      </c>
      <c r="L79" s="25"/>
    </row>
    <row r="80" spans="1:1027" s="4" customFormat="1" ht="135" x14ac:dyDescent="0.25">
      <c r="B80" s="9">
        <f t="shared" si="2"/>
        <v>78</v>
      </c>
      <c r="C80" s="11"/>
      <c r="D80" s="11"/>
      <c r="E80" s="10"/>
      <c r="F80" s="6" t="s">
        <v>13</v>
      </c>
      <c r="G80" s="9" t="s">
        <v>12</v>
      </c>
      <c r="H80" s="25" t="b">
        <f>OR(NOT(ISERROR(SEARCH(Lista!$A$2,G80))),NOT(ISERROR(SEARCH(Lista!$A$3,G80))),NOT(ISERROR(SEARCH(Lista!$A$5,G80))),NOT(ISERROR(SEARCH(Lista!$A$4,G80))),NOT(ISERROR(SEARCH(Lista!$A$6,G80))),NOT(ISERROR(SEARCH(Lista!$A$7,G80))),NOT(ISERROR(SEARCH(Lista!$A$8,G80))),NOT(ISERROR(SEARCH(Lista!$A$9,G80))),NOT(ISERROR(SEARCH(Lista!$A$10,G80))))</f>
        <v>1</v>
      </c>
      <c r="I80" s="25" t="b">
        <v>1</v>
      </c>
      <c r="J80" s="25" t="b">
        <v>0</v>
      </c>
      <c r="K80" s="11" t="s">
        <v>6</v>
      </c>
      <c r="L80" s="25"/>
    </row>
    <row r="81" spans="1:1027" ht="90" x14ac:dyDescent="0.25">
      <c r="A81" s="4"/>
      <c r="B81" s="9">
        <f t="shared" si="2"/>
        <v>79</v>
      </c>
      <c r="C81" s="11"/>
      <c r="D81" s="11"/>
      <c r="E81" s="10"/>
      <c r="F81" s="6" t="s">
        <v>11</v>
      </c>
      <c r="G81" s="9" t="s">
        <v>10</v>
      </c>
      <c r="H81" s="25" t="b">
        <f>OR(NOT(ISERROR(SEARCH(Lista!$A$2,G81))),NOT(ISERROR(SEARCH(Lista!$A$3,G81))),NOT(ISERROR(SEARCH(Lista!$A$5,G81))),NOT(ISERROR(SEARCH(Lista!$A$4,G81))),NOT(ISERROR(SEARCH(Lista!$A$6,G81))),NOT(ISERROR(SEARCH(Lista!$A$7,G81))),NOT(ISERROR(SEARCH(Lista!$A$8,G81))),NOT(ISERROR(SEARCH(Lista!$A$9,G81))),NOT(ISERROR(SEARCH(Lista!$A$10,G81))))</f>
        <v>1</v>
      </c>
      <c r="I81" s="25" t="b">
        <v>0</v>
      </c>
      <c r="J81" s="25" t="b">
        <v>0</v>
      </c>
      <c r="K81" s="11" t="s">
        <v>6</v>
      </c>
      <c r="L81" s="25"/>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row>
    <row r="82" spans="1:1027" s="4" customFormat="1" ht="30" x14ac:dyDescent="0.25">
      <c r="B82" s="9">
        <f t="shared" si="2"/>
        <v>80</v>
      </c>
      <c r="C82" s="11">
        <v>6</v>
      </c>
      <c r="D82" s="11">
        <v>1</v>
      </c>
      <c r="E82" s="10"/>
      <c r="F82" s="6" t="s">
        <v>9</v>
      </c>
      <c r="G82" s="9"/>
      <c r="H82" s="25" t="b">
        <f>OR(NOT(ISERROR(SEARCH(Lista!$A$2,G82))),NOT(ISERROR(SEARCH(Lista!$A$3,G82))),NOT(ISERROR(SEARCH(Lista!$A$5,G82))),NOT(ISERROR(SEARCH(Lista!$A$4,G82))),NOT(ISERROR(SEARCH(Lista!$A$6,G82))),NOT(ISERROR(SEARCH(Lista!$A$7,G82))),NOT(ISERROR(SEARCH(Lista!$A$8,G82))),NOT(ISERROR(SEARCH(Lista!$A$9,G82))),NOT(ISERROR(SEARCH(Lista!$A$10,G82))))</f>
        <v>0</v>
      </c>
      <c r="I82" s="25" t="b">
        <v>0</v>
      </c>
      <c r="J82" s="25" t="b">
        <v>0</v>
      </c>
      <c r="K82" s="11" t="s">
        <v>1</v>
      </c>
      <c r="L82" s="25"/>
    </row>
    <row r="83" spans="1:1027" s="4" customFormat="1" ht="60" x14ac:dyDescent="0.25">
      <c r="B83" s="9">
        <f t="shared" si="2"/>
        <v>81</v>
      </c>
      <c r="C83" s="11"/>
      <c r="D83" s="11"/>
      <c r="E83" s="10"/>
      <c r="F83" s="6" t="s">
        <v>8</v>
      </c>
      <c r="G83" s="9" t="s">
        <v>7</v>
      </c>
      <c r="H83" s="25" t="b">
        <f>OR(NOT(ISERROR(SEARCH(Lista!$A$2,G83))),NOT(ISERROR(SEARCH(Lista!$A$3,G83))),NOT(ISERROR(SEARCH(Lista!$A$5,G83))),NOT(ISERROR(SEARCH(Lista!$A$4,G83))),NOT(ISERROR(SEARCH(Lista!$A$6,G83))),NOT(ISERROR(SEARCH(Lista!$A$7,G83))),NOT(ISERROR(SEARCH(Lista!$A$8,G83))),NOT(ISERROR(SEARCH(Lista!$A$9,G83))),NOT(ISERROR(SEARCH(Lista!$A$10,G83))))</f>
        <v>1</v>
      </c>
      <c r="I83" s="25" t="b">
        <v>0</v>
      </c>
      <c r="J83" s="25" t="b">
        <v>0</v>
      </c>
      <c r="K83" s="11" t="s">
        <v>6</v>
      </c>
      <c r="L83" s="25"/>
    </row>
    <row r="84" spans="1:1027" s="4" customFormat="1" ht="135" x14ac:dyDescent="0.25">
      <c r="B84" s="9">
        <f t="shared" si="2"/>
        <v>82</v>
      </c>
      <c r="C84" s="11"/>
      <c r="D84" s="11"/>
      <c r="E84" s="10"/>
      <c r="F84" s="6" t="s">
        <v>5</v>
      </c>
      <c r="G84" s="9" t="s">
        <v>4</v>
      </c>
      <c r="H84" s="25" t="b">
        <f>OR(NOT(ISERROR(SEARCH(Lista!$A$2,G84))),NOT(ISERROR(SEARCH(Lista!$A$3,G84))),NOT(ISERROR(SEARCH(Lista!$A$5,G84))),NOT(ISERROR(SEARCH(Lista!$A$4,G84))),NOT(ISERROR(SEARCH(Lista!$A$6,G84))),NOT(ISERROR(SEARCH(Lista!$A$7,G84))),NOT(ISERROR(SEARCH(Lista!$A$8,G84))),NOT(ISERROR(SEARCH(Lista!$A$9,G84))),NOT(ISERROR(SEARCH(Lista!$A$10,G84))))</f>
        <v>1</v>
      </c>
      <c r="I84" s="25" t="b">
        <v>0</v>
      </c>
      <c r="J84" s="25" t="b">
        <v>0</v>
      </c>
      <c r="K84" s="11" t="s">
        <v>1</v>
      </c>
      <c r="L84" s="25"/>
    </row>
    <row r="85" spans="1:1027" s="4" customFormat="1" ht="120" x14ac:dyDescent="0.25">
      <c r="B85" s="9">
        <f t="shared" si="2"/>
        <v>83</v>
      </c>
      <c r="C85" s="11"/>
      <c r="D85" s="11"/>
      <c r="E85" s="10"/>
      <c r="F85" s="6" t="s">
        <v>3</v>
      </c>
      <c r="G85" s="9" t="s">
        <v>2</v>
      </c>
      <c r="H85" s="25" t="b">
        <f>OR(NOT(ISERROR(SEARCH(Lista!$A$2,G85))),NOT(ISERROR(SEARCH(Lista!$A$3,G85))),NOT(ISERROR(SEARCH(Lista!$A$5,G85))),NOT(ISERROR(SEARCH(Lista!$A$4,G85))),NOT(ISERROR(SEARCH(Lista!$A$6,G85))),NOT(ISERROR(SEARCH(Lista!$A$7,G85))),NOT(ISERROR(SEARCH(Lista!$A$8,G85))),NOT(ISERROR(SEARCH(Lista!$A$9,G85))),NOT(ISERROR(SEARCH(Lista!$A$10,G85))))</f>
        <v>1</v>
      </c>
      <c r="I85" s="25" t="b">
        <v>0</v>
      </c>
      <c r="J85" s="25" t="b">
        <v>0</v>
      </c>
      <c r="K85" s="11" t="s">
        <v>1</v>
      </c>
      <c r="L85" s="25"/>
    </row>
    <row r="86" spans="1:1027" x14ac:dyDescent="0.25">
      <c r="A86" s="4"/>
      <c r="B86" s="7"/>
      <c r="C86" s="8"/>
      <c r="D86" s="8"/>
      <c r="E86" s="7"/>
      <c r="F86" s="5" t="s">
        <v>0</v>
      </c>
      <c r="G86" s="5"/>
      <c r="H86" s="25">
        <f>COUNTIF(H3:H85,"VERDADERO")</f>
        <v>66</v>
      </c>
      <c r="I86" s="25">
        <f>COUNTIF(I3:I85,"VERDADERO")</f>
        <v>13</v>
      </c>
      <c r="J86" s="25">
        <f>COUNTIF(J3:J85,"VERDADERO")</f>
        <v>2</v>
      </c>
      <c r="K86" s="11">
        <f>COUNTIF(K3:K85,"Y")</f>
        <v>36</v>
      </c>
      <c r="L86" s="25">
        <f>COUNTIF(L3:L85,"Y")</f>
        <v>0</v>
      </c>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row>
    <row r="88" spans="1:1027" s="4" customFormat="1" x14ac:dyDescent="0.25">
      <c r="H88" s="8"/>
      <c r="I88" s="8"/>
      <c r="J88" s="8"/>
      <c r="K88" s="24"/>
      <c r="L88" s="8"/>
    </row>
  </sheetData>
  <conditionalFormatting sqref="F3:F35">
    <cfRule type="expression" dxfId="5" priority="1">
      <formula>K3="Y"</formula>
    </cfRule>
  </conditionalFormatting>
  <conditionalFormatting sqref="F36:F49">
    <cfRule type="expression" dxfId="4" priority="2">
      <formula>K36="Y"</formula>
    </cfRule>
  </conditionalFormatting>
  <conditionalFormatting sqref="F64:F65">
    <cfRule type="expression" dxfId="3" priority="3">
      <formula>K64="Y"</formula>
    </cfRule>
  </conditionalFormatting>
  <conditionalFormatting sqref="F63">
    <cfRule type="expression" dxfId="2" priority="4">
      <formula>K62="Y"</formula>
    </cfRule>
  </conditionalFormatting>
  <conditionalFormatting sqref="F66:F81">
    <cfRule type="expression" dxfId="1" priority="5">
      <formula>K66="Y"</formula>
    </cfRule>
  </conditionalFormatting>
  <conditionalFormatting sqref="F82:F85">
    <cfRule type="expression" dxfId="0" priority="6">
      <formula>K82="Y"</formula>
    </cfRule>
  </conditionalFormatting>
  <hyperlinks>
    <hyperlink ref="F62" r:id="rId1"/>
    <hyperlink ref="E3" r:id="rId2"/>
  </hyperlinks>
  <pageMargins left="0.7" right="0.7" top="0.75" bottom="0.75" header="0.51180555555555496" footer="0.51180555555555496"/>
  <pageSetup firstPageNumber="0" orientation="portrait" horizontalDpi="4294967292" verticalDpi="4294967292"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Button 1">
              <controlPr defaultSize="0" print="0" autoFill="0" autoPict="0" macro="[0]!FiltrarStringBusqueda">
                <anchor moveWithCells="1" sizeWithCells="1">
                  <from>
                    <xdr:col>13</xdr:col>
                    <xdr:colOff>142875</xdr:colOff>
                    <xdr:row>1</xdr:row>
                    <xdr:rowOff>933450</xdr:rowOff>
                  </from>
                  <to>
                    <xdr:col>15</xdr:col>
                    <xdr:colOff>447675</xdr:colOff>
                    <xdr:row>1</xdr:row>
                    <xdr:rowOff>1485900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sqref="A1:A12"/>
    </sheetView>
  </sheetViews>
  <sheetFormatPr baseColWidth="10" defaultRowHeight="15" x14ac:dyDescent="0.25"/>
  <sheetData>
    <row r="1" spans="1:1" x14ac:dyDescent="0.25">
      <c r="A1" s="16" t="s">
        <v>175</v>
      </c>
    </row>
    <row r="2" spans="1:1" x14ac:dyDescent="0.25">
      <c r="A2" s="13" t="s">
        <v>180</v>
      </c>
    </row>
    <row r="3" spans="1:1" x14ac:dyDescent="0.25">
      <c r="A3" s="13" t="s">
        <v>176</v>
      </c>
    </row>
    <row r="4" spans="1:1" x14ac:dyDescent="0.25">
      <c r="A4" s="13" t="s">
        <v>177</v>
      </c>
    </row>
    <row r="5" spans="1:1" x14ac:dyDescent="0.25">
      <c r="A5" s="17" t="s">
        <v>178</v>
      </c>
    </row>
    <row r="6" spans="1:1" x14ac:dyDescent="0.25">
      <c r="A6" s="13" t="s">
        <v>179</v>
      </c>
    </row>
    <row r="7" spans="1:1" x14ac:dyDescent="0.25">
      <c r="A7" s="13" t="s">
        <v>179</v>
      </c>
    </row>
    <row r="8" spans="1:1" x14ac:dyDescent="0.25">
      <c r="A8" s="13" t="s">
        <v>179</v>
      </c>
    </row>
    <row r="9" spans="1:1" x14ac:dyDescent="0.25">
      <c r="A9" s="13" t="s">
        <v>179</v>
      </c>
    </row>
    <row r="10" spans="1:1" x14ac:dyDescent="0.25">
      <c r="A10" s="13" t="s">
        <v>179</v>
      </c>
    </row>
    <row r="11" spans="1:1" x14ac:dyDescent="0.25">
      <c r="A11" s="13"/>
    </row>
    <row r="12" spans="1:1" x14ac:dyDescent="0.25">
      <c r="A1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Inter.JournalSecSoftEng</vt:lpstr>
      <vt:lpstr>Lista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2015-06-26T19:28:59Z</dcterms:created>
  <dcterms:modified xsi:type="dcterms:W3CDTF">2015-07-08T17:04:56Z</dcterms:modified>
</cp:coreProperties>
</file>