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tb\Documents\"/>
    </mc:Choice>
  </mc:AlternateContent>
  <xr:revisionPtr revIDLastSave="0" documentId="8_{2DE4CF3F-ED2B-4375-92DC-02E91A36A75F}" xr6:coauthVersionLast="47" xr6:coauthVersionMax="47" xr10:uidLastSave="{00000000-0000-0000-0000-000000000000}"/>
  <bookViews>
    <workbookView xWindow="-120" yWindow="-120" windowWidth="20730" windowHeight="11760" activeTab="2" xr2:uid="{9E7A562E-1022-4FBD-A44C-EBA3E43B42A6}"/>
  </bookViews>
  <sheets>
    <sheet name="DATA_CLEAN" sheetId="1" r:id="rId1"/>
    <sheet name="SOURCE" sheetId="4" r:id="rId2"/>
    <sheet name="class-perform-dashboard" sheetId="5" r:id="rId3"/>
  </sheets>
  <definedNames>
    <definedName name="Slicer_Class">#N/A</definedName>
    <definedName name="Slicer_Scholarship_Status">#N/A</definedName>
    <definedName name="Slicer_Student_Risk">#N/A</definedName>
  </definedNames>
  <calcPr calcId="0"/>
  <pivotCaches>
    <pivotCache cacheId="5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I4" i="1" l="1"/>
  <c r="J4" i="1" s="1"/>
  <c r="I10" i="1"/>
  <c r="J10" i="1" s="1"/>
  <c r="I19" i="1"/>
  <c r="I20" i="1"/>
  <c r="J20" i="1" s="1"/>
  <c r="I3" i="1"/>
  <c r="J3" i="1" s="1"/>
  <c r="I5" i="1"/>
  <c r="J5" i="1" s="1"/>
  <c r="I6" i="1"/>
  <c r="J6" i="1" s="1"/>
  <c r="I7" i="1"/>
  <c r="J7" i="1" s="1"/>
  <c r="I8" i="1"/>
  <c r="J8" i="1" s="1"/>
  <c r="I9" i="1"/>
  <c r="J9" i="1" s="1"/>
  <c r="I11" i="1"/>
  <c r="J11" i="1" s="1"/>
  <c r="I12" i="1"/>
  <c r="J12" i="1" s="1"/>
  <c r="I13" i="1"/>
  <c r="J13" i="1" s="1"/>
  <c r="I14" i="1"/>
  <c r="J14" i="1" s="1"/>
  <c r="I15" i="1"/>
  <c r="J15" i="1" s="1"/>
  <c r="I16" i="1"/>
  <c r="J16" i="1" s="1"/>
  <c r="I17" i="1"/>
  <c r="J17" i="1" s="1"/>
  <c r="I18" i="1"/>
  <c r="J18" i="1" s="1"/>
  <c r="J19" i="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I103" i="1"/>
  <c r="J103" i="1" s="1"/>
  <c r="I104" i="1"/>
  <c r="J104" i="1" s="1"/>
  <c r="I105" i="1"/>
  <c r="J105" i="1" s="1"/>
  <c r="I106" i="1"/>
  <c r="J106" i="1" s="1"/>
  <c r="I107" i="1"/>
  <c r="J107" i="1" s="1"/>
  <c r="I108" i="1"/>
  <c r="J108" i="1" s="1"/>
  <c r="I109" i="1"/>
  <c r="J109" i="1" s="1"/>
  <c r="I110" i="1"/>
  <c r="J110" i="1" s="1"/>
  <c r="I111" i="1"/>
  <c r="J111" i="1" s="1"/>
  <c r="I112" i="1"/>
  <c r="J112" i="1" s="1"/>
  <c r="I113" i="1"/>
  <c r="J113" i="1" s="1"/>
  <c r="I114" i="1"/>
  <c r="J114" i="1" s="1"/>
  <c r="I115" i="1"/>
  <c r="J115" i="1" s="1"/>
  <c r="I116" i="1"/>
  <c r="J116" i="1" s="1"/>
  <c r="I117" i="1"/>
  <c r="J117" i="1" s="1"/>
  <c r="I118" i="1"/>
  <c r="J118"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 i="1"/>
  <c r="K2" i="1" l="1"/>
  <c r="J2" i="1"/>
</calcChain>
</file>

<file path=xl/sharedStrings.xml><?xml version="1.0" encoding="utf-8"?>
<sst xmlns="http://schemas.openxmlformats.org/spreadsheetml/2006/main" count="844" uniqueCount="431">
  <si>
    <t>S001</t>
  </si>
  <si>
    <t>S002</t>
  </si>
  <si>
    <t>S003</t>
  </si>
  <si>
    <t>S004</t>
  </si>
  <si>
    <t>S005</t>
  </si>
  <si>
    <t>S006</t>
  </si>
  <si>
    <t>S007</t>
  </si>
  <si>
    <t>S008</t>
  </si>
  <si>
    <t>S009</t>
  </si>
  <si>
    <t>S010</t>
  </si>
  <si>
    <t>S011</t>
  </si>
  <si>
    <t>S012</t>
  </si>
  <si>
    <t>S013</t>
  </si>
  <si>
    <t>S014</t>
  </si>
  <si>
    <t>S015</t>
  </si>
  <si>
    <t>S016</t>
  </si>
  <si>
    <t>S017</t>
  </si>
  <si>
    <t>S018</t>
  </si>
  <si>
    <t>S019</t>
  </si>
  <si>
    <t>S020</t>
  </si>
  <si>
    <t>S021</t>
  </si>
  <si>
    <t>S022</t>
  </si>
  <si>
    <t>S023</t>
  </si>
  <si>
    <t>S024</t>
  </si>
  <si>
    <t>S025</t>
  </si>
  <si>
    <t>S026</t>
  </si>
  <si>
    <t>S027</t>
  </si>
  <si>
    <t>S028</t>
  </si>
  <si>
    <t>S029</t>
  </si>
  <si>
    <t>S030</t>
  </si>
  <si>
    <t>S031</t>
  </si>
  <si>
    <t>S032</t>
  </si>
  <si>
    <t>S033</t>
  </si>
  <si>
    <t>S034</t>
  </si>
  <si>
    <t>S035</t>
  </si>
  <si>
    <t>S036</t>
  </si>
  <si>
    <t>S037</t>
  </si>
  <si>
    <t>S038</t>
  </si>
  <si>
    <t>S039</t>
  </si>
  <si>
    <t>S040</t>
  </si>
  <si>
    <t>S041</t>
  </si>
  <si>
    <t>S042</t>
  </si>
  <si>
    <t>S043</t>
  </si>
  <si>
    <t>S044</t>
  </si>
  <si>
    <t>S045</t>
  </si>
  <si>
    <t>S046</t>
  </si>
  <si>
    <t>S047</t>
  </si>
  <si>
    <t>S048</t>
  </si>
  <si>
    <t>S049</t>
  </si>
  <si>
    <t>S050</t>
  </si>
  <si>
    <t>S051</t>
  </si>
  <si>
    <t>S052</t>
  </si>
  <si>
    <t>S053</t>
  </si>
  <si>
    <t>S054</t>
  </si>
  <si>
    <t>S055</t>
  </si>
  <si>
    <t>S056</t>
  </si>
  <si>
    <t>S057</t>
  </si>
  <si>
    <t>S058</t>
  </si>
  <si>
    <t>S059</t>
  </si>
  <si>
    <t>S060</t>
  </si>
  <si>
    <t>S061</t>
  </si>
  <si>
    <t>S062</t>
  </si>
  <si>
    <t>S063</t>
  </si>
  <si>
    <t>S064</t>
  </si>
  <si>
    <t>S065</t>
  </si>
  <si>
    <t>S066</t>
  </si>
  <si>
    <t>S067</t>
  </si>
  <si>
    <t>S068</t>
  </si>
  <si>
    <t>S069</t>
  </si>
  <si>
    <t>S070</t>
  </si>
  <si>
    <t>S071</t>
  </si>
  <si>
    <t>S072</t>
  </si>
  <si>
    <t>S073</t>
  </si>
  <si>
    <t>S074</t>
  </si>
  <si>
    <t>S075</t>
  </si>
  <si>
    <t>S076</t>
  </si>
  <si>
    <t>S077</t>
  </si>
  <si>
    <t>S078</t>
  </si>
  <si>
    <t>S079</t>
  </si>
  <si>
    <t>S080</t>
  </si>
  <si>
    <t>S081</t>
  </si>
  <si>
    <t>S082</t>
  </si>
  <si>
    <t>S083</t>
  </si>
  <si>
    <t>S084</t>
  </si>
  <si>
    <t>S085</t>
  </si>
  <si>
    <t>S086</t>
  </si>
  <si>
    <t>S087</t>
  </si>
  <si>
    <t>S088</t>
  </si>
  <si>
    <t>S089</t>
  </si>
  <si>
    <t>S090</t>
  </si>
  <si>
    <t>S091</t>
  </si>
  <si>
    <t>S092</t>
  </si>
  <si>
    <t>S093</t>
  </si>
  <si>
    <t>S094</t>
  </si>
  <si>
    <t>S095</t>
  </si>
  <si>
    <t>S096</t>
  </si>
  <si>
    <t>S097</t>
  </si>
  <si>
    <t>S098</t>
  </si>
  <si>
    <t>S099</t>
  </si>
  <si>
    <t>S100</t>
  </si>
  <si>
    <t>S101</t>
  </si>
  <si>
    <t>S102</t>
  </si>
  <si>
    <t>S103</t>
  </si>
  <si>
    <t>S104</t>
  </si>
  <si>
    <t>S105</t>
  </si>
  <si>
    <t>S106</t>
  </si>
  <si>
    <t>S107</t>
  </si>
  <si>
    <t>S108</t>
  </si>
  <si>
    <t>S109</t>
  </si>
  <si>
    <t>S110</t>
  </si>
  <si>
    <t>S111</t>
  </si>
  <si>
    <t>S112</t>
  </si>
  <si>
    <t>S113</t>
  </si>
  <si>
    <t>S114</t>
  </si>
  <si>
    <t>S115</t>
  </si>
  <si>
    <t>S116</t>
  </si>
  <si>
    <t>S117</t>
  </si>
  <si>
    <t>S118</t>
  </si>
  <si>
    <t>S119</t>
  </si>
  <si>
    <t>S120</t>
  </si>
  <si>
    <t>S121</t>
  </si>
  <si>
    <t>S122</t>
  </si>
  <si>
    <t>S123</t>
  </si>
  <si>
    <t>S124</t>
  </si>
  <si>
    <t>S125</t>
  </si>
  <si>
    <t>S126</t>
  </si>
  <si>
    <t>S127</t>
  </si>
  <si>
    <t>S128</t>
  </si>
  <si>
    <t>S129</t>
  </si>
  <si>
    <t>S130</t>
  </si>
  <si>
    <t>S131</t>
  </si>
  <si>
    <t>S132</t>
  </si>
  <si>
    <t>S133</t>
  </si>
  <si>
    <t>S134</t>
  </si>
  <si>
    <t>S135</t>
  </si>
  <si>
    <t>S136</t>
  </si>
  <si>
    <t>S137</t>
  </si>
  <si>
    <t>S138</t>
  </si>
  <si>
    <t>S139</t>
  </si>
  <si>
    <t>S140</t>
  </si>
  <si>
    <t>S141</t>
  </si>
  <si>
    <t>S142</t>
  </si>
  <si>
    <t>S143</t>
  </si>
  <si>
    <t>S144</t>
  </si>
  <si>
    <t>S145</t>
  </si>
  <si>
    <t>S146</t>
  </si>
  <si>
    <t>S147</t>
  </si>
  <si>
    <t>S148</t>
  </si>
  <si>
    <t>S149</t>
  </si>
  <si>
    <t>S150</t>
  </si>
  <si>
    <t>S151</t>
  </si>
  <si>
    <t>S152</t>
  </si>
  <si>
    <t>S153</t>
  </si>
  <si>
    <t>S154</t>
  </si>
  <si>
    <t>S155</t>
  </si>
  <si>
    <t>S156</t>
  </si>
  <si>
    <t>S157</t>
  </si>
  <si>
    <t>S158</t>
  </si>
  <si>
    <t>S159</t>
  </si>
  <si>
    <t>S160</t>
  </si>
  <si>
    <t>S161</t>
  </si>
  <si>
    <t>S162</t>
  </si>
  <si>
    <t>S163</t>
  </si>
  <si>
    <t>S164</t>
  </si>
  <si>
    <t>S165</t>
  </si>
  <si>
    <t>S166</t>
  </si>
  <si>
    <t>S167</t>
  </si>
  <si>
    <t>S168</t>
  </si>
  <si>
    <t>S169</t>
  </si>
  <si>
    <t>S170</t>
  </si>
  <si>
    <t>S171</t>
  </si>
  <si>
    <t>S172</t>
  </si>
  <si>
    <t>S173</t>
  </si>
  <si>
    <t>S174</t>
  </si>
  <si>
    <t>S175</t>
  </si>
  <si>
    <t>S176</t>
  </si>
  <si>
    <t>S177</t>
  </si>
  <si>
    <t>S178</t>
  </si>
  <si>
    <t>S179</t>
  </si>
  <si>
    <t>S180</t>
  </si>
  <si>
    <t>S181</t>
  </si>
  <si>
    <t>S182</t>
  </si>
  <si>
    <t>S183</t>
  </si>
  <si>
    <t>S184</t>
  </si>
  <si>
    <t>S185</t>
  </si>
  <si>
    <t>S186</t>
  </si>
  <si>
    <t>S187</t>
  </si>
  <si>
    <t>S188</t>
  </si>
  <si>
    <t>S189</t>
  </si>
  <si>
    <t>S190</t>
  </si>
  <si>
    <t>S191</t>
  </si>
  <si>
    <t>S192</t>
  </si>
  <si>
    <t>S193</t>
  </si>
  <si>
    <t>S194</t>
  </si>
  <si>
    <t>S195</t>
  </si>
  <si>
    <t>S196</t>
  </si>
  <si>
    <t>S197</t>
  </si>
  <si>
    <t>S198</t>
  </si>
  <si>
    <t>S199</t>
  </si>
  <si>
    <t>S200</t>
  </si>
  <si>
    <t>Student ID</t>
  </si>
  <si>
    <t>Student Name</t>
  </si>
  <si>
    <t>Class</t>
  </si>
  <si>
    <t>Presence (%)</t>
  </si>
  <si>
    <t>Math Score</t>
  </si>
  <si>
    <t>Language Score</t>
  </si>
  <si>
    <t>Science Score</t>
  </si>
  <si>
    <t>Scholarship Status</t>
  </si>
  <si>
    <t>Average Value</t>
  </si>
  <si>
    <t>Student Risk</t>
  </si>
  <si>
    <t>Student 1</t>
  </si>
  <si>
    <t>Student 2</t>
  </si>
  <si>
    <t>Student 3</t>
  </si>
  <si>
    <t>Student 4</t>
  </si>
  <si>
    <t>Student 5</t>
  </si>
  <si>
    <t>Student 6</t>
  </si>
  <si>
    <t>Student 7</t>
  </si>
  <si>
    <t>Student 8</t>
  </si>
  <si>
    <t>Student 9</t>
  </si>
  <si>
    <t>Student 10</t>
  </si>
  <si>
    <t>Student 11</t>
  </si>
  <si>
    <t>Student 12</t>
  </si>
  <si>
    <t>Student 13</t>
  </si>
  <si>
    <t>Student 14</t>
  </si>
  <si>
    <t>Student 15</t>
  </si>
  <si>
    <t>Student 16</t>
  </si>
  <si>
    <t>Student 17</t>
  </si>
  <si>
    <t>Student 18</t>
  </si>
  <si>
    <t>Student 19</t>
  </si>
  <si>
    <t>Student 20</t>
  </si>
  <si>
    <t>Student 21</t>
  </si>
  <si>
    <t>Student 22</t>
  </si>
  <si>
    <t>Student 23</t>
  </si>
  <si>
    <t>Student 24</t>
  </si>
  <si>
    <t>Student 25</t>
  </si>
  <si>
    <t>Student 26</t>
  </si>
  <si>
    <t>Student 27</t>
  </si>
  <si>
    <t>Student 28</t>
  </si>
  <si>
    <t>Student 29</t>
  </si>
  <si>
    <t>Student 30</t>
  </si>
  <si>
    <t>Student 31</t>
  </si>
  <si>
    <t>Student 32</t>
  </si>
  <si>
    <t>Student 33</t>
  </si>
  <si>
    <t>Student 34</t>
  </si>
  <si>
    <t>Student 35</t>
  </si>
  <si>
    <t>Student 36</t>
  </si>
  <si>
    <t>Student 37</t>
  </si>
  <si>
    <t>Student 38</t>
  </si>
  <si>
    <t>Student 39</t>
  </si>
  <si>
    <t>Student 40</t>
  </si>
  <si>
    <t>Student 41</t>
  </si>
  <si>
    <t>Student 42</t>
  </si>
  <si>
    <t>Student 43</t>
  </si>
  <si>
    <t>Student 44</t>
  </si>
  <si>
    <t>Student 45</t>
  </si>
  <si>
    <t>Student 46</t>
  </si>
  <si>
    <t>Student 47</t>
  </si>
  <si>
    <t>Student 48</t>
  </si>
  <si>
    <t>Student 49</t>
  </si>
  <si>
    <t>Student 50</t>
  </si>
  <si>
    <t>Student 51</t>
  </si>
  <si>
    <t>Student 52</t>
  </si>
  <si>
    <t>Student 53</t>
  </si>
  <si>
    <t>Student 54</t>
  </si>
  <si>
    <t>Student 55</t>
  </si>
  <si>
    <t>Student 56</t>
  </si>
  <si>
    <t>Student 57</t>
  </si>
  <si>
    <t>Student 58</t>
  </si>
  <si>
    <t>Student 59</t>
  </si>
  <si>
    <t>Student 60</t>
  </si>
  <si>
    <t>Student 61</t>
  </si>
  <si>
    <t>Student 62</t>
  </si>
  <si>
    <t>Student 63</t>
  </si>
  <si>
    <t>Student 64</t>
  </si>
  <si>
    <t>Student 65</t>
  </si>
  <si>
    <t>Student 66</t>
  </si>
  <si>
    <t>Student 67</t>
  </si>
  <si>
    <t>Student 68</t>
  </si>
  <si>
    <t>Student 69</t>
  </si>
  <si>
    <t>Student 70</t>
  </si>
  <si>
    <t>Student 71</t>
  </si>
  <si>
    <t>Student 72</t>
  </si>
  <si>
    <t>Student 73</t>
  </si>
  <si>
    <t>Student 74</t>
  </si>
  <si>
    <t>Student 75</t>
  </si>
  <si>
    <t>Student 76</t>
  </si>
  <si>
    <t>Student 77</t>
  </si>
  <si>
    <t>Student 78</t>
  </si>
  <si>
    <t>Student 79</t>
  </si>
  <si>
    <t>Student 80</t>
  </si>
  <si>
    <t>Student 81</t>
  </si>
  <si>
    <t>Student 82</t>
  </si>
  <si>
    <t>Student 83</t>
  </si>
  <si>
    <t>Student 84</t>
  </si>
  <si>
    <t>Student 85</t>
  </si>
  <si>
    <t>Student 86</t>
  </si>
  <si>
    <t>Student 87</t>
  </si>
  <si>
    <t>Student 88</t>
  </si>
  <si>
    <t>Student 89</t>
  </si>
  <si>
    <t>Student 90</t>
  </si>
  <si>
    <t>Student 91</t>
  </si>
  <si>
    <t>Student 92</t>
  </si>
  <si>
    <t>Student 93</t>
  </si>
  <si>
    <t>Student 94</t>
  </si>
  <si>
    <t>Student 95</t>
  </si>
  <si>
    <t>Student 96</t>
  </si>
  <si>
    <t>Student 97</t>
  </si>
  <si>
    <t>Student 98</t>
  </si>
  <si>
    <t>Student 99</t>
  </si>
  <si>
    <t>Student 100</t>
  </si>
  <si>
    <t>Student 101</t>
  </si>
  <si>
    <t>Student 102</t>
  </si>
  <si>
    <t>Student 103</t>
  </si>
  <si>
    <t>Student 104</t>
  </si>
  <si>
    <t>Student 105</t>
  </si>
  <si>
    <t>Student 106</t>
  </si>
  <si>
    <t>Student 107</t>
  </si>
  <si>
    <t>Student 108</t>
  </si>
  <si>
    <t>Student 109</t>
  </si>
  <si>
    <t>Student 110</t>
  </si>
  <si>
    <t>Student 111</t>
  </si>
  <si>
    <t>Student 112</t>
  </si>
  <si>
    <t>Student 113</t>
  </si>
  <si>
    <t>Student 114</t>
  </si>
  <si>
    <t>Student 115</t>
  </si>
  <si>
    <t>Student 116</t>
  </si>
  <si>
    <t>Student 117</t>
  </si>
  <si>
    <t>Student 118</t>
  </si>
  <si>
    <t>Student 119</t>
  </si>
  <si>
    <t>Student 120</t>
  </si>
  <si>
    <t>Student 121</t>
  </si>
  <si>
    <t>Student 122</t>
  </si>
  <si>
    <t>Student 123</t>
  </si>
  <si>
    <t>Student 124</t>
  </si>
  <si>
    <t>Student 125</t>
  </si>
  <si>
    <t>Student 126</t>
  </si>
  <si>
    <t>Student 127</t>
  </si>
  <si>
    <t>Student 128</t>
  </si>
  <si>
    <t>Student 129</t>
  </si>
  <si>
    <t>Student 130</t>
  </si>
  <si>
    <t>Student 131</t>
  </si>
  <si>
    <t>Student 132</t>
  </si>
  <si>
    <t>Student 133</t>
  </si>
  <si>
    <t>Student 134</t>
  </si>
  <si>
    <t>Student 135</t>
  </si>
  <si>
    <t>Student 136</t>
  </si>
  <si>
    <t>Student 137</t>
  </si>
  <si>
    <t>Student 138</t>
  </si>
  <si>
    <t>Student 139</t>
  </si>
  <si>
    <t>Student 140</t>
  </si>
  <si>
    <t>Student 141</t>
  </si>
  <si>
    <t>Student 142</t>
  </si>
  <si>
    <t>Student 143</t>
  </si>
  <si>
    <t>Student 144</t>
  </si>
  <si>
    <t>Student 145</t>
  </si>
  <si>
    <t>Student 146</t>
  </si>
  <si>
    <t>Student 147</t>
  </si>
  <si>
    <t>Student 148</t>
  </si>
  <si>
    <t>Student 149</t>
  </si>
  <si>
    <t>Student 150</t>
  </si>
  <si>
    <t>Student 151</t>
  </si>
  <si>
    <t>Student 152</t>
  </si>
  <si>
    <t>Student 153</t>
  </si>
  <si>
    <t>Student 154</t>
  </si>
  <si>
    <t>Student 155</t>
  </si>
  <si>
    <t>Student 156</t>
  </si>
  <si>
    <t>Student 157</t>
  </si>
  <si>
    <t>Student 158</t>
  </si>
  <si>
    <t>Student 159</t>
  </si>
  <si>
    <t>Student 160</t>
  </si>
  <si>
    <t>Student 161</t>
  </si>
  <si>
    <t>Student 162</t>
  </si>
  <si>
    <t>Student 163</t>
  </si>
  <si>
    <t>Student 164</t>
  </si>
  <si>
    <t>Student 165</t>
  </si>
  <si>
    <t>Student 166</t>
  </si>
  <si>
    <t>Student 167</t>
  </si>
  <si>
    <t>Student 168</t>
  </si>
  <si>
    <t>Student 169</t>
  </si>
  <si>
    <t>Student 170</t>
  </si>
  <si>
    <t>Student 171</t>
  </si>
  <si>
    <t>Student 172</t>
  </si>
  <si>
    <t>Student 173</t>
  </si>
  <si>
    <t>Student 174</t>
  </si>
  <si>
    <t>Student 175</t>
  </si>
  <si>
    <t>Student 176</t>
  </si>
  <si>
    <t>Student 177</t>
  </si>
  <si>
    <t>Student 178</t>
  </si>
  <si>
    <t>Student 179</t>
  </si>
  <si>
    <t>Student 180</t>
  </si>
  <si>
    <t>Student 181</t>
  </si>
  <si>
    <t>Student 182</t>
  </si>
  <si>
    <t>Student 183</t>
  </si>
  <si>
    <t>Student 184</t>
  </si>
  <si>
    <t>Student 185</t>
  </si>
  <si>
    <t>Student 186</t>
  </si>
  <si>
    <t>Student 187</t>
  </si>
  <si>
    <t>Student 188</t>
  </si>
  <si>
    <t>Student 189</t>
  </si>
  <si>
    <t>Student 190</t>
  </si>
  <si>
    <t>Student 191</t>
  </si>
  <si>
    <t>Student 192</t>
  </si>
  <si>
    <t>Student 193</t>
  </si>
  <si>
    <t>Student 194</t>
  </si>
  <si>
    <t>Student 195</t>
  </si>
  <si>
    <t>Student 196</t>
  </si>
  <si>
    <t>Student 197</t>
  </si>
  <si>
    <t>Student 198</t>
  </si>
  <si>
    <t>Student 199</t>
  </si>
  <si>
    <t>Student 200</t>
  </si>
  <si>
    <t>XII Science 1</t>
  </si>
  <si>
    <t>X Science 1</t>
  </si>
  <si>
    <t>XI Science 1</t>
  </si>
  <si>
    <t>X Science 2</t>
  </si>
  <si>
    <t>XI Science 2</t>
  </si>
  <si>
    <t>XII Science 2</t>
  </si>
  <si>
    <t>Scholarship</t>
  </si>
  <si>
    <t>Independent</t>
  </si>
  <si>
    <t>Grand Total</t>
  </si>
  <si>
    <t>High</t>
  </si>
  <si>
    <t>Low</t>
  </si>
  <si>
    <t>Medium</t>
  </si>
  <si>
    <t>Total Student</t>
  </si>
  <si>
    <t>Scholarship_Distribution</t>
  </si>
  <si>
    <t>Average_Scholarship_Value</t>
  </si>
  <si>
    <t>Average_Value</t>
  </si>
  <si>
    <t>Average_Scholarship_Presence</t>
  </si>
  <si>
    <t>Average_Presence(%)</t>
  </si>
  <si>
    <t>Student_Risk</t>
  </si>
  <si>
    <t>Total_Student</t>
  </si>
  <si>
    <t>“2025 High School Student Attendance, Grades, and Risk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</si>
</sst>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rgb="FFFFFF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498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0" fillId="0" borderId="0" xfId="0" applyAlignment="1">
      <alignment horizontal="center" vertical="center"/>
    </xf>
    <xf numFmtId="0" fontId="16" fillId="0" borderId="0" xfId="0" applyFont="1" applyAlignment="1">
      <alignment horizontal="center" vertical="center"/>
    </xf>
    <xf numFmtId="2" fontId="0" fillId="0" borderId="0" xfId="0" applyNumberFormat="1" applyAlignment="1">
      <alignment horizontal="center" vertical="center"/>
    </xf>
    <xf numFmtId="1" fontId="0" fillId="0" borderId="0" xfId="0" applyNumberFormat="1" applyAlignment="1">
      <alignment horizontal="center" vertical="center"/>
    </xf>
    <xf numFmtId="1" fontId="16" fillId="0" borderId="0" xfId="0" applyNumberFormat="1" applyFont="1" applyAlignment="1">
      <alignment horizontal="center" vertical="center"/>
    </xf>
    <xf numFmtId="1" fontId="0" fillId="0" borderId="0" xfId="0" applyNumberFormat="1"/>
    <xf numFmtId="9" fontId="0" fillId="0" borderId="0" xfId="0" applyNumberFormat="1"/>
    <xf numFmtId="9" fontId="16" fillId="0" borderId="0" xfId="1" applyFont="1" applyAlignment="1">
      <alignment horizontal="center" vertical="center"/>
    </xf>
    <xf numFmtId="9" fontId="0" fillId="0" borderId="0" xfId="1" applyFont="1" applyAlignment="1">
      <alignment horizontal="center" vertical="center"/>
    </xf>
    <xf numFmtId="9" fontId="0" fillId="0" borderId="0" xfId="1" applyFont="1"/>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NumberFormat="1" applyAlignment="1">
      <alignment horizontal="center" vertical="center"/>
    </xf>
    <xf numFmtId="0" fontId="0" fillId="0" borderId="0" xfId="0" pivotButton="1" applyAlignment="1">
      <alignment horizontal="left" vertical="center"/>
    </xf>
    <xf numFmtId="0" fontId="18" fillId="33" borderId="10" xfId="0" applyFont="1" applyFill="1" applyBorder="1" applyAlignment="1">
      <alignment horizontal="center" vertical="center"/>
    </xf>
    <xf numFmtId="0" fontId="18" fillId="33" borderId="11" xfId="0" applyFont="1" applyFill="1" applyBorder="1" applyAlignment="1">
      <alignment horizontal="center" vertical="center"/>
    </xf>
    <xf numFmtId="0" fontId="18" fillId="33" borderId="12" xfId="0" applyFont="1" applyFill="1" applyBorder="1" applyAlignment="1">
      <alignment horizontal="center" vertical="center"/>
    </xf>
    <xf numFmtId="0" fontId="18" fillId="33" borderId="13" xfId="0" applyFont="1" applyFill="1" applyBorder="1" applyAlignment="1">
      <alignment horizontal="center" vertical="center"/>
    </xf>
    <xf numFmtId="0" fontId="18" fillId="33" borderId="14" xfId="0" applyFont="1" applyFill="1" applyBorder="1" applyAlignment="1">
      <alignment horizontal="center" vertical="center"/>
    </xf>
    <xf numFmtId="0" fontId="18" fillId="33" borderId="15" xfId="0" applyFont="1" applyFill="1" applyBorder="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27">
    <dxf>
      <alignment horizontal="left"/>
    </dxf>
    <dxf>
      <alignment horizontal="left"/>
    </dxf>
    <dxf>
      <alignment horizontal="left"/>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ill>
        <patternFill>
          <bgColor rgb="FF00FF00"/>
        </patternFill>
      </fill>
    </dxf>
    <dxf>
      <fill>
        <patternFill>
          <bgColor rgb="FFFFFF00"/>
        </patternFill>
      </fill>
    </dxf>
    <dxf>
      <fill>
        <patternFill>
          <bgColor rgb="FFFF3300"/>
        </patternFill>
      </fill>
    </dxf>
    <dxf>
      <alignment horizontal="left"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s>
  <tableStyles count="0" defaultTableStyle="TableStyleMedium2" defaultPivotStyle="PivotStyleLight16"/>
  <colors>
    <mruColors>
      <color rgb="FF00FF00"/>
      <color rgb="FFFFFF00"/>
      <color rgb="FF17F12C"/>
      <color rgb="FF030EE3"/>
      <color rgb="FFFF00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[class-perform-dashboard.xlsx]SOURCE!Scholarship_Status</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000">
                <a:solidFill>
                  <a:sysClr val="windowText" lastClr="000000"/>
                </a:solidFill>
              </a:rPr>
              <a:t>SCHOLARSHIP DISTRIBUTOR</a:t>
            </a:r>
          </a:p>
        </c:rich>
      </c:tx>
      <c:layout>
        <c:manualLayout>
          <c:xMode val="edge"/>
          <c:yMode val="edge"/>
          <c:x val="0.10814065208718987"/>
          <c:y val="2.8915718868474803E-3"/>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lt1"/>
          </a:solidFill>
          <a:ln w="19050">
            <a:solidFill>
              <a:sysClr val="windowText" lastClr="000000"/>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bg2"/>
          </a:solidFill>
          <a:ln w="19050">
            <a:solidFill>
              <a:sysClr val="windowText" lastClr="000000"/>
            </a:solidFill>
          </a:ln>
          <a:effectLst/>
        </c:spPr>
        <c:dLbl>
          <c:idx val="0"/>
          <c:layout>
            <c:manualLayout>
              <c:x val="-0.22999175782261297"/>
              <c:y val="5.897089530475357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17F12C"/>
          </a:solidFill>
          <a:ln w="19050">
            <a:solidFill>
              <a:sysClr val="windowText" lastClr="000000"/>
            </a:solidFill>
          </a:ln>
          <a:effectLst/>
        </c:spPr>
        <c:dLbl>
          <c:idx val="0"/>
          <c:layout>
            <c:manualLayout>
              <c:x val="0.21839911587844452"/>
              <c:y val="-5.497019539224263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4.9401199545837444E-2"/>
          <c:y val="5.5101778944298633E-3"/>
          <c:w val="0.92116856527765589"/>
          <c:h val="0.99448982210557013"/>
        </c:manualLayout>
      </c:layout>
      <c:pieChart>
        <c:varyColors val="1"/>
        <c:ser>
          <c:idx val="0"/>
          <c:order val="0"/>
          <c:tx>
            <c:strRef>
              <c:f>SOURCE!$B$1</c:f>
              <c:strCache>
                <c:ptCount val="1"/>
                <c:pt idx="0">
                  <c:v>Total</c:v>
                </c:pt>
              </c:strCache>
            </c:strRef>
          </c:tx>
          <c:spPr>
            <a:solidFill>
              <a:schemeClr val="lt1"/>
            </a:solidFill>
            <a:ln w="19050">
              <a:solidFill>
                <a:sysClr val="windowText" lastClr="000000"/>
              </a:solidFill>
            </a:ln>
            <a:effectLst/>
          </c:spPr>
          <c:explosion val="55"/>
          <c:dPt>
            <c:idx val="0"/>
            <c:bubble3D val="0"/>
            <c:explosion val="0"/>
            <c:spPr>
              <a:solidFill>
                <a:schemeClr val="bg2"/>
              </a:solidFill>
              <a:ln w="19050">
                <a:solidFill>
                  <a:sysClr val="windowText" lastClr="000000"/>
                </a:solidFill>
              </a:ln>
              <a:effectLst/>
            </c:spPr>
            <c:extLst>
              <c:ext xmlns:c16="http://schemas.microsoft.com/office/drawing/2014/chart" uri="{C3380CC4-5D6E-409C-BE32-E72D297353CC}">
                <c16:uniqueId val="{00000001-516F-4F1D-9497-9914A0E882B6}"/>
              </c:ext>
            </c:extLst>
          </c:dPt>
          <c:dPt>
            <c:idx val="1"/>
            <c:bubble3D val="0"/>
            <c:explosion val="0"/>
            <c:spPr>
              <a:solidFill>
                <a:srgbClr val="17F12C"/>
              </a:solidFill>
              <a:ln w="19050">
                <a:solidFill>
                  <a:sysClr val="windowText" lastClr="000000"/>
                </a:solidFill>
              </a:ln>
              <a:effectLst/>
            </c:spPr>
            <c:extLst>
              <c:ext xmlns:c16="http://schemas.microsoft.com/office/drawing/2014/chart" uri="{C3380CC4-5D6E-409C-BE32-E72D297353CC}">
                <c16:uniqueId val="{00000003-516F-4F1D-9497-9914A0E882B6}"/>
              </c:ext>
            </c:extLst>
          </c:dPt>
          <c:dLbls>
            <c:dLbl>
              <c:idx val="0"/>
              <c:layout>
                <c:manualLayout>
                  <c:x val="-0.22999175782261297"/>
                  <c:y val="5.897089530475357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16F-4F1D-9497-9914A0E882B6}"/>
                </c:ext>
              </c:extLst>
            </c:dLbl>
            <c:dLbl>
              <c:idx val="1"/>
              <c:layout>
                <c:manualLayout>
                  <c:x val="0.21839911587844452"/>
                  <c:y val="-5.497019539224263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16F-4F1D-9497-9914A0E882B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SOURCE!$A$2:$A$4</c:f>
              <c:strCache>
                <c:ptCount val="2"/>
                <c:pt idx="0">
                  <c:v>Independent</c:v>
                </c:pt>
                <c:pt idx="1">
                  <c:v>Scholarship</c:v>
                </c:pt>
              </c:strCache>
            </c:strRef>
          </c:cat>
          <c:val>
            <c:numRef>
              <c:f>SOURCE!$B$2:$B$4</c:f>
              <c:numCache>
                <c:formatCode>General</c:formatCode>
                <c:ptCount val="2"/>
                <c:pt idx="0">
                  <c:v>39</c:v>
                </c:pt>
                <c:pt idx="1">
                  <c:v>65</c:v>
                </c:pt>
              </c:numCache>
            </c:numRef>
          </c:val>
          <c:extLst>
            <c:ext xmlns:c16="http://schemas.microsoft.com/office/drawing/2014/chart" uri="{C3380CC4-5D6E-409C-BE32-E72D297353CC}">
              <c16:uniqueId val="{00000004-516F-4F1D-9497-9914A0E882B6}"/>
            </c:ext>
          </c:extLst>
        </c:ser>
        <c:dLbls>
          <c:dLblPos val="inEnd"/>
          <c:showLegendKey val="0"/>
          <c:showVal val="0"/>
          <c:showCatName val="0"/>
          <c:showSerName val="0"/>
          <c:showPercent val="1"/>
          <c:showBubbleSize val="0"/>
          <c:showLeaderLines val="0"/>
        </c:dLbls>
        <c:firstSliceAng val="0"/>
      </c:pieChart>
      <c:spPr>
        <a:noFill/>
        <a:ln>
          <a:noFill/>
        </a:ln>
        <a:effectLst/>
      </c:spPr>
    </c:plotArea>
    <c:legend>
      <c:legendPos val="r"/>
      <c:layout>
        <c:manualLayout>
          <c:xMode val="edge"/>
          <c:yMode val="edge"/>
          <c:x val="0.13278074295427816"/>
          <c:y val="0.8690361038203559"/>
          <c:w val="0.76292783578228718"/>
          <c:h val="9.3334733158355207E-2"/>
        </c:manualLayout>
      </c:layout>
      <c:overlay val="0"/>
      <c:spPr>
        <a:noFill/>
        <a:ln>
          <a:solidFill>
            <a:schemeClr val="bg1"/>
          </a:solid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[class-perform-dashboard.xlsx]SOURCE!Average Scholarship Value</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00">
                <a:solidFill>
                  <a:sysClr val="windowText" lastClr="000000"/>
                </a:solidFill>
              </a:rPr>
              <a:t>AVERAGE SCHOLARSHIP VALUE</a:t>
            </a:r>
          </a:p>
        </c:rich>
      </c:tx>
      <c:layout>
        <c:manualLayout>
          <c:xMode val="edge"/>
          <c:yMode val="edge"/>
          <c:x val="0.25049076412618237"/>
          <c:y val="5.07456035275649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9153461896667378E-2"/>
          <c:y val="0.19012362107395184"/>
          <c:w val="0.84160189653712636"/>
          <c:h val="0.68258810588389307"/>
        </c:manualLayout>
      </c:layout>
      <c:bar3DChart>
        <c:barDir val="col"/>
        <c:grouping val="clustered"/>
        <c:varyColors val="0"/>
        <c:ser>
          <c:idx val="0"/>
          <c:order val="0"/>
          <c:tx>
            <c:strRef>
              <c:f>SOURCE!$B$6</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SOURCE!$A$7:$A$9</c:f>
              <c:strCache>
                <c:ptCount val="2"/>
                <c:pt idx="0">
                  <c:v>Independent</c:v>
                </c:pt>
                <c:pt idx="1">
                  <c:v>Scholarship</c:v>
                </c:pt>
              </c:strCache>
            </c:strRef>
          </c:cat>
          <c:val>
            <c:numRef>
              <c:f>SOURCE!$B$7:$B$9</c:f>
              <c:numCache>
                <c:formatCode>0</c:formatCode>
                <c:ptCount val="2"/>
                <c:pt idx="0">
                  <c:v>74.410256410256423</c:v>
                </c:pt>
                <c:pt idx="1">
                  <c:v>75.297435897435889</c:v>
                </c:pt>
              </c:numCache>
            </c:numRef>
          </c:val>
          <c:extLst>
            <c:ext xmlns:c16="http://schemas.microsoft.com/office/drawing/2014/chart" uri="{C3380CC4-5D6E-409C-BE32-E72D297353CC}">
              <c16:uniqueId val="{00000000-CBAA-4350-9FC0-E50DA76CD34A}"/>
            </c:ext>
          </c:extLst>
        </c:ser>
        <c:dLbls>
          <c:showLegendKey val="0"/>
          <c:showVal val="0"/>
          <c:showCatName val="0"/>
          <c:showSerName val="0"/>
          <c:showPercent val="0"/>
          <c:showBubbleSize val="0"/>
        </c:dLbls>
        <c:gapWidth val="65"/>
        <c:shape val="box"/>
        <c:axId val="101815992"/>
        <c:axId val="101817072"/>
        <c:axId val="0"/>
      </c:bar3DChart>
      <c:catAx>
        <c:axId val="1018159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1817072"/>
        <c:crosses val="autoZero"/>
        <c:auto val="1"/>
        <c:lblAlgn val="ctr"/>
        <c:lblOffset val="100"/>
        <c:noMultiLvlLbl val="0"/>
      </c:catAx>
      <c:valAx>
        <c:axId val="101817072"/>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1815992"/>
        <c:crosses val="autoZero"/>
        <c:crossBetween val="between"/>
      </c:valAx>
      <c:spPr>
        <a:noFill/>
        <a:ln>
          <a:noFill/>
        </a:ln>
        <a:effectLst/>
      </c:spPr>
    </c:plotArea>
    <c:legend>
      <c:legendPos val="r"/>
      <c:layout>
        <c:manualLayout>
          <c:xMode val="edge"/>
          <c:yMode val="edge"/>
          <c:x val="5.0763629732387669E-2"/>
          <c:y val="4.1051589862742564E-2"/>
          <c:w val="0.11879799144213674"/>
          <c:h val="9.6312120820962951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[class-perform-dashboard.xlsx]SOURCE!Scholarship_Pre</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00"/>
              <a:t>AVERAGE SCHOLARSHIP PRESENSE</a:t>
            </a:r>
          </a:p>
        </c:rich>
      </c:tx>
      <c:layout>
        <c:manualLayout>
          <c:xMode val="edge"/>
          <c:yMode val="edge"/>
          <c:x val="3.6329321004036907E-2"/>
          <c:y val="6.092279672164322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659589024150184"/>
          <c:y val="0.19411773268829602"/>
          <c:w val="0.7097729123392793"/>
          <c:h val="0.67591992585629412"/>
        </c:manualLayout>
      </c:layout>
      <c:bar3DChart>
        <c:barDir val="bar"/>
        <c:grouping val="clustered"/>
        <c:varyColors val="0"/>
        <c:ser>
          <c:idx val="0"/>
          <c:order val="0"/>
          <c:tx>
            <c:strRef>
              <c:f>SOURCE!$B$11</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SOURCE!$A$12:$A$14</c:f>
              <c:strCache>
                <c:ptCount val="2"/>
                <c:pt idx="0">
                  <c:v>Independent</c:v>
                </c:pt>
                <c:pt idx="1">
                  <c:v>Scholarship</c:v>
                </c:pt>
              </c:strCache>
            </c:strRef>
          </c:cat>
          <c:val>
            <c:numRef>
              <c:f>SOURCE!$B$12:$B$14</c:f>
              <c:numCache>
                <c:formatCode>0%</c:formatCode>
                <c:ptCount val="2"/>
                <c:pt idx="0">
                  <c:v>0.8255641025641024</c:v>
                </c:pt>
                <c:pt idx="1">
                  <c:v>0.82201538461538481</c:v>
                </c:pt>
              </c:numCache>
            </c:numRef>
          </c:val>
          <c:extLst>
            <c:ext xmlns:c16="http://schemas.microsoft.com/office/drawing/2014/chart" uri="{C3380CC4-5D6E-409C-BE32-E72D297353CC}">
              <c16:uniqueId val="{00000000-777C-4DF0-B127-75527119C6EF}"/>
            </c:ext>
          </c:extLst>
        </c:ser>
        <c:dLbls>
          <c:showLegendKey val="0"/>
          <c:showVal val="0"/>
          <c:showCatName val="0"/>
          <c:showSerName val="0"/>
          <c:showPercent val="0"/>
          <c:showBubbleSize val="0"/>
        </c:dLbls>
        <c:gapWidth val="65"/>
        <c:shape val="box"/>
        <c:axId val="624309464"/>
        <c:axId val="624314864"/>
        <c:axId val="0"/>
      </c:bar3DChart>
      <c:catAx>
        <c:axId val="6243094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24314864"/>
        <c:crosses val="autoZero"/>
        <c:auto val="1"/>
        <c:lblAlgn val="ctr"/>
        <c:lblOffset val="100"/>
        <c:noMultiLvlLbl val="0"/>
      </c:catAx>
      <c:valAx>
        <c:axId val="624314864"/>
        <c:scaling>
          <c:orientation val="minMax"/>
        </c:scaling>
        <c:delete val="0"/>
        <c:axPos val="b"/>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24309464"/>
        <c:crosses val="autoZero"/>
        <c:crossBetween val="between"/>
      </c:valAx>
      <c:spPr>
        <a:noFill/>
        <a:ln>
          <a:noFill/>
        </a:ln>
        <a:effectLst/>
      </c:spPr>
    </c:plotArea>
    <c:legend>
      <c:legendPos val="r"/>
      <c:layout>
        <c:manualLayout>
          <c:xMode val="edge"/>
          <c:yMode val="edge"/>
          <c:x val="0.69166533958536081"/>
          <c:y val="7.2084539098771522E-2"/>
          <c:w val="0.1075855967442272"/>
          <c:h val="9.6708508779585353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[class-perform-dashboard.xlsx]SOURCE!AVG_Class</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200"/>
              <a:t>AVERAGE PER CLASS</a:t>
            </a:r>
          </a:p>
        </c:rich>
      </c:tx>
      <c:layout>
        <c:manualLayout>
          <c:xMode val="edge"/>
          <c:yMode val="edge"/>
          <c:x val="3.3989632153408542E-2"/>
          <c:y val="3.3217073575817969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5"/>
            </a:fgClr>
            <a:bgClr>
              <a:schemeClr val="lt1"/>
            </a:bgClr>
          </a:pattFill>
          <a:ln>
            <a:noFill/>
          </a:ln>
          <a:effectLst/>
        </c:spPr>
        <c:marker>
          <c:symbol val="circle"/>
          <c:size val="5"/>
          <c:spPr>
            <a:solidFill>
              <a:schemeClr val="accent5"/>
            </a:solidFill>
            <a:ln w="22225">
              <a:solidFill>
                <a:schemeClr val="lt1"/>
              </a:solidFill>
              <a:round/>
            </a:ln>
            <a:effectLst/>
          </c:spPr>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701124206768809E-2"/>
          <c:y val="0.19736477882965175"/>
          <c:w val="0.84171369522102502"/>
          <c:h val="0.64560823918749288"/>
        </c:manualLayout>
      </c:layout>
      <c:barChart>
        <c:barDir val="col"/>
        <c:grouping val="clustered"/>
        <c:varyColors val="0"/>
        <c:ser>
          <c:idx val="0"/>
          <c:order val="0"/>
          <c:tx>
            <c:strRef>
              <c:f>SOURCE!$E$1</c:f>
              <c:strCache>
                <c:ptCount val="1"/>
                <c:pt idx="0">
                  <c:v>Total</c:v>
                </c:pt>
              </c:strCache>
            </c:strRef>
          </c:tx>
          <c:spPr>
            <a:pattFill prst="ltUpDiag">
              <a:fgClr>
                <a:schemeClr val="accent5"/>
              </a:fgClr>
              <a:bgClr>
                <a:schemeClr val="lt1"/>
              </a:bgClr>
            </a:pattFill>
            <a:ln>
              <a:noFill/>
            </a:ln>
            <a:effectLst/>
          </c:spPr>
          <c:invertIfNegative val="0"/>
          <c:cat>
            <c:strRef>
              <c:f>SOURCE!$D$2:$D$5</c:f>
              <c:strCache>
                <c:ptCount val="3"/>
                <c:pt idx="0">
                  <c:v>X Science 1</c:v>
                </c:pt>
                <c:pt idx="1">
                  <c:v>X Science 2</c:v>
                </c:pt>
                <c:pt idx="2">
                  <c:v>XI Science 2</c:v>
                </c:pt>
              </c:strCache>
            </c:strRef>
          </c:cat>
          <c:val>
            <c:numRef>
              <c:f>SOURCE!$E$2:$E$5</c:f>
              <c:numCache>
                <c:formatCode>0</c:formatCode>
                <c:ptCount val="3"/>
                <c:pt idx="0">
                  <c:v>75.952380952380949</c:v>
                </c:pt>
                <c:pt idx="1">
                  <c:v>74.828571428571436</c:v>
                </c:pt>
                <c:pt idx="2">
                  <c:v>74.088235294117638</c:v>
                </c:pt>
              </c:numCache>
            </c:numRef>
          </c:val>
          <c:extLst>
            <c:ext xmlns:c16="http://schemas.microsoft.com/office/drawing/2014/chart" uri="{C3380CC4-5D6E-409C-BE32-E72D297353CC}">
              <c16:uniqueId val="{00000000-B4B7-4D0F-AFE7-E40A0B892203}"/>
            </c:ext>
          </c:extLst>
        </c:ser>
        <c:dLbls>
          <c:showLegendKey val="0"/>
          <c:showVal val="0"/>
          <c:showCatName val="0"/>
          <c:showSerName val="0"/>
          <c:showPercent val="0"/>
          <c:showBubbleSize val="0"/>
        </c:dLbls>
        <c:gapWidth val="269"/>
        <c:overlap val="-20"/>
        <c:axId val="664592792"/>
        <c:axId val="664587752"/>
      </c:barChart>
      <c:catAx>
        <c:axId val="66459279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0" cap="flat" cmpd="sng" algn="ctr">
            <a:solidFill>
              <a:schemeClr val="accent5">
                <a:lumMod val="60000"/>
                <a:lumOff val="40000"/>
              </a:schemeClr>
            </a:solidFill>
            <a:round/>
          </a:ln>
          <a:effectLst/>
        </c:spPr>
        <c:txPr>
          <a:bodyPr rot="0" spcFirstLastPara="1" vertOverflow="ellipsis" vert="horz" wrap="square" anchor="t" anchorCtr="0"/>
          <a:lstStyle/>
          <a:p>
            <a:pPr>
              <a:defRPr sz="750" b="0" i="0" u="none" strike="noStrike" kern="1200" cap="small" spc="150" normalizeH="0" baseline="0">
                <a:solidFill>
                  <a:schemeClr val="lt1"/>
                </a:solidFill>
                <a:latin typeface="+mn-lt"/>
                <a:ea typeface="+mn-ea"/>
                <a:cs typeface="+mn-cs"/>
              </a:defRPr>
            </a:pPr>
            <a:endParaRPr lang="en-US"/>
          </a:p>
        </c:txPr>
        <c:crossAx val="664587752"/>
        <c:crosses val="autoZero"/>
        <c:auto val="1"/>
        <c:lblAlgn val="ctr"/>
        <c:lblOffset val="100"/>
        <c:noMultiLvlLbl val="0"/>
      </c:catAx>
      <c:valAx>
        <c:axId val="6645877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64592792"/>
        <c:crosses val="autoZero"/>
        <c:crossBetween val="between"/>
      </c:valAx>
      <c:spPr>
        <a:noFill/>
        <a:ln>
          <a:noFill/>
        </a:ln>
        <a:effectLst/>
      </c:spPr>
    </c:plotArea>
    <c:legend>
      <c:legendPos val="r"/>
      <c:layout>
        <c:manualLayout>
          <c:xMode val="edge"/>
          <c:yMode val="edge"/>
          <c:x val="0.83294872925082586"/>
          <c:y val="5.1638164063572765E-2"/>
          <c:w val="0.11933098342766975"/>
          <c:h val="9.75758075083663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[class-perform-dashboard.xlsx]SOURCE!Pre_Class</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ysClr val="windowText" lastClr="000000"/>
                </a:solidFill>
              </a:rPr>
              <a:t>PRESENSE</a:t>
            </a:r>
            <a:r>
              <a:rPr lang="en-US" sz="1200" baseline="0">
                <a:solidFill>
                  <a:sysClr val="windowText" lastClr="000000"/>
                </a:solidFill>
              </a:rPr>
              <a:t> PER CLASS</a:t>
            </a:r>
            <a:endParaRPr lang="en-US">
              <a:solidFill>
                <a:sysClr val="windowText" lastClr="000000"/>
              </a:solidFill>
            </a:endParaRPr>
          </a:p>
        </c:rich>
      </c:tx>
      <c:layout>
        <c:manualLayout>
          <c:xMode val="edge"/>
          <c:yMode val="edge"/>
          <c:x val="0.7037975430318778"/>
          <c:y val="6.102780432670824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lumMod val="0"/>
                  <a:lumOff val="100000"/>
                </a:schemeClr>
              </a:gs>
              <a:gs pos="44000">
                <a:schemeClr val="accent1"/>
              </a:gs>
              <a:gs pos="100000">
                <a:schemeClr val="accent1">
                  <a:lumMod val="10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6707607346516"/>
          <c:y val="0.24610159481864299"/>
          <c:w val="0.83054885954729951"/>
          <c:h val="0.58913272893116331"/>
        </c:manualLayout>
      </c:layout>
      <c:barChart>
        <c:barDir val="bar"/>
        <c:grouping val="stacked"/>
        <c:varyColors val="0"/>
        <c:ser>
          <c:idx val="0"/>
          <c:order val="0"/>
          <c:tx>
            <c:strRef>
              <c:f>SOURCE!$E$11</c:f>
              <c:strCache>
                <c:ptCount val="1"/>
                <c:pt idx="0">
                  <c:v>Total</c:v>
                </c:pt>
              </c:strCache>
            </c:strRef>
          </c:tx>
          <c:spPr>
            <a:gradFill flip="none" rotWithShape="1">
              <a:gsLst>
                <a:gs pos="100000">
                  <a:schemeClr val="accent1">
                    <a:lumMod val="0"/>
                    <a:lumOff val="100000"/>
                  </a:schemeClr>
                </a:gs>
                <a:gs pos="44000">
                  <a:schemeClr val="accent1"/>
                </a:gs>
                <a:gs pos="100000">
                  <a:schemeClr val="accent1">
                    <a:lumMod val="100000"/>
                  </a:schemeClr>
                </a:gs>
              </a:gsLst>
              <a:path path="circle">
                <a:fillToRect l="100000" t="100000"/>
              </a:path>
              <a:tileRect r="-100000" b="-100000"/>
            </a:gradFill>
            <a:ln>
              <a:noFill/>
            </a:ln>
            <a:effectLst>
              <a:outerShdw blurRad="57150" dist="19050" dir="5400000" algn="ctr" rotWithShape="0">
                <a:srgbClr val="000000">
                  <a:alpha val="63000"/>
                </a:srgbClr>
              </a:outerShdw>
            </a:effectLst>
          </c:spPr>
          <c:invertIfNegative val="0"/>
          <c:cat>
            <c:strRef>
              <c:f>SOURCE!$D$12:$D$15</c:f>
              <c:strCache>
                <c:ptCount val="3"/>
                <c:pt idx="0">
                  <c:v>X Science 1</c:v>
                </c:pt>
                <c:pt idx="1">
                  <c:v>X Science 2</c:v>
                </c:pt>
                <c:pt idx="2">
                  <c:v>XI Science 2</c:v>
                </c:pt>
              </c:strCache>
            </c:strRef>
          </c:cat>
          <c:val>
            <c:numRef>
              <c:f>SOURCE!$E$12:$E$15</c:f>
              <c:numCache>
                <c:formatCode>0%</c:formatCode>
                <c:ptCount val="3"/>
                <c:pt idx="0">
                  <c:v>0.81905714285714293</c:v>
                </c:pt>
                <c:pt idx="1">
                  <c:v>0.81614285714285717</c:v>
                </c:pt>
                <c:pt idx="2">
                  <c:v>0.83517647058823541</c:v>
                </c:pt>
              </c:numCache>
            </c:numRef>
          </c:val>
          <c:extLst>
            <c:ext xmlns:c16="http://schemas.microsoft.com/office/drawing/2014/chart" uri="{C3380CC4-5D6E-409C-BE32-E72D297353CC}">
              <c16:uniqueId val="{00000000-19BC-44D4-BB04-3F394F8F438A}"/>
            </c:ext>
          </c:extLst>
        </c:ser>
        <c:dLbls>
          <c:showLegendKey val="0"/>
          <c:showVal val="0"/>
          <c:showCatName val="0"/>
          <c:showSerName val="0"/>
          <c:showPercent val="0"/>
          <c:showBubbleSize val="0"/>
        </c:dLbls>
        <c:gapWidth val="150"/>
        <c:overlap val="100"/>
        <c:axId val="675570464"/>
        <c:axId val="675576584"/>
      </c:barChart>
      <c:catAx>
        <c:axId val="675570464"/>
        <c:scaling>
          <c:orientation val="minMax"/>
        </c:scaling>
        <c:delete val="0"/>
        <c:axPos val="l"/>
        <c:numFmt formatCode="General" sourceLinked="1"/>
        <c:majorTickMark val="none"/>
        <c:minorTickMark val="none"/>
        <c:tickLblPos val="nextTo"/>
        <c:spPr>
          <a:noFill/>
          <a:ln w="12700"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75576584"/>
        <c:crosses val="autoZero"/>
        <c:auto val="1"/>
        <c:lblAlgn val="ctr"/>
        <c:lblOffset val="100"/>
        <c:noMultiLvlLbl val="0"/>
      </c:catAx>
      <c:valAx>
        <c:axId val="675576584"/>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75570464"/>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Entry>
      <c:layout>
        <c:manualLayout>
          <c:xMode val="edge"/>
          <c:yMode val="edge"/>
          <c:x val="4.1925853018372705E-2"/>
          <c:y val="4.4230432734369732E-2"/>
          <c:w val="9.9740813648293958E-2"/>
          <c:h val="0.100428023420149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[class-perform-dashboard.xlsx]SOURCE!Student_Risk</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000">
                <a:solidFill>
                  <a:sysClr val="windowText" lastClr="000000"/>
                </a:solidFill>
              </a:rPr>
              <a:t>Student risk</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rgbClr val="FFFF00"/>
          </a:solidFill>
          <a:ln w="19050">
            <a:solidFill>
              <a:schemeClr val="tx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FF0000"/>
          </a:solidFill>
          <a:ln w="19050">
            <a:solidFill>
              <a:schemeClr val="tx1"/>
            </a:solidFill>
          </a:ln>
          <a:effectLst/>
        </c:spPr>
      </c:pivotFmt>
      <c:pivotFmt>
        <c:idx val="7"/>
        <c:spPr>
          <a:solidFill>
            <a:srgbClr val="FFFF00"/>
          </a:solidFill>
          <a:ln w="19050">
            <a:solidFill>
              <a:schemeClr val="tx1"/>
            </a:solidFill>
          </a:ln>
          <a:effectLst/>
        </c:spPr>
      </c:pivotFmt>
      <c:pivotFmt>
        <c:idx val="8"/>
        <c:spPr>
          <a:solidFill>
            <a:srgbClr val="00FF00"/>
          </a:solidFill>
          <a:ln w="19050">
            <a:solidFill>
              <a:schemeClr val="tx1"/>
            </a:solidFill>
          </a:ln>
          <a:effectLst/>
        </c:spPr>
      </c:pivotFmt>
    </c:pivotFmts>
    <c:plotArea>
      <c:layout>
        <c:manualLayout>
          <c:layoutTarget val="inner"/>
          <c:xMode val="edge"/>
          <c:yMode val="edge"/>
          <c:x val="0.28958422486822899"/>
          <c:y val="0.17294261901022789"/>
          <c:w val="0.44853660429621922"/>
          <c:h val="0.64969831596749084"/>
        </c:manualLayout>
      </c:layout>
      <c:pieChart>
        <c:varyColors val="1"/>
        <c:ser>
          <c:idx val="0"/>
          <c:order val="0"/>
          <c:tx>
            <c:strRef>
              <c:f>SOURCE!$H$1</c:f>
              <c:strCache>
                <c:ptCount val="1"/>
                <c:pt idx="0">
                  <c:v>Total</c:v>
                </c:pt>
              </c:strCache>
            </c:strRef>
          </c:tx>
          <c:spPr>
            <a:solidFill>
              <a:srgbClr val="FFFF00"/>
            </a:solidFill>
            <a:ln w="19050">
              <a:solidFill>
                <a:schemeClr val="tx1"/>
              </a:solidFill>
            </a:ln>
            <a:effectLst/>
          </c:spPr>
          <c:dPt>
            <c:idx val="0"/>
            <c:bubble3D val="0"/>
            <c:spPr>
              <a:solidFill>
                <a:srgbClr val="FF0000"/>
              </a:solidFill>
              <a:ln w="19050">
                <a:solidFill>
                  <a:schemeClr val="tx1"/>
                </a:solidFill>
              </a:ln>
              <a:effectLst/>
            </c:spPr>
            <c:extLst>
              <c:ext xmlns:c16="http://schemas.microsoft.com/office/drawing/2014/chart" uri="{C3380CC4-5D6E-409C-BE32-E72D297353CC}">
                <c16:uniqueId val="{00000001-1EF8-4880-896E-2D258BA76EB2}"/>
              </c:ext>
            </c:extLst>
          </c:dPt>
          <c:dPt>
            <c:idx val="1"/>
            <c:bubble3D val="0"/>
            <c:explosion val="10"/>
            <c:spPr>
              <a:solidFill>
                <a:srgbClr val="FFFF00"/>
              </a:solidFill>
              <a:ln w="19050">
                <a:solidFill>
                  <a:schemeClr val="tx1"/>
                </a:solidFill>
              </a:ln>
              <a:effectLst/>
            </c:spPr>
            <c:extLst>
              <c:ext xmlns:c16="http://schemas.microsoft.com/office/drawing/2014/chart" uri="{C3380CC4-5D6E-409C-BE32-E72D297353CC}">
                <c16:uniqueId val="{00000003-1EF8-4880-896E-2D258BA76EB2}"/>
              </c:ext>
            </c:extLst>
          </c:dPt>
          <c:dPt>
            <c:idx val="2"/>
            <c:bubble3D val="0"/>
            <c:explosion val="8"/>
            <c:spPr>
              <a:solidFill>
                <a:srgbClr val="00FF00"/>
              </a:solidFill>
              <a:ln w="19050">
                <a:solidFill>
                  <a:schemeClr val="tx1"/>
                </a:solidFill>
              </a:ln>
              <a:effectLst/>
            </c:spPr>
            <c:extLst>
              <c:ext xmlns:c16="http://schemas.microsoft.com/office/drawing/2014/chart" uri="{C3380CC4-5D6E-409C-BE32-E72D297353CC}">
                <c16:uniqueId val="{00000005-1EF8-4880-896E-2D258BA76EB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SOURCE!$G$2:$G$5</c:f>
              <c:strCache>
                <c:ptCount val="3"/>
                <c:pt idx="0">
                  <c:v>High</c:v>
                </c:pt>
                <c:pt idx="1">
                  <c:v>Low</c:v>
                </c:pt>
                <c:pt idx="2">
                  <c:v>Medium</c:v>
                </c:pt>
              </c:strCache>
            </c:strRef>
          </c:cat>
          <c:val>
            <c:numRef>
              <c:f>SOURCE!$H$2:$H$5</c:f>
              <c:numCache>
                <c:formatCode>General</c:formatCode>
                <c:ptCount val="3"/>
                <c:pt idx="0">
                  <c:v>8</c:v>
                </c:pt>
                <c:pt idx="1">
                  <c:v>22</c:v>
                </c:pt>
                <c:pt idx="2">
                  <c:v>74</c:v>
                </c:pt>
              </c:numCache>
            </c:numRef>
          </c:val>
          <c:extLst>
            <c:ext xmlns:c16="http://schemas.microsoft.com/office/drawing/2014/chart" uri="{C3380CC4-5D6E-409C-BE32-E72D297353CC}">
              <c16:uniqueId val="{00000006-1EF8-4880-896E-2D258BA76EB2}"/>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21075930233927684"/>
          <c:y val="0.88494318243955261"/>
          <c:w val="0.54760894493508017"/>
          <c:h val="8.125193296065923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16</xdr:col>
      <xdr:colOff>504825</xdr:colOff>
      <xdr:row>2</xdr:row>
      <xdr:rowOff>38100</xdr:rowOff>
    </xdr:from>
    <xdr:to>
      <xdr:col>20</xdr:col>
      <xdr:colOff>65809</xdr:colOff>
      <xdr:row>13</xdr:row>
      <xdr:rowOff>85725</xdr:rowOff>
    </xdr:to>
    <xdr:graphicFrame macro="">
      <xdr:nvGraphicFramePr>
        <xdr:cNvPr id="2" name="Chart 1">
          <a:extLst>
            <a:ext uri="{FF2B5EF4-FFF2-40B4-BE49-F238E27FC236}">
              <a16:creationId xmlns:a16="http://schemas.microsoft.com/office/drawing/2014/main" id="{E0F62995-21E1-4B68-B5CA-4E61D92D7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15</xdr:row>
      <xdr:rowOff>28578</xdr:rowOff>
    </xdr:from>
    <xdr:to>
      <xdr:col>4</xdr:col>
      <xdr:colOff>76200</xdr:colOff>
      <xdr:row>23</xdr:row>
      <xdr:rowOff>180975</xdr:rowOff>
    </xdr:to>
    <xdr:graphicFrame macro="">
      <xdr:nvGraphicFramePr>
        <xdr:cNvPr id="3" name="Chart 2">
          <a:extLst>
            <a:ext uri="{FF2B5EF4-FFF2-40B4-BE49-F238E27FC236}">
              <a16:creationId xmlns:a16="http://schemas.microsoft.com/office/drawing/2014/main" id="{83FDFDB0-BADD-4EFD-95EB-4964904B2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101805</xdr:colOff>
      <xdr:row>15</xdr:row>
      <xdr:rowOff>34390</xdr:rowOff>
    </xdr:from>
    <xdr:to>
      <xdr:col>9</xdr:col>
      <xdr:colOff>200024</xdr:colOff>
      <xdr:row>24</xdr:row>
      <xdr:rowOff>0</xdr:rowOff>
    </xdr:to>
    <xdr:graphicFrame macro="">
      <xdr:nvGraphicFramePr>
        <xdr:cNvPr id="4" name="Chart 3">
          <a:extLst>
            <a:ext uri="{FF2B5EF4-FFF2-40B4-BE49-F238E27FC236}">
              <a16:creationId xmlns:a16="http://schemas.microsoft.com/office/drawing/2014/main" id="{B67272B3-1D3C-4D09-A1A0-631F98A7F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238125</xdr:colOff>
      <xdr:row>5</xdr:row>
      <xdr:rowOff>114301</xdr:rowOff>
    </xdr:from>
    <xdr:to>
      <xdr:col>16</xdr:col>
      <xdr:colOff>494801</xdr:colOff>
      <xdr:row>24</xdr:row>
      <xdr:rowOff>1</xdr:rowOff>
    </xdr:to>
    <xdr:graphicFrame macro="">
      <xdr:nvGraphicFramePr>
        <xdr:cNvPr id="5" name="Chart 4">
          <a:extLst>
            <a:ext uri="{FF2B5EF4-FFF2-40B4-BE49-F238E27FC236}">
              <a16:creationId xmlns:a16="http://schemas.microsoft.com/office/drawing/2014/main" id="{F63DF6BF-1E75-4C5C-BFED-88C2388A370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PrintsWithSheet="0"/>
  </xdr:twoCellAnchor>
  <xdr:twoCellAnchor editAs="oneCell">
    <xdr:from>
      <xdr:col>0</xdr:col>
      <xdr:colOff>37233</xdr:colOff>
      <xdr:row>5</xdr:row>
      <xdr:rowOff>126422</xdr:rowOff>
    </xdr:from>
    <xdr:to>
      <xdr:col>9</xdr:col>
      <xdr:colOff>200025</xdr:colOff>
      <xdr:row>15</xdr:row>
      <xdr:rowOff>9525</xdr:rowOff>
    </xdr:to>
    <xdr:graphicFrame macro="">
      <xdr:nvGraphicFramePr>
        <xdr:cNvPr id="6" name="Chart 5">
          <a:extLst>
            <a:ext uri="{FF2B5EF4-FFF2-40B4-BE49-F238E27FC236}">
              <a16:creationId xmlns:a16="http://schemas.microsoft.com/office/drawing/2014/main" id="{A444B0A2-C668-4269-851B-FF21FCAA4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57150</xdr:colOff>
      <xdr:row>12</xdr:row>
      <xdr:rowOff>152400</xdr:rowOff>
    </xdr:from>
    <xdr:to>
      <xdr:col>20</xdr:col>
      <xdr:colOff>381001</xdr:colOff>
      <xdr:row>24</xdr:row>
      <xdr:rowOff>66675</xdr:rowOff>
    </xdr:to>
    <xdr:graphicFrame macro="">
      <xdr:nvGraphicFramePr>
        <xdr:cNvPr id="7" name="Chart 6">
          <a:extLst>
            <a:ext uri="{FF2B5EF4-FFF2-40B4-BE49-F238E27FC236}">
              <a16:creationId xmlns:a16="http://schemas.microsoft.com/office/drawing/2014/main" id="{23BF917C-50C1-4048-969B-1F81EA14C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38099</xdr:colOff>
      <xdr:row>2</xdr:row>
      <xdr:rowOff>28576</xdr:rowOff>
    </xdr:from>
    <xdr:to>
      <xdr:col>9</xdr:col>
      <xdr:colOff>209549</xdr:colOff>
      <xdr:row>5</xdr:row>
      <xdr:rowOff>95250</xdr:rowOff>
    </xdr:to>
    <mc:AlternateContent xmlns:mc="http://schemas.openxmlformats.org/markup-compatibility/2006">
      <mc:Choice xmlns:a14="http://schemas.microsoft.com/office/drawing/2010/main" Requires="a14">
        <xdr:graphicFrame macro="">
          <xdr:nvGraphicFramePr>
            <xdr:cNvPr id="8" name="Class">
              <a:extLst>
                <a:ext uri="{FF2B5EF4-FFF2-40B4-BE49-F238E27FC236}">
                  <a16:creationId xmlns:a16="http://schemas.microsoft.com/office/drawing/2014/main" id="{E0F347E7-D2BC-4DEF-854F-EB13E3230F0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dr:sp macro="" textlink="">
          <xdr:nvSpPr>
            <xdr:cNvPr id="0" name=""/>
            <xdr:cNvSpPr>
              <a:spLocks noTextEdit="1"/>
            </xdr:cNvSpPr>
          </xdr:nvSpPr>
          <xdr:spPr>
            <a:xfrm>
              <a:off x="38099" y="514351"/>
              <a:ext cx="5705475" cy="63817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152399</xdr:colOff>
      <xdr:row>2</xdr:row>
      <xdr:rowOff>38099</xdr:rowOff>
    </xdr:from>
    <xdr:to>
      <xdr:col>16</xdr:col>
      <xdr:colOff>495300</xdr:colOff>
      <xdr:row>5</xdr:row>
      <xdr:rowOff>95250</xdr:rowOff>
    </xdr:to>
    <mc:AlternateContent xmlns:mc="http://schemas.openxmlformats.org/markup-compatibility/2006">
      <mc:Choice xmlns:a14="http://schemas.microsoft.com/office/drawing/2010/main" Requires="a14">
        <xdr:graphicFrame macro="">
          <xdr:nvGraphicFramePr>
            <xdr:cNvPr id="9" name="Scholarship Status">
              <a:extLst>
                <a:ext uri="{FF2B5EF4-FFF2-40B4-BE49-F238E27FC236}">
                  <a16:creationId xmlns:a16="http://schemas.microsoft.com/office/drawing/2014/main" id="{39E3264F-01E1-494E-89B4-F2A7CB6E0C55}"/>
                </a:ext>
              </a:extLst>
            </xdr:cNvPr>
            <xdr:cNvGraphicFramePr/>
          </xdr:nvGraphicFramePr>
          <xdr:xfrm>
            <a:off x="0" y="0"/>
            <a:ext cx="0" cy="0"/>
          </xdr:xfrm>
          <a:graphic>
            <a:graphicData uri="http://schemas.microsoft.com/office/drawing/2010/slicer">
              <sle:slicer xmlns:sle="http://schemas.microsoft.com/office/drawing/2010/slicer" name="Scholarship Status"/>
            </a:graphicData>
          </a:graphic>
        </xdr:graphicFrame>
      </mc:Choice>
      <mc:Fallback>
        <xdr:sp macro="" textlink="">
          <xdr:nvSpPr>
            <xdr:cNvPr id="0" name=""/>
            <xdr:cNvSpPr>
              <a:spLocks noTextEdit="1"/>
            </xdr:cNvSpPr>
          </xdr:nvSpPr>
          <xdr:spPr>
            <a:xfrm>
              <a:off x="8124824" y="523874"/>
              <a:ext cx="2171701" cy="62865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228600</xdr:colOff>
      <xdr:row>2</xdr:row>
      <xdr:rowOff>28576</xdr:rowOff>
    </xdr:from>
    <xdr:to>
      <xdr:col>13</xdr:col>
      <xdr:colOff>133350</xdr:colOff>
      <xdr:row>5</xdr:row>
      <xdr:rowOff>85726</xdr:rowOff>
    </xdr:to>
    <mc:AlternateContent xmlns:mc="http://schemas.openxmlformats.org/markup-compatibility/2006">
      <mc:Choice xmlns:a14="http://schemas.microsoft.com/office/drawing/2010/main" Requires="a14">
        <xdr:graphicFrame macro="">
          <xdr:nvGraphicFramePr>
            <xdr:cNvPr id="10" name="Student Risk">
              <a:extLst>
                <a:ext uri="{FF2B5EF4-FFF2-40B4-BE49-F238E27FC236}">
                  <a16:creationId xmlns:a16="http://schemas.microsoft.com/office/drawing/2014/main" id="{8289179E-7C73-47B9-B5D8-6C3A401F705C}"/>
                </a:ext>
              </a:extLst>
            </xdr:cNvPr>
            <xdr:cNvGraphicFramePr/>
          </xdr:nvGraphicFramePr>
          <xdr:xfrm>
            <a:off x="0" y="0"/>
            <a:ext cx="0" cy="0"/>
          </xdr:xfrm>
          <a:graphic>
            <a:graphicData uri="http://schemas.microsoft.com/office/drawing/2010/slicer">
              <sle:slicer xmlns:sle="http://schemas.microsoft.com/office/drawing/2010/slicer" name="Student Risk"/>
            </a:graphicData>
          </a:graphic>
        </xdr:graphicFrame>
      </mc:Choice>
      <mc:Fallback>
        <xdr:sp macro="" textlink="">
          <xdr:nvSpPr>
            <xdr:cNvPr id="0" name=""/>
            <xdr:cNvSpPr>
              <a:spLocks noTextEdit="1"/>
            </xdr:cNvSpPr>
          </xdr:nvSpPr>
          <xdr:spPr>
            <a:xfrm>
              <a:off x="5762625" y="514351"/>
              <a:ext cx="2343150" cy="6286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b" refreshedDate="45858.184203819445" createdVersion="8" refreshedVersion="8" minRefreshableVersion="3" recordCount="200" xr:uid="{FE824B11-E5F0-4B43-A5F5-C7FE4D82DAFD}">
  <cacheSource type="worksheet">
    <worksheetSource name="Table1"/>
  </cacheSource>
  <cacheFields count="10">
    <cacheField name="Student ID" numFmtId="0">
      <sharedItems/>
    </cacheField>
    <cacheField name="Student Name" numFmtId="0">
      <sharedItems/>
    </cacheField>
    <cacheField name="Class" numFmtId="0">
      <sharedItems count="6">
        <s v="XII Science 1"/>
        <s v="X Science 2"/>
        <s v="XI Science 2"/>
        <s v="X Science 1"/>
        <s v="XII Science 2"/>
        <s v="XI Science 1"/>
      </sharedItems>
    </cacheField>
    <cacheField name="Presence (%)" numFmtId="9">
      <sharedItems containsSemiMixedTypes="0" containsString="0" containsNumber="1" minValue="0.58799999999999997" maxValue="1"/>
    </cacheField>
    <cacheField name="Math Score" numFmtId="1">
      <sharedItems containsSemiMixedTypes="0" containsString="0" containsNumber="1" containsInteger="1" minValue="40" maxValue="100"/>
    </cacheField>
    <cacheField name="Language Score" numFmtId="1">
      <sharedItems containsSemiMixedTypes="0" containsString="0" containsNumber="1" containsInteger="1" minValue="53" maxValue="100"/>
    </cacheField>
    <cacheField name="Science Score" numFmtId="1">
      <sharedItems containsSemiMixedTypes="0" containsString="0" containsNumber="1" containsInteger="1" minValue="44" maxValue="100"/>
    </cacheField>
    <cacheField name="Scholarship Status" numFmtId="0">
      <sharedItems count="2">
        <s v="Scholarship"/>
        <s v="Independent"/>
      </sharedItems>
    </cacheField>
    <cacheField name="Average Value" numFmtId="1">
      <sharedItems containsSemiMixedTypes="0" containsString="0" containsNumber="1" minValue="54.666666666666664" maxValue="91"/>
    </cacheField>
    <cacheField name="Student Risk" numFmtId="0">
      <sharedItems count="3">
        <s v="Medium"/>
        <s v="High"/>
        <s v="Low"/>
      </sharedItems>
    </cacheField>
  </cacheFields>
  <extLst>
    <ext xmlns:x14="http://schemas.microsoft.com/office/spreadsheetml/2009/9/main" uri="{725AE2AE-9491-48be-B2B4-4EB974FC3084}">
      <x14:pivotCacheDefinition pivotCacheId="14844923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S001"/>
    <s v="Student 1"/>
    <x v="0"/>
    <n v="0.9"/>
    <n v="79"/>
    <n v="62"/>
    <n v="82"/>
    <x v="0"/>
    <n v="74.333333333333329"/>
    <x v="0"/>
  </r>
  <r>
    <s v="S002"/>
    <s v="Student 2"/>
    <x v="1"/>
    <n v="0.83599999999999997"/>
    <n v="82"/>
    <n v="72"/>
    <n v="64"/>
    <x v="0"/>
    <n v="72.666666666666671"/>
    <x v="0"/>
  </r>
  <r>
    <s v="S003"/>
    <s v="Student 3"/>
    <x v="1"/>
    <n v="0.6"/>
    <n v="60"/>
    <n v="60"/>
    <n v="60"/>
    <x v="0"/>
    <n v="60"/>
    <x v="1"/>
  </r>
  <r>
    <s v="S004"/>
    <s v="Student 4"/>
    <x v="0"/>
    <n v="1"/>
    <n v="88"/>
    <n v="78"/>
    <n v="89"/>
    <x v="0"/>
    <n v="85"/>
    <x v="2"/>
  </r>
  <r>
    <s v="S005"/>
    <s v="Student 5"/>
    <x v="2"/>
    <n v="0.6"/>
    <n v="60"/>
    <n v="60"/>
    <n v="60"/>
    <x v="1"/>
    <n v="60"/>
    <x v="1"/>
  </r>
  <r>
    <s v="S006"/>
    <s v="Student 6"/>
    <x v="3"/>
    <n v="0.6"/>
    <n v="64"/>
    <n v="60"/>
    <n v="95"/>
    <x v="0"/>
    <n v="73"/>
    <x v="0"/>
  </r>
  <r>
    <s v="S007"/>
    <s v="Student 7"/>
    <x v="3"/>
    <n v="0.6"/>
    <n v="81"/>
    <n v="60"/>
    <n v="65"/>
    <x v="0"/>
    <n v="68.666666666666671"/>
    <x v="1"/>
  </r>
  <r>
    <s v="S008"/>
    <s v="Student 8"/>
    <x v="3"/>
    <n v="0.6"/>
    <n v="81"/>
    <n v="60"/>
    <n v="60"/>
    <x v="0"/>
    <n v="67"/>
    <x v="1"/>
  </r>
  <r>
    <s v="S009"/>
    <s v="Student 9"/>
    <x v="0"/>
    <n v="0.6"/>
    <n v="81"/>
    <n v="60"/>
    <n v="54"/>
    <x v="1"/>
    <n v="65"/>
    <x v="1"/>
  </r>
  <r>
    <s v="S010"/>
    <s v="Student 10"/>
    <x v="1"/>
    <n v="0.90400000000000003"/>
    <n v="100"/>
    <n v="83"/>
    <n v="90"/>
    <x v="0"/>
    <n v="91"/>
    <x v="2"/>
  </r>
  <r>
    <s v="S011"/>
    <s v="Student 11"/>
    <x v="0"/>
    <n v="0.80400000000000005"/>
    <n v="82"/>
    <n v="85"/>
    <n v="81"/>
    <x v="1"/>
    <n v="82.666666666666671"/>
    <x v="2"/>
  </r>
  <r>
    <s v="S012"/>
    <s v="Student 12"/>
    <x v="0"/>
    <n v="0.80299999999999994"/>
    <n v="89"/>
    <n v="67"/>
    <n v="73"/>
    <x v="1"/>
    <n v="76.333333333333329"/>
    <x v="0"/>
  </r>
  <r>
    <s v="S013"/>
    <s v="Student 13"/>
    <x v="4"/>
    <n v="0.6"/>
    <n v="86"/>
    <n v="60"/>
    <n v="60"/>
    <x v="0"/>
    <n v="68.666666666666671"/>
    <x v="1"/>
  </r>
  <r>
    <s v="S014"/>
    <s v="Student 14"/>
    <x v="1"/>
    <n v="0.65900000000000003"/>
    <n v="83"/>
    <n v="91"/>
    <n v="62"/>
    <x v="0"/>
    <n v="78.666666666666671"/>
    <x v="0"/>
  </r>
  <r>
    <s v="S015"/>
    <s v="Student 15"/>
    <x v="4"/>
    <n v="0.67799999999999994"/>
    <n v="71"/>
    <n v="81"/>
    <n v="100"/>
    <x v="1"/>
    <n v="84"/>
    <x v="2"/>
  </r>
  <r>
    <s v="S016"/>
    <s v="Student 16"/>
    <x v="5"/>
    <n v="0.79400000000000004"/>
    <n v="84"/>
    <n v="71"/>
    <n v="75"/>
    <x v="1"/>
    <n v="76.666666666666671"/>
    <x v="0"/>
  </r>
  <r>
    <s v="S017"/>
    <s v="Student 17"/>
    <x v="1"/>
    <n v="0.74900000000000011"/>
    <n v="66"/>
    <n v="94"/>
    <n v="75"/>
    <x v="1"/>
    <n v="78.333333333333329"/>
    <x v="0"/>
  </r>
  <r>
    <s v="S018"/>
    <s v="Student 18"/>
    <x v="1"/>
    <n v="0.88099999999999989"/>
    <n v="72"/>
    <n v="79"/>
    <n v="82"/>
    <x v="1"/>
    <n v="77.666666666666671"/>
    <x v="0"/>
  </r>
  <r>
    <s v="S019"/>
    <s v="Student 19"/>
    <x v="1"/>
    <n v="0.75900000000000001"/>
    <n v="69"/>
    <n v="90"/>
    <n v="79"/>
    <x v="1"/>
    <n v="79.333333333333329"/>
    <x v="0"/>
  </r>
  <r>
    <s v="S020"/>
    <s v="Student 20"/>
    <x v="3"/>
    <n v="0.70900000000000007"/>
    <n v="76"/>
    <n v="79"/>
    <n v="76"/>
    <x v="0"/>
    <n v="77"/>
    <x v="0"/>
  </r>
  <r>
    <s v="S021"/>
    <s v="Student 21"/>
    <x v="3"/>
    <n v="0.997"/>
    <n v="100"/>
    <n v="99"/>
    <n v="65"/>
    <x v="0"/>
    <n v="88"/>
    <x v="2"/>
  </r>
  <r>
    <s v="S022"/>
    <s v="Student 22"/>
    <x v="4"/>
    <n v="0.82700000000000007"/>
    <n v="53"/>
    <n v="96"/>
    <n v="79"/>
    <x v="0"/>
    <n v="76"/>
    <x v="0"/>
  </r>
  <r>
    <s v="S023"/>
    <s v="Student 23"/>
    <x v="4"/>
    <n v="0.85699999999999998"/>
    <n v="83"/>
    <n v="76"/>
    <n v="95"/>
    <x v="0"/>
    <n v="84.666666666666671"/>
    <x v="2"/>
  </r>
  <r>
    <s v="S024"/>
    <s v="Student 24"/>
    <x v="1"/>
    <n v="0.70799999999999996"/>
    <n v="56"/>
    <n v="88"/>
    <n v="89"/>
    <x v="1"/>
    <n v="77.666666666666671"/>
    <x v="0"/>
  </r>
  <r>
    <s v="S025"/>
    <s v="Student 25"/>
    <x v="4"/>
    <n v="0.79599999999999993"/>
    <n v="69"/>
    <n v="84"/>
    <n v="92"/>
    <x v="0"/>
    <n v="81.666666666666671"/>
    <x v="0"/>
  </r>
  <r>
    <s v="S026"/>
    <s v="Student 26"/>
    <x v="3"/>
    <n v="0.86099999999999999"/>
    <n v="88"/>
    <n v="92"/>
    <n v="68"/>
    <x v="0"/>
    <n v="82.666666666666671"/>
    <x v="2"/>
  </r>
  <r>
    <s v="S027"/>
    <s v="Student 27"/>
    <x v="0"/>
    <n v="0.73499999999999999"/>
    <n v="76"/>
    <n v="68"/>
    <n v="63"/>
    <x v="0"/>
    <n v="69"/>
    <x v="0"/>
  </r>
  <r>
    <s v="S028"/>
    <s v="Student 28"/>
    <x v="0"/>
    <n v="0.88800000000000001"/>
    <n v="62"/>
    <n v="85"/>
    <n v="73"/>
    <x v="0"/>
    <n v="73.333333333333329"/>
    <x v="0"/>
  </r>
  <r>
    <s v="S029"/>
    <s v="Student 29"/>
    <x v="0"/>
    <n v="0.79"/>
    <n v="66"/>
    <n v="89"/>
    <n v="75"/>
    <x v="0"/>
    <n v="76.666666666666671"/>
    <x v="0"/>
  </r>
  <r>
    <s v="S030"/>
    <s v="Student 30"/>
    <x v="4"/>
    <n v="0.82099999999999995"/>
    <n v="83"/>
    <n v="60"/>
    <n v="86"/>
    <x v="0"/>
    <n v="76.333333333333329"/>
    <x v="0"/>
  </r>
  <r>
    <s v="S031"/>
    <s v="Student 31"/>
    <x v="5"/>
    <n v="0.79"/>
    <n v="66"/>
    <n v="66"/>
    <n v="55"/>
    <x v="0"/>
    <n v="62.333333333333336"/>
    <x v="0"/>
  </r>
  <r>
    <s v="S032"/>
    <s v="Student 32"/>
    <x v="3"/>
    <n v="1"/>
    <n v="78"/>
    <n v="58"/>
    <n v="91"/>
    <x v="0"/>
    <n v="75.666666666666671"/>
    <x v="0"/>
  </r>
  <r>
    <s v="S033"/>
    <s v="Student 33"/>
    <x v="5"/>
    <n v="0.84900000000000009"/>
    <n v="76"/>
    <n v="75"/>
    <n v="72"/>
    <x v="0"/>
    <n v="74.333333333333329"/>
    <x v="0"/>
  </r>
  <r>
    <s v="S034"/>
    <s v="Student 34"/>
    <x v="4"/>
    <n v="0.74400000000000011"/>
    <n v="67"/>
    <n v="85"/>
    <n v="69"/>
    <x v="1"/>
    <n v="73.666666666666671"/>
    <x v="0"/>
  </r>
  <r>
    <s v="S035"/>
    <s v="Student 35"/>
    <x v="2"/>
    <n v="0.93200000000000005"/>
    <n v="100"/>
    <n v="93"/>
    <n v="63"/>
    <x v="0"/>
    <n v="85.333333333333329"/>
    <x v="2"/>
  </r>
  <r>
    <s v="S036"/>
    <s v="Student 36"/>
    <x v="1"/>
    <n v="0.72799999999999998"/>
    <n v="83"/>
    <n v="79"/>
    <n v="56"/>
    <x v="0"/>
    <n v="72.666666666666671"/>
    <x v="0"/>
  </r>
  <r>
    <s v="S037"/>
    <s v="Student 37"/>
    <x v="3"/>
    <n v="0.871"/>
    <n v="51"/>
    <n v="94"/>
    <n v="83"/>
    <x v="1"/>
    <n v="76"/>
    <x v="0"/>
  </r>
  <r>
    <s v="S038"/>
    <s v="Student 38"/>
    <x v="0"/>
    <n v="0.65400000000000003"/>
    <n v="77"/>
    <n v="64"/>
    <n v="75"/>
    <x v="1"/>
    <n v="72"/>
    <x v="0"/>
  </r>
  <r>
    <s v="S039"/>
    <s v="Student 39"/>
    <x v="5"/>
    <n v="0.71700000000000008"/>
    <n v="67"/>
    <n v="61"/>
    <n v="60"/>
    <x v="0"/>
    <n v="62.666666666666664"/>
    <x v="0"/>
  </r>
  <r>
    <s v="S040"/>
    <s v="Student 40"/>
    <x v="2"/>
    <n v="0.87"/>
    <n v="85"/>
    <n v="77"/>
    <n v="60"/>
    <x v="0"/>
    <n v="74"/>
    <x v="0"/>
  </r>
  <r>
    <s v="S041"/>
    <s v="Student 41"/>
    <x v="2"/>
    <n v="0.92400000000000004"/>
    <n v="65"/>
    <n v="82"/>
    <n v="70"/>
    <x v="1"/>
    <n v="72.333333333333329"/>
    <x v="0"/>
  </r>
  <r>
    <s v="S042"/>
    <s v="Student 42"/>
    <x v="3"/>
    <n v="0.86699999999999999"/>
    <n v="74"/>
    <n v="78"/>
    <n v="92"/>
    <x v="0"/>
    <n v="81.333333333333329"/>
    <x v="0"/>
  </r>
  <r>
    <s v="S043"/>
    <s v="Student 43"/>
    <x v="3"/>
    <n v="0.83799999999999997"/>
    <n v="81"/>
    <n v="57"/>
    <n v="71"/>
    <x v="1"/>
    <n v="69.666666666666671"/>
    <x v="2"/>
  </r>
  <r>
    <s v="S044"/>
    <s v="Student 44"/>
    <x v="2"/>
    <n v="0.82"/>
    <n v="85"/>
    <n v="77"/>
    <n v="57"/>
    <x v="1"/>
    <n v="73"/>
    <x v="0"/>
  </r>
  <r>
    <s v="S045"/>
    <s v="Student 45"/>
    <x v="1"/>
    <n v="0.70200000000000007"/>
    <n v="61"/>
    <n v="65"/>
    <n v="71"/>
    <x v="0"/>
    <n v="65.666666666666671"/>
    <x v="0"/>
  </r>
  <r>
    <s v="S046"/>
    <s v="Student 46"/>
    <x v="1"/>
    <n v="0.77800000000000002"/>
    <n v="71"/>
    <n v="85"/>
    <n v="71"/>
    <x v="0"/>
    <n v="75.666666666666671"/>
    <x v="0"/>
  </r>
  <r>
    <s v="S047"/>
    <s v="Student 47"/>
    <x v="5"/>
    <n v="0.80400000000000005"/>
    <n v="69"/>
    <n v="82"/>
    <n v="44"/>
    <x v="0"/>
    <n v="65"/>
    <x v="2"/>
  </r>
  <r>
    <s v="S048"/>
    <s v="Student 48"/>
    <x v="1"/>
    <n v="0.95599999999999996"/>
    <n v="67"/>
    <n v="69"/>
    <n v="73"/>
    <x v="1"/>
    <n v="69.666666666666671"/>
    <x v="2"/>
  </r>
  <r>
    <s v="S049"/>
    <s v="Student 49"/>
    <x v="2"/>
    <n v="0.88400000000000001"/>
    <n v="96"/>
    <n v="73"/>
    <n v="71"/>
    <x v="1"/>
    <n v="80"/>
    <x v="0"/>
  </r>
  <r>
    <s v="S050"/>
    <s v="Student 50"/>
    <x v="2"/>
    <n v="0.67400000000000004"/>
    <n v="80"/>
    <n v="67"/>
    <n v="82"/>
    <x v="1"/>
    <n v="76.333333333333329"/>
    <x v="0"/>
  </r>
  <r>
    <s v="S051"/>
    <s v="Student 51"/>
    <x v="4"/>
    <n v="0.88200000000000001"/>
    <n v="60"/>
    <n v="77"/>
    <n v="94"/>
    <x v="1"/>
    <n v="77"/>
    <x v="0"/>
  </r>
  <r>
    <s v="S052"/>
    <s v="Student 52"/>
    <x v="2"/>
    <n v="0.81099999999999994"/>
    <n v="86"/>
    <n v="88"/>
    <n v="86"/>
    <x v="1"/>
    <n v="86.666666666666671"/>
    <x v="2"/>
  </r>
  <r>
    <s v="S053"/>
    <s v="Student 53"/>
    <x v="1"/>
    <n v="0.78200000000000003"/>
    <n v="100"/>
    <n v="68"/>
    <n v="71"/>
    <x v="0"/>
    <n v="79.666666666666671"/>
    <x v="0"/>
  </r>
  <r>
    <s v="S054"/>
    <s v="Student 54"/>
    <x v="0"/>
    <n v="0.91099999999999992"/>
    <n v="87"/>
    <n v="83"/>
    <n v="62"/>
    <x v="0"/>
    <n v="77.333333333333329"/>
    <x v="0"/>
  </r>
  <r>
    <s v="S055"/>
    <s v="Student 55"/>
    <x v="5"/>
    <n v="0.95299999999999996"/>
    <n v="57"/>
    <n v="73"/>
    <n v="100"/>
    <x v="0"/>
    <n v="76.666666666666671"/>
    <x v="0"/>
  </r>
  <r>
    <s v="S056"/>
    <s v="Student 56"/>
    <x v="4"/>
    <n v="0.94299999999999995"/>
    <n v="69"/>
    <n v="70"/>
    <n v="75"/>
    <x v="1"/>
    <n v="71.333333333333329"/>
    <x v="0"/>
  </r>
  <r>
    <s v="S057"/>
    <s v="Student 57"/>
    <x v="1"/>
    <n v="0.7659999999999999"/>
    <n v="90"/>
    <n v="77"/>
    <n v="74"/>
    <x v="1"/>
    <n v="80.333333333333329"/>
    <x v="0"/>
  </r>
  <r>
    <s v="S058"/>
    <s v="Student 58"/>
    <x v="5"/>
    <n v="0.81900000000000006"/>
    <n v="67"/>
    <n v="68"/>
    <n v="74"/>
    <x v="0"/>
    <n v="69.666666666666671"/>
    <x v="2"/>
  </r>
  <r>
    <s v="S059"/>
    <s v="Student 59"/>
    <x v="1"/>
    <n v="0.88300000000000001"/>
    <n v="80"/>
    <n v="72"/>
    <n v="76"/>
    <x v="0"/>
    <n v="76"/>
    <x v="0"/>
  </r>
  <r>
    <s v="S060"/>
    <s v="Student 60"/>
    <x v="4"/>
    <n v="0.94799999999999995"/>
    <n v="84"/>
    <n v="66"/>
    <n v="72"/>
    <x v="0"/>
    <n v="74"/>
    <x v="0"/>
  </r>
  <r>
    <s v="S061"/>
    <s v="Student 61"/>
    <x v="2"/>
    <n v="0.80200000000000005"/>
    <n v="64"/>
    <n v="98"/>
    <n v="68"/>
    <x v="0"/>
    <n v="76.666666666666671"/>
    <x v="0"/>
  </r>
  <r>
    <s v="S062"/>
    <s v="Student 62"/>
    <x v="0"/>
    <n v="0.83099999999999996"/>
    <n v="74"/>
    <n v="78"/>
    <n v="68"/>
    <x v="1"/>
    <n v="73.333333333333329"/>
    <x v="0"/>
  </r>
  <r>
    <s v="S063"/>
    <s v="Student 63"/>
    <x v="4"/>
    <n v="0.7390000000000001"/>
    <n v="40"/>
    <n v="71"/>
    <n v="74"/>
    <x v="0"/>
    <n v="61.666666666666664"/>
    <x v="0"/>
  </r>
  <r>
    <s v="S064"/>
    <s v="Student 64"/>
    <x v="2"/>
    <n v="0.73"/>
    <n v="63"/>
    <n v="80"/>
    <n v="68"/>
    <x v="1"/>
    <n v="70.333333333333329"/>
    <x v="0"/>
  </r>
  <r>
    <s v="S065"/>
    <s v="Student 65"/>
    <x v="4"/>
    <n v="0.93099999999999994"/>
    <n v="72"/>
    <n v="77"/>
    <n v="66"/>
    <x v="0"/>
    <n v="71.666666666666671"/>
    <x v="0"/>
  </r>
  <r>
    <s v="S066"/>
    <s v="Student 66"/>
    <x v="3"/>
    <n v="0.98599999999999999"/>
    <n v="60"/>
    <n v="76"/>
    <n v="75"/>
    <x v="1"/>
    <n v="70.333333333333329"/>
    <x v="0"/>
  </r>
  <r>
    <s v="S067"/>
    <s v="Student 67"/>
    <x v="0"/>
    <n v="0.84299999999999997"/>
    <n v="95"/>
    <n v="84"/>
    <n v="71"/>
    <x v="1"/>
    <n v="83.333333333333329"/>
    <x v="2"/>
  </r>
  <r>
    <s v="S068"/>
    <s v="Student 68"/>
    <x v="1"/>
    <n v="0.95"/>
    <n v="58"/>
    <n v="86"/>
    <n v="91"/>
    <x v="0"/>
    <n v="78.333333333333329"/>
    <x v="0"/>
  </r>
  <r>
    <s v="S069"/>
    <s v="Student 69"/>
    <x v="1"/>
    <n v="0.8859999999999999"/>
    <n v="70"/>
    <n v="73"/>
    <n v="45"/>
    <x v="0"/>
    <n v="62.666666666666664"/>
    <x v="2"/>
  </r>
  <r>
    <s v="S070"/>
    <s v="Student 70"/>
    <x v="0"/>
    <n v="0.78500000000000003"/>
    <n v="77"/>
    <n v="72"/>
    <n v="86"/>
    <x v="1"/>
    <n v="78.333333333333329"/>
    <x v="0"/>
  </r>
  <r>
    <s v="S071"/>
    <s v="Student 71"/>
    <x v="3"/>
    <n v="0.8859999999999999"/>
    <n v="92"/>
    <n v="75"/>
    <n v="88"/>
    <x v="0"/>
    <n v="85"/>
    <x v="2"/>
  </r>
  <r>
    <s v="S072"/>
    <s v="Student 72"/>
    <x v="2"/>
    <n v="1"/>
    <n v="58"/>
    <n v="55"/>
    <n v="51"/>
    <x v="0"/>
    <n v="54.666666666666664"/>
    <x v="2"/>
  </r>
  <r>
    <s v="S073"/>
    <s v="Student 73"/>
    <x v="1"/>
    <n v="0.84599999999999997"/>
    <n v="89"/>
    <n v="63"/>
    <n v="70"/>
    <x v="0"/>
    <n v="74"/>
    <x v="0"/>
  </r>
  <r>
    <s v="S074"/>
    <s v="Student 74"/>
    <x v="3"/>
    <n v="1"/>
    <n v="75"/>
    <n v="92"/>
    <n v="70"/>
    <x v="0"/>
    <n v="79"/>
    <x v="0"/>
  </r>
  <r>
    <s v="S075"/>
    <s v="Student 75"/>
    <x v="1"/>
    <n v="0.58799999999999997"/>
    <n v="63"/>
    <n v="94"/>
    <n v="59"/>
    <x v="0"/>
    <n v="72"/>
    <x v="0"/>
  </r>
  <r>
    <s v="S076"/>
    <s v="Student 76"/>
    <x v="5"/>
    <n v="0.93200000000000005"/>
    <n v="81"/>
    <n v="76"/>
    <n v="65"/>
    <x v="0"/>
    <n v="74"/>
    <x v="0"/>
  </r>
  <r>
    <s v="S077"/>
    <s v="Student 77"/>
    <x v="2"/>
    <n v="0.8590000000000001"/>
    <n v="77"/>
    <n v="84"/>
    <n v="62"/>
    <x v="1"/>
    <n v="74.333333333333329"/>
    <x v="0"/>
  </r>
  <r>
    <s v="S078"/>
    <s v="Student 78"/>
    <x v="5"/>
    <n v="0.82"/>
    <n v="68"/>
    <n v="81"/>
    <n v="93"/>
    <x v="1"/>
    <n v="80.666666666666671"/>
    <x v="0"/>
  </r>
  <r>
    <s v="S079"/>
    <s v="Student 79"/>
    <x v="0"/>
    <n v="0.8590000000000001"/>
    <n v="76"/>
    <n v="100"/>
    <n v="84"/>
    <x v="1"/>
    <n v="86.666666666666671"/>
    <x v="2"/>
  </r>
  <r>
    <s v="S080"/>
    <s v="Student 80"/>
    <x v="2"/>
    <n v="0.65099999999999991"/>
    <n v="70"/>
    <n v="89"/>
    <n v="88"/>
    <x v="0"/>
    <n v="82.333333333333329"/>
    <x v="2"/>
  </r>
  <r>
    <s v="S081"/>
    <s v="Student 81"/>
    <x v="3"/>
    <n v="0.82799999999999996"/>
    <n v="76"/>
    <n v="77"/>
    <n v="82"/>
    <x v="1"/>
    <n v="78.333333333333329"/>
    <x v="0"/>
  </r>
  <r>
    <s v="S082"/>
    <s v="Student 82"/>
    <x v="2"/>
    <n v="0.8859999999999999"/>
    <n v="83"/>
    <n v="68"/>
    <n v="62"/>
    <x v="0"/>
    <n v="71"/>
    <x v="0"/>
  </r>
  <r>
    <s v="S083"/>
    <s v="Student 83"/>
    <x v="2"/>
    <n v="0.998"/>
    <n v="94"/>
    <n v="62"/>
    <n v="68"/>
    <x v="0"/>
    <n v="74.666666666666671"/>
    <x v="0"/>
  </r>
  <r>
    <s v="S084"/>
    <s v="Student 84"/>
    <x v="3"/>
    <n v="0.79799999999999993"/>
    <n v="60"/>
    <n v="80"/>
    <n v="79"/>
    <x v="1"/>
    <n v="73"/>
    <x v="0"/>
  </r>
  <r>
    <s v="S085"/>
    <s v="Student 85"/>
    <x v="0"/>
    <n v="0.76900000000000002"/>
    <n v="100"/>
    <n v="70"/>
    <n v="61"/>
    <x v="0"/>
    <n v="77"/>
    <x v="0"/>
  </r>
  <r>
    <s v="S086"/>
    <s v="Student 86"/>
    <x v="2"/>
    <n v="0.8"/>
    <n v="52"/>
    <n v="64"/>
    <n v="82"/>
    <x v="1"/>
    <n v="66"/>
    <x v="0"/>
  </r>
  <r>
    <s v="S087"/>
    <s v="Student 87"/>
    <x v="0"/>
    <n v="0.94200000000000006"/>
    <n v="73"/>
    <n v="72"/>
    <n v="71"/>
    <x v="1"/>
    <n v="72"/>
    <x v="0"/>
  </r>
  <r>
    <s v="S088"/>
    <s v="Student 88"/>
    <x v="0"/>
    <n v="0.88300000000000001"/>
    <n v="82"/>
    <n v="67"/>
    <n v="70"/>
    <x v="1"/>
    <n v="73"/>
    <x v="0"/>
  </r>
  <r>
    <s v="S089"/>
    <s v="Student 89"/>
    <x v="0"/>
    <n v="0.79700000000000004"/>
    <n v="78"/>
    <n v="95"/>
    <n v="82"/>
    <x v="1"/>
    <n v="85"/>
    <x v="0"/>
  </r>
  <r>
    <s v="S090"/>
    <s v="Student 90"/>
    <x v="1"/>
    <n v="0.90099999999999991"/>
    <n v="68"/>
    <n v="87"/>
    <n v="79"/>
    <x v="1"/>
    <n v="78"/>
    <x v="0"/>
  </r>
  <r>
    <s v="S091"/>
    <s v="Student 91"/>
    <x v="4"/>
    <n v="0.86"/>
    <n v="73"/>
    <n v="78"/>
    <n v="70"/>
    <x v="1"/>
    <n v="73.666666666666671"/>
    <x v="0"/>
  </r>
  <r>
    <s v="S092"/>
    <s v="Student 92"/>
    <x v="0"/>
    <n v="0.94700000000000006"/>
    <n v="69"/>
    <n v="93"/>
    <n v="87"/>
    <x v="0"/>
    <n v="83"/>
    <x v="2"/>
  </r>
  <r>
    <s v="S093"/>
    <s v="Student 93"/>
    <x v="3"/>
    <n v="0.78"/>
    <n v="68"/>
    <n v="79"/>
    <n v="62"/>
    <x v="0"/>
    <n v="69.666666666666671"/>
    <x v="0"/>
  </r>
  <r>
    <s v="S094"/>
    <s v="Student 94"/>
    <x v="4"/>
    <n v="0.81700000000000006"/>
    <n v="85"/>
    <n v="69"/>
    <n v="81"/>
    <x v="1"/>
    <n v="78.333333333333329"/>
    <x v="0"/>
  </r>
  <r>
    <s v="S095"/>
    <s v="Student 95"/>
    <x v="0"/>
    <n v="0.81099999999999994"/>
    <n v="79"/>
    <n v="93"/>
    <n v="81"/>
    <x v="0"/>
    <n v="84.333333333333329"/>
    <x v="2"/>
  </r>
  <r>
    <s v="S096"/>
    <s v="Student 96"/>
    <x v="3"/>
    <n v="0.70400000000000007"/>
    <n v="67"/>
    <n v="83"/>
    <n v="71"/>
    <x v="0"/>
    <n v="73.666666666666671"/>
    <x v="0"/>
  </r>
  <r>
    <s v="S097"/>
    <s v="Student 97"/>
    <x v="3"/>
    <n v="0.88"/>
    <n v="86"/>
    <n v="68"/>
    <n v="78"/>
    <x v="0"/>
    <n v="77.333333333333329"/>
    <x v="0"/>
  </r>
  <r>
    <s v="S098"/>
    <s v="Student 98"/>
    <x v="5"/>
    <n v="0.87599999999999989"/>
    <n v="79"/>
    <n v="76"/>
    <n v="60"/>
    <x v="1"/>
    <n v="71.666666666666671"/>
    <x v="0"/>
  </r>
  <r>
    <s v="S099"/>
    <s v="Student 99"/>
    <x v="5"/>
    <n v="0.85099999999999998"/>
    <n v="85"/>
    <n v="69"/>
    <n v="84"/>
    <x v="0"/>
    <n v="79.333333333333329"/>
    <x v="0"/>
  </r>
  <r>
    <s v="S100"/>
    <s v="Student 100"/>
    <x v="2"/>
    <n v="0.82700000000000007"/>
    <n v="83"/>
    <n v="64"/>
    <n v="72"/>
    <x v="0"/>
    <n v="73"/>
    <x v="0"/>
  </r>
  <r>
    <s v="S101"/>
    <s v="Student 101"/>
    <x v="0"/>
    <n v="0.70799999999999996"/>
    <n v="65"/>
    <n v="87"/>
    <n v="68"/>
    <x v="1"/>
    <n v="73.333333333333329"/>
    <x v="0"/>
  </r>
  <r>
    <s v="S102"/>
    <s v="Student 102"/>
    <x v="0"/>
    <n v="0.80799999999999994"/>
    <n v="68"/>
    <n v="97"/>
    <n v="86"/>
    <x v="0"/>
    <n v="83.666666666666671"/>
    <x v="2"/>
  </r>
  <r>
    <s v="S103"/>
    <s v="Student 103"/>
    <x v="4"/>
    <n v="0.81599999999999995"/>
    <n v="84"/>
    <n v="64"/>
    <n v="66"/>
    <x v="0"/>
    <n v="71.333333333333329"/>
    <x v="0"/>
  </r>
  <r>
    <s v="S104"/>
    <s v="Student 104"/>
    <x v="3"/>
    <n v="0.77"/>
    <n v="82"/>
    <n v="84"/>
    <n v="59"/>
    <x v="0"/>
    <n v="75"/>
    <x v="0"/>
  </r>
  <r>
    <s v="S105"/>
    <s v="Student 105"/>
    <x v="0"/>
    <n v="0.83400000000000007"/>
    <n v="75"/>
    <n v="71"/>
    <n v="57"/>
    <x v="0"/>
    <n v="67.666666666666671"/>
    <x v="2"/>
  </r>
  <r>
    <s v="S106"/>
    <s v="Student 106"/>
    <x v="2"/>
    <n v="0.89"/>
    <n v="76"/>
    <n v="73"/>
    <n v="81"/>
    <x v="0"/>
    <n v="76.666666666666671"/>
    <x v="0"/>
  </r>
  <r>
    <s v="S107"/>
    <s v="Student 107"/>
    <x v="1"/>
    <n v="1"/>
    <n v="90"/>
    <n v="72"/>
    <n v="60"/>
    <x v="0"/>
    <n v="74"/>
    <x v="0"/>
  </r>
  <r>
    <s v="S108"/>
    <s v="Student 108"/>
    <x v="3"/>
    <n v="0.86699999999999999"/>
    <n v="68"/>
    <n v="69"/>
    <n v="93"/>
    <x v="0"/>
    <n v="76.666666666666671"/>
    <x v="0"/>
  </r>
  <r>
    <s v="S109"/>
    <s v="Student 109"/>
    <x v="1"/>
    <n v="0.87599999999999989"/>
    <n v="82"/>
    <n v="78"/>
    <n v="51"/>
    <x v="1"/>
    <n v="70.333333333333329"/>
    <x v="0"/>
  </r>
  <r>
    <s v="S110"/>
    <s v="Student 110"/>
    <x v="2"/>
    <n v="0.84299999999999997"/>
    <n v="73"/>
    <n v="70"/>
    <n v="93"/>
    <x v="0"/>
    <n v="78.666666666666671"/>
    <x v="0"/>
  </r>
  <r>
    <s v="S111"/>
    <s v="Student 111"/>
    <x v="5"/>
    <n v="0.65799999999999992"/>
    <n v="72"/>
    <n v="81"/>
    <n v="76"/>
    <x v="0"/>
    <n v="76.333333333333329"/>
    <x v="0"/>
  </r>
  <r>
    <s v="S112"/>
    <s v="Student 112"/>
    <x v="2"/>
    <n v="0.84699999999999998"/>
    <n v="88"/>
    <n v="77"/>
    <n v="73"/>
    <x v="0"/>
    <n v="79.333333333333329"/>
    <x v="0"/>
  </r>
  <r>
    <s v="S113"/>
    <s v="Student 113"/>
    <x v="1"/>
    <n v="0.85599999999999998"/>
    <n v="85"/>
    <n v="76"/>
    <n v="68"/>
    <x v="0"/>
    <n v="76.333333333333329"/>
    <x v="0"/>
  </r>
  <r>
    <s v="S114"/>
    <s v="Student 114"/>
    <x v="3"/>
    <n v="1"/>
    <n v="85"/>
    <n v="69"/>
    <n v="78"/>
    <x v="1"/>
    <n v="77.333333333333329"/>
    <x v="0"/>
  </r>
  <r>
    <s v="S115"/>
    <s v="Student 115"/>
    <x v="4"/>
    <n v="0.83099999999999996"/>
    <n v="91"/>
    <n v="72"/>
    <n v="74"/>
    <x v="1"/>
    <n v="79"/>
    <x v="0"/>
  </r>
  <r>
    <s v="S116"/>
    <s v="Student 116"/>
    <x v="0"/>
    <n v="0.88"/>
    <n v="75"/>
    <n v="86"/>
    <n v="86"/>
    <x v="1"/>
    <n v="82.333333333333329"/>
    <x v="2"/>
  </r>
  <r>
    <s v="S117"/>
    <s v="Student 117"/>
    <x v="2"/>
    <n v="0.84699999999999998"/>
    <n v="83"/>
    <n v="83"/>
    <n v="75"/>
    <x v="0"/>
    <n v="80.333333333333329"/>
    <x v="0"/>
  </r>
  <r>
    <s v="S118"/>
    <s v="Student 118"/>
    <x v="3"/>
    <n v="0.73299999999999998"/>
    <n v="71"/>
    <n v="68"/>
    <n v="76"/>
    <x v="1"/>
    <n v="71.666666666666671"/>
    <x v="0"/>
  </r>
  <r>
    <s v="S119"/>
    <s v="Student 119"/>
    <x v="0"/>
    <n v="0.96400000000000008"/>
    <n v="79"/>
    <n v="79"/>
    <n v="70"/>
    <x v="0"/>
    <n v="76"/>
    <x v="0"/>
  </r>
  <r>
    <s v="S120"/>
    <s v="Student 120"/>
    <x v="5"/>
    <n v="0.92500000000000004"/>
    <n v="73"/>
    <n v="86"/>
    <n v="73"/>
    <x v="1"/>
    <n v="77.333333333333329"/>
    <x v="0"/>
  </r>
  <r>
    <s v="S121"/>
    <s v="Student 121"/>
    <x v="5"/>
    <n v="0.92900000000000005"/>
    <n v="76"/>
    <n v="61"/>
    <n v="77"/>
    <x v="1"/>
    <n v="71.333333333333329"/>
    <x v="0"/>
  </r>
  <r>
    <s v="S122"/>
    <s v="Student 122"/>
    <x v="0"/>
    <n v="0.75900000000000001"/>
    <n v="82"/>
    <n v="83"/>
    <n v="55"/>
    <x v="0"/>
    <n v="73.333333333333329"/>
    <x v="0"/>
  </r>
  <r>
    <s v="S123"/>
    <s v="Student 123"/>
    <x v="5"/>
    <n v="0.99"/>
    <n v="65"/>
    <n v="71"/>
    <n v="59"/>
    <x v="1"/>
    <n v="65"/>
    <x v="2"/>
  </r>
  <r>
    <s v="S124"/>
    <s v="Student 124"/>
    <x v="3"/>
    <n v="0.71"/>
    <n v="100"/>
    <n v="84"/>
    <n v="82"/>
    <x v="1"/>
    <n v="88.666666666666671"/>
    <x v="0"/>
  </r>
  <r>
    <s v="S125"/>
    <s v="Student 125"/>
    <x v="2"/>
    <n v="0.90900000000000003"/>
    <n v="63"/>
    <n v="70"/>
    <n v="76"/>
    <x v="1"/>
    <n v="69.666666666666671"/>
    <x v="2"/>
  </r>
  <r>
    <s v="S126"/>
    <s v="Student 126"/>
    <x v="3"/>
    <n v="1"/>
    <n v="60"/>
    <n v="60"/>
    <n v="72"/>
    <x v="0"/>
    <n v="64"/>
    <x v="2"/>
  </r>
  <r>
    <s v="S127"/>
    <s v="Student 127"/>
    <x v="3"/>
    <n v="0.75099999999999989"/>
    <n v="89"/>
    <n v="62"/>
    <n v="74"/>
    <x v="0"/>
    <n v="75"/>
    <x v="0"/>
  </r>
  <r>
    <s v="S128"/>
    <s v="Student 128"/>
    <x v="0"/>
    <n v="0.79299999999999993"/>
    <n v="84"/>
    <n v="78"/>
    <n v="78"/>
    <x v="1"/>
    <n v="80"/>
    <x v="0"/>
  </r>
  <r>
    <s v="S129"/>
    <s v="Student 129"/>
    <x v="4"/>
    <n v="0.86"/>
    <n v="82"/>
    <n v="81"/>
    <n v="68"/>
    <x v="0"/>
    <n v="77"/>
    <x v="0"/>
  </r>
  <r>
    <s v="S130"/>
    <s v="Student 130"/>
    <x v="4"/>
    <n v="0.8"/>
    <n v="83"/>
    <n v="69"/>
    <n v="65"/>
    <x v="0"/>
    <n v="72.333333333333329"/>
    <x v="0"/>
  </r>
  <r>
    <s v="S131"/>
    <s v="Student 131"/>
    <x v="2"/>
    <n v="0.69499999999999995"/>
    <n v="75"/>
    <n v="84"/>
    <n v="76"/>
    <x v="0"/>
    <n v="78.333333333333329"/>
    <x v="0"/>
  </r>
  <r>
    <s v="S132"/>
    <s v="Student 132"/>
    <x v="0"/>
    <n v="0.85699999999999998"/>
    <n v="64"/>
    <n v="61"/>
    <n v="63"/>
    <x v="1"/>
    <n v="62.666666666666664"/>
    <x v="2"/>
  </r>
  <r>
    <s v="S133"/>
    <s v="Student 133"/>
    <x v="4"/>
    <n v="0.74400000000000011"/>
    <n v="76"/>
    <n v="77"/>
    <n v="78"/>
    <x v="0"/>
    <n v="77"/>
    <x v="0"/>
  </r>
  <r>
    <s v="S134"/>
    <s v="Student 134"/>
    <x v="5"/>
    <n v="0.89700000000000002"/>
    <n v="67"/>
    <n v="66"/>
    <n v="55"/>
    <x v="1"/>
    <n v="62.666666666666664"/>
    <x v="2"/>
  </r>
  <r>
    <s v="S135"/>
    <s v="Student 135"/>
    <x v="4"/>
    <n v="0.75800000000000001"/>
    <n v="87"/>
    <n v="71"/>
    <n v="85"/>
    <x v="0"/>
    <n v="81"/>
    <x v="0"/>
  </r>
  <r>
    <s v="S136"/>
    <s v="Student 136"/>
    <x v="5"/>
    <n v="1"/>
    <n v="73"/>
    <n v="78"/>
    <n v="79"/>
    <x v="0"/>
    <n v="76.666666666666671"/>
    <x v="0"/>
  </r>
  <r>
    <s v="S137"/>
    <s v="Student 137"/>
    <x v="2"/>
    <n v="0.77200000000000002"/>
    <n v="65"/>
    <n v="69"/>
    <n v="77"/>
    <x v="1"/>
    <n v="70.333333333333329"/>
    <x v="0"/>
  </r>
  <r>
    <s v="S138"/>
    <s v="Student 138"/>
    <x v="3"/>
    <n v="0.81799999999999995"/>
    <n v="71"/>
    <n v="74"/>
    <n v="85"/>
    <x v="1"/>
    <n v="76.666666666666671"/>
    <x v="0"/>
  </r>
  <r>
    <s v="S139"/>
    <s v="Student 139"/>
    <x v="3"/>
    <n v="0.93099999999999994"/>
    <n v="80"/>
    <n v="88"/>
    <n v="92"/>
    <x v="0"/>
    <n v="86.666666666666671"/>
    <x v="2"/>
  </r>
  <r>
    <s v="S140"/>
    <s v="Student 140"/>
    <x v="4"/>
    <n v="0.72699999999999998"/>
    <n v="68"/>
    <n v="72"/>
    <n v="85"/>
    <x v="1"/>
    <n v="75"/>
    <x v="0"/>
  </r>
  <r>
    <s v="S141"/>
    <s v="Student 141"/>
    <x v="5"/>
    <n v="0.873"/>
    <n v="65"/>
    <n v="86"/>
    <n v="54"/>
    <x v="1"/>
    <n v="68.333333333333329"/>
    <x v="2"/>
  </r>
  <r>
    <s v="S142"/>
    <s v="Student 142"/>
    <x v="1"/>
    <n v="0.98099999999999998"/>
    <n v="78"/>
    <n v="67"/>
    <n v="60"/>
    <x v="0"/>
    <n v="68.333333333333329"/>
    <x v="2"/>
  </r>
  <r>
    <s v="S143"/>
    <s v="Student 143"/>
    <x v="1"/>
    <n v="0.68900000000000006"/>
    <n v="78"/>
    <n v="83"/>
    <n v="67"/>
    <x v="1"/>
    <n v="76"/>
    <x v="0"/>
  </r>
  <r>
    <s v="S144"/>
    <s v="Student 144"/>
    <x v="1"/>
    <n v="0.86799999999999999"/>
    <n v="69"/>
    <n v="92"/>
    <n v="74"/>
    <x v="0"/>
    <n v="78.333333333333329"/>
    <x v="0"/>
  </r>
  <r>
    <s v="S145"/>
    <s v="Student 145"/>
    <x v="3"/>
    <n v="0.87599999999999989"/>
    <n v="69"/>
    <n v="53"/>
    <n v="80"/>
    <x v="0"/>
    <n v="67.333333333333329"/>
    <x v="2"/>
  </r>
  <r>
    <s v="S146"/>
    <s v="Student 146"/>
    <x v="0"/>
    <n v="0.92799999999999994"/>
    <n v="78"/>
    <n v="70"/>
    <n v="66"/>
    <x v="1"/>
    <n v="71.333333333333329"/>
    <x v="0"/>
  </r>
  <r>
    <s v="S147"/>
    <s v="Student 147"/>
    <x v="3"/>
    <n v="0.72599999999999998"/>
    <n v="58"/>
    <n v="84"/>
    <n v="76"/>
    <x v="0"/>
    <n v="72.666666666666671"/>
    <x v="0"/>
  </r>
  <r>
    <s v="S148"/>
    <s v="Student 148"/>
    <x v="0"/>
    <n v="0.71799999999999997"/>
    <n v="58"/>
    <n v="76"/>
    <n v="66"/>
    <x v="0"/>
    <n v="66.666666666666671"/>
    <x v="0"/>
  </r>
  <r>
    <s v="S149"/>
    <s v="Student 149"/>
    <x v="5"/>
    <n v="0.90200000000000002"/>
    <n v="66"/>
    <n v="82"/>
    <n v="67"/>
    <x v="0"/>
    <n v="71.666666666666671"/>
    <x v="0"/>
  </r>
  <r>
    <s v="S150"/>
    <s v="Student 150"/>
    <x v="4"/>
    <n v="0.88"/>
    <n v="72"/>
    <n v="72"/>
    <n v="59"/>
    <x v="1"/>
    <n v="67.666666666666671"/>
    <x v="2"/>
  </r>
  <r>
    <s v="S151"/>
    <s v="Student 151"/>
    <x v="1"/>
    <n v="0.875"/>
    <n v="79"/>
    <n v="79"/>
    <n v="64"/>
    <x v="1"/>
    <n v="74"/>
    <x v="0"/>
  </r>
  <r>
    <s v="S152"/>
    <s v="Student 152"/>
    <x v="5"/>
    <n v="0.88500000000000001"/>
    <n v="93"/>
    <n v="76"/>
    <n v="59"/>
    <x v="0"/>
    <n v="76"/>
    <x v="0"/>
  </r>
  <r>
    <s v="S153"/>
    <s v="Student 153"/>
    <x v="5"/>
    <n v="0.6"/>
    <n v="85"/>
    <n v="60"/>
    <n v="63"/>
    <x v="1"/>
    <n v="69.333333333333329"/>
    <x v="1"/>
  </r>
  <r>
    <s v="S154"/>
    <s v="Student 154"/>
    <x v="4"/>
    <n v="0.6"/>
    <n v="60"/>
    <n v="60"/>
    <n v="86"/>
    <x v="0"/>
    <n v="68.666666666666671"/>
    <x v="1"/>
  </r>
  <r>
    <s v="S155"/>
    <s v="Student 155"/>
    <x v="5"/>
    <n v="0.6"/>
    <n v="60"/>
    <n v="60"/>
    <n v="64"/>
    <x v="1"/>
    <n v="61.333333333333336"/>
    <x v="1"/>
  </r>
  <r>
    <s v="S156"/>
    <s v="Student 156"/>
    <x v="4"/>
    <n v="0.77900000000000003"/>
    <n v="63"/>
    <n v="74"/>
    <n v="100"/>
    <x v="1"/>
    <n v="79"/>
    <x v="0"/>
  </r>
  <r>
    <s v="S157"/>
    <s v="Student 157"/>
    <x v="2"/>
    <n v="1"/>
    <n v="75"/>
    <n v="73"/>
    <n v="79"/>
    <x v="1"/>
    <n v="75.666666666666671"/>
    <x v="0"/>
  </r>
  <r>
    <s v="S158"/>
    <s v="Student 158"/>
    <x v="4"/>
    <n v="0.89700000000000002"/>
    <n v="72"/>
    <n v="74"/>
    <n v="76"/>
    <x v="0"/>
    <n v="74"/>
    <x v="0"/>
  </r>
  <r>
    <s v="S159"/>
    <s v="Student 159"/>
    <x v="1"/>
    <n v="0.6"/>
    <n v="60"/>
    <n v="82"/>
    <n v="65"/>
    <x v="0"/>
    <n v="69"/>
    <x v="1"/>
  </r>
  <r>
    <s v="S160"/>
    <s v="Student 160"/>
    <x v="0"/>
    <n v="0.6"/>
    <n v="65"/>
    <n v="60"/>
    <n v="60"/>
    <x v="1"/>
    <n v="61.666666666666664"/>
    <x v="1"/>
  </r>
  <r>
    <s v="S161"/>
    <s v="Student 161"/>
    <x v="0"/>
    <n v="0.753"/>
    <n v="81"/>
    <n v="81"/>
    <n v="68"/>
    <x v="1"/>
    <n v="76.666666666666671"/>
    <x v="0"/>
  </r>
  <r>
    <s v="S162"/>
    <s v="Student 162"/>
    <x v="1"/>
    <n v="0.92900000000000005"/>
    <n v="93"/>
    <n v="99"/>
    <n v="75"/>
    <x v="0"/>
    <n v="89"/>
    <x v="2"/>
  </r>
  <r>
    <s v="S163"/>
    <s v="Student 163"/>
    <x v="0"/>
    <n v="0.96599999999999997"/>
    <n v="74"/>
    <n v="87"/>
    <n v="100"/>
    <x v="0"/>
    <n v="87"/>
    <x v="2"/>
  </r>
  <r>
    <s v="S164"/>
    <s v="Student 164"/>
    <x v="4"/>
    <n v="0.76800000000000002"/>
    <n v="80"/>
    <n v="75"/>
    <n v="73"/>
    <x v="1"/>
    <n v="76"/>
    <x v="0"/>
  </r>
  <r>
    <s v="S165"/>
    <s v="Student 165"/>
    <x v="2"/>
    <n v="0.94599999999999995"/>
    <n v="83"/>
    <n v="90"/>
    <n v="87"/>
    <x v="0"/>
    <n v="86.666666666666671"/>
    <x v="2"/>
  </r>
  <r>
    <s v="S166"/>
    <s v="Student 166"/>
    <x v="0"/>
    <n v="0.8909999999999999"/>
    <n v="70"/>
    <n v="74"/>
    <n v="66"/>
    <x v="1"/>
    <n v="70"/>
    <x v="0"/>
  </r>
  <r>
    <s v="S167"/>
    <s v="Student 167"/>
    <x v="2"/>
    <n v="0.93200000000000005"/>
    <n v="78"/>
    <n v="58"/>
    <n v="74"/>
    <x v="0"/>
    <n v="70"/>
    <x v="0"/>
  </r>
  <r>
    <s v="S168"/>
    <s v="Student 168"/>
    <x v="1"/>
    <n v="1"/>
    <n v="75"/>
    <n v="68"/>
    <n v="93"/>
    <x v="1"/>
    <n v="78.666666666666671"/>
    <x v="0"/>
  </r>
  <r>
    <s v="S169"/>
    <s v="Student 169"/>
    <x v="2"/>
    <n v="0.82499999999999996"/>
    <n v="76"/>
    <n v="59"/>
    <n v="67"/>
    <x v="1"/>
    <n v="67.333333333333329"/>
    <x v="2"/>
  </r>
  <r>
    <s v="S170"/>
    <s v="Student 170"/>
    <x v="5"/>
    <n v="0.77500000000000002"/>
    <n v="66"/>
    <n v="74"/>
    <n v="94"/>
    <x v="0"/>
    <n v="78"/>
    <x v="0"/>
  </r>
  <r>
    <s v="S171"/>
    <s v="Student 171"/>
    <x v="3"/>
    <n v="0.7609999999999999"/>
    <n v="75"/>
    <n v="78"/>
    <n v="82"/>
    <x v="0"/>
    <n v="78.333333333333329"/>
    <x v="0"/>
  </r>
  <r>
    <s v="S172"/>
    <s v="Student 172"/>
    <x v="5"/>
    <n v="0.76800000000000002"/>
    <n v="81"/>
    <n v="95"/>
    <n v="68"/>
    <x v="0"/>
    <n v="81.333333333333329"/>
    <x v="0"/>
  </r>
  <r>
    <s v="S173"/>
    <s v="Student 173"/>
    <x v="1"/>
    <n v="0.84200000000000008"/>
    <n v="92"/>
    <n v="81"/>
    <n v="81"/>
    <x v="0"/>
    <n v="84.666666666666671"/>
    <x v="2"/>
  </r>
  <r>
    <s v="S174"/>
    <s v="Student 174"/>
    <x v="0"/>
    <n v="0.88400000000000001"/>
    <n v="87"/>
    <n v="76"/>
    <n v="85"/>
    <x v="0"/>
    <n v="82.666666666666671"/>
    <x v="2"/>
  </r>
  <r>
    <s v="S175"/>
    <s v="Student 175"/>
    <x v="0"/>
    <n v="0.878"/>
    <n v="100"/>
    <n v="86"/>
    <n v="81"/>
    <x v="1"/>
    <n v="89"/>
    <x v="2"/>
  </r>
  <r>
    <s v="S176"/>
    <s v="Student 176"/>
    <x v="2"/>
    <n v="0.93299999999999994"/>
    <n v="66"/>
    <n v="56"/>
    <n v="57"/>
    <x v="0"/>
    <n v="59.666666666666664"/>
    <x v="2"/>
  </r>
  <r>
    <s v="S177"/>
    <s v="Student 177"/>
    <x v="4"/>
    <n v="0.85099999999999998"/>
    <n v="85"/>
    <n v="80"/>
    <n v="66"/>
    <x v="1"/>
    <n v="77"/>
    <x v="0"/>
  </r>
  <r>
    <s v="S178"/>
    <s v="Student 178"/>
    <x v="3"/>
    <n v="0.6"/>
    <n v="60"/>
    <n v="60"/>
    <n v="60"/>
    <x v="0"/>
    <n v="60"/>
    <x v="1"/>
  </r>
  <r>
    <s v="S179"/>
    <s v="Student 179"/>
    <x v="4"/>
    <n v="0.6"/>
    <n v="60"/>
    <n v="60"/>
    <n v="60"/>
    <x v="0"/>
    <n v="60"/>
    <x v="1"/>
  </r>
  <r>
    <s v="S180"/>
    <s v="Student 180"/>
    <x v="1"/>
    <n v="0.6"/>
    <n v="60"/>
    <n v="60"/>
    <n v="60"/>
    <x v="1"/>
    <n v="60"/>
    <x v="1"/>
  </r>
  <r>
    <s v="S181"/>
    <s v="Student 181"/>
    <x v="0"/>
    <n v="0.6"/>
    <n v="60"/>
    <n v="60"/>
    <n v="60"/>
    <x v="1"/>
    <n v="60"/>
    <x v="1"/>
  </r>
  <r>
    <s v="S182"/>
    <s v="Student 182"/>
    <x v="2"/>
    <n v="0.6"/>
    <n v="60"/>
    <n v="60"/>
    <n v="60"/>
    <x v="0"/>
    <n v="60"/>
    <x v="1"/>
  </r>
  <r>
    <s v="S183"/>
    <s v="Student 183"/>
    <x v="0"/>
    <n v="0.6"/>
    <n v="60"/>
    <n v="60"/>
    <n v="60"/>
    <x v="1"/>
    <n v="60"/>
    <x v="1"/>
  </r>
  <r>
    <s v="S184"/>
    <s v="Student 184"/>
    <x v="4"/>
    <n v="0.89800000000000002"/>
    <n v="69"/>
    <n v="100"/>
    <n v="81"/>
    <x v="0"/>
    <n v="83.333333333333329"/>
    <x v="2"/>
  </r>
  <r>
    <s v="S185"/>
    <s v="Student 185"/>
    <x v="4"/>
    <n v="0.82799999999999996"/>
    <n v="66"/>
    <n v="80"/>
    <n v="80"/>
    <x v="0"/>
    <n v="75.333333333333329"/>
    <x v="0"/>
  </r>
  <r>
    <s v="S186"/>
    <s v="Student 186"/>
    <x v="3"/>
    <n v="0.92099999999999993"/>
    <n v="77"/>
    <n v="80"/>
    <n v="86"/>
    <x v="0"/>
    <n v="81"/>
    <x v="0"/>
  </r>
  <r>
    <s v="S187"/>
    <s v="Student 187"/>
    <x v="3"/>
    <n v="0.89700000000000002"/>
    <n v="79"/>
    <n v="73"/>
    <n v="83"/>
    <x v="1"/>
    <n v="78.333333333333329"/>
    <x v="0"/>
  </r>
  <r>
    <s v="S188"/>
    <s v="Student 188"/>
    <x v="2"/>
    <n v="0.84299999999999997"/>
    <n v="98"/>
    <n v="70"/>
    <n v="79"/>
    <x v="1"/>
    <n v="82.333333333333329"/>
    <x v="2"/>
  </r>
  <r>
    <s v="S189"/>
    <s v="Student 189"/>
    <x v="3"/>
    <n v="0.76500000000000001"/>
    <n v="86"/>
    <n v="86"/>
    <n v="73"/>
    <x v="0"/>
    <n v="81.666666666666671"/>
    <x v="0"/>
  </r>
  <r>
    <s v="S190"/>
    <s v="Student 190"/>
    <x v="4"/>
    <n v="0.69900000000000007"/>
    <n v="68"/>
    <n v="69"/>
    <n v="56"/>
    <x v="0"/>
    <n v="64.333333333333329"/>
    <x v="1"/>
  </r>
  <r>
    <s v="S191"/>
    <s v="Student 191"/>
    <x v="4"/>
    <n v="0.80500000000000005"/>
    <n v="64"/>
    <n v="79"/>
    <n v="79"/>
    <x v="0"/>
    <n v="74"/>
    <x v="0"/>
  </r>
  <r>
    <s v="S192"/>
    <s v="Student 192"/>
    <x v="1"/>
    <n v="0.93599999999999994"/>
    <n v="81"/>
    <n v="73"/>
    <n v="76"/>
    <x v="0"/>
    <n v="76.666666666666671"/>
    <x v="0"/>
  </r>
  <r>
    <s v="S193"/>
    <s v="Student 193"/>
    <x v="4"/>
    <n v="0.871"/>
    <n v="59"/>
    <n v="83"/>
    <n v="77"/>
    <x v="1"/>
    <n v="73"/>
    <x v="0"/>
  </r>
  <r>
    <s v="S194"/>
    <s v="Student 194"/>
    <x v="2"/>
    <n v="0.72499999999999998"/>
    <n v="97"/>
    <n v="81"/>
    <n v="60"/>
    <x v="0"/>
    <n v="79.333333333333329"/>
    <x v="0"/>
  </r>
  <r>
    <s v="S195"/>
    <s v="Student 195"/>
    <x v="5"/>
    <n v="0.86699999999999999"/>
    <n v="89"/>
    <n v="88"/>
    <n v="62"/>
    <x v="0"/>
    <n v="79.666666666666671"/>
    <x v="0"/>
  </r>
  <r>
    <s v="S196"/>
    <s v="Student 196"/>
    <x v="1"/>
    <n v="0.88900000000000001"/>
    <n v="69"/>
    <n v="73"/>
    <n v="86"/>
    <x v="1"/>
    <n v="76"/>
    <x v="0"/>
  </r>
  <r>
    <s v="S197"/>
    <s v="Student 197"/>
    <x v="1"/>
    <n v="0.76200000000000001"/>
    <n v="54"/>
    <n v="75"/>
    <n v="74"/>
    <x v="1"/>
    <n v="67.666666666666671"/>
    <x v="0"/>
  </r>
  <r>
    <s v="S198"/>
    <s v="Student 198"/>
    <x v="2"/>
    <n v="0.86499999999999999"/>
    <n v="91"/>
    <n v="68"/>
    <n v="81"/>
    <x v="0"/>
    <n v="80"/>
    <x v="0"/>
  </r>
  <r>
    <s v="S199"/>
    <s v="Student 199"/>
    <x v="2"/>
    <n v="0.85599999999999998"/>
    <n v="74"/>
    <n v="74"/>
    <n v="74"/>
    <x v="1"/>
    <n v="74"/>
    <x v="0"/>
  </r>
  <r>
    <s v="S200"/>
    <s v="Student 200"/>
    <x v="3"/>
    <n v="0.73599999999999999"/>
    <n v="90"/>
    <n v="82"/>
    <n v="74"/>
    <x v="0"/>
    <n v="8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5633FA-F1A0-44D3-BFA2-C204D8B9F694}" name="Student_Risk"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tudent_Risk">
  <location ref="G1:H5" firstHeaderRow="1" firstDataRow="1" firstDataCol="1"/>
  <pivotFields count="10">
    <pivotField dataField="1" showAll="0"/>
    <pivotField showAll="0"/>
    <pivotField showAll="0">
      <items count="7">
        <item x="3"/>
        <item x="1"/>
        <item h="1" x="5"/>
        <item x="2"/>
        <item h="1" x="0"/>
        <item h="1" x="4"/>
        <item t="default"/>
      </items>
    </pivotField>
    <pivotField numFmtId="9" showAll="0"/>
    <pivotField numFmtId="1" showAll="0"/>
    <pivotField numFmtId="1" showAll="0"/>
    <pivotField numFmtId="1" showAll="0"/>
    <pivotField showAll="0"/>
    <pivotField numFmtId="1" showAll="0"/>
    <pivotField axis="axisRow" showAll="0">
      <items count="4">
        <item x="1"/>
        <item x="2"/>
        <item x="0"/>
        <item t="default"/>
      </items>
    </pivotField>
  </pivotFields>
  <rowFields count="1">
    <field x="9"/>
  </rowFields>
  <rowItems count="4">
    <i>
      <x/>
    </i>
    <i>
      <x v="1"/>
    </i>
    <i>
      <x v="2"/>
    </i>
    <i t="grand">
      <x/>
    </i>
  </rowItems>
  <colItems count="1">
    <i/>
  </colItems>
  <dataFields count="1">
    <dataField name="Total_Student" fld="0" subtotal="count"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9" count="1" selected="0">
            <x v="0"/>
          </reference>
        </references>
      </pivotArea>
    </chartFormat>
    <chartFormat chart="2" format="7">
      <pivotArea type="data" outline="0" fieldPosition="0">
        <references count="2">
          <reference field="4294967294" count="1" selected="0">
            <x v="0"/>
          </reference>
          <reference field="9" count="1" selected="0">
            <x v="1"/>
          </reference>
        </references>
      </pivotArea>
    </chartFormat>
    <chartFormat chart="2"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B36922-B77A-46D8-BC3A-7BDDBECCCAAB}" name="Pre_Class"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lass">
  <location ref="D11:E15" firstHeaderRow="1" firstDataRow="1" firstDataCol="1"/>
  <pivotFields count="10">
    <pivotField showAll="0"/>
    <pivotField showAll="0"/>
    <pivotField axis="axisRow" showAll="0">
      <items count="7">
        <item x="3"/>
        <item x="1"/>
        <item h="1" x="5"/>
        <item x="2"/>
        <item h="1" x="0"/>
        <item h="1" x="4"/>
        <item t="default"/>
      </items>
    </pivotField>
    <pivotField dataField="1" numFmtId="9" showAll="0"/>
    <pivotField numFmtId="1" showAll="0"/>
    <pivotField numFmtId="1" showAll="0"/>
    <pivotField numFmtId="1" showAll="0"/>
    <pivotField showAll="0">
      <items count="3">
        <item x="1"/>
        <item x="0"/>
        <item t="default"/>
      </items>
    </pivotField>
    <pivotField numFmtId="1" showAll="0"/>
    <pivotField showAll="0"/>
  </pivotFields>
  <rowFields count="1">
    <field x="2"/>
  </rowFields>
  <rowItems count="4">
    <i>
      <x/>
    </i>
    <i>
      <x v="1"/>
    </i>
    <i>
      <x v="3"/>
    </i>
    <i t="grand">
      <x/>
    </i>
  </rowItems>
  <colItems count="1">
    <i/>
  </colItems>
  <dataFields count="1">
    <dataField name="Average_Presence(%)" fld="3" subtotal="average" baseField="2" baseItem="0" numFmtId="9"/>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DCBBD6-EC4F-4CC4-B1A3-D179A69AD8CF}" name="AVG_Class"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lass">
  <location ref="D1:E5" firstHeaderRow="1" firstDataRow="1" firstDataCol="1"/>
  <pivotFields count="10">
    <pivotField showAll="0"/>
    <pivotField showAll="0"/>
    <pivotField axis="axisRow" showAll="0">
      <items count="7">
        <item x="3"/>
        <item x="1"/>
        <item h="1" x="5"/>
        <item x="2"/>
        <item h="1" x="0"/>
        <item h="1" x="4"/>
        <item t="default"/>
      </items>
    </pivotField>
    <pivotField numFmtId="9" showAll="0"/>
    <pivotField numFmtId="1" showAll="0"/>
    <pivotField numFmtId="1" showAll="0"/>
    <pivotField numFmtId="1" showAll="0"/>
    <pivotField showAll="0">
      <items count="3">
        <item x="1"/>
        <item x="0"/>
        <item t="default"/>
      </items>
    </pivotField>
    <pivotField dataField="1" numFmtId="1" showAll="0"/>
    <pivotField showAll="0"/>
  </pivotFields>
  <rowFields count="1">
    <field x="2"/>
  </rowFields>
  <rowItems count="4">
    <i>
      <x/>
    </i>
    <i>
      <x v="1"/>
    </i>
    <i>
      <x v="3"/>
    </i>
    <i t="grand">
      <x/>
    </i>
  </rowItems>
  <colItems count="1">
    <i/>
  </colItems>
  <dataFields count="1">
    <dataField name="Average_Value" fld="8" subtotal="average" baseField="2" baseItem="0" numFmtId="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C65C64-B493-4136-A833-7ADD32E64F65}" name="Scholarship_Pre"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Average_Scholarship_Presence">
  <location ref="A11:B14" firstHeaderRow="1" firstDataRow="1" firstDataCol="1"/>
  <pivotFields count="10">
    <pivotField showAll="0"/>
    <pivotField showAll="0"/>
    <pivotField showAll="0">
      <items count="7">
        <item x="3"/>
        <item x="1"/>
        <item h="1" x="5"/>
        <item x="2"/>
        <item h="1" x="0"/>
        <item h="1" x="4"/>
        <item t="default"/>
      </items>
    </pivotField>
    <pivotField dataField="1" numFmtId="9" showAll="0"/>
    <pivotField numFmtId="1" showAll="0"/>
    <pivotField numFmtId="1" showAll="0"/>
    <pivotField numFmtId="1" showAll="0"/>
    <pivotField axis="axisRow" showAll="0">
      <items count="3">
        <item x="1"/>
        <item x="0"/>
        <item t="default"/>
      </items>
    </pivotField>
    <pivotField numFmtId="1" showAll="0"/>
    <pivotField showAll="0"/>
  </pivotFields>
  <rowFields count="1">
    <field x="7"/>
  </rowFields>
  <rowItems count="3">
    <i>
      <x/>
    </i>
    <i>
      <x v="1"/>
    </i>
    <i t="grand">
      <x/>
    </i>
  </rowItems>
  <colItems count="1">
    <i/>
  </colItems>
  <dataFields count="1">
    <dataField name="Average_Presence(%)" fld="3" subtotal="average" baseField="7" baseItem="0" numFmtId="9"/>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636A66-CD5F-414C-831B-E4EF97E851E6}" name="Average Scholarship Value"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verage_Scholarship_Value">
  <location ref="A6:B9" firstHeaderRow="1" firstDataRow="1" firstDataCol="1"/>
  <pivotFields count="10">
    <pivotField showAll="0"/>
    <pivotField showAll="0"/>
    <pivotField showAll="0">
      <items count="7">
        <item x="3"/>
        <item x="1"/>
        <item h="1" x="5"/>
        <item x="2"/>
        <item h="1" x="0"/>
        <item h="1" x="4"/>
        <item t="default"/>
      </items>
    </pivotField>
    <pivotField numFmtId="9" showAll="0"/>
    <pivotField numFmtId="1" showAll="0"/>
    <pivotField numFmtId="1" showAll="0"/>
    <pivotField numFmtId="1" showAll="0"/>
    <pivotField axis="axisRow" showAll="0">
      <items count="3">
        <item x="1"/>
        <item x="0"/>
        <item t="default"/>
      </items>
    </pivotField>
    <pivotField dataField="1" numFmtId="1" showAll="0"/>
    <pivotField showAll="0"/>
  </pivotFields>
  <rowFields count="1">
    <field x="7"/>
  </rowFields>
  <rowItems count="3">
    <i>
      <x/>
    </i>
    <i>
      <x v="1"/>
    </i>
    <i t="grand">
      <x/>
    </i>
  </rowItems>
  <colItems count="1">
    <i/>
  </colItems>
  <dataFields count="1">
    <dataField name="Average_Value" fld="8" subtotal="average" baseField="7" baseItem="0" numFmtId="1"/>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2" format="4">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71E446-8CF5-4830-A16D-AC625F56E283}" name="Scholarship_Status"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cholarship_Distribution">
  <location ref="A1:B4" firstHeaderRow="1" firstDataRow="1" firstDataCol="1"/>
  <pivotFields count="10">
    <pivotField dataField="1" showAll="0"/>
    <pivotField showAll="0"/>
    <pivotField showAll="0">
      <items count="7">
        <item x="3"/>
        <item x="1"/>
        <item h="1" x="5"/>
        <item x="2"/>
        <item h="1" x="0"/>
        <item h="1" x="4"/>
        <item t="default"/>
      </items>
    </pivotField>
    <pivotField numFmtId="9" showAll="0"/>
    <pivotField numFmtId="1" showAll="0"/>
    <pivotField numFmtId="1" showAll="0"/>
    <pivotField numFmtId="1" showAll="0"/>
    <pivotField axis="axisRow" showAll="0">
      <items count="3">
        <item x="1"/>
        <item x="0"/>
        <item t="default"/>
      </items>
    </pivotField>
    <pivotField numFmtId="1" showAll="0"/>
    <pivotField showAll="0">
      <items count="4">
        <item x="1"/>
        <item x="2"/>
        <item x="0"/>
        <item t="default"/>
      </items>
    </pivotField>
  </pivotFields>
  <rowFields count="1">
    <field x="7"/>
  </rowFields>
  <rowItems count="3">
    <i>
      <x/>
    </i>
    <i>
      <x v="1"/>
    </i>
    <i t="grand">
      <x/>
    </i>
  </rowItems>
  <colItems count="1">
    <i/>
  </colItems>
  <dataFields count="1">
    <dataField name="Total Student" fld="0" subtotal="count" baseField="0" baseItem="0"/>
  </dataFields>
  <formats count="12">
    <format dxfId="11">
      <pivotArea type="all" dataOnly="0" outline="0" fieldPosition="0"/>
    </format>
    <format dxfId="10">
      <pivotArea outline="0" collapsedLevelsAreSubtotals="1" fieldPosition="0"/>
    </format>
    <format dxfId="9">
      <pivotArea field="7" type="button" dataOnly="0" labelOnly="1" outline="0" axis="axisRow" fieldPosition="0"/>
    </format>
    <format dxfId="8">
      <pivotArea dataOnly="0" labelOnly="1" fieldPosition="0">
        <references count="1">
          <reference field="7"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dataOnly="0" labelOnly="1" outline="0" axis="axisValues" fieldPosition="0"/>
    </format>
    <format dxfId="2">
      <pivotArea field="7" type="button" dataOnly="0" labelOnly="1" outline="0" axis="axisRow" fieldPosition="0"/>
    </format>
    <format dxfId="1">
      <pivotArea dataOnly="0" labelOnly="1" fieldPosition="0">
        <references count="1">
          <reference field="7" count="0"/>
        </references>
      </pivotArea>
    </format>
    <format dxfId="0">
      <pivotArea dataOnly="0" labelOnly="1" grandRow="1" outline="0" fieldPosition="0"/>
    </format>
  </format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CF0F176A-E634-4CEE-A515-3106C73D7374}" sourceName="Class">
  <pivotTables>
    <pivotTable tabId="4" name="AVG_Class"/>
    <pivotTable tabId="4" name="Average Scholarship Value"/>
    <pivotTable tabId="4" name="Pre_Class"/>
    <pivotTable tabId="4" name="Student_Risk"/>
    <pivotTable tabId="4" name="Scholarship_Pre"/>
    <pivotTable tabId="4" name="Scholarship_Status"/>
  </pivotTables>
  <data>
    <tabular pivotCacheId="1484492331">
      <items count="6">
        <i x="3" s="1"/>
        <i x="1" s="1"/>
        <i x="5"/>
        <i x="2" s="1"/>
        <i x="0"/>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olarship_Status" xr10:uid="{46037455-6400-4F21-8AC6-4A3984F798B6}" sourceName="Scholarship Status">
  <pivotTables>
    <pivotTable tabId="4" name="AVG_Class"/>
    <pivotTable tabId="4" name="Pre_Class"/>
    <pivotTable tabId="4" name="Scholarship_Status"/>
  </pivotTables>
  <data>
    <tabular pivotCacheId="148449233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Risk" xr10:uid="{626F235F-85D1-4EBF-9EEE-14A3BE1F24E8}" sourceName="Student Risk">
  <pivotTables>
    <pivotTable tabId="4" name="Student_Risk"/>
    <pivotTable tabId="4" name="Scholarship_Status"/>
  </pivotTables>
  <data>
    <tabular pivotCacheId="148449233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xr10:uid="{C8DAC891-355E-4492-960C-9E66D61F455A}" cache="Slicer_Class" caption="Class" columnCount="6" lockedPosition="1" rowHeight="216000"/>
  <slicer name="Scholarship Status" xr10:uid="{71DB4CFF-F155-43A7-8F82-CD4E7BC070F9}" cache="Slicer_Scholarship_Status" caption="Scholarship Status" columnCount="2" rowHeight="241300"/>
  <slicer name="Student Risk" xr10:uid="{EBA39163-C1C2-4318-A01D-649E3158AD9A}" cache="Slicer_Student_Risk" caption="Student Risk"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0DC623-B44E-4117-A5FF-34EF8BB44BE0}" name="Table1" displayName="Table1" ref="A1:J201" totalsRowShown="0" headerRowDxfId="22" dataDxfId="23">
  <autoFilter ref="A1:J201" xr:uid="{A30DC623-B44E-4117-A5FF-34EF8BB44BE0}"/>
  <tableColumns count="10">
    <tableColumn id="1" xr3:uid="{D8388758-B260-4EAD-ADA5-B7D53521DB41}" name="Student ID" dataDxfId="21"/>
    <tableColumn id="2" xr3:uid="{05F2AE4B-7974-4B85-B6FA-B0048A5EE693}" name="Student Name" dataDxfId="20"/>
    <tableColumn id="3" xr3:uid="{E6483F7B-021A-4BCB-83AA-426CF7B75C61}" name="Class" dataDxfId="18"/>
    <tableColumn id="4" xr3:uid="{67791F44-AD23-47B2-8104-6EE94C1F86F8}" name="Presence (%)" dataDxfId="19" dataCellStyle="Percent"/>
    <tableColumn id="5" xr3:uid="{967E1C89-4EA6-4CEE-82FB-C4DE2736E662}" name="Math Score" dataDxfId="26"/>
    <tableColumn id="6" xr3:uid="{87B5153A-7201-489A-96EB-B1718B9E7F53}" name="Language Score" dataDxfId="25"/>
    <tableColumn id="7" xr3:uid="{03E430FE-BEF7-4E91-A2FE-343128566EC7}" name="Science Score" dataDxfId="17"/>
    <tableColumn id="8" xr3:uid="{92DF6F87-C6EC-4CEC-8F46-375D524ADC84}" name="Scholarship Status" dataDxfId="15"/>
    <tableColumn id="9" xr3:uid="{E46C0C5B-EFCE-4426-AD0F-50DBE4885984}" name="Average Value" dataDxfId="16">
      <calculatedColumnFormula>AVERAGE(E2:G2)</calculatedColumnFormula>
    </tableColumn>
    <tableColumn id="10" xr3:uid="{875F6653-6F78-4CAE-9344-EA4A795E5810}" name="Student Risk" dataDxfId="24">
      <calculatedColumnFormula>IF(AND(D2&lt;70%,I2&lt;70),"High",IF(OR(AND(D2&gt;=70%,D2&lt;=80%),AND(I2&gt;=70,I2&lt;=82)),"Medium","Low"))</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942FF-FC84-41E7-BAFD-4BB25A20F4D5}">
  <dimension ref="A1:K201"/>
  <sheetViews>
    <sheetView topLeftCell="A172" workbookViewId="0">
      <selection activeCell="D185" sqref="D185"/>
    </sheetView>
  </sheetViews>
  <sheetFormatPr defaultRowHeight="15" x14ac:dyDescent="0.25"/>
  <cols>
    <col min="1" max="1" width="15.7109375" customWidth="1"/>
    <col min="2" max="2" width="15.85546875" customWidth="1"/>
    <col min="3" max="3" width="15.7109375" customWidth="1"/>
    <col min="4" max="4" width="15.7109375" style="10" customWidth="1"/>
    <col min="5" max="5" width="15.7109375" style="6" customWidth="1"/>
    <col min="6" max="6" width="16.7109375" style="6" customWidth="1"/>
    <col min="7" max="7" width="15.7109375" style="6" customWidth="1"/>
    <col min="8" max="8" width="19.140625" customWidth="1"/>
    <col min="9" max="9" width="16" style="6" customWidth="1"/>
    <col min="10" max="10" width="14.140625" customWidth="1"/>
  </cols>
  <sheetData>
    <row r="1" spans="1:11" x14ac:dyDescent="0.25">
      <c r="A1" s="2" t="s">
        <v>200</v>
      </c>
      <c r="B1" s="2" t="s">
        <v>201</v>
      </c>
      <c r="C1" s="2" t="s">
        <v>202</v>
      </c>
      <c r="D1" s="8" t="s">
        <v>203</v>
      </c>
      <c r="E1" s="5" t="s">
        <v>204</v>
      </c>
      <c r="F1" s="5" t="s">
        <v>205</v>
      </c>
      <c r="G1" s="5" t="s">
        <v>206</v>
      </c>
      <c r="H1" s="2" t="s">
        <v>207</v>
      </c>
      <c r="I1" s="5" t="s">
        <v>208</v>
      </c>
      <c r="J1" s="5" t="s">
        <v>209</v>
      </c>
    </row>
    <row r="2" spans="1:11" s="1" customFormat="1" x14ac:dyDescent="0.25">
      <c r="A2" s="1" t="s">
        <v>0</v>
      </c>
      <c r="B2" s="11" t="s">
        <v>210</v>
      </c>
      <c r="C2" s="11" t="s">
        <v>410</v>
      </c>
      <c r="D2" s="9">
        <v>0.9</v>
      </c>
      <c r="E2" s="4">
        <v>79</v>
      </c>
      <c r="F2" s="4">
        <v>62</v>
      </c>
      <c r="G2" s="4">
        <v>82</v>
      </c>
      <c r="H2" s="11" t="s">
        <v>416</v>
      </c>
      <c r="I2" s="4">
        <f>AVERAGE(E2:G2)</f>
        <v>74.333333333333329</v>
      </c>
      <c r="J2" s="1" t="str">
        <f>IF(AND(D2&lt;70%,I2&lt;70),"High",IF(OR(AND(D2&gt;=70%,D2&lt;=80%),AND(I2&gt;=70,I2&lt;=82)),"Medium","Low"))</f>
        <v>Medium</v>
      </c>
      <c r="K2" s="3">
        <f>CORREL(D2:D201,I2:I201)</f>
        <v>0.31663172809108991</v>
      </c>
    </row>
    <row r="3" spans="1:11" s="1" customFormat="1" x14ac:dyDescent="0.25">
      <c r="A3" s="1" t="s">
        <v>1</v>
      </c>
      <c r="B3" s="11" t="s">
        <v>211</v>
      </c>
      <c r="C3" s="11" t="s">
        <v>413</v>
      </c>
      <c r="D3" s="9">
        <v>0.83599999999999997</v>
      </c>
      <c r="E3" s="4">
        <v>82</v>
      </c>
      <c r="F3" s="4">
        <v>72</v>
      </c>
      <c r="G3" s="4">
        <v>64</v>
      </c>
      <c r="H3" s="11" t="s">
        <v>416</v>
      </c>
      <c r="I3" s="4">
        <f t="shared" ref="I3:I66" si="0">AVERAGE(E3:G3)</f>
        <v>72.666666666666671</v>
      </c>
      <c r="J3" s="1" t="str">
        <f>IF(AND(D3&lt;70%,I3&lt;70),"High",IF(OR(AND(D3&gt;=70%,D3&lt;=80%),AND(I3&gt;=70,I3&lt;=82)),"Medium","Low"))</f>
        <v>Medium</v>
      </c>
    </row>
    <row r="4" spans="1:11" s="1" customFormat="1" x14ac:dyDescent="0.25">
      <c r="A4" s="1" t="s">
        <v>2</v>
      </c>
      <c r="B4" s="11" t="s">
        <v>212</v>
      </c>
      <c r="C4" s="11" t="s">
        <v>413</v>
      </c>
      <c r="D4" s="9">
        <v>0.6</v>
      </c>
      <c r="E4" s="4">
        <v>60</v>
      </c>
      <c r="F4" s="4">
        <v>60</v>
      </c>
      <c r="G4" s="4">
        <v>60</v>
      </c>
      <c r="H4" s="11" t="s">
        <v>416</v>
      </c>
      <c r="I4" s="4">
        <f t="shared" si="0"/>
        <v>60</v>
      </c>
      <c r="J4" s="1" t="str">
        <f>IF(AND(D4&lt;70%,I4&lt;70),"High",IF(OR(AND(D4&gt;=70%,D4&lt;=80%),AND(I4&gt;=70,I4&lt;=82)),"Medium","Low"))</f>
        <v>High</v>
      </c>
    </row>
    <row r="5" spans="1:11" s="1" customFormat="1" x14ac:dyDescent="0.25">
      <c r="A5" s="1" t="s">
        <v>3</v>
      </c>
      <c r="B5" s="11" t="s">
        <v>213</v>
      </c>
      <c r="C5" s="11" t="s">
        <v>410</v>
      </c>
      <c r="D5" s="9">
        <v>1</v>
      </c>
      <c r="E5" s="4">
        <v>88</v>
      </c>
      <c r="F5" s="4">
        <v>78</v>
      </c>
      <c r="G5" s="4">
        <v>89</v>
      </c>
      <c r="H5" s="11" t="s">
        <v>416</v>
      </c>
      <c r="I5" s="4">
        <f t="shared" si="0"/>
        <v>85</v>
      </c>
      <c r="J5" s="1" t="str">
        <f>IF(AND(D5&lt;70%,I5&lt;70),"High",IF(OR(AND(D5&gt;=70%,D5&lt;=80%),AND(I5&gt;=70,I5&lt;=82)),"Medium","Low"))</f>
        <v>Low</v>
      </c>
    </row>
    <row r="6" spans="1:11" s="1" customFormat="1" x14ac:dyDescent="0.25">
      <c r="A6" s="1" t="s">
        <v>4</v>
      </c>
      <c r="B6" s="11" t="s">
        <v>214</v>
      </c>
      <c r="C6" s="11" t="s">
        <v>414</v>
      </c>
      <c r="D6" s="9">
        <v>0.6</v>
      </c>
      <c r="E6" s="4">
        <v>60</v>
      </c>
      <c r="F6" s="4">
        <v>60</v>
      </c>
      <c r="G6" s="4">
        <v>60</v>
      </c>
      <c r="H6" s="11" t="s">
        <v>417</v>
      </c>
      <c r="I6" s="4">
        <f t="shared" si="0"/>
        <v>60</v>
      </c>
      <c r="J6" s="1" t="str">
        <f>IF(AND(D6&lt;70%,I6&lt;70),"High",IF(OR(AND(D6&gt;=70%,D6&lt;=80%),AND(I6&gt;=70,I6&lt;=82)),"Medium","Low"))</f>
        <v>High</v>
      </c>
    </row>
    <row r="7" spans="1:11" s="1" customFormat="1" x14ac:dyDescent="0.25">
      <c r="A7" s="1" t="s">
        <v>5</v>
      </c>
      <c r="B7" s="11" t="s">
        <v>215</v>
      </c>
      <c r="C7" s="11" t="s">
        <v>411</v>
      </c>
      <c r="D7" s="9">
        <v>0.6</v>
      </c>
      <c r="E7" s="4">
        <v>64</v>
      </c>
      <c r="F7" s="4">
        <v>60</v>
      </c>
      <c r="G7" s="4">
        <v>95</v>
      </c>
      <c r="H7" s="11" t="s">
        <v>416</v>
      </c>
      <c r="I7" s="4">
        <f t="shared" si="0"/>
        <v>73</v>
      </c>
      <c r="J7" s="1" t="str">
        <f>IF(AND(D7&lt;70%,I7&lt;70),"High",IF(OR(AND(D7&gt;=70%,D7&lt;=80%),AND(I7&gt;=70,I7&lt;=82)),"Medium","Low"))</f>
        <v>Medium</v>
      </c>
    </row>
    <row r="8" spans="1:11" s="1" customFormat="1" x14ac:dyDescent="0.25">
      <c r="A8" s="1" t="s">
        <v>6</v>
      </c>
      <c r="B8" s="11" t="s">
        <v>216</v>
      </c>
      <c r="C8" s="11" t="s">
        <v>411</v>
      </c>
      <c r="D8" s="9">
        <v>0.6</v>
      </c>
      <c r="E8" s="4">
        <v>81</v>
      </c>
      <c r="F8" s="4">
        <v>60</v>
      </c>
      <c r="G8" s="4">
        <v>65</v>
      </c>
      <c r="H8" s="11" t="s">
        <v>416</v>
      </c>
      <c r="I8" s="4">
        <f t="shared" si="0"/>
        <v>68.666666666666671</v>
      </c>
      <c r="J8" s="1" t="str">
        <f>IF(AND(D8&lt;70%,I8&lt;70),"High",IF(OR(AND(D8&gt;=70%,D8&lt;=80%),AND(I8&gt;=70,I8&lt;=82)),"Medium","Low"))</f>
        <v>High</v>
      </c>
    </row>
    <row r="9" spans="1:11" s="1" customFormat="1" x14ac:dyDescent="0.25">
      <c r="A9" s="1" t="s">
        <v>7</v>
      </c>
      <c r="B9" s="11" t="s">
        <v>217</v>
      </c>
      <c r="C9" s="11" t="s">
        <v>411</v>
      </c>
      <c r="D9" s="9">
        <v>0.6</v>
      </c>
      <c r="E9" s="4">
        <v>81</v>
      </c>
      <c r="F9" s="4">
        <v>60</v>
      </c>
      <c r="G9" s="4">
        <v>60</v>
      </c>
      <c r="H9" s="11" t="s">
        <v>416</v>
      </c>
      <c r="I9" s="4">
        <f t="shared" si="0"/>
        <v>67</v>
      </c>
      <c r="J9" s="1" t="str">
        <f>IF(AND(D9&lt;70%,I9&lt;70),"High",IF(OR(AND(D9&gt;=70%,D9&lt;=80%),AND(I9&gt;=70,I9&lt;=82)),"Medium","Low"))</f>
        <v>High</v>
      </c>
    </row>
    <row r="10" spans="1:11" s="1" customFormat="1" x14ac:dyDescent="0.25">
      <c r="A10" s="1" t="s">
        <v>8</v>
      </c>
      <c r="B10" s="11" t="s">
        <v>218</v>
      </c>
      <c r="C10" s="11" t="s">
        <v>410</v>
      </c>
      <c r="D10" s="9">
        <v>0.6</v>
      </c>
      <c r="E10" s="4">
        <v>81</v>
      </c>
      <c r="F10" s="4">
        <v>60</v>
      </c>
      <c r="G10" s="4">
        <v>54</v>
      </c>
      <c r="H10" s="11" t="s">
        <v>417</v>
      </c>
      <c r="I10" s="4">
        <f t="shared" si="0"/>
        <v>65</v>
      </c>
      <c r="J10" s="1" t="str">
        <f>IF(AND(D10&lt;70%,I10&lt;70),"High",IF(OR(AND(D10&gt;=70%,D10&lt;=80%),AND(I10&gt;=70,I10&lt;=82)),"Medium","Low"))</f>
        <v>High</v>
      </c>
    </row>
    <row r="11" spans="1:11" s="1" customFormat="1" x14ac:dyDescent="0.25">
      <c r="A11" s="1" t="s">
        <v>9</v>
      </c>
      <c r="B11" s="11" t="s">
        <v>219</v>
      </c>
      <c r="C11" s="11" t="s">
        <v>413</v>
      </c>
      <c r="D11" s="9">
        <v>0.90400000000000003</v>
      </c>
      <c r="E11" s="4">
        <v>100</v>
      </c>
      <c r="F11" s="4">
        <v>83</v>
      </c>
      <c r="G11" s="4">
        <v>90</v>
      </c>
      <c r="H11" s="11" t="s">
        <v>416</v>
      </c>
      <c r="I11" s="4">
        <f t="shared" si="0"/>
        <v>91</v>
      </c>
      <c r="J11" s="1" t="str">
        <f>IF(AND(D11&lt;70%,I11&lt;70),"High",IF(OR(AND(D11&gt;=70%,D11&lt;=80%),AND(I11&gt;=70,I11&lt;=82)),"Medium","Low"))</f>
        <v>Low</v>
      </c>
    </row>
    <row r="12" spans="1:11" s="1" customFormat="1" x14ac:dyDescent="0.25">
      <c r="A12" s="1" t="s">
        <v>10</v>
      </c>
      <c r="B12" s="11" t="s">
        <v>220</v>
      </c>
      <c r="C12" s="11" t="s">
        <v>410</v>
      </c>
      <c r="D12" s="9">
        <v>0.80400000000000005</v>
      </c>
      <c r="E12" s="4">
        <v>82</v>
      </c>
      <c r="F12" s="4">
        <v>85</v>
      </c>
      <c r="G12" s="4">
        <v>81</v>
      </c>
      <c r="H12" s="11" t="s">
        <v>417</v>
      </c>
      <c r="I12" s="4">
        <f t="shared" si="0"/>
        <v>82.666666666666671</v>
      </c>
      <c r="J12" s="1" t="str">
        <f>IF(AND(D12&lt;70%,I12&lt;70),"High",IF(OR(AND(D12&gt;=70%,D12&lt;=80%),AND(I12&gt;=70,I12&lt;=82)),"Medium","Low"))</f>
        <v>Low</v>
      </c>
    </row>
    <row r="13" spans="1:11" s="1" customFormat="1" x14ac:dyDescent="0.25">
      <c r="A13" s="1" t="s">
        <v>11</v>
      </c>
      <c r="B13" s="11" t="s">
        <v>221</v>
      </c>
      <c r="C13" s="11" t="s">
        <v>410</v>
      </c>
      <c r="D13" s="9">
        <v>0.80299999999999994</v>
      </c>
      <c r="E13" s="4">
        <v>89</v>
      </c>
      <c r="F13" s="4">
        <v>67</v>
      </c>
      <c r="G13" s="4">
        <v>73</v>
      </c>
      <c r="H13" s="11" t="s">
        <v>417</v>
      </c>
      <c r="I13" s="4">
        <f t="shared" si="0"/>
        <v>76.333333333333329</v>
      </c>
      <c r="J13" s="1" t="str">
        <f>IF(AND(D13&lt;70%,I13&lt;70),"High",IF(OR(AND(D13&gt;=70%,D13&lt;=80%),AND(I13&gt;=70,I13&lt;=82)),"Medium","Low"))</f>
        <v>Medium</v>
      </c>
    </row>
    <row r="14" spans="1:11" s="1" customFormat="1" x14ac:dyDescent="0.25">
      <c r="A14" s="1" t="s">
        <v>12</v>
      </c>
      <c r="B14" s="11" t="s">
        <v>222</v>
      </c>
      <c r="C14" s="11" t="s">
        <v>415</v>
      </c>
      <c r="D14" s="9">
        <v>0.6</v>
      </c>
      <c r="E14" s="4">
        <v>86</v>
      </c>
      <c r="F14" s="4">
        <v>60</v>
      </c>
      <c r="G14" s="4">
        <v>60</v>
      </c>
      <c r="H14" s="11" t="s">
        <v>416</v>
      </c>
      <c r="I14" s="4">
        <f t="shared" si="0"/>
        <v>68.666666666666671</v>
      </c>
      <c r="J14" s="1" t="str">
        <f>IF(AND(D14&lt;70%,I14&lt;70),"High",IF(OR(AND(D14&gt;=70%,D14&lt;=80%),AND(I14&gt;=70,I14&lt;=82)),"Medium","Low"))</f>
        <v>High</v>
      </c>
    </row>
    <row r="15" spans="1:11" s="1" customFormat="1" x14ac:dyDescent="0.25">
      <c r="A15" s="1" t="s">
        <v>13</v>
      </c>
      <c r="B15" s="11" t="s">
        <v>223</v>
      </c>
      <c r="C15" s="11" t="s">
        <v>413</v>
      </c>
      <c r="D15" s="9">
        <v>0.65900000000000003</v>
      </c>
      <c r="E15" s="4">
        <v>83</v>
      </c>
      <c r="F15" s="4">
        <v>91</v>
      </c>
      <c r="G15" s="4">
        <v>62</v>
      </c>
      <c r="H15" s="11" t="s">
        <v>416</v>
      </c>
      <c r="I15" s="4">
        <f t="shared" si="0"/>
        <v>78.666666666666671</v>
      </c>
      <c r="J15" s="1" t="str">
        <f>IF(AND(D15&lt;70%,I15&lt;70),"High",IF(OR(AND(D15&gt;=70%,D15&lt;=80%),AND(I15&gt;=70,I15&lt;=82)),"Medium","Low"))</f>
        <v>Medium</v>
      </c>
    </row>
    <row r="16" spans="1:11" s="1" customFormat="1" x14ac:dyDescent="0.25">
      <c r="A16" s="1" t="s">
        <v>14</v>
      </c>
      <c r="B16" s="11" t="s">
        <v>224</v>
      </c>
      <c r="C16" s="11" t="s">
        <v>415</v>
      </c>
      <c r="D16" s="9">
        <v>0.67799999999999994</v>
      </c>
      <c r="E16" s="4">
        <v>71</v>
      </c>
      <c r="F16" s="4">
        <v>81</v>
      </c>
      <c r="G16" s="4">
        <v>100</v>
      </c>
      <c r="H16" s="11" t="s">
        <v>417</v>
      </c>
      <c r="I16" s="4">
        <f t="shared" si="0"/>
        <v>84</v>
      </c>
      <c r="J16" s="1" t="str">
        <f>IF(AND(D16&lt;70%,I16&lt;70),"High",IF(OR(AND(D16&gt;=70%,D16&lt;=80%),AND(I16&gt;=70,I16&lt;=82)),"Medium","Low"))</f>
        <v>Low</v>
      </c>
    </row>
    <row r="17" spans="1:10" s="1" customFormat="1" x14ac:dyDescent="0.25">
      <c r="A17" s="1" t="s">
        <v>15</v>
      </c>
      <c r="B17" s="11" t="s">
        <v>225</v>
      </c>
      <c r="C17" s="11" t="s">
        <v>412</v>
      </c>
      <c r="D17" s="9">
        <v>0.79400000000000004</v>
      </c>
      <c r="E17" s="4">
        <v>84</v>
      </c>
      <c r="F17" s="4">
        <v>71</v>
      </c>
      <c r="G17" s="4">
        <v>75</v>
      </c>
      <c r="H17" s="11" t="s">
        <v>417</v>
      </c>
      <c r="I17" s="4">
        <f t="shared" si="0"/>
        <v>76.666666666666671</v>
      </c>
      <c r="J17" s="1" t="str">
        <f>IF(AND(D17&lt;70%,I17&lt;70),"High",IF(OR(AND(D17&gt;=70%,D17&lt;=80%),AND(I17&gt;=70,I17&lt;=82)),"Medium","Low"))</f>
        <v>Medium</v>
      </c>
    </row>
    <row r="18" spans="1:10" s="1" customFormat="1" x14ac:dyDescent="0.25">
      <c r="A18" s="1" t="s">
        <v>16</v>
      </c>
      <c r="B18" s="11" t="s">
        <v>226</v>
      </c>
      <c r="C18" s="11" t="s">
        <v>413</v>
      </c>
      <c r="D18" s="9">
        <v>0.74900000000000011</v>
      </c>
      <c r="E18" s="4">
        <v>66</v>
      </c>
      <c r="F18" s="4">
        <v>94</v>
      </c>
      <c r="G18" s="4">
        <v>75</v>
      </c>
      <c r="H18" s="11" t="s">
        <v>417</v>
      </c>
      <c r="I18" s="4">
        <f t="shared" si="0"/>
        <v>78.333333333333329</v>
      </c>
      <c r="J18" s="1" t="str">
        <f>IF(AND(D18&lt;70%,I18&lt;70),"High",IF(OR(AND(D18&gt;=70%,D18&lt;=80%),AND(I18&gt;=70,I18&lt;=82)),"Medium","Low"))</f>
        <v>Medium</v>
      </c>
    </row>
    <row r="19" spans="1:10" s="1" customFormat="1" x14ac:dyDescent="0.25">
      <c r="A19" s="1" t="s">
        <v>17</v>
      </c>
      <c r="B19" s="11" t="s">
        <v>227</v>
      </c>
      <c r="C19" s="11" t="s">
        <v>413</v>
      </c>
      <c r="D19" s="9">
        <v>0.88099999999999989</v>
      </c>
      <c r="E19" s="4">
        <v>72</v>
      </c>
      <c r="F19" s="4">
        <v>79</v>
      </c>
      <c r="G19" s="4">
        <v>82</v>
      </c>
      <c r="H19" s="11" t="s">
        <v>417</v>
      </c>
      <c r="I19" s="4">
        <f t="shared" si="0"/>
        <v>77.666666666666671</v>
      </c>
      <c r="J19" s="1" t="str">
        <f>IF(AND(D19&lt;70%,I19&lt;70),"High",IF(OR(AND(D19&gt;=70%,D19&lt;=80%),AND(I19&gt;=70,I19&lt;=82)),"Medium","Low"))</f>
        <v>Medium</v>
      </c>
    </row>
    <row r="20" spans="1:10" s="1" customFormat="1" x14ac:dyDescent="0.25">
      <c r="A20" s="1" t="s">
        <v>18</v>
      </c>
      <c r="B20" s="11" t="s">
        <v>228</v>
      </c>
      <c r="C20" s="11" t="s">
        <v>413</v>
      </c>
      <c r="D20" s="9">
        <v>0.75900000000000001</v>
      </c>
      <c r="E20" s="4">
        <v>69</v>
      </c>
      <c r="F20" s="4">
        <v>90</v>
      </c>
      <c r="G20" s="4">
        <v>79</v>
      </c>
      <c r="H20" s="11" t="s">
        <v>417</v>
      </c>
      <c r="I20" s="4">
        <f t="shared" si="0"/>
        <v>79.333333333333329</v>
      </c>
      <c r="J20" s="1" t="str">
        <f>IF(AND(D20&lt;70%,I20&lt;70),"High",IF(OR(AND(D20&gt;=70%,D20&lt;=80%),AND(I20&gt;=70,I20&lt;=82)),"Medium","Low"))</f>
        <v>Medium</v>
      </c>
    </row>
    <row r="21" spans="1:10" s="1" customFormat="1" x14ac:dyDescent="0.25">
      <c r="A21" s="1" t="s">
        <v>19</v>
      </c>
      <c r="B21" s="11" t="s">
        <v>229</v>
      </c>
      <c r="C21" s="11" t="s">
        <v>411</v>
      </c>
      <c r="D21" s="9">
        <v>0.70900000000000007</v>
      </c>
      <c r="E21" s="4">
        <v>76</v>
      </c>
      <c r="F21" s="4">
        <v>79</v>
      </c>
      <c r="G21" s="4">
        <v>76</v>
      </c>
      <c r="H21" s="11" t="s">
        <v>416</v>
      </c>
      <c r="I21" s="4">
        <f t="shared" si="0"/>
        <v>77</v>
      </c>
      <c r="J21" s="1" t="str">
        <f>IF(AND(D21&lt;70%,I21&lt;70),"High",IF(OR(AND(D21&gt;=70%,D21&lt;=80%),AND(I21&gt;=70,I21&lt;=82)),"Medium","Low"))</f>
        <v>Medium</v>
      </c>
    </row>
    <row r="22" spans="1:10" s="1" customFormat="1" x14ac:dyDescent="0.25">
      <c r="A22" s="1" t="s">
        <v>20</v>
      </c>
      <c r="B22" s="11" t="s">
        <v>230</v>
      </c>
      <c r="C22" s="11" t="s">
        <v>411</v>
      </c>
      <c r="D22" s="9">
        <v>0.997</v>
      </c>
      <c r="E22" s="4">
        <v>100</v>
      </c>
      <c r="F22" s="4">
        <v>99</v>
      </c>
      <c r="G22" s="4">
        <v>65</v>
      </c>
      <c r="H22" s="11" t="s">
        <v>416</v>
      </c>
      <c r="I22" s="4">
        <f t="shared" si="0"/>
        <v>88</v>
      </c>
      <c r="J22" s="1" t="str">
        <f>IF(AND(D22&lt;70%,I22&lt;70),"High",IF(OR(AND(D22&gt;=70%,D22&lt;=80%),AND(I22&gt;=70,I22&lt;=82)),"Medium","Low"))</f>
        <v>Low</v>
      </c>
    </row>
    <row r="23" spans="1:10" s="1" customFormat="1" x14ac:dyDescent="0.25">
      <c r="A23" s="1" t="s">
        <v>21</v>
      </c>
      <c r="B23" s="11" t="s">
        <v>231</v>
      </c>
      <c r="C23" s="11" t="s">
        <v>415</v>
      </c>
      <c r="D23" s="9">
        <v>0.82700000000000007</v>
      </c>
      <c r="E23" s="4">
        <v>53</v>
      </c>
      <c r="F23" s="4">
        <v>96</v>
      </c>
      <c r="G23" s="4">
        <v>79</v>
      </c>
      <c r="H23" s="11" t="s">
        <v>416</v>
      </c>
      <c r="I23" s="4">
        <f t="shared" si="0"/>
        <v>76</v>
      </c>
      <c r="J23" s="1" t="str">
        <f>IF(AND(D23&lt;70%,I23&lt;70),"High",IF(OR(AND(D23&gt;=70%,D23&lt;=80%),AND(I23&gt;=70,I23&lt;=82)),"Medium","Low"))</f>
        <v>Medium</v>
      </c>
    </row>
    <row r="24" spans="1:10" s="1" customFormat="1" x14ac:dyDescent="0.25">
      <c r="A24" s="1" t="s">
        <v>22</v>
      </c>
      <c r="B24" s="11" t="s">
        <v>232</v>
      </c>
      <c r="C24" s="11" t="s">
        <v>415</v>
      </c>
      <c r="D24" s="9">
        <v>0.85699999999999998</v>
      </c>
      <c r="E24" s="4">
        <v>83</v>
      </c>
      <c r="F24" s="4">
        <v>76</v>
      </c>
      <c r="G24" s="4">
        <v>95</v>
      </c>
      <c r="H24" s="11" t="s">
        <v>416</v>
      </c>
      <c r="I24" s="4">
        <f t="shared" si="0"/>
        <v>84.666666666666671</v>
      </c>
      <c r="J24" s="1" t="str">
        <f>IF(AND(D24&lt;70%,I24&lt;70),"High",IF(OR(AND(D24&gt;=70%,D24&lt;=80%),AND(I24&gt;=70,I24&lt;=82)),"Medium","Low"))</f>
        <v>Low</v>
      </c>
    </row>
    <row r="25" spans="1:10" s="1" customFormat="1" x14ac:dyDescent="0.25">
      <c r="A25" s="1" t="s">
        <v>23</v>
      </c>
      <c r="B25" s="11" t="s">
        <v>233</v>
      </c>
      <c r="C25" s="11" t="s">
        <v>413</v>
      </c>
      <c r="D25" s="9">
        <v>0.70799999999999996</v>
      </c>
      <c r="E25" s="4">
        <v>56</v>
      </c>
      <c r="F25" s="4">
        <v>88</v>
      </c>
      <c r="G25" s="4">
        <v>89</v>
      </c>
      <c r="H25" s="11" t="s">
        <v>417</v>
      </c>
      <c r="I25" s="4">
        <f t="shared" si="0"/>
        <v>77.666666666666671</v>
      </c>
      <c r="J25" s="1" t="str">
        <f>IF(AND(D25&lt;70%,I25&lt;70),"High",IF(OR(AND(D25&gt;=70%,D25&lt;=80%),AND(I25&gt;=70,I25&lt;=82)),"Medium","Low"))</f>
        <v>Medium</v>
      </c>
    </row>
    <row r="26" spans="1:10" s="1" customFormat="1" x14ac:dyDescent="0.25">
      <c r="A26" s="1" t="s">
        <v>24</v>
      </c>
      <c r="B26" s="11" t="s">
        <v>234</v>
      </c>
      <c r="C26" s="11" t="s">
        <v>415</v>
      </c>
      <c r="D26" s="9">
        <v>0.79599999999999993</v>
      </c>
      <c r="E26" s="4">
        <v>69</v>
      </c>
      <c r="F26" s="4">
        <v>84</v>
      </c>
      <c r="G26" s="4">
        <v>92</v>
      </c>
      <c r="H26" s="11" t="s">
        <v>416</v>
      </c>
      <c r="I26" s="4">
        <f t="shared" si="0"/>
        <v>81.666666666666671</v>
      </c>
      <c r="J26" s="1" t="str">
        <f>IF(AND(D26&lt;70%,I26&lt;70),"High",IF(OR(AND(D26&gt;=70%,D26&lt;=80%),AND(I26&gt;=70,I26&lt;=82)),"Medium","Low"))</f>
        <v>Medium</v>
      </c>
    </row>
    <row r="27" spans="1:10" s="1" customFormat="1" x14ac:dyDescent="0.25">
      <c r="A27" s="1" t="s">
        <v>25</v>
      </c>
      <c r="B27" s="11" t="s">
        <v>235</v>
      </c>
      <c r="C27" s="11" t="s">
        <v>411</v>
      </c>
      <c r="D27" s="9">
        <v>0.86099999999999999</v>
      </c>
      <c r="E27" s="4">
        <v>88</v>
      </c>
      <c r="F27" s="4">
        <v>92</v>
      </c>
      <c r="G27" s="4">
        <v>68</v>
      </c>
      <c r="H27" s="11" t="s">
        <v>416</v>
      </c>
      <c r="I27" s="4">
        <f t="shared" si="0"/>
        <v>82.666666666666671</v>
      </c>
      <c r="J27" s="1" t="str">
        <f>IF(AND(D27&lt;70%,I27&lt;70),"High",IF(OR(AND(D27&gt;=70%,D27&lt;=80%),AND(I27&gt;=70,I27&lt;=82)),"Medium","Low"))</f>
        <v>Low</v>
      </c>
    </row>
    <row r="28" spans="1:10" s="1" customFormat="1" x14ac:dyDescent="0.25">
      <c r="A28" s="1" t="s">
        <v>26</v>
      </c>
      <c r="B28" s="11" t="s">
        <v>236</v>
      </c>
      <c r="C28" s="11" t="s">
        <v>410</v>
      </c>
      <c r="D28" s="9">
        <v>0.73499999999999999</v>
      </c>
      <c r="E28" s="4">
        <v>76</v>
      </c>
      <c r="F28" s="4">
        <v>68</v>
      </c>
      <c r="G28" s="4">
        <v>63</v>
      </c>
      <c r="H28" s="11" t="s">
        <v>416</v>
      </c>
      <c r="I28" s="4">
        <f t="shared" si="0"/>
        <v>69</v>
      </c>
      <c r="J28" s="1" t="str">
        <f>IF(AND(D28&lt;70%,I28&lt;70),"High",IF(OR(AND(D28&gt;=70%,D28&lt;=80%),AND(I28&gt;=70,I28&lt;=82)),"Medium","Low"))</f>
        <v>Medium</v>
      </c>
    </row>
    <row r="29" spans="1:10" s="1" customFormat="1" x14ac:dyDescent="0.25">
      <c r="A29" s="1" t="s">
        <v>27</v>
      </c>
      <c r="B29" s="11" t="s">
        <v>237</v>
      </c>
      <c r="C29" s="11" t="s">
        <v>410</v>
      </c>
      <c r="D29" s="9">
        <v>0.88800000000000001</v>
      </c>
      <c r="E29" s="4">
        <v>62</v>
      </c>
      <c r="F29" s="4">
        <v>85</v>
      </c>
      <c r="G29" s="4">
        <v>73</v>
      </c>
      <c r="H29" s="11" t="s">
        <v>416</v>
      </c>
      <c r="I29" s="4">
        <f t="shared" si="0"/>
        <v>73.333333333333329</v>
      </c>
      <c r="J29" s="1" t="str">
        <f>IF(AND(D29&lt;70%,I29&lt;70),"High",IF(OR(AND(D29&gt;=70%,D29&lt;=80%),AND(I29&gt;=70,I29&lt;=82)),"Medium","Low"))</f>
        <v>Medium</v>
      </c>
    </row>
    <row r="30" spans="1:10" s="1" customFormat="1" x14ac:dyDescent="0.25">
      <c r="A30" s="1" t="s">
        <v>28</v>
      </c>
      <c r="B30" s="11" t="s">
        <v>238</v>
      </c>
      <c r="C30" s="11" t="s">
        <v>410</v>
      </c>
      <c r="D30" s="9">
        <v>0.79</v>
      </c>
      <c r="E30" s="4">
        <v>66</v>
      </c>
      <c r="F30" s="4">
        <v>89</v>
      </c>
      <c r="G30" s="4">
        <v>75</v>
      </c>
      <c r="H30" s="11" t="s">
        <v>416</v>
      </c>
      <c r="I30" s="4">
        <f t="shared" si="0"/>
        <v>76.666666666666671</v>
      </c>
      <c r="J30" s="1" t="str">
        <f>IF(AND(D30&lt;70%,I30&lt;70),"High",IF(OR(AND(D30&gt;=70%,D30&lt;=80%),AND(I30&gt;=70,I30&lt;=82)),"Medium","Low"))</f>
        <v>Medium</v>
      </c>
    </row>
    <row r="31" spans="1:10" s="1" customFormat="1" x14ac:dyDescent="0.25">
      <c r="A31" s="1" t="s">
        <v>29</v>
      </c>
      <c r="B31" s="11" t="s">
        <v>239</v>
      </c>
      <c r="C31" s="11" t="s">
        <v>415</v>
      </c>
      <c r="D31" s="9">
        <v>0.82099999999999995</v>
      </c>
      <c r="E31" s="4">
        <v>83</v>
      </c>
      <c r="F31" s="4">
        <v>60</v>
      </c>
      <c r="G31" s="4">
        <v>86</v>
      </c>
      <c r="H31" s="11" t="s">
        <v>416</v>
      </c>
      <c r="I31" s="4">
        <f t="shared" si="0"/>
        <v>76.333333333333329</v>
      </c>
      <c r="J31" s="1" t="str">
        <f>IF(AND(D31&lt;70%,I31&lt;70),"High",IF(OR(AND(D31&gt;=70%,D31&lt;=80%),AND(I31&gt;=70,I31&lt;=82)),"Medium","Low"))</f>
        <v>Medium</v>
      </c>
    </row>
    <row r="32" spans="1:10" s="1" customFormat="1" x14ac:dyDescent="0.25">
      <c r="A32" s="1" t="s">
        <v>30</v>
      </c>
      <c r="B32" s="11" t="s">
        <v>240</v>
      </c>
      <c r="C32" s="11" t="s">
        <v>412</v>
      </c>
      <c r="D32" s="9">
        <v>0.79</v>
      </c>
      <c r="E32" s="4">
        <v>66</v>
      </c>
      <c r="F32" s="4">
        <v>66</v>
      </c>
      <c r="G32" s="4">
        <v>55</v>
      </c>
      <c r="H32" s="11" t="s">
        <v>416</v>
      </c>
      <c r="I32" s="4">
        <f t="shared" si="0"/>
        <v>62.333333333333336</v>
      </c>
      <c r="J32" s="1" t="str">
        <f>IF(AND(D32&lt;70%,I32&lt;70),"High",IF(OR(AND(D32&gt;=70%,D32&lt;=80%),AND(I32&gt;=70,I32&lt;=82)),"Medium","Low"))</f>
        <v>Medium</v>
      </c>
    </row>
    <row r="33" spans="1:10" s="1" customFormat="1" x14ac:dyDescent="0.25">
      <c r="A33" s="1" t="s">
        <v>31</v>
      </c>
      <c r="B33" s="11" t="s">
        <v>241</v>
      </c>
      <c r="C33" s="11" t="s">
        <v>411</v>
      </c>
      <c r="D33" s="9">
        <v>1</v>
      </c>
      <c r="E33" s="4">
        <v>78</v>
      </c>
      <c r="F33" s="4">
        <v>58</v>
      </c>
      <c r="G33" s="4">
        <v>91</v>
      </c>
      <c r="H33" s="11" t="s">
        <v>416</v>
      </c>
      <c r="I33" s="4">
        <f t="shared" si="0"/>
        <v>75.666666666666671</v>
      </c>
      <c r="J33" s="1" t="str">
        <f>IF(AND(D33&lt;70%,I33&lt;70),"High",IF(OR(AND(D33&gt;=70%,D33&lt;=80%),AND(I33&gt;=70,I33&lt;=82)),"Medium","Low"))</f>
        <v>Medium</v>
      </c>
    </row>
    <row r="34" spans="1:10" s="1" customFormat="1" x14ac:dyDescent="0.25">
      <c r="A34" s="1" t="s">
        <v>32</v>
      </c>
      <c r="B34" s="11" t="s">
        <v>242</v>
      </c>
      <c r="C34" s="11" t="s">
        <v>412</v>
      </c>
      <c r="D34" s="9">
        <v>0.84900000000000009</v>
      </c>
      <c r="E34" s="4">
        <v>76</v>
      </c>
      <c r="F34" s="4">
        <v>75</v>
      </c>
      <c r="G34" s="4">
        <v>72</v>
      </c>
      <c r="H34" s="11" t="s">
        <v>416</v>
      </c>
      <c r="I34" s="4">
        <f t="shared" si="0"/>
        <v>74.333333333333329</v>
      </c>
      <c r="J34" s="1" t="str">
        <f>IF(AND(D34&lt;70%,I34&lt;70),"High",IF(OR(AND(D34&gt;=70%,D34&lt;=80%),AND(I34&gt;=70,I34&lt;=82)),"Medium","Low"))</f>
        <v>Medium</v>
      </c>
    </row>
    <row r="35" spans="1:10" s="1" customFormat="1" x14ac:dyDescent="0.25">
      <c r="A35" s="1" t="s">
        <v>33</v>
      </c>
      <c r="B35" s="11" t="s">
        <v>243</v>
      </c>
      <c r="C35" s="11" t="s">
        <v>415</v>
      </c>
      <c r="D35" s="9">
        <v>0.74400000000000011</v>
      </c>
      <c r="E35" s="4">
        <v>67</v>
      </c>
      <c r="F35" s="4">
        <v>85</v>
      </c>
      <c r="G35" s="4">
        <v>69</v>
      </c>
      <c r="H35" s="11" t="s">
        <v>417</v>
      </c>
      <c r="I35" s="4">
        <f t="shared" si="0"/>
        <v>73.666666666666671</v>
      </c>
      <c r="J35" s="1" t="str">
        <f>IF(AND(D35&lt;70%,I35&lt;70),"High",IF(OR(AND(D35&gt;=70%,D35&lt;=80%),AND(I35&gt;=70,I35&lt;=82)),"Medium","Low"))</f>
        <v>Medium</v>
      </c>
    </row>
    <row r="36" spans="1:10" s="1" customFormat="1" x14ac:dyDescent="0.25">
      <c r="A36" s="1" t="s">
        <v>34</v>
      </c>
      <c r="B36" s="11" t="s">
        <v>244</v>
      </c>
      <c r="C36" s="11" t="s">
        <v>414</v>
      </c>
      <c r="D36" s="9">
        <v>0.93200000000000005</v>
      </c>
      <c r="E36" s="4">
        <v>100</v>
      </c>
      <c r="F36" s="4">
        <v>93</v>
      </c>
      <c r="G36" s="4">
        <v>63</v>
      </c>
      <c r="H36" s="11" t="s">
        <v>416</v>
      </c>
      <c r="I36" s="4">
        <f t="shared" si="0"/>
        <v>85.333333333333329</v>
      </c>
      <c r="J36" s="1" t="str">
        <f>IF(AND(D36&lt;70%,I36&lt;70),"High",IF(OR(AND(D36&gt;=70%,D36&lt;=80%),AND(I36&gt;=70,I36&lt;=82)),"Medium","Low"))</f>
        <v>Low</v>
      </c>
    </row>
    <row r="37" spans="1:10" s="1" customFormat="1" x14ac:dyDescent="0.25">
      <c r="A37" s="1" t="s">
        <v>35</v>
      </c>
      <c r="B37" s="11" t="s">
        <v>245</v>
      </c>
      <c r="C37" s="11" t="s">
        <v>413</v>
      </c>
      <c r="D37" s="9">
        <v>0.72799999999999998</v>
      </c>
      <c r="E37" s="4">
        <v>83</v>
      </c>
      <c r="F37" s="4">
        <v>79</v>
      </c>
      <c r="G37" s="4">
        <v>56</v>
      </c>
      <c r="H37" s="11" t="s">
        <v>416</v>
      </c>
      <c r="I37" s="4">
        <f t="shared" si="0"/>
        <v>72.666666666666671</v>
      </c>
      <c r="J37" s="1" t="str">
        <f>IF(AND(D37&lt;70%,I37&lt;70),"High",IF(OR(AND(D37&gt;=70%,D37&lt;=80%),AND(I37&gt;=70,I37&lt;=82)),"Medium","Low"))</f>
        <v>Medium</v>
      </c>
    </row>
    <row r="38" spans="1:10" s="1" customFormat="1" x14ac:dyDescent="0.25">
      <c r="A38" s="1" t="s">
        <v>36</v>
      </c>
      <c r="B38" s="11" t="s">
        <v>246</v>
      </c>
      <c r="C38" s="11" t="s">
        <v>411</v>
      </c>
      <c r="D38" s="9">
        <v>0.871</v>
      </c>
      <c r="E38" s="4">
        <v>51</v>
      </c>
      <c r="F38" s="4">
        <v>94</v>
      </c>
      <c r="G38" s="4">
        <v>83</v>
      </c>
      <c r="H38" s="11" t="s">
        <v>417</v>
      </c>
      <c r="I38" s="4">
        <f t="shared" si="0"/>
        <v>76</v>
      </c>
      <c r="J38" s="1" t="str">
        <f>IF(AND(D38&lt;70%,I38&lt;70),"High",IF(OR(AND(D38&gt;=70%,D38&lt;=80%),AND(I38&gt;=70,I38&lt;=82)),"Medium","Low"))</f>
        <v>Medium</v>
      </c>
    </row>
    <row r="39" spans="1:10" s="1" customFormat="1" x14ac:dyDescent="0.25">
      <c r="A39" s="1" t="s">
        <v>37</v>
      </c>
      <c r="B39" s="11" t="s">
        <v>247</v>
      </c>
      <c r="C39" s="11" t="s">
        <v>410</v>
      </c>
      <c r="D39" s="9">
        <v>0.65400000000000003</v>
      </c>
      <c r="E39" s="4">
        <v>77</v>
      </c>
      <c r="F39" s="4">
        <v>64</v>
      </c>
      <c r="G39" s="4">
        <v>75</v>
      </c>
      <c r="H39" s="11" t="s">
        <v>417</v>
      </c>
      <c r="I39" s="4">
        <f t="shared" si="0"/>
        <v>72</v>
      </c>
      <c r="J39" s="1" t="str">
        <f>IF(AND(D39&lt;70%,I39&lt;70),"High",IF(OR(AND(D39&gt;=70%,D39&lt;=80%),AND(I39&gt;=70,I39&lt;=82)),"Medium","Low"))</f>
        <v>Medium</v>
      </c>
    </row>
    <row r="40" spans="1:10" s="1" customFormat="1" x14ac:dyDescent="0.25">
      <c r="A40" s="1" t="s">
        <v>38</v>
      </c>
      <c r="B40" s="11" t="s">
        <v>248</v>
      </c>
      <c r="C40" s="11" t="s">
        <v>412</v>
      </c>
      <c r="D40" s="9">
        <v>0.71700000000000008</v>
      </c>
      <c r="E40" s="4">
        <v>67</v>
      </c>
      <c r="F40" s="4">
        <v>61</v>
      </c>
      <c r="G40" s="4">
        <v>60</v>
      </c>
      <c r="H40" s="11" t="s">
        <v>416</v>
      </c>
      <c r="I40" s="4">
        <f t="shared" si="0"/>
        <v>62.666666666666664</v>
      </c>
      <c r="J40" s="1" t="str">
        <f>IF(AND(D40&lt;70%,I40&lt;70),"High",IF(OR(AND(D40&gt;=70%,D40&lt;=80%),AND(I40&gt;=70,I40&lt;=82)),"Medium","Low"))</f>
        <v>Medium</v>
      </c>
    </row>
    <row r="41" spans="1:10" s="1" customFormat="1" x14ac:dyDescent="0.25">
      <c r="A41" s="1" t="s">
        <v>39</v>
      </c>
      <c r="B41" s="11" t="s">
        <v>249</v>
      </c>
      <c r="C41" s="11" t="s">
        <v>414</v>
      </c>
      <c r="D41" s="9">
        <v>0.87</v>
      </c>
      <c r="E41" s="4">
        <v>85</v>
      </c>
      <c r="F41" s="4">
        <v>77</v>
      </c>
      <c r="G41" s="4">
        <v>60</v>
      </c>
      <c r="H41" s="11" t="s">
        <v>416</v>
      </c>
      <c r="I41" s="4">
        <f t="shared" si="0"/>
        <v>74</v>
      </c>
      <c r="J41" s="1" t="str">
        <f>IF(AND(D41&lt;70%,I41&lt;70),"High",IF(OR(AND(D41&gt;=70%,D41&lt;=80%),AND(I41&gt;=70,I41&lt;=82)),"Medium","Low"))</f>
        <v>Medium</v>
      </c>
    </row>
    <row r="42" spans="1:10" s="1" customFormat="1" x14ac:dyDescent="0.25">
      <c r="A42" s="1" t="s">
        <v>40</v>
      </c>
      <c r="B42" s="11" t="s">
        <v>250</v>
      </c>
      <c r="C42" s="11" t="s">
        <v>414</v>
      </c>
      <c r="D42" s="9">
        <v>0.92400000000000004</v>
      </c>
      <c r="E42" s="4">
        <v>65</v>
      </c>
      <c r="F42" s="4">
        <v>82</v>
      </c>
      <c r="G42" s="4">
        <v>70</v>
      </c>
      <c r="H42" s="11" t="s">
        <v>417</v>
      </c>
      <c r="I42" s="4">
        <f t="shared" si="0"/>
        <v>72.333333333333329</v>
      </c>
      <c r="J42" s="1" t="str">
        <f>IF(AND(D42&lt;70%,I42&lt;70),"High",IF(OR(AND(D42&gt;=70%,D42&lt;=80%),AND(I42&gt;=70,I42&lt;=82)),"Medium","Low"))</f>
        <v>Medium</v>
      </c>
    </row>
    <row r="43" spans="1:10" s="1" customFormat="1" x14ac:dyDescent="0.25">
      <c r="A43" s="1" t="s">
        <v>41</v>
      </c>
      <c r="B43" s="11" t="s">
        <v>251</v>
      </c>
      <c r="C43" s="11" t="s">
        <v>411</v>
      </c>
      <c r="D43" s="9">
        <v>0.86699999999999999</v>
      </c>
      <c r="E43" s="4">
        <v>74</v>
      </c>
      <c r="F43" s="4">
        <v>78</v>
      </c>
      <c r="G43" s="4">
        <v>92</v>
      </c>
      <c r="H43" s="11" t="s">
        <v>416</v>
      </c>
      <c r="I43" s="4">
        <f t="shared" si="0"/>
        <v>81.333333333333329</v>
      </c>
      <c r="J43" s="1" t="str">
        <f>IF(AND(D43&lt;70%,I43&lt;70),"High",IF(OR(AND(D43&gt;=70%,D43&lt;=80%),AND(I43&gt;=70,I43&lt;=82)),"Medium","Low"))</f>
        <v>Medium</v>
      </c>
    </row>
    <row r="44" spans="1:10" s="1" customFormat="1" x14ac:dyDescent="0.25">
      <c r="A44" s="1" t="s">
        <v>42</v>
      </c>
      <c r="B44" s="11" t="s">
        <v>252</v>
      </c>
      <c r="C44" s="11" t="s">
        <v>411</v>
      </c>
      <c r="D44" s="9">
        <v>0.83799999999999997</v>
      </c>
      <c r="E44" s="4">
        <v>81</v>
      </c>
      <c r="F44" s="4">
        <v>57</v>
      </c>
      <c r="G44" s="4">
        <v>71</v>
      </c>
      <c r="H44" s="11" t="s">
        <v>417</v>
      </c>
      <c r="I44" s="4">
        <f t="shared" si="0"/>
        <v>69.666666666666671</v>
      </c>
      <c r="J44" s="1" t="str">
        <f>IF(AND(D44&lt;70%,I44&lt;70),"High",IF(OR(AND(D44&gt;=70%,D44&lt;=80%),AND(I44&gt;=70,I44&lt;=82)),"Medium","Low"))</f>
        <v>Low</v>
      </c>
    </row>
    <row r="45" spans="1:10" s="1" customFormat="1" x14ac:dyDescent="0.25">
      <c r="A45" s="1" t="s">
        <v>43</v>
      </c>
      <c r="B45" s="11" t="s">
        <v>253</v>
      </c>
      <c r="C45" s="11" t="s">
        <v>414</v>
      </c>
      <c r="D45" s="9">
        <v>0.82</v>
      </c>
      <c r="E45" s="4">
        <v>85</v>
      </c>
      <c r="F45" s="4">
        <v>77</v>
      </c>
      <c r="G45" s="4">
        <v>57</v>
      </c>
      <c r="H45" s="11" t="s">
        <v>417</v>
      </c>
      <c r="I45" s="4">
        <f t="shared" si="0"/>
        <v>73</v>
      </c>
      <c r="J45" s="1" t="str">
        <f>IF(AND(D45&lt;70%,I45&lt;70),"High",IF(OR(AND(D45&gt;=70%,D45&lt;=80%),AND(I45&gt;=70,I45&lt;=82)),"Medium","Low"))</f>
        <v>Medium</v>
      </c>
    </row>
    <row r="46" spans="1:10" s="1" customFormat="1" x14ac:dyDescent="0.25">
      <c r="A46" s="1" t="s">
        <v>44</v>
      </c>
      <c r="B46" s="11" t="s">
        <v>254</v>
      </c>
      <c r="C46" s="11" t="s">
        <v>413</v>
      </c>
      <c r="D46" s="9">
        <v>0.70200000000000007</v>
      </c>
      <c r="E46" s="4">
        <v>61</v>
      </c>
      <c r="F46" s="4">
        <v>65</v>
      </c>
      <c r="G46" s="4">
        <v>71</v>
      </c>
      <c r="H46" s="11" t="s">
        <v>416</v>
      </c>
      <c r="I46" s="4">
        <f t="shared" si="0"/>
        <v>65.666666666666671</v>
      </c>
      <c r="J46" s="1" t="str">
        <f>IF(AND(D46&lt;70%,I46&lt;70),"High",IF(OR(AND(D46&gt;=70%,D46&lt;=80%),AND(I46&gt;=70,I46&lt;=82)),"Medium","Low"))</f>
        <v>Medium</v>
      </c>
    </row>
    <row r="47" spans="1:10" s="1" customFormat="1" x14ac:dyDescent="0.25">
      <c r="A47" s="1" t="s">
        <v>45</v>
      </c>
      <c r="B47" s="11" t="s">
        <v>255</v>
      </c>
      <c r="C47" s="11" t="s">
        <v>413</v>
      </c>
      <c r="D47" s="9">
        <v>0.77800000000000002</v>
      </c>
      <c r="E47" s="4">
        <v>71</v>
      </c>
      <c r="F47" s="4">
        <v>85</v>
      </c>
      <c r="G47" s="4">
        <v>71</v>
      </c>
      <c r="H47" s="11" t="s">
        <v>416</v>
      </c>
      <c r="I47" s="4">
        <f t="shared" si="0"/>
        <v>75.666666666666671</v>
      </c>
      <c r="J47" s="1" t="str">
        <f>IF(AND(D47&lt;70%,I47&lt;70),"High",IF(OR(AND(D47&gt;=70%,D47&lt;=80%),AND(I47&gt;=70,I47&lt;=82)),"Medium","Low"))</f>
        <v>Medium</v>
      </c>
    </row>
    <row r="48" spans="1:10" s="1" customFormat="1" x14ac:dyDescent="0.25">
      <c r="A48" s="1" t="s">
        <v>46</v>
      </c>
      <c r="B48" s="11" t="s">
        <v>256</v>
      </c>
      <c r="C48" s="11" t="s">
        <v>412</v>
      </c>
      <c r="D48" s="9">
        <v>0.80400000000000005</v>
      </c>
      <c r="E48" s="4">
        <v>69</v>
      </c>
      <c r="F48" s="4">
        <v>82</v>
      </c>
      <c r="G48" s="4">
        <v>44</v>
      </c>
      <c r="H48" s="11" t="s">
        <v>416</v>
      </c>
      <c r="I48" s="4">
        <f t="shared" si="0"/>
        <v>65</v>
      </c>
      <c r="J48" s="1" t="str">
        <f>IF(AND(D48&lt;70%,I48&lt;70),"High",IF(OR(AND(D48&gt;=70%,D48&lt;=80%),AND(I48&gt;=70,I48&lt;=82)),"Medium","Low"))</f>
        <v>Low</v>
      </c>
    </row>
    <row r="49" spans="1:10" s="1" customFormat="1" x14ac:dyDescent="0.25">
      <c r="A49" s="1" t="s">
        <v>47</v>
      </c>
      <c r="B49" s="11" t="s">
        <v>257</v>
      </c>
      <c r="C49" s="11" t="s">
        <v>413</v>
      </c>
      <c r="D49" s="9">
        <v>0.95599999999999996</v>
      </c>
      <c r="E49" s="4">
        <v>67</v>
      </c>
      <c r="F49" s="4">
        <v>69</v>
      </c>
      <c r="G49" s="4">
        <v>73</v>
      </c>
      <c r="H49" s="11" t="s">
        <v>417</v>
      </c>
      <c r="I49" s="4">
        <f t="shared" si="0"/>
        <v>69.666666666666671</v>
      </c>
      <c r="J49" s="1" t="str">
        <f>IF(AND(D49&lt;70%,I49&lt;70),"High",IF(OR(AND(D49&gt;=70%,D49&lt;=80%),AND(I49&gt;=70,I49&lt;=82)),"Medium","Low"))</f>
        <v>Low</v>
      </c>
    </row>
    <row r="50" spans="1:10" s="1" customFormat="1" x14ac:dyDescent="0.25">
      <c r="A50" s="1" t="s">
        <v>48</v>
      </c>
      <c r="B50" s="11" t="s">
        <v>258</v>
      </c>
      <c r="C50" s="11" t="s">
        <v>414</v>
      </c>
      <c r="D50" s="9">
        <v>0.88400000000000001</v>
      </c>
      <c r="E50" s="4">
        <v>96</v>
      </c>
      <c r="F50" s="4">
        <v>73</v>
      </c>
      <c r="G50" s="4">
        <v>71</v>
      </c>
      <c r="H50" s="11" t="s">
        <v>417</v>
      </c>
      <c r="I50" s="4">
        <f t="shared" si="0"/>
        <v>80</v>
      </c>
      <c r="J50" s="1" t="str">
        <f>IF(AND(D50&lt;70%,I50&lt;70),"High",IF(OR(AND(D50&gt;=70%,D50&lt;=80%),AND(I50&gt;=70,I50&lt;=82)),"Medium","Low"))</f>
        <v>Medium</v>
      </c>
    </row>
    <row r="51" spans="1:10" s="1" customFormat="1" x14ac:dyDescent="0.25">
      <c r="A51" s="1" t="s">
        <v>49</v>
      </c>
      <c r="B51" s="11" t="s">
        <v>259</v>
      </c>
      <c r="C51" s="11" t="s">
        <v>414</v>
      </c>
      <c r="D51" s="9">
        <v>0.67400000000000004</v>
      </c>
      <c r="E51" s="4">
        <v>80</v>
      </c>
      <c r="F51" s="4">
        <v>67</v>
      </c>
      <c r="G51" s="4">
        <v>82</v>
      </c>
      <c r="H51" s="11" t="s">
        <v>417</v>
      </c>
      <c r="I51" s="4">
        <f t="shared" si="0"/>
        <v>76.333333333333329</v>
      </c>
      <c r="J51" s="1" t="str">
        <f>IF(AND(D51&lt;70%,I51&lt;70),"High",IF(OR(AND(D51&gt;=70%,D51&lt;=80%),AND(I51&gt;=70,I51&lt;=82)),"Medium","Low"))</f>
        <v>Medium</v>
      </c>
    </row>
    <row r="52" spans="1:10" s="1" customFormat="1" x14ac:dyDescent="0.25">
      <c r="A52" s="1" t="s">
        <v>50</v>
      </c>
      <c r="B52" s="11" t="s">
        <v>260</v>
      </c>
      <c r="C52" s="11" t="s">
        <v>415</v>
      </c>
      <c r="D52" s="9">
        <v>0.88200000000000001</v>
      </c>
      <c r="E52" s="4">
        <v>60</v>
      </c>
      <c r="F52" s="4">
        <v>77</v>
      </c>
      <c r="G52" s="4">
        <v>94</v>
      </c>
      <c r="H52" s="11" t="s">
        <v>417</v>
      </c>
      <c r="I52" s="4">
        <f t="shared" si="0"/>
        <v>77</v>
      </c>
      <c r="J52" s="1" t="str">
        <f>IF(AND(D52&lt;70%,I52&lt;70),"High",IF(OR(AND(D52&gt;=70%,D52&lt;=80%),AND(I52&gt;=70,I52&lt;=82)),"Medium","Low"))</f>
        <v>Medium</v>
      </c>
    </row>
    <row r="53" spans="1:10" s="1" customFormat="1" x14ac:dyDescent="0.25">
      <c r="A53" s="1" t="s">
        <v>51</v>
      </c>
      <c r="B53" s="11" t="s">
        <v>261</v>
      </c>
      <c r="C53" s="11" t="s">
        <v>414</v>
      </c>
      <c r="D53" s="9">
        <v>0.81099999999999994</v>
      </c>
      <c r="E53" s="4">
        <v>86</v>
      </c>
      <c r="F53" s="4">
        <v>88</v>
      </c>
      <c r="G53" s="4">
        <v>86</v>
      </c>
      <c r="H53" s="11" t="s">
        <v>417</v>
      </c>
      <c r="I53" s="4">
        <f t="shared" si="0"/>
        <v>86.666666666666671</v>
      </c>
      <c r="J53" s="1" t="str">
        <f>IF(AND(D53&lt;70%,I53&lt;70),"High",IF(OR(AND(D53&gt;=70%,D53&lt;=80%),AND(I53&gt;=70,I53&lt;=82)),"Medium","Low"))</f>
        <v>Low</v>
      </c>
    </row>
    <row r="54" spans="1:10" s="1" customFormat="1" x14ac:dyDescent="0.25">
      <c r="A54" s="1" t="s">
        <v>52</v>
      </c>
      <c r="B54" s="11" t="s">
        <v>262</v>
      </c>
      <c r="C54" s="11" t="s">
        <v>413</v>
      </c>
      <c r="D54" s="9">
        <v>0.78200000000000003</v>
      </c>
      <c r="E54" s="4">
        <v>100</v>
      </c>
      <c r="F54" s="4">
        <v>68</v>
      </c>
      <c r="G54" s="4">
        <v>71</v>
      </c>
      <c r="H54" s="11" t="s">
        <v>416</v>
      </c>
      <c r="I54" s="4">
        <f t="shared" si="0"/>
        <v>79.666666666666671</v>
      </c>
      <c r="J54" s="1" t="str">
        <f>IF(AND(D54&lt;70%,I54&lt;70),"High",IF(OR(AND(D54&gt;=70%,D54&lt;=80%),AND(I54&gt;=70,I54&lt;=82)),"Medium","Low"))</f>
        <v>Medium</v>
      </c>
    </row>
    <row r="55" spans="1:10" s="1" customFormat="1" x14ac:dyDescent="0.25">
      <c r="A55" s="1" t="s">
        <v>53</v>
      </c>
      <c r="B55" s="11" t="s">
        <v>263</v>
      </c>
      <c r="C55" s="11" t="s">
        <v>410</v>
      </c>
      <c r="D55" s="9">
        <v>0.91099999999999992</v>
      </c>
      <c r="E55" s="4">
        <v>87</v>
      </c>
      <c r="F55" s="4">
        <v>83</v>
      </c>
      <c r="G55" s="4">
        <v>62</v>
      </c>
      <c r="H55" s="11" t="s">
        <v>416</v>
      </c>
      <c r="I55" s="4">
        <f t="shared" si="0"/>
        <v>77.333333333333329</v>
      </c>
      <c r="J55" s="1" t="str">
        <f>IF(AND(D55&lt;70%,I55&lt;70),"High",IF(OR(AND(D55&gt;=70%,D55&lt;=80%),AND(I55&gt;=70,I55&lt;=82)),"Medium","Low"))</f>
        <v>Medium</v>
      </c>
    </row>
    <row r="56" spans="1:10" s="1" customFormat="1" x14ac:dyDescent="0.25">
      <c r="A56" s="1" t="s">
        <v>54</v>
      </c>
      <c r="B56" s="11" t="s">
        <v>264</v>
      </c>
      <c r="C56" s="11" t="s">
        <v>412</v>
      </c>
      <c r="D56" s="9">
        <v>0.95299999999999996</v>
      </c>
      <c r="E56" s="4">
        <v>57</v>
      </c>
      <c r="F56" s="4">
        <v>73</v>
      </c>
      <c r="G56" s="4">
        <v>100</v>
      </c>
      <c r="H56" s="11" t="s">
        <v>416</v>
      </c>
      <c r="I56" s="4">
        <f t="shared" si="0"/>
        <v>76.666666666666671</v>
      </c>
      <c r="J56" s="1" t="str">
        <f>IF(AND(D56&lt;70%,I56&lt;70),"High",IF(OR(AND(D56&gt;=70%,D56&lt;=80%),AND(I56&gt;=70,I56&lt;=82)),"Medium","Low"))</f>
        <v>Medium</v>
      </c>
    </row>
    <row r="57" spans="1:10" s="1" customFormat="1" x14ac:dyDescent="0.25">
      <c r="A57" s="1" t="s">
        <v>55</v>
      </c>
      <c r="B57" s="11" t="s">
        <v>265</v>
      </c>
      <c r="C57" s="11" t="s">
        <v>415</v>
      </c>
      <c r="D57" s="9">
        <v>0.94299999999999995</v>
      </c>
      <c r="E57" s="4">
        <v>69</v>
      </c>
      <c r="F57" s="4">
        <v>70</v>
      </c>
      <c r="G57" s="4">
        <v>75</v>
      </c>
      <c r="H57" s="11" t="s">
        <v>417</v>
      </c>
      <c r="I57" s="4">
        <f t="shared" si="0"/>
        <v>71.333333333333329</v>
      </c>
      <c r="J57" s="1" t="str">
        <f>IF(AND(D57&lt;70%,I57&lt;70),"High",IF(OR(AND(D57&gt;=70%,D57&lt;=80%),AND(I57&gt;=70,I57&lt;=82)),"Medium","Low"))</f>
        <v>Medium</v>
      </c>
    </row>
    <row r="58" spans="1:10" s="1" customFormat="1" x14ac:dyDescent="0.25">
      <c r="A58" s="1" t="s">
        <v>56</v>
      </c>
      <c r="B58" s="11" t="s">
        <v>266</v>
      </c>
      <c r="C58" s="11" t="s">
        <v>413</v>
      </c>
      <c r="D58" s="9">
        <v>0.7659999999999999</v>
      </c>
      <c r="E58" s="4">
        <v>90</v>
      </c>
      <c r="F58" s="4">
        <v>77</v>
      </c>
      <c r="G58" s="4">
        <v>74</v>
      </c>
      <c r="H58" s="11" t="s">
        <v>417</v>
      </c>
      <c r="I58" s="4">
        <f t="shared" si="0"/>
        <v>80.333333333333329</v>
      </c>
      <c r="J58" s="1" t="str">
        <f>IF(AND(D58&lt;70%,I58&lt;70),"High",IF(OR(AND(D58&gt;=70%,D58&lt;=80%),AND(I58&gt;=70,I58&lt;=82)),"Medium","Low"))</f>
        <v>Medium</v>
      </c>
    </row>
    <row r="59" spans="1:10" s="1" customFormat="1" x14ac:dyDescent="0.25">
      <c r="A59" s="1" t="s">
        <v>57</v>
      </c>
      <c r="B59" s="11" t="s">
        <v>267</v>
      </c>
      <c r="C59" s="11" t="s">
        <v>412</v>
      </c>
      <c r="D59" s="9">
        <v>0.81900000000000006</v>
      </c>
      <c r="E59" s="4">
        <v>67</v>
      </c>
      <c r="F59" s="4">
        <v>68</v>
      </c>
      <c r="G59" s="4">
        <v>74</v>
      </c>
      <c r="H59" s="11" t="s">
        <v>416</v>
      </c>
      <c r="I59" s="4">
        <f t="shared" si="0"/>
        <v>69.666666666666671</v>
      </c>
      <c r="J59" s="1" t="str">
        <f>IF(AND(D59&lt;70%,I59&lt;70),"High",IF(OR(AND(D59&gt;=70%,D59&lt;=80%),AND(I59&gt;=70,I59&lt;=82)),"Medium","Low"))</f>
        <v>Low</v>
      </c>
    </row>
    <row r="60" spans="1:10" s="1" customFormat="1" x14ac:dyDescent="0.25">
      <c r="A60" s="1" t="s">
        <v>58</v>
      </c>
      <c r="B60" s="11" t="s">
        <v>268</v>
      </c>
      <c r="C60" s="11" t="s">
        <v>413</v>
      </c>
      <c r="D60" s="9">
        <v>0.88300000000000001</v>
      </c>
      <c r="E60" s="4">
        <v>80</v>
      </c>
      <c r="F60" s="4">
        <v>72</v>
      </c>
      <c r="G60" s="4">
        <v>76</v>
      </c>
      <c r="H60" s="11" t="s">
        <v>416</v>
      </c>
      <c r="I60" s="4">
        <f t="shared" si="0"/>
        <v>76</v>
      </c>
      <c r="J60" s="1" t="str">
        <f>IF(AND(D60&lt;70%,I60&lt;70),"High",IF(OR(AND(D60&gt;=70%,D60&lt;=80%),AND(I60&gt;=70,I60&lt;=82)),"Medium","Low"))</f>
        <v>Medium</v>
      </c>
    </row>
    <row r="61" spans="1:10" s="1" customFormat="1" x14ac:dyDescent="0.25">
      <c r="A61" s="1" t="s">
        <v>59</v>
      </c>
      <c r="B61" s="11" t="s">
        <v>269</v>
      </c>
      <c r="C61" s="11" t="s">
        <v>415</v>
      </c>
      <c r="D61" s="9">
        <v>0.94799999999999995</v>
      </c>
      <c r="E61" s="4">
        <v>84</v>
      </c>
      <c r="F61" s="4">
        <v>66</v>
      </c>
      <c r="G61" s="4">
        <v>72</v>
      </c>
      <c r="H61" s="11" t="s">
        <v>416</v>
      </c>
      <c r="I61" s="4">
        <f t="shared" si="0"/>
        <v>74</v>
      </c>
      <c r="J61" s="1" t="str">
        <f>IF(AND(D61&lt;70%,I61&lt;70),"High",IF(OR(AND(D61&gt;=70%,D61&lt;=80%),AND(I61&gt;=70,I61&lt;=82)),"Medium","Low"))</f>
        <v>Medium</v>
      </c>
    </row>
    <row r="62" spans="1:10" s="1" customFormat="1" x14ac:dyDescent="0.25">
      <c r="A62" s="1" t="s">
        <v>60</v>
      </c>
      <c r="B62" s="11" t="s">
        <v>270</v>
      </c>
      <c r="C62" s="11" t="s">
        <v>414</v>
      </c>
      <c r="D62" s="9">
        <v>0.80200000000000005</v>
      </c>
      <c r="E62" s="4">
        <v>64</v>
      </c>
      <c r="F62" s="4">
        <v>98</v>
      </c>
      <c r="G62" s="4">
        <v>68</v>
      </c>
      <c r="H62" s="11" t="s">
        <v>416</v>
      </c>
      <c r="I62" s="4">
        <f t="shared" si="0"/>
        <v>76.666666666666671</v>
      </c>
      <c r="J62" s="1" t="str">
        <f>IF(AND(D62&lt;70%,I62&lt;70),"High",IF(OR(AND(D62&gt;=70%,D62&lt;=80%),AND(I62&gt;=70,I62&lt;=82)),"Medium","Low"))</f>
        <v>Medium</v>
      </c>
    </row>
    <row r="63" spans="1:10" s="1" customFormat="1" x14ac:dyDescent="0.25">
      <c r="A63" s="1" t="s">
        <v>61</v>
      </c>
      <c r="B63" s="11" t="s">
        <v>271</v>
      </c>
      <c r="C63" s="11" t="s">
        <v>410</v>
      </c>
      <c r="D63" s="9">
        <v>0.83099999999999996</v>
      </c>
      <c r="E63" s="4">
        <v>74</v>
      </c>
      <c r="F63" s="4">
        <v>78</v>
      </c>
      <c r="G63" s="4">
        <v>68</v>
      </c>
      <c r="H63" s="11" t="s">
        <v>417</v>
      </c>
      <c r="I63" s="4">
        <f t="shared" si="0"/>
        <v>73.333333333333329</v>
      </c>
      <c r="J63" s="1" t="str">
        <f>IF(AND(D63&lt;70%,I63&lt;70),"High",IF(OR(AND(D63&gt;=70%,D63&lt;=80%),AND(I63&gt;=70,I63&lt;=82)),"Medium","Low"))</f>
        <v>Medium</v>
      </c>
    </row>
    <row r="64" spans="1:10" s="1" customFormat="1" x14ac:dyDescent="0.25">
      <c r="A64" s="1" t="s">
        <v>62</v>
      </c>
      <c r="B64" s="11" t="s">
        <v>272</v>
      </c>
      <c r="C64" s="11" t="s">
        <v>415</v>
      </c>
      <c r="D64" s="9">
        <v>0.7390000000000001</v>
      </c>
      <c r="E64" s="4">
        <v>40</v>
      </c>
      <c r="F64" s="4">
        <v>71</v>
      </c>
      <c r="G64" s="4">
        <v>74</v>
      </c>
      <c r="H64" s="11" t="s">
        <v>416</v>
      </c>
      <c r="I64" s="4">
        <f t="shared" si="0"/>
        <v>61.666666666666664</v>
      </c>
      <c r="J64" s="1" t="str">
        <f>IF(AND(D64&lt;70%,I64&lt;70),"High",IF(OR(AND(D64&gt;=70%,D64&lt;=80%),AND(I64&gt;=70,I64&lt;=82)),"Medium","Low"))</f>
        <v>Medium</v>
      </c>
    </row>
    <row r="65" spans="1:10" s="1" customFormat="1" x14ac:dyDescent="0.25">
      <c r="A65" s="1" t="s">
        <v>63</v>
      </c>
      <c r="B65" s="11" t="s">
        <v>273</v>
      </c>
      <c r="C65" s="11" t="s">
        <v>414</v>
      </c>
      <c r="D65" s="9">
        <v>0.73</v>
      </c>
      <c r="E65" s="4">
        <v>63</v>
      </c>
      <c r="F65" s="4">
        <v>80</v>
      </c>
      <c r="G65" s="4">
        <v>68</v>
      </c>
      <c r="H65" s="11" t="s">
        <v>417</v>
      </c>
      <c r="I65" s="4">
        <f t="shared" si="0"/>
        <v>70.333333333333329</v>
      </c>
      <c r="J65" s="1" t="str">
        <f>IF(AND(D65&lt;70%,I65&lt;70),"High",IF(OR(AND(D65&gt;=70%,D65&lt;=80%),AND(I65&gt;=70,I65&lt;=82)),"Medium","Low"))</f>
        <v>Medium</v>
      </c>
    </row>
    <row r="66" spans="1:10" s="1" customFormat="1" x14ac:dyDescent="0.25">
      <c r="A66" s="1" t="s">
        <v>64</v>
      </c>
      <c r="B66" s="11" t="s">
        <v>274</v>
      </c>
      <c r="C66" s="11" t="s">
        <v>415</v>
      </c>
      <c r="D66" s="9">
        <v>0.93099999999999994</v>
      </c>
      <c r="E66" s="4">
        <v>72</v>
      </c>
      <c r="F66" s="4">
        <v>77</v>
      </c>
      <c r="G66" s="4">
        <v>66</v>
      </c>
      <c r="H66" s="11" t="s">
        <v>416</v>
      </c>
      <c r="I66" s="4">
        <f t="shared" si="0"/>
        <v>71.666666666666671</v>
      </c>
      <c r="J66" s="1" t="str">
        <f>IF(AND(D66&lt;70%,I66&lt;70),"High",IF(OR(AND(D66&gt;=70%,D66&lt;=80%),AND(I66&gt;=70,I66&lt;=82)),"Medium","Low"))</f>
        <v>Medium</v>
      </c>
    </row>
    <row r="67" spans="1:10" s="1" customFormat="1" x14ac:dyDescent="0.25">
      <c r="A67" s="1" t="s">
        <v>65</v>
      </c>
      <c r="B67" s="11" t="s">
        <v>275</v>
      </c>
      <c r="C67" s="11" t="s">
        <v>411</v>
      </c>
      <c r="D67" s="9">
        <v>0.98599999999999999</v>
      </c>
      <c r="E67" s="4">
        <v>60</v>
      </c>
      <c r="F67" s="4">
        <v>76</v>
      </c>
      <c r="G67" s="4">
        <v>75</v>
      </c>
      <c r="H67" s="11" t="s">
        <v>417</v>
      </c>
      <c r="I67" s="4">
        <f t="shared" ref="I67:I130" si="1">AVERAGE(E67:G67)</f>
        <v>70.333333333333329</v>
      </c>
      <c r="J67" s="1" t="str">
        <f>IF(AND(D67&lt;70%,I67&lt;70),"High",IF(OR(AND(D67&gt;=70%,D67&lt;=80%),AND(I67&gt;=70,I67&lt;=82)),"Medium","Low"))</f>
        <v>Medium</v>
      </c>
    </row>
    <row r="68" spans="1:10" s="1" customFormat="1" x14ac:dyDescent="0.25">
      <c r="A68" s="1" t="s">
        <v>66</v>
      </c>
      <c r="B68" s="11" t="s">
        <v>276</v>
      </c>
      <c r="C68" s="11" t="s">
        <v>410</v>
      </c>
      <c r="D68" s="9">
        <v>0.84299999999999997</v>
      </c>
      <c r="E68" s="4">
        <v>95</v>
      </c>
      <c r="F68" s="4">
        <v>84</v>
      </c>
      <c r="G68" s="4">
        <v>71</v>
      </c>
      <c r="H68" s="11" t="s">
        <v>417</v>
      </c>
      <c r="I68" s="4">
        <f t="shared" si="1"/>
        <v>83.333333333333329</v>
      </c>
      <c r="J68" s="1" t="str">
        <f>IF(AND(D68&lt;70%,I68&lt;70),"High",IF(OR(AND(D68&gt;=70%,D68&lt;=80%),AND(I68&gt;=70,I68&lt;=82)),"Medium","Low"))</f>
        <v>Low</v>
      </c>
    </row>
    <row r="69" spans="1:10" s="1" customFormat="1" x14ac:dyDescent="0.25">
      <c r="A69" s="1" t="s">
        <v>67</v>
      </c>
      <c r="B69" s="11" t="s">
        <v>277</v>
      </c>
      <c r="C69" s="11" t="s">
        <v>413</v>
      </c>
      <c r="D69" s="9">
        <v>0.95</v>
      </c>
      <c r="E69" s="4">
        <v>58</v>
      </c>
      <c r="F69" s="4">
        <v>86</v>
      </c>
      <c r="G69" s="4">
        <v>91</v>
      </c>
      <c r="H69" s="11" t="s">
        <v>416</v>
      </c>
      <c r="I69" s="4">
        <f t="shared" si="1"/>
        <v>78.333333333333329</v>
      </c>
      <c r="J69" s="1" t="str">
        <f>IF(AND(D69&lt;70%,I69&lt;70),"High",IF(OR(AND(D69&gt;=70%,D69&lt;=80%),AND(I69&gt;=70,I69&lt;=82)),"Medium","Low"))</f>
        <v>Medium</v>
      </c>
    </row>
    <row r="70" spans="1:10" s="1" customFormat="1" x14ac:dyDescent="0.25">
      <c r="A70" s="1" t="s">
        <v>68</v>
      </c>
      <c r="B70" s="11" t="s">
        <v>278</v>
      </c>
      <c r="C70" s="11" t="s">
        <v>413</v>
      </c>
      <c r="D70" s="9">
        <v>0.8859999999999999</v>
      </c>
      <c r="E70" s="4">
        <v>70</v>
      </c>
      <c r="F70" s="4">
        <v>73</v>
      </c>
      <c r="G70" s="4">
        <v>45</v>
      </c>
      <c r="H70" s="11" t="s">
        <v>416</v>
      </c>
      <c r="I70" s="4">
        <f t="shared" si="1"/>
        <v>62.666666666666664</v>
      </c>
      <c r="J70" s="1" t="str">
        <f>IF(AND(D70&lt;70%,I70&lt;70),"High",IF(OR(AND(D70&gt;=70%,D70&lt;=80%),AND(I70&gt;=70,I70&lt;=82)),"Medium","Low"))</f>
        <v>Low</v>
      </c>
    </row>
    <row r="71" spans="1:10" s="1" customFormat="1" x14ac:dyDescent="0.25">
      <c r="A71" s="1" t="s">
        <v>69</v>
      </c>
      <c r="B71" s="11" t="s">
        <v>279</v>
      </c>
      <c r="C71" s="11" t="s">
        <v>410</v>
      </c>
      <c r="D71" s="9">
        <v>0.78500000000000003</v>
      </c>
      <c r="E71" s="4">
        <v>77</v>
      </c>
      <c r="F71" s="4">
        <v>72</v>
      </c>
      <c r="G71" s="4">
        <v>86</v>
      </c>
      <c r="H71" s="11" t="s">
        <v>417</v>
      </c>
      <c r="I71" s="4">
        <f t="shared" si="1"/>
        <v>78.333333333333329</v>
      </c>
      <c r="J71" s="1" t="str">
        <f>IF(AND(D71&lt;70%,I71&lt;70),"High",IF(OR(AND(D71&gt;=70%,D71&lt;=80%),AND(I71&gt;=70,I71&lt;=82)),"Medium","Low"))</f>
        <v>Medium</v>
      </c>
    </row>
    <row r="72" spans="1:10" s="1" customFormat="1" x14ac:dyDescent="0.25">
      <c r="A72" s="1" t="s">
        <v>70</v>
      </c>
      <c r="B72" s="11" t="s">
        <v>280</v>
      </c>
      <c r="C72" s="11" t="s">
        <v>411</v>
      </c>
      <c r="D72" s="9">
        <v>0.8859999999999999</v>
      </c>
      <c r="E72" s="4">
        <v>92</v>
      </c>
      <c r="F72" s="4">
        <v>75</v>
      </c>
      <c r="G72" s="4">
        <v>88</v>
      </c>
      <c r="H72" s="11" t="s">
        <v>416</v>
      </c>
      <c r="I72" s="4">
        <f t="shared" si="1"/>
        <v>85</v>
      </c>
      <c r="J72" s="1" t="str">
        <f>IF(AND(D72&lt;70%,I72&lt;70),"High",IF(OR(AND(D72&gt;=70%,D72&lt;=80%),AND(I72&gt;=70,I72&lt;=82)),"Medium","Low"))</f>
        <v>Low</v>
      </c>
    </row>
    <row r="73" spans="1:10" s="1" customFormat="1" x14ac:dyDescent="0.25">
      <c r="A73" s="1" t="s">
        <v>71</v>
      </c>
      <c r="B73" s="11" t="s">
        <v>281</v>
      </c>
      <c r="C73" s="11" t="s">
        <v>414</v>
      </c>
      <c r="D73" s="9">
        <v>1</v>
      </c>
      <c r="E73" s="4">
        <v>58</v>
      </c>
      <c r="F73" s="4">
        <v>55</v>
      </c>
      <c r="G73" s="4">
        <v>51</v>
      </c>
      <c r="H73" s="11" t="s">
        <v>416</v>
      </c>
      <c r="I73" s="4">
        <f t="shared" si="1"/>
        <v>54.666666666666664</v>
      </c>
      <c r="J73" s="1" t="str">
        <f>IF(AND(D73&lt;70%,I73&lt;70),"High",IF(OR(AND(D73&gt;=70%,D73&lt;=80%),AND(I73&gt;=70,I73&lt;=82)),"Medium","Low"))</f>
        <v>Low</v>
      </c>
    </row>
    <row r="74" spans="1:10" s="1" customFormat="1" x14ac:dyDescent="0.25">
      <c r="A74" s="1" t="s">
        <v>72</v>
      </c>
      <c r="B74" s="11" t="s">
        <v>282</v>
      </c>
      <c r="C74" s="11" t="s">
        <v>413</v>
      </c>
      <c r="D74" s="9">
        <v>0.84599999999999997</v>
      </c>
      <c r="E74" s="4">
        <v>89</v>
      </c>
      <c r="F74" s="4">
        <v>63</v>
      </c>
      <c r="G74" s="4">
        <v>70</v>
      </c>
      <c r="H74" s="11" t="s">
        <v>416</v>
      </c>
      <c r="I74" s="4">
        <f t="shared" si="1"/>
        <v>74</v>
      </c>
      <c r="J74" s="1" t="str">
        <f>IF(AND(D74&lt;70%,I74&lt;70),"High",IF(OR(AND(D74&gt;=70%,D74&lt;=80%),AND(I74&gt;=70,I74&lt;=82)),"Medium","Low"))</f>
        <v>Medium</v>
      </c>
    </row>
    <row r="75" spans="1:10" s="1" customFormat="1" x14ac:dyDescent="0.25">
      <c r="A75" s="1" t="s">
        <v>73</v>
      </c>
      <c r="B75" s="11" t="s">
        <v>283</v>
      </c>
      <c r="C75" s="11" t="s">
        <v>411</v>
      </c>
      <c r="D75" s="9">
        <v>1</v>
      </c>
      <c r="E75" s="4">
        <v>75</v>
      </c>
      <c r="F75" s="4">
        <v>92</v>
      </c>
      <c r="G75" s="4">
        <v>70</v>
      </c>
      <c r="H75" s="11" t="s">
        <v>416</v>
      </c>
      <c r="I75" s="4">
        <f t="shared" si="1"/>
        <v>79</v>
      </c>
      <c r="J75" s="1" t="str">
        <f>IF(AND(D75&lt;70%,I75&lt;70),"High",IF(OR(AND(D75&gt;=70%,D75&lt;=80%),AND(I75&gt;=70,I75&lt;=82)),"Medium","Low"))</f>
        <v>Medium</v>
      </c>
    </row>
    <row r="76" spans="1:10" s="1" customFormat="1" x14ac:dyDescent="0.25">
      <c r="A76" s="1" t="s">
        <v>74</v>
      </c>
      <c r="B76" s="11" t="s">
        <v>284</v>
      </c>
      <c r="C76" s="11" t="s">
        <v>413</v>
      </c>
      <c r="D76" s="9">
        <v>0.58799999999999997</v>
      </c>
      <c r="E76" s="4">
        <v>63</v>
      </c>
      <c r="F76" s="4">
        <v>94</v>
      </c>
      <c r="G76" s="4">
        <v>59</v>
      </c>
      <c r="H76" s="11" t="s">
        <v>416</v>
      </c>
      <c r="I76" s="4">
        <f t="shared" si="1"/>
        <v>72</v>
      </c>
      <c r="J76" s="1" t="str">
        <f>IF(AND(D76&lt;70%,I76&lt;70),"High",IF(OR(AND(D76&gt;=70%,D76&lt;=80%),AND(I76&gt;=70,I76&lt;=82)),"Medium","Low"))</f>
        <v>Medium</v>
      </c>
    </row>
    <row r="77" spans="1:10" s="1" customFormat="1" x14ac:dyDescent="0.25">
      <c r="A77" s="1" t="s">
        <v>75</v>
      </c>
      <c r="B77" s="11" t="s">
        <v>285</v>
      </c>
      <c r="C77" s="11" t="s">
        <v>412</v>
      </c>
      <c r="D77" s="9">
        <v>0.93200000000000005</v>
      </c>
      <c r="E77" s="4">
        <v>81</v>
      </c>
      <c r="F77" s="4">
        <v>76</v>
      </c>
      <c r="G77" s="4">
        <v>65</v>
      </c>
      <c r="H77" s="11" t="s">
        <v>416</v>
      </c>
      <c r="I77" s="4">
        <f t="shared" si="1"/>
        <v>74</v>
      </c>
      <c r="J77" s="1" t="str">
        <f>IF(AND(D77&lt;70%,I77&lt;70),"High",IF(OR(AND(D77&gt;=70%,D77&lt;=80%),AND(I77&gt;=70,I77&lt;=82)),"Medium","Low"))</f>
        <v>Medium</v>
      </c>
    </row>
    <row r="78" spans="1:10" s="1" customFormat="1" x14ac:dyDescent="0.25">
      <c r="A78" s="1" t="s">
        <v>76</v>
      </c>
      <c r="B78" s="11" t="s">
        <v>286</v>
      </c>
      <c r="C78" s="11" t="s">
        <v>414</v>
      </c>
      <c r="D78" s="9">
        <v>0.8590000000000001</v>
      </c>
      <c r="E78" s="4">
        <v>77</v>
      </c>
      <c r="F78" s="4">
        <v>84</v>
      </c>
      <c r="G78" s="4">
        <v>62</v>
      </c>
      <c r="H78" s="11" t="s">
        <v>417</v>
      </c>
      <c r="I78" s="4">
        <f t="shared" si="1"/>
        <v>74.333333333333329</v>
      </c>
      <c r="J78" s="1" t="str">
        <f>IF(AND(D78&lt;70%,I78&lt;70),"High",IF(OR(AND(D78&gt;=70%,D78&lt;=80%),AND(I78&gt;=70,I78&lt;=82)),"Medium","Low"))</f>
        <v>Medium</v>
      </c>
    </row>
    <row r="79" spans="1:10" s="1" customFormat="1" x14ac:dyDescent="0.25">
      <c r="A79" s="1" t="s">
        <v>77</v>
      </c>
      <c r="B79" s="11" t="s">
        <v>287</v>
      </c>
      <c r="C79" s="11" t="s">
        <v>412</v>
      </c>
      <c r="D79" s="9">
        <v>0.82</v>
      </c>
      <c r="E79" s="4">
        <v>68</v>
      </c>
      <c r="F79" s="4">
        <v>81</v>
      </c>
      <c r="G79" s="4">
        <v>93</v>
      </c>
      <c r="H79" s="11" t="s">
        <v>417</v>
      </c>
      <c r="I79" s="4">
        <f t="shared" si="1"/>
        <v>80.666666666666671</v>
      </c>
      <c r="J79" s="1" t="str">
        <f>IF(AND(D79&lt;70%,I79&lt;70),"High",IF(OR(AND(D79&gt;=70%,D79&lt;=80%),AND(I79&gt;=70,I79&lt;=82)),"Medium","Low"))</f>
        <v>Medium</v>
      </c>
    </row>
    <row r="80" spans="1:10" s="1" customFormat="1" x14ac:dyDescent="0.25">
      <c r="A80" s="1" t="s">
        <v>78</v>
      </c>
      <c r="B80" s="11" t="s">
        <v>288</v>
      </c>
      <c r="C80" s="11" t="s">
        <v>410</v>
      </c>
      <c r="D80" s="9">
        <v>0.8590000000000001</v>
      </c>
      <c r="E80" s="4">
        <v>76</v>
      </c>
      <c r="F80" s="4">
        <v>100</v>
      </c>
      <c r="G80" s="4">
        <v>84</v>
      </c>
      <c r="H80" s="11" t="s">
        <v>417</v>
      </c>
      <c r="I80" s="4">
        <f t="shared" si="1"/>
        <v>86.666666666666671</v>
      </c>
      <c r="J80" s="1" t="str">
        <f>IF(AND(D80&lt;70%,I80&lt;70),"High",IF(OR(AND(D80&gt;=70%,D80&lt;=80%),AND(I80&gt;=70,I80&lt;=82)),"Medium","Low"))</f>
        <v>Low</v>
      </c>
    </row>
    <row r="81" spans="1:10" s="1" customFormat="1" x14ac:dyDescent="0.25">
      <c r="A81" s="1" t="s">
        <v>79</v>
      </c>
      <c r="B81" s="11" t="s">
        <v>289</v>
      </c>
      <c r="C81" s="11" t="s">
        <v>414</v>
      </c>
      <c r="D81" s="9">
        <v>0.65099999999999991</v>
      </c>
      <c r="E81" s="4">
        <v>70</v>
      </c>
      <c r="F81" s="4">
        <v>89</v>
      </c>
      <c r="G81" s="4">
        <v>88</v>
      </c>
      <c r="H81" s="11" t="s">
        <v>416</v>
      </c>
      <c r="I81" s="4">
        <f t="shared" si="1"/>
        <v>82.333333333333329</v>
      </c>
      <c r="J81" s="1" t="str">
        <f>IF(AND(D81&lt;70%,I81&lt;70),"High",IF(OR(AND(D81&gt;=70%,D81&lt;=80%),AND(I81&gt;=70,I81&lt;=82)),"Medium","Low"))</f>
        <v>Low</v>
      </c>
    </row>
    <row r="82" spans="1:10" s="1" customFormat="1" x14ac:dyDescent="0.25">
      <c r="A82" s="1" t="s">
        <v>80</v>
      </c>
      <c r="B82" s="11" t="s">
        <v>290</v>
      </c>
      <c r="C82" s="11" t="s">
        <v>411</v>
      </c>
      <c r="D82" s="9">
        <v>0.82799999999999996</v>
      </c>
      <c r="E82" s="4">
        <v>76</v>
      </c>
      <c r="F82" s="4">
        <v>77</v>
      </c>
      <c r="G82" s="4">
        <v>82</v>
      </c>
      <c r="H82" s="11" t="s">
        <v>417</v>
      </c>
      <c r="I82" s="4">
        <f t="shared" si="1"/>
        <v>78.333333333333329</v>
      </c>
      <c r="J82" s="1" t="str">
        <f>IF(AND(D82&lt;70%,I82&lt;70),"High",IF(OR(AND(D82&gt;=70%,D82&lt;=80%),AND(I82&gt;=70,I82&lt;=82)),"Medium","Low"))</f>
        <v>Medium</v>
      </c>
    </row>
    <row r="83" spans="1:10" s="1" customFormat="1" x14ac:dyDescent="0.25">
      <c r="A83" s="1" t="s">
        <v>81</v>
      </c>
      <c r="B83" s="11" t="s">
        <v>291</v>
      </c>
      <c r="C83" s="11" t="s">
        <v>414</v>
      </c>
      <c r="D83" s="9">
        <v>0.8859999999999999</v>
      </c>
      <c r="E83" s="4">
        <v>83</v>
      </c>
      <c r="F83" s="4">
        <v>68</v>
      </c>
      <c r="G83" s="4">
        <v>62</v>
      </c>
      <c r="H83" s="11" t="s">
        <v>416</v>
      </c>
      <c r="I83" s="4">
        <f t="shared" si="1"/>
        <v>71</v>
      </c>
      <c r="J83" s="1" t="str">
        <f>IF(AND(D83&lt;70%,I83&lt;70),"High",IF(OR(AND(D83&gt;=70%,D83&lt;=80%),AND(I83&gt;=70,I83&lt;=82)),"Medium","Low"))</f>
        <v>Medium</v>
      </c>
    </row>
    <row r="84" spans="1:10" s="1" customFormat="1" x14ac:dyDescent="0.25">
      <c r="A84" s="1" t="s">
        <v>82</v>
      </c>
      <c r="B84" s="11" t="s">
        <v>292</v>
      </c>
      <c r="C84" s="11" t="s">
        <v>414</v>
      </c>
      <c r="D84" s="9">
        <v>0.998</v>
      </c>
      <c r="E84" s="4">
        <v>94</v>
      </c>
      <c r="F84" s="4">
        <v>62</v>
      </c>
      <c r="G84" s="4">
        <v>68</v>
      </c>
      <c r="H84" s="11" t="s">
        <v>416</v>
      </c>
      <c r="I84" s="4">
        <f t="shared" si="1"/>
        <v>74.666666666666671</v>
      </c>
      <c r="J84" s="1" t="str">
        <f>IF(AND(D84&lt;70%,I84&lt;70),"High",IF(OR(AND(D84&gt;=70%,D84&lt;=80%),AND(I84&gt;=70,I84&lt;=82)),"Medium","Low"))</f>
        <v>Medium</v>
      </c>
    </row>
    <row r="85" spans="1:10" s="1" customFormat="1" x14ac:dyDescent="0.25">
      <c r="A85" s="1" t="s">
        <v>83</v>
      </c>
      <c r="B85" s="11" t="s">
        <v>293</v>
      </c>
      <c r="C85" s="11" t="s">
        <v>411</v>
      </c>
      <c r="D85" s="9">
        <v>0.79799999999999993</v>
      </c>
      <c r="E85" s="4">
        <v>60</v>
      </c>
      <c r="F85" s="4">
        <v>80</v>
      </c>
      <c r="G85" s="4">
        <v>79</v>
      </c>
      <c r="H85" s="11" t="s">
        <v>417</v>
      </c>
      <c r="I85" s="4">
        <f t="shared" si="1"/>
        <v>73</v>
      </c>
      <c r="J85" s="1" t="str">
        <f>IF(AND(D85&lt;70%,I85&lt;70),"High",IF(OR(AND(D85&gt;=70%,D85&lt;=80%),AND(I85&gt;=70,I85&lt;=82)),"Medium","Low"))</f>
        <v>Medium</v>
      </c>
    </row>
    <row r="86" spans="1:10" s="1" customFormat="1" x14ac:dyDescent="0.25">
      <c r="A86" s="1" t="s">
        <v>84</v>
      </c>
      <c r="B86" s="11" t="s">
        <v>294</v>
      </c>
      <c r="C86" s="11" t="s">
        <v>410</v>
      </c>
      <c r="D86" s="9">
        <v>0.76900000000000002</v>
      </c>
      <c r="E86" s="4">
        <v>100</v>
      </c>
      <c r="F86" s="4">
        <v>70</v>
      </c>
      <c r="G86" s="4">
        <v>61</v>
      </c>
      <c r="H86" s="11" t="s">
        <v>416</v>
      </c>
      <c r="I86" s="4">
        <f t="shared" si="1"/>
        <v>77</v>
      </c>
      <c r="J86" s="1" t="str">
        <f>IF(AND(D86&lt;70%,I86&lt;70),"High",IF(OR(AND(D86&gt;=70%,D86&lt;=80%),AND(I86&gt;=70,I86&lt;=82)),"Medium","Low"))</f>
        <v>Medium</v>
      </c>
    </row>
    <row r="87" spans="1:10" s="1" customFormat="1" x14ac:dyDescent="0.25">
      <c r="A87" s="1" t="s">
        <v>85</v>
      </c>
      <c r="B87" s="11" t="s">
        <v>295</v>
      </c>
      <c r="C87" s="11" t="s">
        <v>414</v>
      </c>
      <c r="D87" s="9">
        <v>0.8</v>
      </c>
      <c r="E87" s="4">
        <v>52</v>
      </c>
      <c r="F87" s="4">
        <v>64</v>
      </c>
      <c r="G87" s="4">
        <v>82</v>
      </c>
      <c r="H87" s="11" t="s">
        <v>417</v>
      </c>
      <c r="I87" s="4">
        <f t="shared" si="1"/>
        <v>66</v>
      </c>
      <c r="J87" s="1" t="str">
        <f>IF(AND(D87&lt;70%,I87&lt;70),"High",IF(OR(AND(D87&gt;=70%,D87&lt;=80%),AND(I87&gt;=70,I87&lt;=82)),"Medium","Low"))</f>
        <v>Medium</v>
      </c>
    </row>
    <row r="88" spans="1:10" s="1" customFormat="1" x14ac:dyDescent="0.25">
      <c r="A88" s="1" t="s">
        <v>86</v>
      </c>
      <c r="B88" s="11" t="s">
        <v>296</v>
      </c>
      <c r="C88" s="11" t="s">
        <v>410</v>
      </c>
      <c r="D88" s="9">
        <v>0.94200000000000006</v>
      </c>
      <c r="E88" s="4">
        <v>73</v>
      </c>
      <c r="F88" s="4">
        <v>72</v>
      </c>
      <c r="G88" s="4">
        <v>71</v>
      </c>
      <c r="H88" s="11" t="s">
        <v>417</v>
      </c>
      <c r="I88" s="4">
        <f t="shared" si="1"/>
        <v>72</v>
      </c>
      <c r="J88" s="1" t="str">
        <f>IF(AND(D88&lt;70%,I88&lt;70),"High",IF(OR(AND(D88&gt;=70%,D88&lt;=80%),AND(I88&gt;=70,I88&lt;=82)),"Medium","Low"))</f>
        <v>Medium</v>
      </c>
    </row>
    <row r="89" spans="1:10" s="1" customFormat="1" x14ac:dyDescent="0.25">
      <c r="A89" s="1" t="s">
        <v>87</v>
      </c>
      <c r="B89" s="11" t="s">
        <v>297</v>
      </c>
      <c r="C89" s="11" t="s">
        <v>410</v>
      </c>
      <c r="D89" s="9">
        <v>0.88300000000000001</v>
      </c>
      <c r="E89" s="4">
        <v>82</v>
      </c>
      <c r="F89" s="4">
        <v>67</v>
      </c>
      <c r="G89" s="4">
        <v>70</v>
      </c>
      <c r="H89" s="11" t="s">
        <v>417</v>
      </c>
      <c r="I89" s="4">
        <f t="shared" si="1"/>
        <v>73</v>
      </c>
      <c r="J89" s="1" t="str">
        <f>IF(AND(D89&lt;70%,I89&lt;70),"High",IF(OR(AND(D89&gt;=70%,D89&lt;=80%),AND(I89&gt;=70,I89&lt;=82)),"Medium","Low"))</f>
        <v>Medium</v>
      </c>
    </row>
    <row r="90" spans="1:10" s="1" customFormat="1" x14ac:dyDescent="0.25">
      <c r="A90" s="1" t="s">
        <v>88</v>
      </c>
      <c r="B90" s="11" t="s">
        <v>298</v>
      </c>
      <c r="C90" s="11" t="s">
        <v>410</v>
      </c>
      <c r="D90" s="9">
        <v>0.79700000000000004</v>
      </c>
      <c r="E90" s="4">
        <v>78</v>
      </c>
      <c r="F90" s="4">
        <v>95</v>
      </c>
      <c r="G90" s="4">
        <v>82</v>
      </c>
      <c r="H90" s="11" t="s">
        <v>417</v>
      </c>
      <c r="I90" s="4">
        <f t="shared" si="1"/>
        <v>85</v>
      </c>
      <c r="J90" s="1" t="str">
        <f>IF(AND(D90&lt;70%,I90&lt;70),"High",IF(OR(AND(D90&gt;=70%,D90&lt;=80%),AND(I90&gt;=70,I90&lt;=82)),"Medium","Low"))</f>
        <v>Medium</v>
      </c>
    </row>
    <row r="91" spans="1:10" s="1" customFormat="1" x14ac:dyDescent="0.25">
      <c r="A91" s="1" t="s">
        <v>89</v>
      </c>
      <c r="B91" s="11" t="s">
        <v>299</v>
      </c>
      <c r="C91" s="11" t="s">
        <v>413</v>
      </c>
      <c r="D91" s="9">
        <v>0.90099999999999991</v>
      </c>
      <c r="E91" s="4">
        <v>68</v>
      </c>
      <c r="F91" s="4">
        <v>87</v>
      </c>
      <c r="G91" s="4">
        <v>79</v>
      </c>
      <c r="H91" s="11" t="s">
        <v>417</v>
      </c>
      <c r="I91" s="4">
        <f t="shared" si="1"/>
        <v>78</v>
      </c>
      <c r="J91" s="1" t="str">
        <f>IF(AND(D91&lt;70%,I91&lt;70),"High",IF(OR(AND(D91&gt;=70%,D91&lt;=80%),AND(I91&gt;=70,I91&lt;=82)),"Medium","Low"))</f>
        <v>Medium</v>
      </c>
    </row>
    <row r="92" spans="1:10" s="1" customFormat="1" x14ac:dyDescent="0.25">
      <c r="A92" s="1" t="s">
        <v>90</v>
      </c>
      <c r="B92" s="11" t="s">
        <v>300</v>
      </c>
      <c r="C92" s="11" t="s">
        <v>415</v>
      </c>
      <c r="D92" s="9">
        <v>0.86</v>
      </c>
      <c r="E92" s="4">
        <v>73</v>
      </c>
      <c r="F92" s="4">
        <v>78</v>
      </c>
      <c r="G92" s="4">
        <v>70</v>
      </c>
      <c r="H92" s="11" t="s">
        <v>417</v>
      </c>
      <c r="I92" s="4">
        <f t="shared" si="1"/>
        <v>73.666666666666671</v>
      </c>
      <c r="J92" s="1" t="str">
        <f>IF(AND(D92&lt;70%,I92&lt;70),"High",IF(OR(AND(D92&gt;=70%,D92&lt;=80%),AND(I92&gt;=70,I92&lt;=82)),"Medium","Low"))</f>
        <v>Medium</v>
      </c>
    </row>
    <row r="93" spans="1:10" s="1" customFormat="1" x14ac:dyDescent="0.25">
      <c r="A93" s="1" t="s">
        <v>91</v>
      </c>
      <c r="B93" s="11" t="s">
        <v>301</v>
      </c>
      <c r="C93" s="11" t="s">
        <v>410</v>
      </c>
      <c r="D93" s="9">
        <v>0.94700000000000006</v>
      </c>
      <c r="E93" s="4">
        <v>69</v>
      </c>
      <c r="F93" s="4">
        <v>93</v>
      </c>
      <c r="G93" s="4">
        <v>87</v>
      </c>
      <c r="H93" s="11" t="s">
        <v>416</v>
      </c>
      <c r="I93" s="4">
        <f t="shared" si="1"/>
        <v>83</v>
      </c>
      <c r="J93" s="1" t="str">
        <f>IF(AND(D93&lt;70%,I93&lt;70),"High",IF(OR(AND(D93&gt;=70%,D93&lt;=80%),AND(I93&gt;=70,I93&lt;=82)),"Medium","Low"))</f>
        <v>Low</v>
      </c>
    </row>
    <row r="94" spans="1:10" s="1" customFormat="1" x14ac:dyDescent="0.25">
      <c r="A94" s="1" t="s">
        <v>92</v>
      </c>
      <c r="B94" s="11" t="s">
        <v>302</v>
      </c>
      <c r="C94" s="11" t="s">
        <v>411</v>
      </c>
      <c r="D94" s="9">
        <v>0.78</v>
      </c>
      <c r="E94" s="4">
        <v>68</v>
      </c>
      <c r="F94" s="4">
        <v>79</v>
      </c>
      <c r="G94" s="4">
        <v>62</v>
      </c>
      <c r="H94" s="11" t="s">
        <v>416</v>
      </c>
      <c r="I94" s="4">
        <f t="shared" si="1"/>
        <v>69.666666666666671</v>
      </c>
      <c r="J94" s="1" t="str">
        <f>IF(AND(D94&lt;70%,I94&lt;70),"High",IF(OR(AND(D94&gt;=70%,D94&lt;=80%),AND(I94&gt;=70,I94&lt;=82)),"Medium","Low"))</f>
        <v>Medium</v>
      </c>
    </row>
    <row r="95" spans="1:10" s="1" customFormat="1" x14ac:dyDescent="0.25">
      <c r="A95" s="1" t="s">
        <v>93</v>
      </c>
      <c r="B95" s="11" t="s">
        <v>303</v>
      </c>
      <c r="C95" s="11" t="s">
        <v>415</v>
      </c>
      <c r="D95" s="9">
        <v>0.81700000000000006</v>
      </c>
      <c r="E95" s="4">
        <v>85</v>
      </c>
      <c r="F95" s="4">
        <v>69</v>
      </c>
      <c r="G95" s="4">
        <v>81</v>
      </c>
      <c r="H95" s="11" t="s">
        <v>417</v>
      </c>
      <c r="I95" s="4">
        <f t="shared" si="1"/>
        <v>78.333333333333329</v>
      </c>
      <c r="J95" s="1" t="str">
        <f>IF(AND(D95&lt;70%,I95&lt;70),"High",IF(OR(AND(D95&gt;=70%,D95&lt;=80%),AND(I95&gt;=70,I95&lt;=82)),"Medium","Low"))</f>
        <v>Medium</v>
      </c>
    </row>
    <row r="96" spans="1:10" s="1" customFormat="1" x14ac:dyDescent="0.25">
      <c r="A96" s="1" t="s">
        <v>94</v>
      </c>
      <c r="B96" s="11" t="s">
        <v>304</v>
      </c>
      <c r="C96" s="11" t="s">
        <v>410</v>
      </c>
      <c r="D96" s="9">
        <v>0.81099999999999994</v>
      </c>
      <c r="E96" s="4">
        <v>79</v>
      </c>
      <c r="F96" s="4">
        <v>93</v>
      </c>
      <c r="G96" s="4">
        <v>81</v>
      </c>
      <c r="H96" s="11" t="s">
        <v>416</v>
      </c>
      <c r="I96" s="4">
        <f t="shared" si="1"/>
        <v>84.333333333333329</v>
      </c>
      <c r="J96" s="1" t="str">
        <f>IF(AND(D96&lt;70%,I96&lt;70),"High",IF(OR(AND(D96&gt;=70%,D96&lt;=80%),AND(I96&gt;=70,I96&lt;=82)),"Medium","Low"))</f>
        <v>Low</v>
      </c>
    </row>
    <row r="97" spans="1:10" s="1" customFormat="1" x14ac:dyDescent="0.25">
      <c r="A97" s="1" t="s">
        <v>95</v>
      </c>
      <c r="B97" s="11" t="s">
        <v>305</v>
      </c>
      <c r="C97" s="11" t="s">
        <v>411</v>
      </c>
      <c r="D97" s="9">
        <v>0.70400000000000007</v>
      </c>
      <c r="E97" s="4">
        <v>67</v>
      </c>
      <c r="F97" s="4">
        <v>83</v>
      </c>
      <c r="G97" s="4">
        <v>71</v>
      </c>
      <c r="H97" s="11" t="s">
        <v>416</v>
      </c>
      <c r="I97" s="4">
        <f t="shared" si="1"/>
        <v>73.666666666666671</v>
      </c>
      <c r="J97" s="1" t="str">
        <f>IF(AND(D97&lt;70%,I97&lt;70),"High",IF(OR(AND(D97&gt;=70%,D97&lt;=80%),AND(I97&gt;=70,I97&lt;=82)),"Medium","Low"))</f>
        <v>Medium</v>
      </c>
    </row>
    <row r="98" spans="1:10" s="1" customFormat="1" x14ac:dyDescent="0.25">
      <c r="A98" s="1" t="s">
        <v>96</v>
      </c>
      <c r="B98" s="11" t="s">
        <v>306</v>
      </c>
      <c r="C98" s="11" t="s">
        <v>411</v>
      </c>
      <c r="D98" s="9">
        <v>0.88</v>
      </c>
      <c r="E98" s="4">
        <v>86</v>
      </c>
      <c r="F98" s="4">
        <v>68</v>
      </c>
      <c r="G98" s="4">
        <v>78</v>
      </c>
      <c r="H98" s="11" t="s">
        <v>416</v>
      </c>
      <c r="I98" s="4">
        <f t="shared" si="1"/>
        <v>77.333333333333329</v>
      </c>
      <c r="J98" s="1" t="str">
        <f>IF(AND(D98&lt;70%,I98&lt;70),"High",IF(OR(AND(D98&gt;=70%,D98&lt;=80%),AND(I98&gt;=70,I98&lt;=82)),"Medium","Low"))</f>
        <v>Medium</v>
      </c>
    </row>
    <row r="99" spans="1:10" s="1" customFormat="1" x14ac:dyDescent="0.25">
      <c r="A99" s="1" t="s">
        <v>97</v>
      </c>
      <c r="B99" s="11" t="s">
        <v>307</v>
      </c>
      <c r="C99" s="11" t="s">
        <v>412</v>
      </c>
      <c r="D99" s="9">
        <v>0.87599999999999989</v>
      </c>
      <c r="E99" s="4">
        <v>79</v>
      </c>
      <c r="F99" s="4">
        <v>76</v>
      </c>
      <c r="G99" s="4">
        <v>60</v>
      </c>
      <c r="H99" s="11" t="s">
        <v>417</v>
      </c>
      <c r="I99" s="4">
        <f t="shared" si="1"/>
        <v>71.666666666666671</v>
      </c>
      <c r="J99" s="1" t="str">
        <f>IF(AND(D99&lt;70%,I99&lt;70),"High",IF(OR(AND(D99&gt;=70%,D99&lt;=80%),AND(I99&gt;=70,I99&lt;=82)),"Medium","Low"))</f>
        <v>Medium</v>
      </c>
    </row>
    <row r="100" spans="1:10" s="1" customFormat="1" x14ac:dyDescent="0.25">
      <c r="A100" s="1" t="s">
        <v>98</v>
      </c>
      <c r="B100" s="11" t="s">
        <v>308</v>
      </c>
      <c r="C100" s="11" t="s">
        <v>412</v>
      </c>
      <c r="D100" s="9">
        <v>0.85099999999999998</v>
      </c>
      <c r="E100" s="4">
        <v>85</v>
      </c>
      <c r="F100" s="4">
        <v>69</v>
      </c>
      <c r="G100" s="4">
        <v>84</v>
      </c>
      <c r="H100" s="11" t="s">
        <v>416</v>
      </c>
      <c r="I100" s="4">
        <f t="shared" si="1"/>
        <v>79.333333333333329</v>
      </c>
      <c r="J100" s="1" t="str">
        <f>IF(AND(D100&lt;70%,I100&lt;70),"High",IF(OR(AND(D100&gt;=70%,D100&lt;=80%),AND(I100&gt;=70,I100&lt;=82)),"Medium","Low"))</f>
        <v>Medium</v>
      </c>
    </row>
    <row r="101" spans="1:10" s="1" customFormat="1" x14ac:dyDescent="0.25">
      <c r="A101" s="1" t="s">
        <v>99</v>
      </c>
      <c r="B101" s="11" t="s">
        <v>309</v>
      </c>
      <c r="C101" s="11" t="s">
        <v>414</v>
      </c>
      <c r="D101" s="9">
        <v>0.82700000000000007</v>
      </c>
      <c r="E101" s="4">
        <v>83</v>
      </c>
      <c r="F101" s="4">
        <v>64</v>
      </c>
      <c r="G101" s="4">
        <v>72</v>
      </c>
      <c r="H101" s="11" t="s">
        <v>416</v>
      </c>
      <c r="I101" s="4">
        <f t="shared" si="1"/>
        <v>73</v>
      </c>
      <c r="J101" s="1" t="str">
        <f>IF(AND(D101&lt;70%,I101&lt;70),"High",IF(OR(AND(D101&gt;=70%,D101&lt;=80%),AND(I101&gt;=70,I101&lt;=82)),"Medium","Low"))</f>
        <v>Medium</v>
      </c>
    </row>
    <row r="102" spans="1:10" s="1" customFormat="1" x14ac:dyDescent="0.25">
      <c r="A102" s="1" t="s">
        <v>100</v>
      </c>
      <c r="B102" s="11" t="s">
        <v>310</v>
      </c>
      <c r="C102" s="11" t="s">
        <v>410</v>
      </c>
      <c r="D102" s="9">
        <v>0.70799999999999996</v>
      </c>
      <c r="E102" s="4">
        <v>65</v>
      </c>
      <c r="F102" s="4">
        <v>87</v>
      </c>
      <c r="G102" s="4">
        <v>68</v>
      </c>
      <c r="H102" s="11" t="s">
        <v>417</v>
      </c>
      <c r="I102" s="4">
        <f t="shared" si="1"/>
        <v>73.333333333333329</v>
      </c>
      <c r="J102" s="1" t="str">
        <f>IF(AND(D102&lt;70%,I102&lt;70),"High",IF(OR(AND(D102&gt;=70%,D102&lt;=80%),AND(I102&gt;=70,I102&lt;=82)),"Medium","Low"))</f>
        <v>Medium</v>
      </c>
    </row>
    <row r="103" spans="1:10" s="1" customFormat="1" x14ac:dyDescent="0.25">
      <c r="A103" s="1" t="s">
        <v>101</v>
      </c>
      <c r="B103" s="11" t="s">
        <v>311</v>
      </c>
      <c r="C103" s="11" t="s">
        <v>410</v>
      </c>
      <c r="D103" s="9">
        <v>0.80799999999999994</v>
      </c>
      <c r="E103" s="4">
        <v>68</v>
      </c>
      <c r="F103" s="4">
        <v>97</v>
      </c>
      <c r="G103" s="4">
        <v>86</v>
      </c>
      <c r="H103" s="11" t="s">
        <v>416</v>
      </c>
      <c r="I103" s="4">
        <f t="shared" si="1"/>
        <v>83.666666666666671</v>
      </c>
      <c r="J103" s="1" t="str">
        <f>IF(AND(D103&lt;70%,I103&lt;70),"High",IF(OR(AND(D103&gt;=70%,D103&lt;=80%),AND(I103&gt;=70,I103&lt;=82)),"Medium","Low"))</f>
        <v>Low</v>
      </c>
    </row>
    <row r="104" spans="1:10" s="1" customFormat="1" x14ac:dyDescent="0.25">
      <c r="A104" s="1" t="s">
        <v>102</v>
      </c>
      <c r="B104" s="11" t="s">
        <v>312</v>
      </c>
      <c r="C104" s="11" t="s">
        <v>415</v>
      </c>
      <c r="D104" s="9">
        <v>0.81599999999999995</v>
      </c>
      <c r="E104" s="4">
        <v>84</v>
      </c>
      <c r="F104" s="4">
        <v>64</v>
      </c>
      <c r="G104" s="4">
        <v>66</v>
      </c>
      <c r="H104" s="11" t="s">
        <v>416</v>
      </c>
      <c r="I104" s="4">
        <f t="shared" si="1"/>
        <v>71.333333333333329</v>
      </c>
      <c r="J104" s="1" t="str">
        <f>IF(AND(D104&lt;70%,I104&lt;70),"High",IF(OR(AND(D104&gt;=70%,D104&lt;=80%),AND(I104&gt;=70,I104&lt;=82)),"Medium","Low"))</f>
        <v>Medium</v>
      </c>
    </row>
    <row r="105" spans="1:10" s="1" customFormat="1" x14ac:dyDescent="0.25">
      <c r="A105" s="1" t="s">
        <v>103</v>
      </c>
      <c r="B105" s="11" t="s">
        <v>313</v>
      </c>
      <c r="C105" s="11" t="s">
        <v>411</v>
      </c>
      <c r="D105" s="9">
        <v>0.77</v>
      </c>
      <c r="E105" s="4">
        <v>82</v>
      </c>
      <c r="F105" s="4">
        <v>84</v>
      </c>
      <c r="G105" s="4">
        <v>59</v>
      </c>
      <c r="H105" s="11" t="s">
        <v>416</v>
      </c>
      <c r="I105" s="4">
        <f t="shared" si="1"/>
        <v>75</v>
      </c>
      <c r="J105" s="1" t="str">
        <f>IF(AND(D105&lt;70%,I105&lt;70),"High",IF(OR(AND(D105&gt;=70%,D105&lt;=80%),AND(I105&gt;=70,I105&lt;=82)),"Medium","Low"))</f>
        <v>Medium</v>
      </c>
    </row>
    <row r="106" spans="1:10" s="1" customFormat="1" x14ac:dyDescent="0.25">
      <c r="A106" s="1" t="s">
        <v>104</v>
      </c>
      <c r="B106" s="11" t="s">
        <v>314</v>
      </c>
      <c r="C106" s="11" t="s">
        <v>410</v>
      </c>
      <c r="D106" s="9">
        <v>0.83400000000000007</v>
      </c>
      <c r="E106" s="4">
        <v>75</v>
      </c>
      <c r="F106" s="4">
        <v>71</v>
      </c>
      <c r="G106" s="4">
        <v>57</v>
      </c>
      <c r="H106" s="11" t="s">
        <v>416</v>
      </c>
      <c r="I106" s="4">
        <f t="shared" si="1"/>
        <v>67.666666666666671</v>
      </c>
      <c r="J106" s="1" t="str">
        <f>IF(AND(D106&lt;70%,I106&lt;70),"High",IF(OR(AND(D106&gt;=70%,D106&lt;=80%),AND(I106&gt;=70,I106&lt;=82)),"Medium","Low"))</f>
        <v>Low</v>
      </c>
    </row>
    <row r="107" spans="1:10" s="1" customFormat="1" x14ac:dyDescent="0.25">
      <c r="A107" s="1" t="s">
        <v>105</v>
      </c>
      <c r="B107" s="11" t="s">
        <v>315</v>
      </c>
      <c r="C107" s="11" t="s">
        <v>414</v>
      </c>
      <c r="D107" s="9">
        <v>0.89</v>
      </c>
      <c r="E107" s="4">
        <v>76</v>
      </c>
      <c r="F107" s="4">
        <v>73</v>
      </c>
      <c r="G107" s="4">
        <v>81</v>
      </c>
      <c r="H107" s="11" t="s">
        <v>416</v>
      </c>
      <c r="I107" s="4">
        <f t="shared" si="1"/>
        <v>76.666666666666671</v>
      </c>
      <c r="J107" s="1" t="str">
        <f>IF(AND(D107&lt;70%,I107&lt;70),"High",IF(OR(AND(D107&gt;=70%,D107&lt;=80%),AND(I107&gt;=70,I107&lt;=82)),"Medium","Low"))</f>
        <v>Medium</v>
      </c>
    </row>
    <row r="108" spans="1:10" s="1" customFormat="1" x14ac:dyDescent="0.25">
      <c r="A108" s="1" t="s">
        <v>106</v>
      </c>
      <c r="B108" s="11" t="s">
        <v>316</v>
      </c>
      <c r="C108" s="11" t="s">
        <v>413</v>
      </c>
      <c r="D108" s="9">
        <v>1</v>
      </c>
      <c r="E108" s="4">
        <v>90</v>
      </c>
      <c r="F108" s="4">
        <v>72</v>
      </c>
      <c r="G108" s="4">
        <v>60</v>
      </c>
      <c r="H108" s="11" t="s">
        <v>416</v>
      </c>
      <c r="I108" s="4">
        <f t="shared" si="1"/>
        <v>74</v>
      </c>
      <c r="J108" s="1" t="str">
        <f>IF(AND(D108&lt;70%,I108&lt;70),"High",IF(OR(AND(D108&gt;=70%,D108&lt;=80%),AND(I108&gt;=70,I108&lt;=82)),"Medium","Low"))</f>
        <v>Medium</v>
      </c>
    </row>
    <row r="109" spans="1:10" s="1" customFormat="1" x14ac:dyDescent="0.25">
      <c r="A109" s="1" t="s">
        <v>107</v>
      </c>
      <c r="B109" s="11" t="s">
        <v>317</v>
      </c>
      <c r="C109" s="11" t="s">
        <v>411</v>
      </c>
      <c r="D109" s="9">
        <v>0.86699999999999999</v>
      </c>
      <c r="E109" s="4">
        <v>68</v>
      </c>
      <c r="F109" s="4">
        <v>69</v>
      </c>
      <c r="G109" s="4">
        <v>93</v>
      </c>
      <c r="H109" s="11" t="s">
        <v>416</v>
      </c>
      <c r="I109" s="4">
        <f t="shared" si="1"/>
        <v>76.666666666666671</v>
      </c>
      <c r="J109" s="1" t="str">
        <f>IF(AND(D109&lt;70%,I109&lt;70),"High",IF(OR(AND(D109&gt;=70%,D109&lt;=80%),AND(I109&gt;=70,I109&lt;=82)),"Medium","Low"))</f>
        <v>Medium</v>
      </c>
    </row>
    <row r="110" spans="1:10" s="1" customFormat="1" x14ac:dyDescent="0.25">
      <c r="A110" s="1" t="s">
        <v>108</v>
      </c>
      <c r="B110" s="11" t="s">
        <v>318</v>
      </c>
      <c r="C110" s="11" t="s">
        <v>413</v>
      </c>
      <c r="D110" s="9">
        <v>0.87599999999999989</v>
      </c>
      <c r="E110" s="4">
        <v>82</v>
      </c>
      <c r="F110" s="4">
        <v>78</v>
      </c>
      <c r="G110" s="4">
        <v>51</v>
      </c>
      <c r="H110" s="11" t="s">
        <v>417</v>
      </c>
      <c r="I110" s="4">
        <f t="shared" si="1"/>
        <v>70.333333333333329</v>
      </c>
      <c r="J110" s="1" t="str">
        <f>IF(AND(D110&lt;70%,I110&lt;70),"High",IF(OR(AND(D110&gt;=70%,D110&lt;=80%),AND(I110&gt;=70,I110&lt;=82)),"Medium","Low"))</f>
        <v>Medium</v>
      </c>
    </row>
    <row r="111" spans="1:10" s="1" customFormat="1" x14ac:dyDescent="0.25">
      <c r="A111" s="1" t="s">
        <v>109</v>
      </c>
      <c r="B111" s="11" t="s">
        <v>319</v>
      </c>
      <c r="C111" s="11" t="s">
        <v>414</v>
      </c>
      <c r="D111" s="9">
        <v>0.84299999999999997</v>
      </c>
      <c r="E111" s="4">
        <v>73</v>
      </c>
      <c r="F111" s="4">
        <v>70</v>
      </c>
      <c r="G111" s="4">
        <v>93</v>
      </c>
      <c r="H111" s="11" t="s">
        <v>416</v>
      </c>
      <c r="I111" s="4">
        <f t="shared" si="1"/>
        <v>78.666666666666671</v>
      </c>
      <c r="J111" s="1" t="str">
        <f>IF(AND(D111&lt;70%,I111&lt;70),"High",IF(OR(AND(D111&gt;=70%,D111&lt;=80%),AND(I111&gt;=70,I111&lt;=82)),"Medium","Low"))</f>
        <v>Medium</v>
      </c>
    </row>
    <row r="112" spans="1:10" s="1" customFormat="1" x14ac:dyDescent="0.25">
      <c r="A112" s="1" t="s">
        <v>110</v>
      </c>
      <c r="B112" s="11" t="s">
        <v>320</v>
      </c>
      <c r="C112" s="11" t="s">
        <v>412</v>
      </c>
      <c r="D112" s="9">
        <v>0.65799999999999992</v>
      </c>
      <c r="E112" s="4">
        <v>72</v>
      </c>
      <c r="F112" s="4">
        <v>81</v>
      </c>
      <c r="G112" s="4">
        <v>76</v>
      </c>
      <c r="H112" s="11" t="s">
        <v>416</v>
      </c>
      <c r="I112" s="4">
        <f t="shared" si="1"/>
        <v>76.333333333333329</v>
      </c>
      <c r="J112" s="1" t="str">
        <f>IF(AND(D112&lt;70%,I112&lt;70),"High",IF(OR(AND(D112&gt;=70%,D112&lt;=80%),AND(I112&gt;=70,I112&lt;=82)),"Medium","Low"))</f>
        <v>Medium</v>
      </c>
    </row>
    <row r="113" spans="1:10" s="1" customFormat="1" x14ac:dyDescent="0.25">
      <c r="A113" s="1" t="s">
        <v>111</v>
      </c>
      <c r="B113" s="11" t="s">
        <v>321</v>
      </c>
      <c r="C113" s="11" t="s">
        <v>414</v>
      </c>
      <c r="D113" s="9">
        <v>0.84699999999999998</v>
      </c>
      <c r="E113" s="4">
        <v>88</v>
      </c>
      <c r="F113" s="4">
        <v>77</v>
      </c>
      <c r="G113" s="4">
        <v>73</v>
      </c>
      <c r="H113" s="11" t="s">
        <v>416</v>
      </c>
      <c r="I113" s="4">
        <f t="shared" si="1"/>
        <v>79.333333333333329</v>
      </c>
      <c r="J113" s="1" t="str">
        <f>IF(AND(D113&lt;70%,I113&lt;70),"High",IF(OR(AND(D113&gt;=70%,D113&lt;=80%),AND(I113&gt;=70,I113&lt;=82)),"Medium","Low"))</f>
        <v>Medium</v>
      </c>
    </row>
    <row r="114" spans="1:10" s="1" customFormat="1" x14ac:dyDescent="0.25">
      <c r="A114" s="1" t="s">
        <v>112</v>
      </c>
      <c r="B114" s="11" t="s">
        <v>322</v>
      </c>
      <c r="C114" s="11" t="s">
        <v>413</v>
      </c>
      <c r="D114" s="9">
        <v>0.85599999999999998</v>
      </c>
      <c r="E114" s="4">
        <v>85</v>
      </c>
      <c r="F114" s="4">
        <v>76</v>
      </c>
      <c r="G114" s="4">
        <v>68</v>
      </c>
      <c r="H114" s="11" t="s">
        <v>416</v>
      </c>
      <c r="I114" s="4">
        <f t="shared" si="1"/>
        <v>76.333333333333329</v>
      </c>
      <c r="J114" s="1" t="str">
        <f>IF(AND(D114&lt;70%,I114&lt;70),"High",IF(OR(AND(D114&gt;=70%,D114&lt;=80%),AND(I114&gt;=70,I114&lt;=82)),"Medium","Low"))</f>
        <v>Medium</v>
      </c>
    </row>
    <row r="115" spans="1:10" s="1" customFormat="1" x14ac:dyDescent="0.25">
      <c r="A115" s="1" t="s">
        <v>113</v>
      </c>
      <c r="B115" s="11" t="s">
        <v>323</v>
      </c>
      <c r="C115" s="11" t="s">
        <v>411</v>
      </c>
      <c r="D115" s="9">
        <v>1</v>
      </c>
      <c r="E115" s="4">
        <v>85</v>
      </c>
      <c r="F115" s="4">
        <v>69</v>
      </c>
      <c r="G115" s="4">
        <v>78</v>
      </c>
      <c r="H115" s="11" t="s">
        <v>417</v>
      </c>
      <c r="I115" s="4">
        <f t="shared" si="1"/>
        <v>77.333333333333329</v>
      </c>
      <c r="J115" s="1" t="str">
        <f>IF(AND(D115&lt;70%,I115&lt;70),"High",IF(OR(AND(D115&gt;=70%,D115&lt;=80%),AND(I115&gt;=70,I115&lt;=82)),"Medium","Low"))</f>
        <v>Medium</v>
      </c>
    </row>
    <row r="116" spans="1:10" s="1" customFormat="1" x14ac:dyDescent="0.25">
      <c r="A116" s="1" t="s">
        <v>114</v>
      </c>
      <c r="B116" s="11" t="s">
        <v>324</v>
      </c>
      <c r="C116" s="11" t="s">
        <v>415</v>
      </c>
      <c r="D116" s="9">
        <v>0.83099999999999996</v>
      </c>
      <c r="E116" s="4">
        <v>91</v>
      </c>
      <c r="F116" s="4">
        <v>72</v>
      </c>
      <c r="G116" s="4">
        <v>74</v>
      </c>
      <c r="H116" s="11" t="s">
        <v>417</v>
      </c>
      <c r="I116" s="4">
        <f t="shared" si="1"/>
        <v>79</v>
      </c>
      <c r="J116" s="1" t="str">
        <f>IF(AND(D116&lt;70%,I116&lt;70),"High",IF(OR(AND(D116&gt;=70%,D116&lt;=80%),AND(I116&gt;=70,I116&lt;=82)),"Medium","Low"))</f>
        <v>Medium</v>
      </c>
    </row>
    <row r="117" spans="1:10" s="1" customFormat="1" x14ac:dyDescent="0.25">
      <c r="A117" s="1" t="s">
        <v>115</v>
      </c>
      <c r="B117" s="11" t="s">
        <v>325</v>
      </c>
      <c r="C117" s="11" t="s">
        <v>410</v>
      </c>
      <c r="D117" s="9">
        <v>0.88</v>
      </c>
      <c r="E117" s="4">
        <v>75</v>
      </c>
      <c r="F117" s="4">
        <v>86</v>
      </c>
      <c r="G117" s="4">
        <v>86</v>
      </c>
      <c r="H117" s="11" t="s">
        <v>417</v>
      </c>
      <c r="I117" s="4">
        <f t="shared" si="1"/>
        <v>82.333333333333329</v>
      </c>
      <c r="J117" s="1" t="str">
        <f>IF(AND(D117&lt;70%,I117&lt;70),"High",IF(OR(AND(D117&gt;=70%,D117&lt;=80%),AND(I117&gt;=70,I117&lt;=82)),"Medium","Low"))</f>
        <v>Low</v>
      </c>
    </row>
    <row r="118" spans="1:10" s="1" customFormat="1" x14ac:dyDescent="0.25">
      <c r="A118" s="1" t="s">
        <v>116</v>
      </c>
      <c r="B118" s="11" t="s">
        <v>326</v>
      </c>
      <c r="C118" s="11" t="s">
        <v>414</v>
      </c>
      <c r="D118" s="9">
        <v>0.84699999999999998</v>
      </c>
      <c r="E118" s="4">
        <v>83</v>
      </c>
      <c r="F118" s="4">
        <v>83</v>
      </c>
      <c r="G118" s="4">
        <v>75</v>
      </c>
      <c r="H118" s="11" t="s">
        <v>416</v>
      </c>
      <c r="I118" s="4">
        <f t="shared" si="1"/>
        <v>80.333333333333329</v>
      </c>
      <c r="J118" s="1" t="str">
        <f>IF(AND(D118&lt;70%,I118&lt;70),"High",IF(OR(AND(D118&gt;=70%,D118&lt;=80%),AND(I118&gt;=70,I118&lt;=82)),"Medium","Low"))</f>
        <v>Medium</v>
      </c>
    </row>
    <row r="119" spans="1:10" s="1" customFormat="1" x14ac:dyDescent="0.25">
      <c r="A119" s="1" t="s">
        <v>117</v>
      </c>
      <c r="B119" s="11" t="s">
        <v>327</v>
      </c>
      <c r="C119" s="11" t="s">
        <v>411</v>
      </c>
      <c r="D119" s="9">
        <v>0.73299999999999998</v>
      </c>
      <c r="E119" s="4">
        <v>71</v>
      </c>
      <c r="F119" s="4">
        <v>68</v>
      </c>
      <c r="G119" s="4">
        <v>76</v>
      </c>
      <c r="H119" s="11" t="s">
        <v>417</v>
      </c>
      <c r="I119" s="4">
        <f t="shared" si="1"/>
        <v>71.666666666666671</v>
      </c>
      <c r="J119" s="1" t="str">
        <f>IF(AND(D119&lt;70%,I119&lt;70),"High",IF(OR(AND(D119&gt;=70%,D119&lt;=80%),AND(I119&gt;=70,I119&lt;=82)),"Medium","Low"))</f>
        <v>Medium</v>
      </c>
    </row>
    <row r="120" spans="1:10" s="1" customFormat="1" x14ac:dyDescent="0.25">
      <c r="A120" s="1" t="s">
        <v>118</v>
      </c>
      <c r="B120" s="11" t="s">
        <v>328</v>
      </c>
      <c r="C120" s="11" t="s">
        <v>410</v>
      </c>
      <c r="D120" s="9">
        <v>0.96400000000000008</v>
      </c>
      <c r="E120" s="4">
        <v>79</v>
      </c>
      <c r="F120" s="4">
        <v>79</v>
      </c>
      <c r="G120" s="4">
        <v>70</v>
      </c>
      <c r="H120" s="11" t="s">
        <v>416</v>
      </c>
      <c r="I120" s="4">
        <f t="shared" si="1"/>
        <v>76</v>
      </c>
      <c r="J120" s="1" t="str">
        <f>IF(AND(D120&lt;70%,I120&lt;70),"High",IF(OR(AND(D120&gt;=70%,D120&lt;=80%),AND(I120&gt;=70,I120&lt;=82)),"Medium","Low"))</f>
        <v>Medium</v>
      </c>
    </row>
    <row r="121" spans="1:10" s="1" customFormat="1" x14ac:dyDescent="0.25">
      <c r="A121" s="1" t="s">
        <v>119</v>
      </c>
      <c r="B121" s="11" t="s">
        <v>329</v>
      </c>
      <c r="C121" s="11" t="s">
        <v>412</v>
      </c>
      <c r="D121" s="9">
        <v>0.92500000000000004</v>
      </c>
      <c r="E121" s="4">
        <v>73</v>
      </c>
      <c r="F121" s="4">
        <v>86</v>
      </c>
      <c r="G121" s="4">
        <v>73</v>
      </c>
      <c r="H121" s="11" t="s">
        <v>417</v>
      </c>
      <c r="I121" s="4">
        <f t="shared" si="1"/>
        <v>77.333333333333329</v>
      </c>
      <c r="J121" s="1" t="str">
        <f>IF(AND(D121&lt;70%,I121&lt;70),"High",IF(OR(AND(D121&gt;=70%,D121&lt;=80%),AND(I121&gt;=70,I121&lt;=82)),"Medium","Low"))</f>
        <v>Medium</v>
      </c>
    </row>
    <row r="122" spans="1:10" s="1" customFormat="1" x14ac:dyDescent="0.25">
      <c r="A122" s="1" t="s">
        <v>120</v>
      </c>
      <c r="B122" s="11" t="s">
        <v>330</v>
      </c>
      <c r="C122" s="11" t="s">
        <v>412</v>
      </c>
      <c r="D122" s="9">
        <v>0.92900000000000005</v>
      </c>
      <c r="E122" s="4">
        <v>76</v>
      </c>
      <c r="F122" s="4">
        <v>61</v>
      </c>
      <c r="G122" s="4">
        <v>77</v>
      </c>
      <c r="H122" s="11" t="s">
        <v>417</v>
      </c>
      <c r="I122" s="4">
        <f t="shared" si="1"/>
        <v>71.333333333333329</v>
      </c>
      <c r="J122" s="1" t="str">
        <f>IF(AND(D122&lt;70%,I122&lt;70),"High",IF(OR(AND(D122&gt;=70%,D122&lt;=80%),AND(I122&gt;=70,I122&lt;=82)),"Medium","Low"))</f>
        <v>Medium</v>
      </c>
    </row>
    <row r="123" spans="1:10" s="1" customFormat="1" x14ac:dyDescent="0.25">
      <c r="A123" s="1" t="s">
        <v>121</v>
      </c>
      <c r="B123" s="11" t="s">
        <v>331</v>
      </c>
      <c r="C123" s="11" t="s">
        <v>410</v>
      </c>
      <c r="D123" s="9">
        <v>0.75900000000000001</v>
      </c>
      <c r="E123" s="4">
        <v>82</v>
      </c>
      <c r="F123" s="4">
        <v>83</v>
      </c>
      <c r="G123" s="4">
        <v>55</v>
      </c>
      <c r="H123" s="11" t="s">
        <v>416</v>
      </c>
      <c r="I123" s="4">
        <f t="shared" si="1"/>
        <v>73.333333333333329</v>
      </c>
      <c r="J123" s="1" t="str">
        <f>IF(AND(D123&lt;70%,I123&lt;70),"High",IF(OR(AND(D123&gt;=70%,D123&lt;=80%),AND(I123&gt;=70,I123&lt;=82)),"Medium","Low"))</f>
        <v>Medium</v>
      </c>
    </row>
    <row r="124" spans="1:10" s="1" customFormat="1" x14ac:dyDescent="0.25">
      <c r="A124" s="1" t="s">
        <v>122</v>
      </c>
      <c r="B124" s="11" t="s">
        <v>332</v>
      </c>
      <c r="C124" s="11" t="s">
        <v>412</v>
      </c>
      <c r="D124" s="9">
        <v>0.99</v>
      </c>
      <c r="E124" s="4">
        <v>65</v>
      </c>
      <c r="F124" s="4">
        <v>71</v>
      </c>
      <c r="G124" s="4">
        <v>59</v>
      </c>
      <c r="H124" s="11" t="s">
        <v>417</v>
      </c>
      <c r="I124" s="4">
        <f t="shared" si="1"/>
        <v>65</v>
      </c>
      <c r="J124" s="1" t="str">
        <f>IF(AND(D124&lt;70%,I124&lt;70),"High",IF(OR(AND(D124&gt;=70%,D124&lt;=80%),AND(I124&gt;=70,I124&lt;=82)),"Medium","Low"))</f>
        <v>Low</v>
      </c>
    </row>
    <row r="125" spans="1:10" s="1" customFormat="1" x14ac:dyDescent="0.25">
      <c r="A125" s="1" t="s">
        <v>123</v>
      </c>
      <c r="B125" s="11" t="s">
        <v>333</v>
      </c>
      <c r="C125" s="11" t="s">
        <v>411</v>
      </c>
      <c r="D125" s="9">
        <v>0.71</v>
      </c>
      <c r="E125" s="4">
        <v>100</v>
      </c>
      <c r="F125" s="4">
        <v>84</v>
      </c>
      <c r="G125" s="4">
        <v>82</v>
      </c>
      <c r="H125" s="11" t="s">
        <v>417</v>
      </c>
      <c r="I125" s="4">
        <f t="shared" si="1"/>
        <v>88.666666666666671</v>
      </c>
      <c r="J125" s="1" t="str">
        <f>IF(AND(D125&lt;70%,I125&lt;70),"High",IF(OR(AND(D125&gt;=70%,D125&lt;=80%),AND(I125&gt;=70,I125&lt;=82)),"Medium","Low"))</f>
        <v>Medium</v>
      </c>
    </row>
    <row r="126" spans="1:10" s="1" customFormat="1" x14ac:dyDescent="0.25">
      <c r="A126" s="1" t="s">
        <v>124</v>
      </c>
      <c r="B126" s="11" t="s">
        <v>334</v>
      </c>
      <c r="C126" s="11" t="s">
        <v>414</v>
      </c>
      <c r="D126" s="9">
        <v>0.90900000000000003</v>
      </c>
      <c r="E126" s="4">
        <v>63</v>
      </c>
      <c r="F126" s="4">
        <v>70</v>
      </c>
      <c r="G126" s="4">
        <v>76</v>
      </c>
      <c r="H126" s="11" t="s">
        <v>417</v>
      </c>
      <c r="I126" s="4">
        <f t="shared" si="1"/>
        <v>69.666666666666671</v>
      </c>
      <c r="J126" s="1" t="str">
        <f>IF(AND(D126&lt;70%,I126&lt;70),"High",IF(OR(AND(D126&gt;=70%,D126&lt;=80%),AND(I126&gt;=70,I126&lt;=82)),"Medium","Low"))</f>
        <v>Low</v>
      </c>
    </row>
    <row r="127" spans="1:10" s="1" customFormat="1" x14ac:dyDescent="0.25">
      <c r="A127" s="1" t="s">
        <v>125</v>
      </c>
      <c r="B127" s="11" t="s">
        <v>335</v>
      </c>
      <c r="C127" s="11" t="s">
        <v>411</v>
      </c>
      <c r="D127" s="9">
        <v>1</v>
      </c>
      <c r="E127" s="4">
        <v>60</v>
      </c>
      <c r="F127" s="4">
        <v>60</v>
      </c>
      <c r="G127" s="4">
        <v>72</v>
      </c>
      <c r="H127" s="11" t="s">
        <v>416</v>
      </c>
      <c r="I127" s="4">
        <f t="shared" si="1"/>
        <v>64</v>
      </c>
      <c r="J127" s="1" t="str">
        <f>IF(AND(D127&lt;70%,I127&lt;70),"High",IF(OR(AND(D127&gt;=70%,D127&lt;=80%),AND(I127&gt;=70,I127&lt;=82)),"Medium","Low"))</f>
        <v>Low</v>
      </c>
    </row>
    <row r="128" spans="1:10" s="1" customFormat="1" x14ac:dyDescent="0.25">
      <c r="A128" s="1" t="s">
        <v>126</v>
      </c>
      <c r="B128" s="11" t="s">
        <v>336</v>
      </c>
      <c r="C128" s="11" t="s">
        <v>411</v>
      </c>
      <c r="D128" s="9">
        <v>0.75099999999999989</v>
      </c>
      <c r="E128" s="4">
        <v>89</v>
      </c>
      <c r="F128" s="4">
        <v>62</v>
      </c>
      <c r="G128" s="4">
        <v>74</v>
      </c>
      <c r="H128" s="11" t="s">
        <v>416</v>
      </c>
      <c r="I128" s="4">
        <f t="shared" si="1"/>
        <v>75</v>
      </c>
      <c r="J128" s="1" t="str">
        <f>IF(AND(D128&lt;70%,I128&lt;70),"High",IF(OR(AND(D128&gt;=70%,D128&lt;=80%),AND(I128&gt;=70,I128&lt;=82)),"Medium","Low"))</f>
        <v>Medium</v>
      </c>
    </row>
    <row r="129" spans="1:10" s="1" customFormat="1" x14ac:dyDescent="0.25">
      <c r="A129" s="1" t="s">
        <v>127</v>
      </c>
      <c r="B129" s="11" t="s">
        <v>337</v>
      </c>
      <c r="C129" s="11" t="s">
        <v>410</v>
      </c>
      <c r="D129" s="9">
        <v>0.79299999999999993</v>
      </c>
      <c r="E129" s="4">
        <v>84</v>
      </c>
      <c r="F129" s="4">
        <v>78</v>
      </c>
      <c r="G129" s="4">
        <v>78</v>
      </c>
      <c r="H129" s="11" t="s">
        <v>417</v>
      </c>
      <c r="I129" s="4">
        <f t="shared" si="1"/>
        <v>80</v>
      </c>
      <c r="J129" s="1" t="str">
        <f>IF(AND(D129&lt;70%,I129&lt;70),"High",IF(OR(AND(D129&gt;=70%,D129&lt;=80%),AND(I129&gt;=70,I129&lt;=82)),"Medium","Low"))</f>
        <v>Medium</v>
      </c>
    </row>
    <row r="130" spans="1:10" s="1" customFormat="1" x14ac:dyDescent="0.25">
      <c r="A130" s="1" t="s">
        <v>128</v>
      </c>
      <c r="B130" s="11" t="s">
        <v>338</v>
      </c>
      <c r="C130" s="11" t="s">
        <v>415</v>
      </c>
      <c r="D130" s="9">
        <v>0.86</v>
      </c>
      <c r="E130" s="4">
        <v>82</v>
      </c>
      <c r="F130" s="4">
        <v>81</v>
      </c>
      <c r="G130" s="4">
        <v>68</v>
      </c>
      <c r="H130" s="11" t="s">
        <v>416</v>
      </c>
      <c r="I130" s="4">
        <f t="shared" si="1"/>
        <v>77</v>
      </c>
      <c r="J130" s="1" t="str">
        <f>IF(AND(D130&lt;70%,I130&lt;70),"High",IF(OR(AND(D130&gt;=70%,D130&lt;=80%),AND(I130&gt;=70,I130&lt;=82)),"Medium","Low"))</f>
        <v>Medium</v>
      </c>
    </row>
    <row r="131" spans="1:10" s="1" customFormat="1" x14ac:dyDescent="0.25">
      <c r="A131" s="1" t="s">
        <v>129</v>
      </c>
      <c r="B131" s="11" t="s">
        <v>339</v>
      </c>
      <c r="C131" s="11" t="s">
        <v>415</v>
      </c>
      <c r="D131" s="9">
        <v>0.8</v>
      </c>
      <c r="E131" s="4">
        <v>83</v>
      </c>
      <c r="F131" s="4">
        <v>69</v>
      </c>
      <c r="G131" s="4">
        <v>65</v>
      </c>
      <c r="H131" s="11" t="s">
        <v>416</v>
      </c>
      <c r="I131" s="4">
        <f t="shared" ref="I131:I194" si="2">AVERAGE(E131:G131)</f>
        <v>72.333333333333329</v>
      </c>
      <c r="J131" s="1" t="str">
        <f>IF(AND(D131&lt;70%,I131&lt;70),"High",IF(OR(AND(D131&gt;=70%,D131&lt;=80%),AND(I131&gt;=70,I131&lt;=82)),"Medium","Low"))</f>
        <v>Medium</v>
      </c>
    </row>
    <row r="132" spans="1:10" s="1" customFormat="1" x14ac:dyDescent="0.25">
      <c r="A132" s="1" t="s">
        <v>130</v>
      </c>
      <c r="B132" s="11" t="s">
        <v>340</v>
      </c>
      <c r="C132" s="11" t="s">
        <v>414</v>
      </c>
      <c r="D132" s="9">
        <v>0.69499999999999995</v>
      </c>
      <c r="E132" s="4">
        <v>75</v>
      </c>
      <c r="F132" s="4">
        <v>84</v>
      </c>
      <c r="G132" s="4">
        <v>76</v>
      </c>
      <c r="H132" s="11" t="s">
        <v>416</v>
      </c>
      <c r="I132" s="4">
        <f t="shared" si="2"/>
        <v>78.333333333333329</v>
      </c>
      <c r="J132" s="1" t="str">
        <f>IF(AND(D132&lt;70%,I132&lt;70),"High",IF(OR(AND(D132&gt;=70%,D132&lt;=80%),AND(I132&gt;=70,I132&lt;=82)),"Medium","Low"))</f>
        <v>Medium</v>
      </c>
    </row>
    <row r="133" spans="1:10" s="1" customFormat="1" x14ac:dyDescent="0.25">
      <c r="A133" s="1" t="s">
        <v>131</v>
      </c>
      <c r="B133" s="11" t="s">
        <v>341</v>
      </c>
      <c r="C133" s="11" t="s">
        <v>410</v>
      </c>
      <c r="D133" s="9">
        <v>0.85699999999999998</v>
      </c>
      <c r="E133" s="4">
        <v>64</v>
      </c>
      <c r="F133" s="4">
        <v>61</v>
      </c>
      <c r="G133" s="4">
        <v>63</v>
      </c>
      <c r="H133" s="11" t="s">
        <v>417</v>
      </c>
      <c r="I133" s="4">
        <f t="shared" si="2"/>
        <v>62.666666666666664</v>
      </c>
      <c r="J133" s="1" t="str">
        <f>IF(AND(D133&lt;70%,I133&lt;70),"High",IF(OR(AND(D133&gt;=70%,D133&lt;=80%),AND(I133&gt;=70,I133&lt;=82)),"Medium","Low"))</f>
        <v>Low</v>
      </c>
    </row>
    <row r="134" spans="1:10" s="1" customFormat="1" x14ac:dyDescent="0.25">
      <c r="A134" s="1" t="s">
        <v>132</v>
      </c>
      <c r="B134" s="11" t="s">
        <v>342</v>
      </c>
      <c r="C134" s="11" t="s">
        <v>415</v>
      </c>
      <c r="D134" s="9">
        <v>0.74400000000000011</v>
      </c>
      <c r="E134" s="4">
        <v>76</v>
      </c>
      <c r="F134" s="4">
        <v>77</v>
      </c>
      <c r="G134" s="4">
        <v>78</v>
      </c>
      <c r="H134" s="11" t="s">
        <v>416</v>
      </c>
      <c r="I134" s="4">
        <f t="shared" si="2"/>
        <v>77</v>
      </c>
      <c r="J134" s="1" t="str">
        <f>IF(AND(D134&lt;70%,I134&lt;70),"High",IF(OR(AND(D134&gt;=70%,D134&lt;=80%),AND(I134&gt;=70,I134&lt;=82)),"Medium","Low"))</f>
        <v>Medium</v>
      </c>
    </row>
    <row r="135" spans="1:10" s="1" customFormat="1" x14ac:dyDescent="0.25">
      <c r="A135" s="1" t="s">
        <v>133</v>
      </c>
      <c r="B135" s="11" t="s">
        <v>343</v>
      </c>
      <c r="C135" s="11" t="s">
        <v>412</v>
      </c>
      <c r="D135" s="9">
        <v>0.89700000000000002</v>
      </c>
      <c r="E135" s="4">
        <v>67</v>
      </c>
      <c r="F135" s="4">
        <v>66</v>
      </c>
      <c r="G135" s="4">
        <v>55</v>
      </c>
      <c r="H135" s="11" t="s">
        <v>417</v>
      </c>
      <c r="I135" s="4">
        <f t="shared" si="2"/>
        <v>62.666666666666664</v>
      </c>
      <c r="J135" s="1" t="str">
        <f>IF(AND(D135&lt;70%,I135&lt;70),"High",IF(OR(AND(D135&gt;=70%,D135&lt;=80%),AND(I135&gt;=70,I135&lt;=82)),"Medium","Low"))</f>
        <v>Low</v>
      </c>
    </row>
    <row r="136" spans="1:10" s="1" customFormat="1" x14ac:dyDescent="0.25">
      <c r="A136" s="1" t="s">
        <v>134</v>
      </c>
      <c r="B136" s="11" t="s">
        <v>344</v>
      </c>
      <c r="C136" s="11" t="s">
        <v>415</v>
      </c>
      <c r="D136" s="9">
        <v>0.75800000000000001</v>
      </c>
      <c r="E136" s="4">
        <v>87</v>
      </c>
      <c r="F136" s="4">
        <v>71</v>
      </c>
      <c r="G136" s="4">
        <v>85</v>
      </c>
      <c r="H136" s="11" t="s">
        <v>416</v>
      </c>
      <c r="I136" s="4">
        <f t="shared" si="2"/>
        <v>81</v>
      </c>
      <c r="J136" s="1" t="str">
        <f>IF(AND(D136&lt;70%,I136&lt;70),"High",IF(OR(AND(D136&gt;=70%,D136&lt;=80%),AND(I136&gt;=70,I136&lt;=82)),"Medium","Low"))</f>
        <v>Medium</v>
      </c>
    </row>
    <row r="137" spans="1:10" s="1" customFormat="1" x14ac:dyDescent="0.25">
      <c r="A137" s="1" t="s">
        <v>135</v>
      </c>
      <c r="B137" s="11" t="s">
        <v>345</v>
      </c>
      <c r="C137" s="11" t="s">
        <v>412</v>
      </c>
      <c r="D137" s="9">
        <v>1</v>
      </c>
      <c r="E137" s="4">
        <v>73</v>
      </c>
      <c r="F137" s="4">
        <v>78</v>
      </c>
      <c r="G137" s="4">
        <v>79</v>
      </c>
      <c r="H137" s="11" t="s">
        <v>416</v>
      </c>
      <c r="I137" s="4">
        <f t="shared" si="2"/>
        <v>76.666666666666671</v>
      </c>
      <c r="J137" s="1" t="str">
        <f>IF(AND(D137&lt;70%,I137&lt;70),"High",IF(OR(AND(D137&gt;=70%,D137&lt;=80%),AND(I137&gt;=70,I137&lt;=82)),"Medium","Low"))</f>
        <v>Medium</v>
      </c>
    </row>
    <row r="138" spans="1:10" s="1" customFormat="1" x14ac:dyDescent="0.25">
      <c r="A138" s="1" t="s">
        <v>136</v>
      </c>
      <c r="B138" s="11" t="s">
        <v>346</v>
      </c>
      <c r="C138" s="11" t="s">
        <v>414</v>
      </c>
      <c r="D138" s="9">
        <v>0.77200000000000002</v>
      </c>
      <c r="E138" s="4">
        <v>65</v>
      </c>
      <c r="F138" s="4">
        <v>69</v>
      </c>
      <c r="G138" s="4">
        <v>77</v>
      </c>
      <c r="H138" s="11" t="s">
        <v>417</v>
      </c>
      <c r="I138" s="4">
        <f t="shared" si="2"/>
        <v>70.333333333333329</v>
      </c>
      <c r="J138" s="1" t="str">
        <f>IF(AND(D138&lt;70%,I138&lt;70),"High",IF(OR(AND(D138&gt;=70%,D138&lt;=80%),AND(I138&gt;=70,I138&lt;=82)),"Medium","Low"))</f>
        <v>Medium</v>
      </c>
    </row>
    <row r="139" spans="1:10" s="1" customFormat="1" x14ac:dyDescent="0.25">
      <c r="A139" s="1" t="s">
        <v>137</v>
      </c>
      <c r="B139" s="11" t="s">
        <v>347</v>
      </c>
      <c r="C139" s="11" t="s">
        <v>411</v>
      </c>
      <c r="D139" s="9">
        <v>0.81799999999999995</v>
      </c>
      <c r="E139" s="4">
        <v>71</v>
      </c>
      <c r="F139" s="4">
        <v>74</v>
      </c>
      <c r="G139" s="4">
        <v>85</v>
      </c>
      <c r="H139" s="11" t="s">
        <v>417</v>
      </c>
      <c r="I139" s="4">
        <f t="shared" si="2"/>
        <v>76.666666666666671</v>
      </c>
      <c r="J139" s="1" t="str">
        <f>IF(AND(D139&lt;70%,I139&lt;70),"High",IF(OR(AND(D139&gt;=70%,D139&lt;=80%),AND(I139&gt;=70,I139&lt;=82)),"Medium","Low"))</f>
        <v>Medium</v>
      </c>
    </row>
    <row r="140" spans="1:10" s="1" customFormat="1" x14ac:dyDescent="0.25">
      <c r="A140" s="1" t="s">
        <v>138</v>
      </c>
      <c r="B140" s="11" t="s">
        <v>348</v>
      </c>
      <c r="C140" s="11" t="s">
        <v>411</v>
      </c>
      <c r="D140" s="9">
        <v>0.93099999999999994</v>
      </c>
      <c r="E140" s="4">
        <v>80</v>
      </c>
      <c r="F140" s="4">
        <v>88</v>
      </c>
      <c r="G140" s="4">
        <v>92</v>
      </c>
      <c r="H140" s="11" t="s">
        <v>416</v>
      </c>
      <c r="I140" s="4">
        <f t="shared" si="2"/>
        <v>86.666666666666671</v>
      </c>
      <c r="J140" s="1" t="str">
        <f>IF(AND(D140&lt;70%,I140&lt;70),"High",IF(OR(AND(D140&gt;=70%,D140&lt;=80%),AND(I140&gt;=70,I140&lt;=82)),"Medium","Low"))</f>
        <v>Low</v>
      </c>
    </row>
    <row r="141" spans="1:10" s="1" customFormat="1" x14ac:dyDescent="0.25">
      <c r="A141" s="1" t="s">
        <v>139</v>
      </c>
      <c r="B141" s="11" t="s">
        <v>349</v>
      </c>
      <c r="C141" s="11" t="s">
        <v>415</v>
      </c>
      <c r="D141" s="9">
        <v>0.72699999999999998</v>
      </c>
      <c r="E141" s="4">
        <v>68</v>
      </c>
      <c r="F141" s="4">
        <v>72</v>
      </c>
      <c r="G141" s="4">
        <v>85</v>
      </c>
      <c r="H141" s="11" t="s">
        <v>417</v>
      </c>
      <c r="I141" s="4">
        <f t="shared" si="2"/>
        <v>75</v>
      </c>
      <c r="J141" s="1" t="str">
        <f>IF(AND(D141&lt;70%,I141&lt;70),"High",IF(OR(AND(D141&gt;=70%,D141&lt;=80%),AND(I141&gt;=70,I141&lt;=82)),"Medium","Low"))</f>
        <v>Medium</v>
      </c>
    </row>
    <row r="142" spans="1:10" s="1" customFormat="1" x14ac:dyDescent="0.25">
      <c r="A142" s="1" t="s">
        <v>140</v>
      </c>
      <c r="B142" s="11" t="s">
        <v>350</v>
      </c>
      <c r="C142" s="11" t="s">
        <v>412</v>
      </c>
      <c r="D142" s="9">
        <v>0.873</v>
      </c>
      <c r="E142" s="4">
        <v>65</v>
      </c>
      <c r="F142" s="4">
        <v>86</v>
      </c>
      <c r="G142" s="4">
        <v>54</v>
      </c>
      <c r="H142" s="11" t="s">
        <v>417</v>
      </c>
      <c r="I142" s="4">
        <f t="shared" si="2"/>
        <v>68.333333333333329</v>
      </c>
      <c r="J142" s="1" t="str">
        <f>IF(AND(D142&lt;70%,I142&lt;70),"High",IF(OR(AND(D142&gt;=70%,D142&lt;=80%),AND(I142&gt;=70,I142&lt;=82)),"Medium","Low"))</f>
        <v>Low</v>
      </c>
    </row>
    <row r="143" spans="1:10" s="1" customFormat="1" x14ac:dyDescent="0.25">
      <c r="A143" s="1" t="s">
        <v>141</v>
      </c>
      <c r="B143" s="11" t="s">
        <v>351</v>
      </c>
      <c r="C143" s="11" t="s">
        <v>413</v>
      </c>
      <c r="D143" s="9">
        <v>0.98099999999999998</v>
      </c>
      <c r="E143" s="4">
        <v>78</v>
      </c>
      <c r="F143" s="4">
        <v>67</v>
      </c>
      <c r="G143" s="4">
        <v>60</v>
      </c>
      <c r="H143" s="11" t="s">
        <v>416</v>
      </c>
      <c r="I143" s="4">
        <f t="shared" si="2"/>
        <v>68.333333333333329</v>
      </c>
      <c r="J143" s="1" t="str">
        <f>IF(AND(D143&lt;70%,I143&lt;70),"High",IF(OR(AND(D143&gt;=70%,D143&lt;=80%),AND(I143&gt;=70,I143&lt;=82)),"Medium","Low"))</f>
        <v>Low</v>
      </c>
    </row>
    <row r="144" spans="1:10" s="1" customFormat="1" x14ac:dyDescent="0.25">
      <c r="A144" s="1" t="s">
        <v>142</v>
      </c>
      <c r="B144" s="11" t="s">
        <v>352</v>
      </c>
      <c r="C144" s="11" t="s">
        <v>413</v>
      </c>
      <c r="D144" s="9">
        <v>0.68900000000000006</v>
      </c>
      <c r="E144" s="4">
        <v>78</v>
      </c>
      <c r="F144" s="4">
        <v>83</v>
      </c>
      <c r="G144" s="4">
        <v>67</v>
      </c>
      <c r="H144" s="11" t="s">
        <v>417</v>
      </c>
      <c r="I144" s="4">
        <f t="shared" si="2"/>
        <v>76</v>
      </c>
      <c r="J144" s="1" t="str">
        <f>IF(AND(D144&lt;70%,I144&lt;70),"High",IF(OR(AND(D144&gt;=70%,D144&lt;=80%),AND(I144&gt;=70,I144&lt;=82)),"Medium","Low"))</f>
        <v>Medium</v>
      </c>
    </row>
    <row r="145" spans="1:10" s="1" customFormat="1" x14ac:dyDescent="0.25">
      <c r="A145" s="1" t="s">
        <v>143</v>
      </c>
      <c r="B145" s="11" t="s">
        <v>353</v>
      </c>
      <c r="C145" s="11" t="s">
        <v>413</v>
      </c>
      <c r="D145" s="9">
        <v>0.86799999999999999</v>
      </c>
      <c r="E145" s="4">
        <v>69</v>
      </c>
      <c r="F145" s="4">
        <v>92</v>
      </c>
      <c r="G145" s="4">
        <v>74</v>
      </c>
      <c r="H145" s="11" t="s">
        <v>416</v>
      </c>
      <c r="I145" s="4">
        <f t="shared" si="2"/>
        <v>78.333333333333329</v>
      </c>
      <c r="J145" s="1" t="str">
        <f>IF(AND(D145&lt;70%,I145&lt;70),"High",IF(OR(AND(D145&gt;=70%,D145&lt;=80%),AND(I145&gt;=70,I145&lt;=82)),"Medium","Low"))</f>
        <v>Medium</v>
      </c>
    </row>
    <row r="146" spans="1:10" s="1" customFormat="1" x14ac:dyDescent="0.25">
      <c r="A146" s="1" t="s">
        <v>144</v>
      </c>
      <c r="B146" s="11" t="s">
        <v>354</v>
      </c>
      <c r="C146" s="11" t="s">
        <v>411</v>
      </c>
      <c r="D146" s="9">
        <v>0.87599999999999989</v>
      </c>
      <c r="E146" s="4">
        <v>69</v>
      </c>
      <c r="F146" s="4">
        <v>53</v>
      </c>
      <c r="G146" s="4">
        <v>80</v>
      </c>
      <c r="H146" s="11" t="s">
        <v>416</v>
      </c>
      <c r="I146" s="4">
        <f t="shared" si="2"/>
        <v>67.333333333333329</v>
      </c>
      <c r="J146" s="1" t="str">
        <f>IF(AND(D146&lt;70%,I146&lt;70),"High",IF(OR(AND(D146&gt;=70%,D146&lt;=80%),AND(I146&gt;=70,I146&lt;=82)),"Medium","Low"))</f>
        <v>Low</v>
      </c>
    </row>
    <row r="147" spans="1:10" s="1" customFormat="1" x14ac:dyDescent="0.25">
      <c r="A147" s="1" t="s">
        <v>145</v>
      </c>
      <c r="B147" s="11" t="s">
        <v>355</v>
      </c>
      <c r="C147" s="11" t="s">
        <v>410</v>
      </c>
      <c r="D147" s="9">
        <v>0.92799999999999994</v>
      </c>
      <c r="E147" s="4">
        <v>78</v>
      </c>
      <c r="F147" s="4">
        <v>70</v>
      </c>
      <c r="G147" s="4">
        <v>66</v>
      </c>
      <c r="H147" s="11" t="s">
        <v>417</v>
      </c>
      <c r="I147" s="4">
        <f t="shared" si="2"/>
        <v>71.333333333333329</v>
      </c>
      <c r="J147" s="1" t="str">
        <f>IF(AND(D147&lt;70%,I147&lt;70),"High",IF(OR(AND(D147&gt;=70%,D147&lt;=80%),AND(I147&gt;=70,I147&lt;=82)),"Medium","Low"))</f>
        <v>Medium</v>
      </c>
    </row>
    <row r="148" spans="1:10" s="1" customFormat="1" x14ac:dyDescent="0.25">
      <c r="A148" s="1" t="s">
        <v>146</v>
      </c>
      <c r="B148" s="11" t="s">
        <v>356</v>
      </c>
      <c r="C148" s="11" t="s">
        <v>411</v>
      </c>
      <c r="D148" s="9">
        <v>0.72599999999999998</v>
      </c>
      <c r="E148" s="4">
        <v>58</v>
      </c>
      <c r="F148" s="4">
        <v>84</v>
      </c>
      <c r="G148" s="4">
        <v>76</v>
      </c>
      <c r="H148" s="11" t="s">
        <v>416</v>
      </c>
      <c r="I148" s="4">
        <f t="shared" si="2"/>
        <v>72.666666666666671</v>
      </c>
      <c r="J148" s="1" t="str">
        <f>IF(AND(D148&lt;70%,I148&lt;70),"High",IF(OR(AND(D148&gt;=70%,D148&lt;=80%),AND(I148&gt;=70,I148&lt;=82)),"Medium","Low"))</f>
        <v>Medium</v>
      </c>
    </row>
    <row r="149" spans="1:10" s="1" customFormat="1" x14ac:dyDescent="0.25">
      <c r="A149" s="1" t="s">
        <v>147</v>
      </c>
      <c r="B149" s="11" t="s">
        <v>357</v>
      </c>
      <c r="C149" s="11" t="s">
        <v>410</v>
      </c>
      <c r="D149" s="9">
        <v>0.71799999999999997</v>
      </c>
      <c r="E149" s="4">
        <v>58</v>
      </c>
      <c r="F149" s="4">
        <v>76</v>
      </c>
      <c r="G149" s="4">
        <v>66</v>
      </c>
      <c r="H149" s="11" t="s">
        <v>416</v>
      </c>
      <c r="I149" s="4">
        <f t="shared" si="2"/>
        <v>66.666666666666671</v>
      </c>
      <c r="J149" s="1" t="str">
        <f>IF(AND(D149&lt;70%,I149&lt;70),"High",IF(OR(AND(D149&gt;=70%,D149&lt;=80%),AND(I149&gt;=70,I149&lt;=82)),"Medium","Low"))</f>
        <v>Medium</v>
      </c>
    </row>
    <row r="150" spans="1:10" s="1" customFormat="1" x14ac:dyDescent="0.25">
      <c r="A150" s="1" t="s">
        <v>148</v>
      </c>
      <c r="B150" s="11" t="s">
        <v>358</v>
      </c>
      <c r="C150" s="11" t="s">
        <v>412</v>
      </c>
      <c r="D150" s="9">
        <v>0.90200000000000002</v>
      </c>
      <c r="E150" s="4">
        <v>66</v>
      </c>
      <c r="F150" s="4">
        <v>82</v>
      </c>
      <c r="G150" s="4">
        <v>67</v>
      </c>
      <c r="H150" s="11" t="s">
        <v>416</v>
      </c>
      <c r="I150" s="4">
        <f t="shared" si="2"/>
        <v>71.666666666666671</v>
      </c>
      <c r="J150" s="1" t="str">
        <f>IF(AND(D150&lt;70%,I150&lt;70),"High",IF(OR(AND(D150&gt;=70%,D150&lt;=80%),AND(I150&gt;=70,I150&lt;=82)),"Medium","Low"))</f>
        <v>Medium</v>
      </c>
    </row>
    <row r="151" spans="1:10" s="1" customFormat="1" x14ac:dyDescent="0.25">
      <c r="A151" s="1" t="s">
        <v>149</v>
      </c>
      <c r="B151" s="11" t="s">
        <v>359</v>
      </c>
      <c r="C151" s="11" t="s">
        <v>415</v>
      </c>
      <c r="D151" s="9">
        <v>0.88</v>
      </c>
      <c r="E151" s="4">
        <v>72</v>
      </c>
      <c r="F151" s="4">
        <v>72</v>
      </c>
      <c r="G151" s="4">
        <v>59</v>
      </c>
      <c r="H151" s="11" t="s">
        <v>417</v>
      </c>
      <c r="I151" s="4">
        <f t="shared" si="2"/>
        <v>67.666666666666671</v>
      </c>
      <c r="J151" s="1" t="str">
        <f>IF(AND(D151&lt;70%,I151&lt;70),"High",IF(OR(AND(D151&gt;=70%,D151&lt;=80%),AND(I151&gt;=70,I151&lt;=82)),"Medium","Low"))</f>
        <v>Low</v>
      </c>
    </row>
    <row r="152" spans="1:10" s="1" customFormat="1" x14ac:dyDescent="0.25">
      <c r="A152" s="1" t="s">
        <v>150</v>
      </c>
      <c r="B152" s="11" t="s">
        <v>360</v>
      </c>
      <c r="C152" s="11" t="s">
        <v>413</v>
      </c>
      <c r="D152" s="9">
        <v>0.875</v>
      </c>
      <c r="E152" s="4">
        <v>79</v>
      </c>
      <c r="F152" s="4">
        <v>79</v>
      </c>
      <c r="G152" s="4">
        <v>64</v>
      </c>
      <c r="H152" s="11" t="s">
        <v>417</v>
      </c>
      <c r="I152" s="4">
        <f t="shared" si="2"/>
        <v>74</v>
      </c>
      <c r="J152" s="1" t="str">
        <f>IF(AND(D152&lt;70%,I152&lt;70),"High",IF(OR(AND(D152&gt;=70%,D152&lt;=80%),AND(I152&gt;=70,I152&lt;=82)),"Medium","Low"))</f>
        <v>Medium</v>
      </c>
    </row>
    <row r="153" spans="1:10" s="1" customFormat="1" x14ac:dyDescent="0.25">
      <c r="A153" s="1" t="s">
        <v>151</v>
      </c>
      <c r="B153" s="11" t="s">
        <v>361</v>
      </c>
      <c r="C153" s="11" t="s">
        <v>412</v>
      </c>
      <c r="D153" s="9">
        <v>0.88500000000000001</v>
      </c>
      <c r="E153" s="4">
        <v>93</v>
      </c>
      <c r="F153" s="4">
        <v>76</v>
      </c>
      <c r="G153" s="4">
        <v>59</v>
      </c>
      <c r="H153" s="11" t="s">
        <v>416</v>
      </c>
      <c r="I153" s="4">
        <f t="shared" si="2"/>
        <v>76</v>
      </c>
      <c r="J153" s="1" t="str">
        <f>IF(AND(D153&lt;70%,I153&lt;70),"High",IF(OR(AND(D153&gt;=70%,D153&lt;=80%),AND(I153&gt;=70,I153&lt;=82)),"Medium","Low"))</f>
        <v>Medium</v>
      </c>
    </row>
    <row r="154" spans="1:10" s="1" customFormat="1" x14ac:dyDescent="0.25">
      <c r="A154" s="1" t="s">
        <v>152</v>
      </c>
      <c r="B154" s="11" t="s">
        <v>362</v>
      </c>
      <c r="C154" s="11" t="s">
        <v>412</v>
      </c>
      <c r="D154" s="9">
        <v>0.6</v>
      </c>
      <c r="E154" s="4">
        <v>85</v>
      </c>
      <c r="F154" s="4">
        <v>60</v>
      </c>
      <c r="G154" s="4">
        <v>63</v>
      </c>
      <c r="H154" s="11" t="s">
        <v>417</v>
      </c>
      <c r="I154" s="4">
        <f t="shared" si="2"/>
        <v>69.333333333333329</v>
      </c>
      <c r="J154" s="1" t="str">
        <f>IF(AND(D154&lt;70%,I154&lt;70),"High",IF(OR(AND(D154&gt;=70%,D154&lt;=80%),AND(I154&gt;=70,I154&lt;=82)),"Medium","Low"))</f>
        <v>High</v>
      </c>
    </row>
    <row r="155" spans="1:10" s="1" customFormat="1" x14ac:dyDescent="0.25">
      <c r="A155" s="1" t="s">
        <v>153</v>
      </c>
      <c r="B155" s="11" t="s">
        <v>363</v>
      </c>
      <c r="C155" s="11" t="s">
        <v>415</v>
      </c>
      <c r="D155" s="9">
        <v>0.6</v>
      </c>
      <c r="E155" s="4">
        <v>60</v>
      </c>
      <c r="F155" s="4">
        <v>60</v>
      </c>
      <c r="G155" s="4">
        <v>86</v>
      </c>
      <c r="H155" s="11" t="s">
        <v>416</v>
      </c>
      <c r="I155" s="4">
        <f t="shared" si="2"/>
        <v>68.666666666666671</v>
      </c>
      <c r="J155" s="1" t="str">
        <f>IF(AND(D155&lt;70%,I155&lt;70),"High",IF(OR(AND(D155&gt;=70%,D155&lt;=80%),AND(I155&gt;=70,I155&lt;=82)),"Medium","Low"))</f>
        <v>High</v>
      </c>
    </row>
    <row r="156" spans="1:10" s="1" customFormat="1" x14ac:dyDescent="0.25">
      <c r="A156" s="1" t="s">
        <v>154</v>
      </c>
      <c r="B156" s="11" t="s">
        <v>364</v>
      </c>
      <c r="C156" s="11" t="s">
        <v>412</v>
      </c>
      <c r="D156" s="9">
        <v>0.6</v>
      </c>
      <c r="E156" s="4">
        <v>60</v>
      </c>
      <c r="F156" s="4">
        <v>60</v>
      </c>
      <c r="G156" s="4">
        <v>64</v>
      </c>
      <c r="H156" s="11" t="s">
        <v>417</v>
      </c>
      <c r="I156" s="4">
        <f t="shared" si="2"/>
        <v>61.333333333333336</v>
      </c>
      <c r="J156" s="1" t="str">
        <f>IF(AND(D156&lt;70%,I156&lt;70),"High",IF(OR(AND(D156&gt;=70%,D156&lt;=80%),AND(I156&gt;=70,I156&lt;=82)),"Medium","Low"))</f>
        <v>High</v>
      </c>
    </row>
    <row r="157" spans="1:10" s="1" customFormat="1" x14ac:dyDescent="0.25">
      <c r="A157" s="1" t="s">
        <v>155</v>
      </c>
      <c r="B157" s="11" t="s">
        <v>365</v>
      </c>
      <c r="C157" s="11" t="s">
        <v>415</v>
      </c>
      <c r="D157" s="9">
        <v>0.77900000000000003</v>
      </c>
      <c r="E157" s="4">
        <v>63</v>
      </c>
      <c r="F157" s="4">
        <v>74</v>
      </c>
      <c r="G157" s="4">
        <v>100</v>
      </c>
      <c r="H157" s="11" t="s">
        <v>417</v>
      </c>
      <c r="I157" s="4">
        <f t="shared" si="2"/>
        <v>79</v>
      </c>
      <c r="J157" s="1" t="str">
        <f>IF(AND(D157&lt;70%,I157&lt;70),"High",IF(OR(AND(D157&gt;=70%,D157&lt;=80%),AND(I157&gt;=70,I157&lt;=82)),"Medium","Low"))</f>
        <v>Medium</v>
      </c>
    </row>
    <row r="158" spans="1:10" s="1" customFormat="1" x14ac:dyDescent="0.25">
      <c r="A158" s="1" t="s">
        <v>156</v>
      </c>
      <c r="B158" s="11" t="s">
        <v>366</v>
      </c>
      <c r="C158" s="11" t="s">
        <v>414</v>
      </c>
      <c r="D158" s="9">
        <v>1</v>
      </c>
      <c r="E158" s="4">
        <v>75</v>
      </c>
      <c r="F158" s="4">
        <v>73</v>
      </c>
      <c r="G158" s="4">
        <v>79</v>
      </c>
      <c r="H158" s="11" t="s">
        <v>417</v>
      </c>
      <c r="I158" s="4">
        <f t="shared" si="2"/>
        <v>75.666666666666671</v>
      </c>
      <c r="J158" s="1" t="str">
        <f>IF(AND(D158&lt;70%,I158&lt;70),"High",IF(OR(AND(D158&gt;=70%,D158&lt;=80%),AND(I158&gt;=70,I158&lt;=82)),"Medium","Low"))</f>
        <v>Medium</v>
      </c>
    </row>
    <row r="159" spans="1:10" s="1" customFormat="1" x14ac:dyDescent="0.25">
      <c r="A159" s="1" t="s">
        <v>157</v>
      </c>
      <c r="B159" s="11" t="s">
        <v>367</v>
      </c>
      <c r="C159" s="11" t="s">
        <v>415</v>
      </c>
      <c r="D159" s="9">
        <v>0.89700000000000002</v>
      </c>
      <c r="E159" s="4">
        <v>72</v>
      </c>
      <c r="F159" s="4">
        <v>74</v>
      </c>
      <c r="G159" s="4">
        <v>76</v>
      </c>
      <c r="H159" s="11" t="s">
        <v>416</v>
      </c>
      <c r="I159" s="4">
        <f t="shared" si="2"/>
        <v>74</v>
      </c>
      <c r="J159" s="1" t="str">
        <f>IF(AND(D159&lt;70%,I159&lt;70),"High",IF(OR(AND(D159&gt;=70%,D159&lt;=80%),AND(I159&gt;=70,I159&lt;=82)),"Medium","Low"))</f>
        <v>Medium</v>
      </c>
    </row>
    <row r="160" spans="1:10" s="1" customFormat="1" x14ac:dyDescent="0.25">
      <c r="A160" s="1" t="s">
        <v>158</v>
      </c>
      <c r="B160" s="11" t="s">
        <v>368</v>
      </c>
      <c r="C160" s="11" t="s">
        <v>413</v>
      </c>
      <c r="D160" s="9">
        <v>0.6</v>
      </c>
      <c r="E160" s="4">
        <v>60</v>
      </c>
      <c r="F160" s="4">
        <v>82</v>
      </c>
      <c r="G160" s="4">
        <v>65</v>
      </c>
      <c r="H160" s="11" t="s">
        <v>416</v>
      </c>
      <c r="I160" s="4">
        <f t="shared" si="2"/>
        <v>69</v>
      </c>
      <c r="J160" s="1" t="str">
        <f>IF(AND(D160&lt;70%,I160&lt;70),"High",IF(OR(AND(D160&gt;=70%,D160&lt;=80%),AND(I160&gt;=70,I160&lt;=82)),"Medium","Low"))</f>
        <v>High</v>
      </c>
    </row>
    <row r="161" spans="1:10" s="1" customFormat="1" x14ac:dyDescent="0.25">
      <c r="A161" s="1" t="s">
        <v>159</v>
      </c>
      <c r="B161" s="11" t="s">
        <v>369</v>
      </c>
      <c r="C161" s="11" t="s">
        <v>410</v>
      </c>
      <c r="D161" s="9">
        <v>0.6</v>
      </c>
      <c r="E161" s="4">
        <v>65</v>
      </c>
      <c r="F161" s="4">
        <v>60</v>
      </c>
      <c r="G161" s="4">
        <v>60</v>
      </c>
      <c r="H161" s="11" t="s">
        <v>417</v>
      </c>
      <c r="I161" s="4">
        <f t="shared" si="2"/>
        <v>61.666666666666664</v>
      </c>
      <c r="J161" s="1" t="str">
        <f>IF(AND(D161&lt;70%,I161&lt;70),"High",IF(OR(AND(D161&gt;=70%,D161&lt;=80%),AND(I161&gt;=70,I161&lt;=82)),"Medium","Low"))</f>
        <v>High</v>
      </c>
    </row>
    <row r="162" spans="1:10" s="1" customFormat="1" x14ac:dyDescent="0.25">
      <c r="A162" s="1" t="s">
        <v>160</v>
      </c>
      <c r="B162" s="11" t="s">
        <v>370</v>
      </c>
      <c r="C162" s="11" t="s">
        <v>410</v>
      </c>
      <c r="D162" s="9">
        <v>0.753</v>
      </c>
      <c r="E162" s="4">
        <v>81</v>
      </c>
      <c r="F162" s="4">
        <v>81</v>
      </c>
      <c r="G162" s="4">
        <v>68</v>
      </c>
      <c r="H162" s="11" t="s">
        <v>417</v>
      </c>
      <c r="I162" s="4">
        <f t="shared" si="2"/>
        <v>76.666666666666671</v>
      </c>
      <c r="J162" s="1" t="str">
        <f>IF(AND(D162&lt;70%,I162&lt;70),"High",IF(OR(AND(D162&gt;=70%,D162&lt;=80%),AND(I162&gt;=70,I162&lt;=82)),"Medium","Low"))</f>
        <v>Medium</v>
      </c>
    </row>
    <row r="163" spans="1:10" s="1" customFormat="1" x14ac:dyDescent="0.25">
      <c r="A163" s="1" t="s">
        <v>161</v>
      </c>
      <c r="B163" s="11" t="s">
        <v>371</v>
      </c>
      <c r="C163" s="11" t="s">
        <v>413</v>
      </c>
      <c r="D163" s="9">
        <v>0.92900000000000005</v>
      </c>
      <c r="E163" s="4">
        <v>93</v>
      </c>
      <c r="F163" s="4">
        <v>99</v>
      </c>
      <c r="G163" s="4">
        <v>75</v>
      </c>
      <c r="H163" s="11" t="s">
        <v>416</v>
      </c>
      <c r="I163" s="4">
        <f t="shared" si="2"/>
        <v>89</v>
      </c>
      <c r="J163" s="1" t="str">
        <f>IF(AND(D163&lt;70%,I163&lt;70),"High",IF(OR(AND(D163&gt;=70%,D163&lt;=80%),AND(I163&gt;=70,I163&lt;=82)),"Medium","Low"))</f>
        <v>Low</v>
      </c>
    </row>
    <row r="164" spans="1:10" s="1" customFormat="1" x14ac:dyDescent="0.25">
      <c r="A164" s="1" t="s">
        <v>162</v>
      </c>
      <c r="B164" s="11" t="s">
        <v>372</v>
      </c>
      <c r="C164" s="11" t="s">
        <v>410</v>
      </c>
      <c r="D164" s="9">
        <v>0.96599999999999997</v>
      </c>
      <c r="E164" s="4">
        <v>74</v>
      </c>
      <c r="F164" s="4">
        <v>87</v>
      </c>
      <c r="G164" s="4">
        <v>100</v>
      </c>
      <c r="H164" s="11" t="s">
        <v>416</v>
      </c>
      <c r="I164" s="4">
        <f t="shared" si="2"/>
        <v>87</v>
      </c>
      <c r="J164" s="1" t="str">
        <f>IF(AND(D164&lt;70%,I164&lt;70),"High",IF(OR(AND(D164&gt;=70%,D164&lt;=80%),AND(I164&gt;=70,I164&lt;=82)),"Medium","Low"))</f>
        <v>Low</v>
      </c>
    </row>
    <row r="165" spans="1:10" s="1" customFormat="1" x14ac:dyDescent="0.25">
      <c r="A165" s="1" t="s">
        <v>163</v>
      </c>
      <c r="B165" s="11" t="s">
        <v>373</v>
      </c>
      <c r="C165" s="11" t="s">
        <v>415</v>
      </c>
      <c r="D165" s="9">
        <v>0.76800000000000002</v>
      </c>
      <c r="E165" s="4">
        <v>80</v>
      </c>
      <c r="F165" s="4">
        <v>75</v>
      </c>
      <c r="G165" s="4">
        <v>73</v>
      </c>
      <c r="H165" s="11" t="s">
        <v>417</v>
      </c>
      <c r="I165" s="4">
        <f t="shared" si="2"/>
        <v>76</v>
      </c>
      <c r="J165" s="1" t="str">
        <f>IF(AND(D165&lt;70%,I165&lt;70),"High",IF(OR(AND(D165&gt;=70%,D165&lt;=80%),AND(I165&gt;=70,I165&lt;=82)),"Medium","Low"))</f>
        <v>Medium</v>
      </c>
    </row>
    <row r="166" spans="1:10" s="1" customFormat="1" x14ac:dyDescent="0.25">
      <c r="A166" s="1" t="s">
        <v>164</v>
      </c>
      <c r="B166" s="11" t="s">
        <v>374</v>
      </c>
      <c r="C166" s="11" t="s">
        <v>414</v>
      </c>
      <c r="D166" s="9">
        <v>0.94599999999999995</v>
      </c>
      <c r="E166" s="4">
        <v>83</v>
      </c>
      <c r="F166" s="4">
        <v>90</v>
      </c>
      <c r="G166" s="4">
        <v>87</v>
      </c>
      <c r="H166" s="11" t="s">
        <v>416</v>
      </c>
      <c r="I166" s="4">
        <f t="shared" si="2"/>
        <v>86.666666666666671</v>
      </c>
      <c r="J166" s="1" t="str">
        <f>IF(AND(D166&lt;70%,I166&lt;70),"High",IF(OR(AND(D166&gt;=70%,D166&lt;=80%),AND(I166&gt;=70,I166&lt;=82)),"Medium","Low"))</f>
        <v>Low</v>
      </c>
    </row>
    <row r="167" spans="1:10" s="1" customFormat="1" x14ac:dyDescent="0.25">
      <c r="A167" s="1" t="s">
        <v>165</v>
      </c>
      <c r="B167" s="11" t="s">
        <v>375</v>
      </c>
      <c r="C167" s="11" t="s">
        <v>410</v>
      </c>
      <c r="D167" s="9">
        <v>0.8909999999999999</v>
      </c>
      <c r="E167" s="4">
        <v>70</v>
      </c>
      <c r="F167" s="4">
        <v>74</v>
      </c>
      <c r="G167" s="4">
        <v>66</v>
      </c>
      <c r="H167" s="11" t="s">
        <v>417</v>
      </c>
      <c r="I167" s="4">
        <f t="shared" si="2"/>
        <v>70</v>
      </c>
      <c r="J167" s="1" t="str">
        <f>IF(AND(D167&lt;70%,I167&lt;70),"High",IF(OR(AND(D167&gt;=70%,D167&lt;=80%),AND(I167&gt;=70,I167&lt;=82)),"Medium","Low"))</f>
        <v>Medium</v>
      </c>
    </row>
    <row r="168" spans="1:10" s="1" customFormat="1" x14ac:dyDescent="0.25">
      <c r="A168" s="1" t="s">
        <v>166</v>
      </c>
      <c r="B168" s="11" t="s">
        <v>376</v>
      </c>
      <c r="C168" s="11" t="s">
        <v>414</v>
      </c>
      <c r="D168" s="9">
        <v>0.93200000000000005</v>
      </c>
      <c r="E168" s="4">
        <v>78</v>
      </c>
      <c r="F168" s="4">
        <v>58</v>
      </c>
      <c r="G168" s="4">
        <v>74</v>
      </c>
      <c r="H168" s="11" t="s">
        <v>416</v>
      </c>
      <c r="I168" s="4">
        <f t="shared" si="2"/>
        <v>70</v>
      </c>
      <c r="J168" s="1" t="str">
        <f>IF(AND(D168&lt;70%,I168&lt;70),"High",IF(OR(AND(D168&gt;=70%,D168&lt;=80%),AND(I168&gt;=70,I168&lt;=82)),"Medium","Low"))</f>
        <v>Medium</v>
      </c>
    </row>
    <row r="169" spans="1:10" s="1" customFormat="1" x14ac:dyDescent="0.25">
      <c r="A169" s="1" t="s">
        <v>167</v>
      </c>
      <c r="B169" s="11" t="s">
        <v>377</v>
      </c>
      <c r="C169" s="11" t="s">
        <v>413</v>
      </c>
      <c r="D169" s="9">
        <v>1</v>
      </c>
      <c r="E169" s="4">
        <v>75</v>
      </c>
      <c r="F169" s="4">
        <v>68</v>
      </c>
      <c r="G169" s="4">
        <v>93</v>
      </c>
      <c r="H169" s="11" t="s">
        <v>417</v>
      </c>
      <c r="I169" s="4">
        <f t="shared" si="2"/>
        <v>78.666666666666671</v>
      </c>
      <c r="J169" s="1" t="str">
        <f>IF(AND(D169&lt;70%,I169&lt;70),"High",IF(OR(AND(D169&gt;=70%,D169&lt;=80%),AND(I169&gt;=70,I169&lt;=82)),"Medium","Low"))</f>
        <v>Medium</v>
      </c>
    </row>
    <row r="170" spans="1:10" s="1" customFormat="1" x14ac:dyDescent="0.25">
      <c r="A170" s="1" t="s">
        <v>168</v>
      </c>
      <c r="B170" s="11" t="s">
        <v>378</v>
      </c>
      <c r="C170" s="11" t="s">
        <v>414</v>
      </c>
      <c r="D170" s="9">
        <v>0.82499999999999996</v>
      </c>
      <c r="E170" s="4">
        <v>76</v>
      </c>
      <c r="F170" s="4">
        <v>59</v>
      </c>
      <c r="G170" s="4">
        <v>67</v>
      </c>
      <c r="H170" s="11" t="s">
        <v>417</v>
      </c>
      <c r="I170" s="4">
        <f t="shared" si="2"/>
        <v>67.333333333333329</v>
      </c>
      <c r="J170" s="1" t="str">
        <f>IF(AND(D170&lt;70%,I170&lt;70),"High",IF(OR(AND(D170&gt;=70%,D170&lt;=80%),AND(I170&gt;=70,I170&lt;=82)),"Medium","Low"))</f>
        <v>Low</v>
      </c>
    </row>
    <row r="171" spans="1:10" s="1" customFormat="1" x14ac:dyDescent="0.25">
      <c r="A171" s="1" t="s">
        <v>169</v>
      </c>
      <c r="B171" s="11" t="s">
        <v>379</v>
      </c>
      <c r="C171" s="11" t="s">
        <v>412</v>
      </c>
      <c r="D171" s="9">
        <v>0.77500000000000002</v>
      </c>
      <c r="E171" s="4">
        <v>66</v>
      </c>
      <c r="F171" s="4">
        <v>74</v>
      </c>
      <c r="G171" s="4">
        <v>94</v>
      </c>
      <c r="H171" s="11" t="s">
        <v>416</v>
      </c>
      <c r="I171" s="4">
        <f t="shared" si="2"/>
        <v>78</v>
      </c>
      <c r="J171" s="1" t="str">
        <f>IF(AND(D171&lt;70%,I171&lt;70),"High",IF(OR(AND(D171&gt;=70%,D171&lt;=80%),AND(I171&gt;=70,I171&lt;=82)),"Medium","Low"))</f>
        <v>Medium</v>
      </c>
    </row>
    <row r="172" spans="1:10" s="1" customFormat="1" x14ac:dyDescent="0.25">
      <c r="A172" s="1" t="s">
        <v>170</v>
      </c>
      <c r="B172" s="11" t="s">
        <v>380</v>
      </c>
      <c r="C172" s="11" t="s">
        <v>411</v>
      </c>
      <c r="D172" s="9">
        <v>0.7609999999999999</v>
      </c>
      <c r="E172" s="4">
        <v>75</v>
      </c>
      <c r="F172" s="4">
        <v>78</v>
      </c>
      <c r="G172" s="4">
        <v>82</v>
      </c>
      <c r="H172" s="11" t="s">
        <v>416</v>
      </c>
      <c r="I172" s="4">
        <f t="shared" si="2"/>
        <v>78.333333333333329</v>
      </c>
      <c r="J172" s="1" t="str">
        <f>IF(AND(D172&lt;70%,I172&lt;70),"High",IF(OR(AND(D172&gt;=70%,D172&lt;=80%),AND(I172&gt;=70,I172&lt;=82)),"Medium","Low"))</f>
        <v>Medium</v>
      </c>
    </row>
    <row r="173" spans="1:10" s="1" customFormat="1" x14ac:dyDescent="0.25">
      <c r="A173" s="1" t="s">
        <v>171</v>
      </c>
      <c r="B173" s="11" t="s">
        <v>381</v>
      </c>
      <c r="C173" s="11" t="s">
        <v>412</v>
      </c>
      <c r="D173" s="9">
        <v>0.76800000000000002</v>
      </c>
      <c r="E173" s="4">
        <v>81</v>
      </c>
      <c r="F173" s="4">
        <v>95</v>
      </c>
      <c r="G173" s="4">
        <v>68</v>
      </c>
      <c r="H173" s="11" t="s">
        <v>416</v>
      </c>
      <c r="I173" s="4">
        <f t="shared" si="2"/>
        <v>81.333333333333329</v>
      </c>
      <c r="J173" s="1" t="str">
        <f>IF(AND(D173&lt;70%,I173&lt;70),"High",IF(OR(AND(D173&gt;=70%,D173&lt;=80%),AND(I173&gt;=70,I173&lt;=82)),"Medium","Low"))</f>
        <v>Medium</v>
      </c>
    </row>
    <row r="174" spans="1:10" s="1" customFormat="1" x14ac:dyDescent="0.25">
      <c r="A174" s="1" t="s">
        <v>172</v>
      </c>
      <c r="B174" s="11" t="s">
        <v>382</v>
      </c>
      <c r="C174" s="11" t="s">
        <v>413</v>
      </c>
      <c r="D174" s="9">
        <v>0.84200000000000008</v>
      </c>
      <c r="E174" s="4">
        <v>92</v>
      </c>
      <c r="F174" s="4">
        <v>81</v>
      </c>
      <c r="G174" s="4">
        <v>81</v>
      </c>
      <c r="H174" s="11" t="s">
        <v>416</v>
      </c>
      <c r="I174" s="4">
        <f t="shared" si="2"/>
        <v>84.666666666666671</v>
      </c>
      <c r="J174" s="1" t="str">
        <f>IF(AND(D174&lt;70%,I174&lt;70),"High",IF(OR(AND(D174&gt;=70%,D174&lt;=80%),AND(I174&gt;=70,I174&lt;=82)),"Medium","Low"))</f>
        <v>Low</v>
      </c>
    </row>
    <row r="175" spans="1:10" s="1" customFormat="1" x14ac:dyDescent="0.25">
      <c r="A175" s="1" t="s">
        <v>173</v>
      </c>
      <c r="B175" s="11" t="s">
        <v>383</v>
      </c>
      <c r="C175" s="11" t="s">
        <v>410</v>
      </c>
      <c r="D175" s="9">
        <v>0.88400000000000001</v>
      </c>
      <c r="E175" s="4">
        <v>87</v>
      </c>
      <c r="F175" s="4">
        <v>76</v>
      </c>
      <c r="G175" s="4">
        <v>85</v>
      </c>
      <c r="H175" s="11" t="s">
        <v>416</v>
      </c>
      <c r="I175" s="4">
        <f t="shared" si="2"/>
        <v>82.666666666666671</v>
      </c>
      <c r="J175" s="1" t="str">
        <f>IF(AND(D175&lt;70%,I175&lt;70),"High",IF(OR(AND(D175&gt;=70%,D175&lt;=80%),AND(I175&gt;=70,I175&lt;=82)),"Medium","Low"))</f>
        <v>Low</v>
      </c>
    </row>
    <row r="176" spans="1:10" s="1" customFormat="1" x14ac:dyDescent="0.25">
      <c r="A176" s="1" t="s">
        <v>174</v>
      </c>
      <c r="B176" s="11" t="s">
        <v>384</v>
      </c>
      <c r="C176" s="11" t="s">
        <v>410</v>
      </c>
      <c r="D176" s="9">
        <v>0.878</v>
      </c>
      <c r="E176" s="4">
        <v>100</v>
      </c>
      <c r="F176" s="4">
        <v>86</v>
      </c>
      <c r="G176" s="4">
        <v>81</v>
      </c>
      <c r="H176" s="11" t="s">
        <v>417</v>
      </c>
      <c r="I176" s="4">
        <f t="shared" si="2"/>
        <v>89</v>
      </c>
      <c r="J176" s="1" t="str">
        <f>IF(AND(D176&lt;70%,I176&lt;70),"High",IF(OR(AND(D176&gt;=70%,D176&lt;=80%),AND(I176&gt;=70,I176&lt;=82)),"Medium","Low"))</f>
        <v>Low</v>
      </c>
    </row>
    <row r="177" spans="1:10" s="1" customFormat="1" x14ac:dyDescent="0.25">
      <c r="A177" s="1" t="s">
        <v>175</v>
      </c>
      <c r="B177" s="11" t="s">
        <v>385</v>
      </c>
      <c r="C177" s="11" t="s">
        <v>414</v>
      </c>
      <c r="D177" s="9">
        <v>0.93299999999999994</v>
      </c>
      <c r="E177" s="4">
        <v>66</v>
      </c>
      <c r="F177" s="4">
        <v>56</v>
      </c>
      <c r="G177" s="4">
        <v>57</v>
      </c>
      <c r="H177" s="11" t="s">
        <v>416</v>
      </c>
      <c r="I177" s="4">
        <f t="shared" si="2"/>
        <v>59.666666666666664</v>
      </c>
      <c r="J177" s="1" t="str">
        <f>IF(AND(D177&lt;70%,I177&lt;70),"High",IF(OR(AND(D177&gt;=70%,D177&lt;=80%),AND(I177&gt;=70,I177&lt;=82)),"Medium","Low"))</f>
        <v>Low</v>
      </c>
    </row>
    <row r="178" spans="1:10" s="1" customFormat="1" x14ac:dyDescent="0.25">
      <c r="A178" s="1" t="s">
        <v>176</v>
      </c>
      <c r="B178" s="11" t="s">
        <v>386</v>
      </c>
      <c r="C178" s="11" t="s">
        <v>415</v>
      </c>
      <c r="D178" s="9">
        <v>0.85099999999999998</v>
      </c>
      <c r="E178" s="4">
        <v>85</v>
      </c>
      <c r="F178" s="4">
        <v>80</v>
      </c>
      <c r="G178" s="4">
        <v>66</v>
      </c>
      <c r="H178" s="11" t="s">
        <v>417</v>
      </c>
      <c r="I178" s="4">
        <f t="shared" si="2"/>
        <v>77</v>
      </c>
      <c r="J178" s="1" t="str">
        <f>IF(AND(D178&lt;70%,I178&lt;70),"High",IF(OR(AND(D178&gt;=70%,D178&lt;=80%),AND(I178&gt;=70,I178&lt;=82)),"Medium","Low"))</f>
        <v>Medium</v>
      </c>
    </row>
    <row r="179" spans="1:10" s="1" customFormat="1" x14ac:dyDescent="0.25">
      <c r="A179" s="1" t="s">
        <v>177</v>
      </c>
      <c r="B179" s="11" t="s">
        <v>387</v>
      </c>
      <c r="C179" s="11" t="s">
        <v>411</v>
      </c>
      <c r="D179" s="9">
        <v>0.6</v>
      </c>
      <c r="E179" s="4">
        <v>60</v>
      </c>
      <c r="F179" s="4">
        <v>60</v>
      </c>
      <c r="G179" s="4">
        <v>60</v>
      </c>
      <c r="H179" s="11" t="s">
        <v>416</v>
      </c>
      <c r="I179" s="4">
        <f t="shared" si="2"/>
        <v>60</v>
      </c>
      <c r="J179" s="1" t="str">
        <f>IF(AND(D179&lt;70%,I179&lt;70),"High",IF(OR(AND(D179&gt;=70%,D179&lt;=80%),AND(I179&gt;=70,I179&lt;=82)),"Medium","Low"))</f>
        <v>High</v>
      </c>
    </row>
    <row r="180" spans="1:10" s="1" customFormat="1" x14ac:dyDescent="0.25">
      <c r="A180" s="1" t="s">
        <v>178</v>
      </c>
      <c r="B180" s="11" t="s">
        <v>388</v>
      </c>
      <c r="C180" s="11" t="s">
        <v>415</v>
      </c>
      <c r="D180" s="9">
        <v>0.6</v>
      </c>
      <c r="E180" s="4">
        <v>60</v>
      </c>
      <c r="F180" s="4">
        <v>60</v>
      </c>
      <c r="G180" s="4">
        <v>60</v>
      </c>
      <c r="H180" s="11" t="s">
        <v>416</v>
      </c>
      <c r="I180" s="4">
        <f t="shared" si="2"/>
        <v>60</v>
      </c>
      <c r="J180" s="1" t="str">
        <f>IF(AND(D180&lt;70%,I180&lt;70),"High",IF(OR(AND(D180&gt;=70%,D180&lt;=80%),AND(I180&gt;=70,I180&lt;=82)),"Medium","Low"))</f>
        <v>High</v>
      </c>
    </row>
    <row r="181" spans="1:10" s="1" customFormat="1" x14ac:dyDescent="0.25">
      <c r="A181" s="1" t="s">
        <v>179</v>
      </c>
      <c r="B181" s="11" t="s">
        <v>389</v>
      </c>
      <c r="C181" s="11" t="s">
        <v>413</v>
      </c>
      <c r="D181" s="9">
        <v>0.6</v>
      </c>
      <c r="E181" s="4">
        <v>60</v>
      </c>
      <c r="F181" s="4">
        <v>60</v>
      </c>
      <c r="G181" s="4">
        <v>60</v>
      </c>
      <c r="H181" s="11" t="s">
        <v>417</v>
      </c>
      <c r="I181" s="4">
        <f t="shared" si="2"/>
        <v>60</v>
      </c>
      <c r="J181" s="1" t="str">
        <f>IF(AND(D181&lt;70%,I181&lt;70),"High",IF(OR(AND(D181&gt;=70%,D181&lt;=80%),AND(I181&gt;=70,I181&lt;=82)),"Medium","Low"))</f>
        <v>High</v>
      </c>
    </row>
    <row r="182" spans="1:10" s="1" customFormat="1" x14ac:dyDescent="0.25">
      <c r="A182" s="1" t="s">
        <v>180</v>
      </c>
      <c r="B182" s="11" t="s">
        <v>390</v>
      </c>
      <c r="C182" s="11" t="s">
        <v>410</v>
      </c>
      <c r="D182" s="9">
        <v>0.6</v>
      </c>
      <c r="E182" s="4">
        <v>60</v>
      </c>
      <c r="F182" s="4">
        <v>60</v>
      </c>
      <c r="G182" s="4">
        <v>60</v>
      </c>
      <c r="H182" s="11" t="s">
        <v>417</v>
      </c>
      <c r="I182" s="4">
        <f t="shared" si="2"/>
        <v>60</v>
      </c>
      <c r="J182" s="1" t="str">
        <f>IF(AND(D182&lt;70%,I182&lt;70),"High",IF(OR(AND(D182&gt;=70%,D182&lt;=80%),AND(I182&gt;=70,I182&lt;=82)),"Medium","Low"))</f>
        <v>High</v>
      </c>
    </row>
    <row r="183" spans="1:10" s="1" customFormat="1" x14ac:dyDescent="0.25">
      <c r="A183" s="1" t="s">
        <v>181</v>
      </c>
      <c r="B183" s="11" t="s">
        <v>391</v>
      </c>
      <c r="C183" s="11" t="s">
        <v>414</v>
      </c>
      <c r="D183" s="9">
        <v>0.6</v>
      </c>
      <c r="E183" s="4">
        <v>60</v>
      </c>
      <c r="F183" s="4">
        <v>60</v>
      </c>
      <c r="G183" s="4">
        <v>60</v>
      </c>
      <c r="H183" s="11" t="s">
        <v>416</v>
      </c>
      <c r="I183" s="4">
        <f t="shared" si="2"/>
        <v>60</v>
      </c>
      <c r="J183" s="1" t="str">
        <f>IF(AND(D183&lt;70%,I183&lt;70),"High",IF(OR(AND(D183&gt;=70%,D183&lt;=80%),AND(I183&gt;=70,I183&lt;=82)),"Medium","Low"))</f>
        <v>High</v>
      </c>
    </row>
    <row r="184" spans="1:10" s="1" customFormat="1" x14ac:dyDescent="0.25">
      <c r="A184" s="1" t="s">
        <v>182</v>
      </c>
      <c r="B184" s="11" t="s">
        <v>392</v>
      </c>
      <c r="C184" s="11" t="s">
        <v>410</v>
      </c>
      <c r="D184" s="9">
        <v>0.6</v>
      </c>
      <c r="E184" s="4">
        <v>60</v>
      </c>
      <c r="F184" s="4">
        <v>60</v>
      </c>
      <c r="G184" s="4">
        <v>60</v>
      </c>
      <c r="H184" s="11" t="s">
        <v>417</v>
      </c>
      <c r="I184" s="4">
        <f t="shared" si="2"/>
        <v>60</v>
      </c>
      <c r="J184" s="1" t="str">
        <f>IF(AND(D184&lt;70%,I184&lt;70),"High",IF(OR(AND(D184&gt;=70%,D184&lt;=80%),AND(I184&gt;=70,I184&lt;=82)),"Medium","Low"))</f>
        <v>High</v>
      </c>
    </row>
    <row r="185" spans="1:10" s="1" customFormat="1" x14ac:dyDescent="0.25">
      <c r="A185" s="1" t="s">
        <v>183</v>
      </c>
      <c r="B185" s="11" t="s">
        <v>393</v>
      </c>
      <c r="C185" s="11" t="s">
        <v>415</v>
      </c>
      <c r="D185" s="9">
        <v>0.89800000000000002</v>
      </c>
      <c r="E185" s="4">
        <v>69</v>
      </c>
      <c r="F185" s="4">
        <v>100</v>
      </c>
      <c r="G185" s="4">
        <v>81</v>
      </c>
      <c r="H185" s="11" t="s">
        <v>416</v>
      </c>
      <c r="I185" s="4">
        <f t="shared" si="2"/>
        <v>83.333333333333329</v>
      </c>
      <c r="J185" s="1" t="str">
        <f>IF(AND(D185&lt;70%,I185&lt;70),"High",IF(OR(AND(D185&gt;=70%,D185&lt;=80%),AND(I185&gt;=70,I185&lt;=82)),"Medium","Low"))</f>
        <v>Low</v>
      </c>
    </row>
    <row r="186" spans="1:10" s="1" customFormat="1" x14ac:dyDescent="0.25">
      <c r="A186" s="1" t="s">
        <v>184</v>
      </c>
      <c r="B186" s="11" t="s">
        <v>394</v>
      </c>
      <c r="C186" s="11" t="s">
        <v>415</v>
      </c>
      <c r="D186" s="9">
        <v>0.82799999999999996</v>
      </c>
      <c r="E186" s="4">
        <v>66</v>
      </c>
      <c r="F186" s="4">
        <v>80</v>
      </c>
      <c r="G186" s="4">
        <v>80</v>
      </c>
      <c r="H186" s="11" t="s">
        <v>416</v>
      </c>
      <c r="I186" s="4">
        <f t="shared" si="2"/>
        <v>75.333333333333329</v>
      </c>
      <c r="J186" s="1" t="str">
        <f>IF(AND(D186&lt;70%,I186&lt;70),"High",IF(OR(AND(D186&gt;=70%,D186&lt;=80%),AND(I186&gt;=70,I186&lt;=82)),"Medium","Low"))</f>
        <v>Medium</v>
      </c>
    </row>
    <row r="187" spans="1:10" s="1" customFormat="1" x14ac:dyDescent="0.25">
      <c r="A187" s="1" t="s">
        <v>185</v>
      </c>
      <c r="B187" s="11" t="s">
        <v>395</v>
      </c>
      <c r="C187" s="11" t="s">
        <v>411</v>
      </c>
      <c r="D187" s="9">
        <v>0.92099999999999993</v>
      </c>
      <c r="E187" s="4">
        <v>77</v>
      </c>
      <c r="F187" s="4">
        <v>80</v>
      </c>
      <c r="G187" s="4">
        <v>86</v>
      </c>
      <c r="H187" s="11" t="s">
        <v>416</v>
      </c>
      <c r="I187" s="4">
        <f t="shared" si="2"/>
        <v>81</v>
      </c>
      <c r="J187" s="1" t="str">
        <f>IF(AND(D187&lt;70%,I187&lt;70),"High",IF(OR(AND(D187&gt;=70%,D187&lt;=80%),AND(I187&gt;=70,I187&lt;=82)),"Medium","Low"))</f>
        <v>Medium</v>
      </c>
    </row>
    <row r="188" spans="1:10" s="1" customFormat="1" x14ac:dyDescent="0.25">
      <c r="A188" s="1" t="s">
        <v>186</v>
      </c>
      <c r="B188" s="11" t="s">
        <v>396</v>
      </c>
      <c r="C188" s="11" t="s">
        <v>411</v>
      </c>
      <c r="D188" s="9">
        <v>0.89700000000000002</v>
      </c>
      <c r="E188" s="4">
        <v>79</v>
      </c>
      <c r="F188" s="4">
        <v>73</v>
      </c>
      <c r="G188" s="4">
        <v>83</v>
      </c>
      <c r="H188" s="11" t="s">
        <v>417</v>
      </c>
      <c r="I188" s="4">
        <f t="shared" si="2"/>
        <v>78.333333333333329</v>
      </c>
      <c r="J188" s="1" t="str">
        <f>IF(AND(D188&lt;70%,I188&lt;70),"High",IF(OR(AND(D188&gt;=70%,D188&lt;=80%),AND(I188&gt;=70,I188&lt;=82)),"Medium","Low"))</f>
        <v>Medium</v>
      </c>
    </row>
    <row r="189" spans="1:10" s="1" customFormat="1" x14ac:dyDescent="0.25">
      <c r="A189" s="1" t="s">
        <v>187</v>
      </c>
      <c r="B189" s="11" t="s">
        <v>397</v>
      </c>
      <c r="C189" s="11" t="s">
        <v>414</v>
      </c>
      <c r="D189" s="9">
        <v>0.84299999999999997</v>
      </c>
      <c r="E189" s="4">
        <v>98</v>
      </c>
      <c r="F189" s="4">
        <v>70</v>
      </c>
      <c r="G189" s="4">
        <v>79</v>
      </c>
      <c r="H189" s="11" t="s">
        <v>417</v>
      </c>
      <c r="I189" s="4">
        <f t="shared" si="2"/>
        <v>82.333333333333329</v>
      </c>
      <c r="J189" s="1" t="str">
        <f>IF(AND(D189&lt;70%,I189&lt;70),"High",IF(OR(AND(D189&gt;=70%,D189&lt;=80%),AND(I189&gt;=70,I189&lt;=82)),"Medium","Low"))</f>
        <v>Low</v>
      </c>
    </row>
    <row r="190" spans="1:10" s="1" customFormat="1" x14ac:dyDescent="0.25">
      <c r="A190" s="1" t="s">
        <v>188</v>
      </c>
      <c r="B190" s="11" t="s">
        <v>398</v>
      </c>
      <c r="C190" s="11" t="s">
        <v>411</v>
      </c>
      <c r="D190" s="9">
        <v>0.76500000000000001</v>
      </c>
      <c r="E190" s="4">
        <v>86</v>
      </c>
      <c r="F190" s="4">
        <v>86</v>
      </c>
      <c r="G190" s="4">
        <v>73</v>
      </c>
      <c r="H190" s="11" t="s">
        <v>416</v>
      </c>
      <c r="I190" s="4">
        <f t="shared" si="2"/>
        <v>81.666666666666671</v>
      </c>
      <c r="J190" s="1" t="str">
        <f>IF(AND(D190&lt;70%,I190&lt;70),"High",IF(OR(AND(D190&gt;=70%,D190&lt;=80%),AND(I190&gt;=70,I190&lt;=82)),"Medium","Low"))</f>
        <v>Medium</v>
      </c>
    </row>
    <row r="191" spans="1:10" s="1" customFormat="1" x14ac:dyDescent="0.25">
      <c r="A191" s="1" t="s">
        <v>189</v>
      </c>
      <c r="B191" s="11" t="s">
        <v>399</v>
      </c>
      <c r="C191" s="11" t="s">
        <v>415</v>
      </c>
      <c r="D191" s="9">
        <v>0.69900000000000007</v>
      </c>
      <c r="E191" s="4">
        <v>68</v>
      </c>
      <c r="F191" s="4">
        <v>69</v>
      </c>
      <c r="G191" s="4">
        <v>56</v>
      </c>
      <c r="H191" s="11" t="s">
        <v>416</v>
      </c>
      <c r="I191" s="4">
        <f t="shared" si="2"/>
        <v>64.333333333333329</v>
      </c>
      <c r="J191" s="1" t="str">
        <f>IF(AND(D191&lt;70%,I191&lt;70),"High",IF(OR(AND(D191&gt;=70%,D191&lt;=80%),AND(I191&gt;=70,I191&lt;=82)),"Medium","Low"))</f>
        <v>High</v>
      </c>
    </row>
    <row r="192" spans="1:10" s="1" customFormat="1" x14ac:dyDescent="0.25">
      <c r="A192" s="1" t="s">
        <v>190</v>
      </c>
      <c r="B192" s="11" t="s">
        <v>400</v>
      </c>
      <c r="C192" s="11" t="s">
        <v>415</v>
      </c>
      <c r="D192" s="9">
        <v>0.80500000000000005</v>
      </c>
      <c r="E192" s="4">
        <v>64</v>
      </c>
      <c r="F192" s="4">
        <v>79</v>
      </c>
      <c r="G192" s="4">
        <v>79</v>
      </c>
      <c r="H192" s="11" t="s">
        <v>416</v>
      </c>
      <c r="I192" s="4">
        <f t="shared" si="2"/>
        <v>74</v>
      </c>
      <c r="J192" s="1" t="str">
        <f>IF(AND(D192&lt;70%,I192&lt;70),"High",IF(OR(AND(D192&gt;=70%,D192&lt;=80%),AND(I192&gt;=70,I192&lt;=82)),"Medium","Low"))</f>
        <v>Medium</v>
      </c>
    </row>
    <row r="193" spans="1:10" s="1" customFormat="1" x14ac:dyDescent="0.25">
      <c r="A193" s="1" t="s">
        <v>191</v>
      </c>
      <c r="B193" s="11" t="s">
        <v>401</v>
      </c>
      <c r="C193" s="11" t="s">
        <v>413</v>
      </c>
      <c r="D193" s="9">
        <v>0.93599999999999994</v>
      </c>
      <c r="E193" s="4">
        <v>81</v>
      </c>
      <c r="F193" s="4">
        <v>73</v>
      </c>
      <c r="G193" s="4">
        <v>76</v>
      </c>
      <c r="H193" s="11" t="s">
        <v>416</v>
      </c>
      <c r="I193" s="4">
        <f t="shared" si="2"/>
        <v>76.666666666666671</v>
      </c>
      <c r="J193" s="1" t="str">
        <f>IF(AND(D193&lt;70%,I193&lt;70),"High",IF(OR(AND(D193&gt;=70%,D193&lt;=80%),AND(I193&gt;=70,I193&lt;=82)),"Medium","Low"))</f>
        <v>Medium</v>
      </c>
    </row>
    <row r="194" spans="1:10" s="1" customFormat="1" x14ac:dyDescent="0.25">
      <c r="A194" s="1" t="s">
        <v>192</v>
      </c>
      <c r="B194" s="11" t="s">
        <v>402</v>
      </c>
      <c r="C194" s="11" t="s">
        <v>415</v>
      </c>
      <c r="D194" s="9">
        <v>0.871</v>
      </c>
      <c r="E194" s="4">
        <v>59</v>
      </c>
      <c r="F194" s="4">
        <v>83</v>
      </c>
      <c r="G194" s="4">
        <v>77</v>
      </c>
      <c r="H194" s="11" t="s">
        <v>417</v>
      </c>
      <c r="I194" s="4">
        <f t="shared" si="2"/>
        <v>73</v>
      </c>
      <c r="J194" s="1" t="str">
        <f>IF(AND(D194&lt;70%,I194&lt;70),"High",IF(OR(AND(D194&gt;=70%,D194&lt;=80%),AND(I194&gt;=70,I194&lt;=82)),"Medium","Low"))</f>
        <v>Medium</v>
      </c>
    </row>
    <row r="195" spans="1:10" s="1" customFormat="1" x14ac:dyDescent="0.25">
      <c r="A195" s="1" t="s">
        <v>193</v>
      </c>
      <c r="B195" s="11" t="s">
        <v>403</v>
      </c>
      <c r="C195" s="11" t="s">
        <v>414</v>
      </c>
      <c r="D195" s="9">
        <v>0.72499999999999998</v>
      </c>
      <c r="E195" s="4">
        <v>97</v>
      </c>
      <c r="F195" s="4">
        <v>81</v>
      </c>
      <c r="G195" s="4">
        <v>60</v>
      </c>
      <c r="H195" s="11" t="s">
        <v>416</v>
      </c>
      <c r="I195" s="4">
        <f t="shared" ref="I195:I201" si="3">AVERAGE(E195:G195)</f>
        <v>79.333333333333329</v>
      </c>
      <c r="J195" s="1" t="str">
        <f>IF(AND(D195&lt;70%,I195&lt;70),"High",IF(OR(AND(D195&gt;=70%,D195&lt;=80%),AND(I195&gt;=70,I195&lt;=82)),"Medium","Low"))</f>
        <v>Medium</v>
      </c>
    </row>
    <row r="196" spans="1:10" s="1" customFormat="1" x14ac:dyDescent="0.25">
      <c r="A196" s="1" t="s">
        <v>194</v>
      </c>
      <c r="B196" s="11" t="s">
        <v>404</v>
      </c>
      <c r="C196" s="11" t="s">
        <v>412</v>
      </c>
      <c r="D196" s="9">
        <v>0.86699999999999999</v>
      </c>
      <c r="E196" s="4">
        <v>89</v>
      </c>
      <c r="F196" s="4">
        <v>88</v>
      </c>
      <c r="G196" s="4">
        <v>62</v>
      </c>
      <c r="H196" s="11" t="s">
        <v>416</v>
      </c>
      <c r="I196" s="4">
        <f t="shared" si="3"/>
        <v>79.666666666666671</v>
      </c>
      <c r="J196" s="1" t="str">
        <f>IF(AND(D196&lt;70%,I196&lt;70),"High",IF(OR(AND(D196&gt;=70%,D196&lt;=80%),AND(I196&gt;=70,I196&lt;=82)),"Medium","Low"))</f>
        <v>Medium</v>
      </c>
    </row>
    <row r="197" spans="1:10" s="1" customFormat="1" x14ac:dyDescent="0.25">
      <c r="A197" s="1" t="s">
        <v>195</v>
      </c>
      <c r="B197" s="11" t="s">
        <v>405</v>
      </c>
      <c r="C197" s="11" t="s">
        <v>413</v>
      </c>
      <c r="D197" s="9">
        <v>0.88900000000000001</v>
      </c>
      <c r="E197" s="4">
        <v>69</v>
      </c>
      <c r="F197" s="4">
        <v>73</v>
      </c>
      <c r="G197" s="4">
        <v>86</v>
      </c>
      <c r="H197" s="11" t="s">
        <v>417</v>
      </c>
      <c r="I197" s="4">
        <f t="shared" si="3"/>
        <v>76</v>
      </c>
      <c r="J197" s="1" t="str">
        <f>IF(AND(D197&lt;70%,I197&lt;70),"High",IF(OR(AND(D197&gt;=70%,D197&lt;=80%),AND(I197&gt;=70,I197&lt;=82)),"Medium","Low"))</f>
        <v>Medium</v>
      </c>
    </row>
    <row r="198" spans="1:10" s="1" customFormat="1" x14ac:dyDescent="0.25">
      <c r="A198" s="1" t="s">
        <v>196</v>
      </c>
      <c r="B198" s="11" t="s">
        <v>406</v>
      </c>
      <c r="C198" s="11" t="s">
        <v>413</v>
      </c>
      <c r="D198" s="9">
        <v>0.76200000000000001</v>
      </c>
      <c r="E198" s="4">
        <v>54</v>
      </c>
      <c r="F198" s="4">
        <v>75</v>
      </c>
      <c r="G198" s="4">
        <v>74</v>
      </c>
      <c r="H198" s="11" t="s">
        <v>417</v>
      </c>
      <c r="I198" s="4">
        <f t="shared" si="3"/>
        <v>67.666666666666671</v>
      </c>
      <c r="J198" s="1" t="str">
        <f>IF(AND(D198&lt;70%,I198&lt;70),"High",IF(OR(AND(D198&gt;=70%,D198&lt;=80%),AND(I198&gt;=70,I198&lt;=82)),"Medium","Low"))</f>
        <v>Medium</v>
      </c>
    </row>
    <row r="199" spans="1:10" s="1" customFormat="1" x14ac:dyDescent="0.25">
      <c r="A199" s="1" t="s">
        <v>197</v>
      </c>
      <c r="B199" s="11" t="s">
        <v>407</v>
      </c>
      <c r="C199" s="11" t="s">
        <v>414</v>
      </c>
      <c r="D199" s="9">
        <v>0.86499999999999999</v>
      </c>
      <c r="E199" s="4">
        <v>91</v>
      </c>
      <c r="F199" s="4">
        <v>68</v>
      </c>
      <c r="G199" s="4">
        <v>81</v>
      </c>
      <c r="H199" s="11" t="s">
        <v>416</v>
      </c>
      <c r="I199" s="4">
        <f t="shared" si="3"/>
        <v>80</v>
      </c>
      <c r="J199" s="1" t="str">
        <f>IF(AND(D199&lt;70%,I199&lt;70),"High",IF(OR(AND(D199&gt;=70%,D199&lt;=80%),AND(I199&gt;=70,I199&lt;=82)),"Medium","Low"))</f>
        <v>Medium</v>
      </c>
    </row>
    <row r="200" spans="1:10" s="1" customFormat="1" x14ac:dyDescent="0.25">
      <c r="A200" s="1" t="s">
        <v>198</v>
      </c>
      <c r="B200" s="11" t="s">
        <v>408</v>
      </c>
      <c r="C200" s="11" t="s">
        <v>414</v>
      </c>
      <c r="D200" s="9">
        <v>0.85599999999999998</v>
      </c>
      <c r="E200" s="4">
        <v>74</v>
      </c>
      <c r="F200" s="4">
        <v>74</v>
      </c>
      <c r="G200" s="4">
        <v>74</v>
      </c>
      <c r="H200" s="11" t="s">
        <v>417</v>
      </c>
      <c r="I200" s="4">
        <f t="shared" si="3"/>
        <v>74</v>
      </c>
      <c r="J200" s="1" t="str">
        <f>IF(AND(D200&lt;70%,I200&lt;70),"High",IF(OR(AND(D200&gt;=70%,D200&lt;=80%),AND(I200&gt;=70,I200&lt;=82)),"Medium","Low"))</f>
        <v>Medium</v>
      </c>
    </row>
    <row r="201" spans="1:10" s="1" customFormat="1" x14ac:dyDescent="0.25">
      <c r="A201" s="1" t="s">
        <v>199</v>
      </c>
      <c r="B201" s="11" t="s">
        <v>409</v>
      </c>
      <c r="C201" s="11" t="s">
        <v>411</v>
      </c>
      <c r="D201" s="9">
        <v>0.73599999999999999</v>
      </c>
      <c r="E201" s="4">
        <v>90</v>
      </c>
      <c r="F201" s="4">
        <v>82</v>
      </c>
      <c r="G201" s="4">
        <v>74</v>
      </c>
      <c r="H201" s="11" t="s">
        <v>416</v>
      </c>
      <c r="I201" s="4">
        <f t="shared" si="3"/>
        <v>82</v>
      </c>
      <c r="J201" s="1" t="str">
        <f>IF(AND(D201&lt;70%,I201&lt;70),"High",IF(OR(AND(D201&gt;=70%,D201&lt;=80%),AND(I201&gt;=70,I201&lt;=82)),"Medium","Low"))</f>
        <v>Medium</v>
      </c>
    </row>
  </sheetData>
  <conditionalFormatting sqref="J1:J1048576">
    <cfRule type="containsText" dxfId="14" priority="1" operator="containsText" text="High">
      <formula>NOT(ISERROR(SEARCH("High",J1)))</formula>
    </cfRule>
    <cfRule type="containsText" dxfId="13" priority="2" operator="containsText" text="Medium">
      <formula>NOT(ISERROR(SEARCH("Medium",J1)))</formula>
    </cfRule>
    <cfRule type="containsText" dxfId="12" priority="3" operator="containsText" text="Low">
      <formula>NOT(ISERROR(SEARCH("Low",J1)))</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DDAA2-E647-4BFC-8253-8B51E826477C}">
  <dimension ref="A1:H77"/>
  <sheetViews>
    <sheetView workbookViewId="0">
      <selection activeCell="G1" sqref="G1"/>
    </sheetView>
  </sheetViews>
  <sheetFormatPr defaultRowHeight="15" x14ac:dyDescent="0.25"/>
  <cols>
    <col min="1" max="1" width="25.42578125" style="13" bestFit="1" customWidth="1"/>
    <col min="2" max="2" width="12.85546875" bestFit="1" customWidth="1"/>
    <col min="4" max="4" width="11.28515625" bestFit="1" customWidth="1"/>
    <col min="5" max="5" width="20.7109375" bestFit="1" customWidth="1"/>
    <col min="7" max="7" width="14.85546875" bestFit="1" customWidth="1"/>
    <col min="8" max="8" width="13.5703125" bestFit="1" customWidth="1"/>
  </cols>
  <sheetData>
    <row r="1" spans="1:8" x14ac:dyDescent="0.25">
      <c r="A1" s="16" t="s">
        <v>423</v>
      </c>
      <c r="B1" s="1" t="s">
        <v>422</v>
      </c>
      <c r="D1" s="12" t="s">
        <v>202</v>
      </c>
      <c r="E1" t="s">
        <v>425</v>
      </c>
      <c r="G1" s="12" t="s">
        <v>428</v>
      </c>
      <c r="H1" t="s">
        <v>429</v>
      </c>
    </row>
    <row r="2" spans="1:8" x14ac:dyDescent="0.25">
      <c r="A2" s="11" t="s">
        <v>417</v>
      </c>
      <c r="B2" s="15">
        <v>39</v>
      </c>
      <c r="D2" s="13" t="s">
        <v>411</v>
      </c>
      <c r="E2" s="6">
        <v>75.952380952380949</v>
      </c>
      <c r="G2" s="13" t="s">
        <v>419</v>
      </c>
      <c r="H2" s="14">
        <v>8</v>
      </c>
    </row>
    <row r="3" spans="1:8" x14ac:dyDescent="0.25">
      <c r="A3" s="11" t="s">
        <v>416</v>
      </c>
      <c r="B3" s="15">
        <v>65</v>
      </c>
      <c r="D3" s="13" t="s">
        <v>413</v>
      </c>
      <c r="E3" s="6">
        <v>74.828571428571436</v>
      </c>
      <c r="G3" s="13" t="s">
        <v>420</v>
      </c>
      <c r="H3" s="14">
        <v>22</v>
      </c>
    </row>
    <row r="4" spans="1:8" x14ac:dyDescent="0.25">
      <c r="A4" s="11" t="s">
        <v>418</v>
      </c>
      <c r="B4" s="15">
        <v>104</v>
      </c>
      <c r="D4" s="13" t="s">
        <v>414</v>
      </c>
      <c r="E4" s="6">
        <v>74.088235294117638</v>
      </c>
      <c r="G4" s="13" t="s">
        <v>421</v>
      </c>
      <c r="H4" s="14">
        <v>74</v>
      </c>
    </row>
    <row r="5" spans="1:8" x14ac:dyDescent="0.25">
      <c r="D5" s="13" t="s">
        <v>418</v>
      </c>
      <c r="E5" s="6">
        <v>74.964743589743549</v>
      </c>
      <c r="G5" s="13" t="s">
        <v>418</v>
      </c>
      <c r="H5" s="14">
        <v>104</v>
      </c>
    </row>
    <row r="6" spans="1:8" x14ac:dyDescent="0.25">
      <c r="A6" s="12" t="s">
        <v>424</v>
      </c>
      <c r="B6" t="s">
        <v>425</v>
      </c>
    </row>
    <row r="7" spans="1:8" x14ac:dyDescent="0.25">
      <c r="A7" s="13" t="s">
        <v>417</v>
      </c>
      <c r="B7" s="6">
        <v>74.410256410256423</v>
      </c>
    </row>
    <row r="8" spans="1:8" x14ac:dyDescent="0.25">
      <c r="A8" s="13" t="s">
        <v>416</v>
      </c>
      <c r="B8" s="6">
        <v>75.297435897435889</v>
      </c>
    </row>
    <row r="9" spans="1:8" x14ac:dyDescent="0.25">
      <c r="A9" s="13" t="s">
        <v>418</v>
      </c>
      <c r="B9" s="6">
        <v>74.964743589743605</v>
      </c>
    </row>
    <row r="10" spans="1:8" x14ac:dyDescent="0.25">
      <c r="A10"/>
    </row>
    <row r="11" spans="1:8" x14ac:dyDescent="0.25">
      <c r="A11" s="12" t="s">
        <v>426</v>
      </c>
      <c r="B11" t="s">
        <v>427</v>
      </c>
      <c r="D11" s="12" t="s">
        <v>202</v>
      </c>
      <c r="E11" t="s">
        <v>427</v>
      </c>
    </row>
    <row r="12" spans="1:8" x14ac:dyDescent="0.25">
      <c r="A12" s="13" t="s">
        <v>417</v>
      </c>
      <c r="B12" s="7">
        <v>0.8255641025641024</v>
      </c>
      <c r="D12" s="13" t="s">
        <v>411</v>
      </c>
      <c r="E12" s="7">
        <v>0.81905714285714293</v>
      </c>
    </row>
    <row r="13" spans="1:8" x14ac:dyDescent="0.25">
      <c r="A13" s="13" t="s">
        <v>416</v>
      </c>
      <c r="B13" s="7">
        <v>0.82201538461538481</v>
      </c>
      <c r="D13" s="13" t="s">
        <v>413</v>
      </c>
      <c r="E13" s="7">
        <v>0.81614285714285717</v>
      </c>
    </row>
    <row r="14" spans="1:8" x14ac:dyDescent="0.25">
      <c r="A14" s="13" t="s">
        <v>418</v>
      </c>
      <c r="B14" s="7">
        <v>0.82334615384615362</v>
      </c>
      <c r="D14" s="13" t="s">
        <v>414</v>
      </c>
      <c r="E14" s="7">
        <v>0.83517647058823541</v>
      </c>
    </row>
    <row r="15" spans="1:8" x14ac:dyDescent="0.25">
      <c r="A15"/>
      <c r="D15" s="13" t="s">
        <v>418</v>
      </c>
      <c r="E15" s="7">
        <v>0.82334615384615428</v>
      </c>
    </row>
    <row r="16" spans="1:8" x14ac:dyDescent="0.25">
      <c r="A16"/>
    </row>
    <row r="17" spans="1:1" x14ac:dyDescent="0.25">
      <c r="A17"/>
    </row>
    <row r="18" spans="1:1" x14ac:dyDescent="0.25">
      <c r="A18"/>
    </row>
    <row r="19" spans="1:1" x14ac:dyDescent="0.25">
      <c r="A19"/>
    </row>
    <row r="20" spans="1:1" x14ac:dyDescent="0.25">
      <c r="A20"/>
    </row>
    <row r="21" spans="1:1" x14ac:dyDescent="0.25">
      <c r="A21"/>
    </row>
    <row r="22" spans="1:1" x14ac:dyDescent="0.25">
      <c r="A22"/>
    </row>
    <row r="23" spans="1:1" x14ac:dyDescent="0.25">
      <c r="A23"/>
    </row>
    <row r="24" spans="1:1" x14ac:dyDescent="0.25">
      <c r="A24"/>
    </row>
    <row r="25" spans="1:1" x14ac:dyDescent="0.25">
      <c r="A25"/>
    </row>
    <row r="26" spans="1:1" x14ac:dyDescent="0.25">
      <c r="A26"/>
    </row>
    <row r="27" spans="1:1" x14ac:dyDescent="0.25">
      <c r="A27"/>
    </row>
    <row r="28" spans="1:1" x14ac:dyDescent="0.25">
      <c r="A28"/>
    </row>
    <row r="29" spans="1:1" x14ac:dyDescent="0.25">
      <c r="A29"/>
    </row>
    <row r="30" spans="1:1" x14ac:dyDescent="0.25">
      <c r="A30"/>
    </row>
    <row r="31" spans="1:1" x14ac:dyDescent="0.25">
      <c r="A31"/>
    </row>
    <row r="32" spans="1:1"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55359-FBA9-4697-980E-1C3F4A33C52D}">
  <dimension ref="A1:T2"/>
  <sheetViews>
    <sheetView showGridLines="0" tabSelected="1" zoomScaleNormal="100" workbookViewId="0">
      <selection activeCell="F27" sqref="F27"/>
    </sheetView>
  </sheetViews>
  <sheetFormatPr defaultRowHeight="15" x14ac:dyDescent="0.25"/>
  <cols>
    <col min="1" max="1" width="9.85546875" customWidth="1"/>
    <col min="2" max="4" width="9.140625" customWidth="1"/>
    <col min="20" max="20" width="13.85546875" customWidth="1"/>
  </cols>
  <sheetData>
    <row r="1" spans="1:20" x14ac:dyDescent="0.25">
      <c r="A1" s="17" t="s">
        <v>430</v>
      </c>
      <c r="B1" s="18"/>
      <c r="C1" s="18"/>
      <c r="D1" s="18"/>
      <c r="E1" s="18"/>
      <c r="F1" s="18"/>
      <c r="G1" s="18"/>
      <c r="H1" s="18"/>
      <c r="I1" s="18"/>
      <c r="J1" s="18"/>
      <c r="K1" s="18"/>
      <c r="L1" s="18"/>
      <c r="M1" s="18"/>
      <c r="N1" s="18"/>
      <c r="O1" s="18"/>
      <c r="P1" s="18"/>
      <c r="Q1" s="18"/>
      <c r="R1" s="18"/>
      <c r="S1" s="18"/>
      <c r="T1" s="19"/>
    </row>
    <row r="2" spans="1:20" ht="23.25" customHeight="1" x14ac:dyDescent="0.25">
      <c r="A2" s="20"/>
      <c r="B2" s="21"/>
      <c r="C2" s="21"/>
      <c r="D2" s="21"/>
      <c r="E2" s="21"/>
      <c r="F2" s="21"/>
      <c r="G2" s="21"/>
      <c r="H2" s="21"/>
      <c r="I2" s="21"/>
      <c r="J2" s="21"/>
      <c r="K2" s="21"/>
      <c r="L2" s="21"/>
      <c r="M2" s="21"/>
      <c r="N2" s="21"/>
      <c r="O2" s="21"/>
      <c r="P2" s="21"/>
      <c r="Q2" s="21"/>
      <c r="R2" s="21"/>
      <c r="S2" s="21"/>
      <c r="T2" s="22"/>
    </row>
  </sheetData>
  <mergeCells count="1">
    <mergeCell ref="A1:T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DATA_CLEAN</vt:lpstr>
      <vt:lpstr>SOURCE</vt:lpstr>
      <vt:lpstr>class-perform-dashboard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tb</dc:creator>
  <cp:lastModifiedBy>Paskah Sitohang</cp:lastModifiedBy>
  <dcterms:created xsi:type="dcterms:W3CDTF">2025-07-19T21:35:55Z</dcterms:created>
  <dcterms:modified xsi:type="dcterms:W3CDTF">2025-07-19T21:36:20Z</dcterms:modified>
</cp:coreProperties>
</file>