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0" i="1" l="1"/>
  <c r="G9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J6" i="1"/>
  <c r="G8" i="1"/>
  <c r="G7" i="1"/>
  <c r="G6" i="1"/>
  <c r="G5" i="1"/>
  <c r="J4" i="1"/>
  <c r="G4" i="1"/>
  <c r="I6" i="1" l="1"/>
  <c r="L4" i="1"/>
  <c r="L6" i="1" s="1"/>
  <c r="I4" i="1"/>
  <c r="H4" i="1"/>
  <c r="H6" i="1"/>
  <c r="K4" i="1" l="1"/>
  <c r="H10" i="1" s="1"/>
  <c r="I10" i="1" s="1"/>
  <c r="J10" i="1" s="1"/>
  <c r="H8" i="1" l="1"/>
  <c r="J8" i="1"/>
  <c r="I8" i="1"/>
</calcChain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Fill out name and repo address then submit to intial turn in on the graphics II sidekick.</t>
        </r>
      </text>
    </comment>
  </commentList>
</comments>
</file>

<file path=xl/sharedStrings.xml><?xml version="1.0" encoding="utf-8"?>
<sst xmlns="http://schemas.openxmlformats.org/spreadsheetml/2006/main" count="112" uniqueCount="95">
  <si>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</si>
  <si>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</si>
  <si>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</si>
  <si>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</si>
  <si>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</si>
  <si>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</si>
  <si>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</si>
  <si>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</si>
  <si>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</si>
  <si>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</si>
  <si>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</si>
  <si>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</si>
  <si>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</si>
  <si>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</si>
  <si>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</si>
  <si>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</si>
  <si>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</si>
  <si>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</si>
  <si>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</si>
  <si>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</si>
  <si>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</si>
  <si>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</si>
  <si>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</si>
  <si>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</si>
  <si>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</si>
  <si>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</si>
  <si>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</si>
  <si>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</si>
  <si>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</si>
  <si>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</si>
  <si>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</si>
  <si>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r>
      <t xml:space="preserve">Advanced Lighting : </t>
    </r>
    <r>
      <rPr>
        <b/>
        <sz val="11"/>
        <color rgb="FFFF0000"/>
        <rFont val="宋体"/>
        <family val="2"/>
        <scheme val="minor"/>
      </rPr>
      <t>Shadow Mapping</t>
    </r>
  </si>
  <si>
    <r>
      <t xml:space="preserve">Advanced Lighting : </t>
    </r>
    <r>
      <rPr>
        <b/>
        <sz val="11"/>
        <color rgb="FFFF0000"/>
        <rFont val="宋体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</si>
  <si>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宋体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</si>
  <si>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宋体"/>
        <family val="2"/>
        <scheme val="minor"/>
      </rPr>
      <t>Shadow Mapping</t>
    </r>
  </si>
  <si>
    <t>Goal 66 or Greater</t>
  </si>
  <si>
    <t>Carry Over to Final</t>
  </si>
  <si>
    <t>EFFECTIVE PROJECT QUALITY (features across all milestones)</t>
  </si>
  <si>
    <t>Transparent Blending, Semi transparent geometry sorted by depth into scene and drawn in correct order.</t>
  </si>
  <si>
    <t>PROJECT SOURCE CITATIONS - Cite your sources below!</t>
  </si>
  <si>
    <t>GEOMETRY (features can only be achieved on only 1 milestone)</t>
  </si>
  <si>
    <t>Drawing proceduraly created indexed triangle primitive based geometry.</t>
  </si>
  <si>
    <t>Drawing indexed model loaded from file.</t>
  </si>
  <si>
    <t>Geometry Instancing(multiple objects are independantly transformed) w/ 1 drawInstance related call.</t>
  </si>
  <si>
    <t>Proceduaraly created geometry done in geometry shader.</t>
  </si>
  <si>
    <t>Demostrates dyanmic fluxuations of geometry LOD via tesselation within hardware pipeline.</t>
  </si>
  <si>
    <t>Demostrate proper transparent masking with atleast 3 overlapping draws of transparent geometry.</t>
  </si>
  <si>
    <t>Instancing done in Geometry Shader.</t>
  </si>
  <si>
    <t>Ouput to multiple viewports with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</si>
  <si>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</si>
  <si>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</si>
  <si>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</si>
  <si>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Apply multitexturing or advanced texturing techniques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</si>
  <si>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</si>
  <si>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</si>
  <si>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</si>
  <si>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</si>
  <si>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</si>
  <si>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</si>
  <si>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</si>
  <si>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</si>
  <si>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Demostrate lighting and shadow by applying ambient occlusion based light maps.</t>
  </si>
  <si>
    <t>Lights demonstrate proper specular.</t>
  </si>
  <si>
    <t>Rendering techniques such as frustum culling on GPU(Usually in Geo or Compute shader)</t>
  </si>
  <si>
    <t>Use of stencil buffer to reject further rendering.</t>
  </si>
  <si>
    <t>Substatial Use of Compute Shader regarding object transformations (eg particle system physics)</t>
  </si>
  <si>
    <t>MSAA applied to rasterized geometry.</t>
  </si>
  <si>
    <t>Ability to Dynamically change buffer target sizes via/window resize or full screen.</t>
  </si>
  <si>
    <t>Simultaneous Loading of Textures or Models done with Multithreading.</t>
  </si>
  <si>
    <t>Multithreaded rendering done with defered context draw calls on another thread.</t>
  </si>
  <si>
    <t>Ability to appropriately translate the view.</t>
  </si>
  <si>
    <t>Ability to appropriately rotate the view around its position.</t>
  </si>
  <si>
    <t>Draw Scene from a different perspective(camera view matrix) in a separate viewport</t>
  </si>
  <si>
    <t>Confidence Confirmed</t>
  </si>
  <si>
    <t>Student Confidence(X)</t>
  </si>
  <si>
    <t>Student Git Address: https://github.com/paspy/FSGraphicProject.git</t>
    <phoneticPr fontId="5" type="noConversion"/>
  </si>
  <si>
    <t>I</t>
    <phoneticPr fontId="5" type="noConversion"/>
  </si>
  <si>
    <t>I</t>
    <phoneticPr fontId="5" type="noConversion"/>
  </si>
  <si>
    <t>Student Name: Chen Lu</t>
    <phoneticPr fontId="5" type="noConversion"/>
  </si>
  <si>
    <t>I</t>
    <phoneticPr fontId="5" type="noConversion"/>
  </si>
  <si>
    <t>I</t>
    <phoneticPr fontId="5" type="noConversion"/>
  </si>
  <si>
    <t>X</t>
    <phoneticPr fontId="5" type="noConversion"/>
  </si>
  <si>
    <t>X</t>
    <phoneticPr fontId="5" type="noConversion"/>
  </si>
  <si>
    <t>X</t>
    <phoneticPr fontId="5" type="noConversion"/>
  </si>
  <si>
    <t>X</t>
    <phoneticPr fontId="5" type="noConversion"/>
  </si>
  <si>
    <t>X</t>
    <phoneticPr fontId="5" type="noConversion"/>
  </si>
  <si>
    <t>I</t>
    <phoneticPr fontId="5" type="noConversion"/>
  </si>
  <si>
    <t>X</t>
    <phoneticPr fontId="5" type="noConversion"/>
  </si>
  <si>
    <t>http://www.braynzarsoft.net/</t>
  </si>
  <si>
    <t>3D Game Programming with DirectX 11</t>
    <phoneticPr fontId="5" type="noConversion"/>
  </si>
  <si>
    <t>X</t>
    <phoneticPr fontId="5" type="noConversion"/>
  </si>
  <si>
    <t>I</t>
    <phoneticPr fontId="5" type="noConversion"/>
  </si>
  <si>
    <t>I</t>
    <phoneticPr fontId="5" type="noConversion"/>
  </si>
  <si>
    <t>X</t>
    <phoneticPr fontId="5" type="noConversion"/>
  </si>
  <si>
    <t>X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</si>
</sst>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name val="宋体"/>
      <family val="2"/>
      <scheme val="minor"/>
    </font>
    <font>
      <b/>
      <sz val="11"/>
      <color rgb="FFFF0000"/>
      <name val="宋体"/>
      <family val="2"/>
      <scheme val="minor"/>
    </font>
    <font>
      <b/>
      <sz val="9"/>
      <color indexed="81"/>
      <name val="Tahoma"/>
      <charset val="1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1" xfId="0" applyFont="1" applyFill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7"/>
  <sheetViews>
    <sheetView tabSelected="1" topLeftCell="A37" zoomScaleNormal="100" workbookViewId="0">
      <selection activeCell="F66" sqref="F66"/>
    </sheetView>
  </sheetViews>
  <sheetFormatPr defaultRowHeight="13.5" x14ac:dyDescent="0.15"/>
  <cols>
    <col min="1" max="1" width="94" customWidth="1"/>
    <col min="2" max="2" width="25.375" customWidth="1"/>
    <col min="3" max="3" width="25" customWidth="1"/>
    <col min="4" max="4" width="25.25" customWidth="1"/>
    <col min="5" max="5" width="25.625" customWidth="1"/>
    <col min="6" max="6" width="25.375" customWidth="1"/>
    <col min="7" max="7" width="25.75" customWidth="1"/>
    <col min="8" max="9" width="25.875" customWidth="1"/>
    <col min="10" max="10" width="24.75" customWidth="1"/>
    <col min="11" max="11" width="24.625" customWidth="1"/>
    <col min="12" max="12" width="24.125" customWidth="1"/>
    <col min="13" max="14" width="9.125" customWidth="1"/>
  </cols>
  <sheetData>
    <row r="1" spans="1:12" x14ac:dyDescent="0.15">
      <c r="A1" s="11" t="s">
        <v>78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15">
      <c r="A2" s="11" t="s">
        <v>75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73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15">
      <c r="A3" s="12" t="s">
        <v>40</v>
      </c>
      <c r="B3" s="5"/>
      <c r="C3" s="5"/>
      <c r="D3" s="5"/>
      <c r="E3" s="5" t="s">
        <v>17</v>
      </c>
      <c r="F3" s="5" t="s">
        <v>74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35</v>
      </c>
    </row>
    <row r="4" spans="1:12" x14ac:dyDescent="0.15">
      <c r="A4" s="13" t="s">
        <v>41</v>
      </c>
      <c r="B4" s="5">
        <v>5</v>
      </c>
      <c r="C4" s="5">
        <v>4</v>
      </c>
      <c r="D4" s="5">
        <v>3</v>
      </c>
      <c r="E4" s="2" t="s">
        <v>76</v>
      </c>
      <c r="F4" s="3" t="s">
        <v>82</v>
      </c>
      <c r="G4" s="8">
        <f t="shared" ref="G4:G35" si="0" xml:space="preserve"> IF(EXACT(F4,"X"),IF(EXACT(E4,"I"),$B4,IF(EXACT(E4,"II"),$C4,IF(EXACT(E4,"III"),$D4,0))),0)</f>
        <v>5</v>
      </c>
      <c r="H4" s="5">
        <f>IF(SUMIF(E4:E85,"=I",G4:G85) + SUMIF(C90:C91, "X",B90:B91) &gt; 22, 22, SUMIF(E4:E85,"=I",G4:G85) + SUMIF(C90:C91, "X",B90:B91))</f>
        <v>22</v>
      </c>
      <c r="I4" s="5">
        <f>IF(SUMIF(E4:E85,"=II",G4:G85) + SUMIF(D90:D91, "X",B90:B91) &gt; 22, 22, SUMIF(E4:E85,"=II",G4:G85) + SUMIF(D90:D91, "X",B90:B91))</f>
        <v>0</v>
      </c>
      <c r="J4" s="5">
        <f>IF(SUMIF(E4:E85,"=III",G4:G85) + SUMIF(E90:E91, "X",B90:B91) &gt; 22, 22, SUMIF(E4:E85,"=III",G4:G85) + SUMIF(E90:E91, "X",B90:B91))</f>
        <v>0</v>
      </c>
      <c r="K4" s="5">
        <f>SUM(H6,I6,J6)</f>
        <v>30</v>
      </c>
      <c r="L4" s="9">
        <f>SUM(G4:G85) + SUMIF(C90:C91, "X",B90:B91) + SUMIF(D90:D91, "X",B90:B91) + SUMIF(E90:E91, "X",B90:B91)</f>
        <v>52</v>
      </c>
    </row>
    <row r="5" spans="1:12" x14ac:dyDescent="0.15">
      <c r="A5" s="13" t="s">
        <v>42</v>
      </c>
      <c r="B5" s="5">
        <v>5</v>
      </c>
      <c r="C5" s="5">
        <v>4</v>
      </c>
      <c r="D5" s="5">
        <v>3</v>
      </c>
      <c r="E5" s="2" t="s">
        <v>76</v>
      </c>
      <c r="F5" s="3" t="s">
        <v>83</v>
      </c>
      <c r="G5" s="8">
        <f t="shared" si="0"/>
        <v>5</v>
      </c>
      <c r="H5" s="5" t="s">
        <v>27</v>
      </c>
      <c r="I5" s="5" t="s">
        <v>27</v>
      </c>
      <c r="J5" s="5" t="s">
        <v>27</v>
      </c>
      <c r="K5" s="5"/>
      <c r="L5" s="5" t="s">
        <v>36</v>
      </c>
    </row>
    <row r="6" spans="1:12" x14ac:dyDescent="0.15">
      <c r="A6" s="14" t="s">
        <v>43</v>
      </c>
      <c r="B6" s="5">
        <v>5</v>
      </c>
      <c r="C6" s="5">
        <v>5</v>
      </c>
      <c r="D6" s="5">
        <v>5</v>
      </c>
      <c r="E6" s="2"/>
      <c r="F6" s="3"/>
      <c r="G6" s="8">
        <f t="shared" si="0"/>
        <v>0</v>
      </c>
      <c r="H6" s="5">
        <f>IF(SUMIF(E4:E85,"=I",G4:G85) + SUMIF(C90:C91, "X",B90:B91)  &gt; 22, SUMIF(E4:E85,"=I",G4:G85) + SUMIF(C90:C91, "X",B90:B91) - 22,0)</f>
        <v>30</v>
      </c>
      <c r="I6" s="5">
        <f>IF(SUMIF(E4:E85,"=II",G4:G85) + SUMIF(D90:D91, "X",B90:B91) &gt; 22, SUMIF(E4:E85,"=II",G4:G85) + SUMIF(D90:D91, "X",B90:B91) - 22,0)</f>
        <v>0</v>
      </c>
      <c r="J6" s="5">
        <f>IF(SUMIF(E4:E85,"=III",G4:G85) + SUMIF(E90:E91, "X",B90:B91) &gt; 22, SUMIF(E4:E85,"=III",G4:G85) + SUMIF(E90:E91, "X",B90:B91) - 22,0)</f>
        <v>0</v>
      </c>
      <c r="K6" s="5"/>
      <c r="L6" s="9">
        <f>IF(L4 &gt; 66, SUM(-66,L4),0)</f>
        <v>0</v>
      </c>
    </row>
    <row r="7" spans="1:12" x14ac:dyDescent="0.15">
      <c r="A7" s="14" t="s">
        <v>44</v>
      </c>
      <c r="B7" s="5">
        <v>5</v>
      </c>
      <c r="C7" s="5">
        <v>5</v>
      </c>
      <c r="D7" s="5">
        <v>4</v>
      </c>
      <c r="E7" s="2"/>
      <c r="F7" s="3"/>
      <c r="G7" s="8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15">
      <c r="A8" s="14" t="s">
        <v>45</v>
      </c>
      <c r="B8" s="5">
        <v>5</v>
      </c>
      <c r="C8" s="5">
        <v>5</v>
      </c>
      <c r="D8" s="5">
        <v>5</v>
      </c>
      <c r="E8" s="2"/>
      <c r="F8" s="3"/>
      <c r="G8" s="8">
        <f t="shared" si="0"/>
        <v>0</v>
      </c>
      <c r="H8" s="10">
        <f>H4+IF(H4 &lt; 22, IF(K4+H4 &gt; 22, 22- H4, K4),0)</f>
        <v>22</v>
      </c>
      <c r="I8" s="9">
        <f>I4+IF(I4 &lt; 22, IF(H10+I4 &gt; 22, 22- I4, H10),0)</f>
        <v>22</v>
      </c>
      <c r="J8" s="9">
        <f>J4+IF(J4 &lt; 22, IF(I10+J4 &gt; 22, 22- J4, I10),0)</f>
        <v>8</v>
      </c>
      <c r="K8" s="5"/>
      <c r="L8" s="5"/>
    </row>
    <row r="9" spans="1:12" x14ac:dyDescent="0.15">
      <c r="A9" s="14" t="s">
        <v>47</v>
      </c>
      <c r="B9" s="5">
        <v>2</v>
      </c>
      <c r="C9" s="5">
        <v>2</v>
      </c>
      <c r="D9" s="5">
        <v>2</v>
      </c>
      <c r="E9" s="2"/>
      <c r="F9" s="3"/>
      <c r="G9" s="8">
        <f xml:space="preserve"> IF(EXACT(F9,"X"),IF(EXACT(E9,"I"),$B9,IF(EXACT(E9,"II"),$C9,IF(EXACT(E9,"III"),$D9,0))),0)</f>
        <v>0</v>
      </c>
      <c r="H9" s="5" t="s">
        <v>26</v>
      </c>
      <c r="I9" s="5" t="s">
        <v>26</v>
      </c>
      <c r="J9" s="5" t="s">
        <v>26</v>
      </c>
      <c r="K9" s="5"/>
      <c r="L9" s="5"/>
    </row>
    <row r="10" spans="1:12" x14ac:dyDescent="0.15">
      <c r="A10" s="14" t="s">
        <v>48</v>
      </c>
      <c r="B10" s="5">
        <v>2</v>
      </c>
      <c r="C10" s="5">
        <v>2</v>
      </c>
      <c r="D10" s="5">
        <v>2</v>
      </c>
      <c r="E10" s="2"/>
      <c r="F10" s="3"/>
      <c r="G10" s="8">
        <f xml:space="preserve"> IF(EXACT(F10,"X"),IF(EXACT(E10,"I"),$B10,IF(EXACT(E10,"II"),$C10,IF(EXACT(E10,"III"),$D10,0))),0)</f>
        <v>0</v>
      </c>
      <c r="H10" s="5">
        <f>IF(K4+H4 - 22 &gt; 0, K4+H4 - 22, 0)</f>
        <v>30</v>
      </c>
      <c r="I10" s="5">
        <f>IF(H10+I4 - 22 &gt; 0, H10+I4 - 22, 0)</f>
        <v>8</v>
      </c>
      <c r="J10" s="5">
        <f>IF(I10+J4 - 22 &gt; 0, I10+J4 - 22, 0)</f>
        <v>0</v>
      </c>
      <c r="K10" s="5"/>
      <c r="L10" s="5"/>
    </row>
    <row r="11" spans="1:12" x14ac:dyDescent="0.15">
      <c r="A11" s="14" t="s">
        <v>49</v>
      </c>
      <c r="B11" s="5">
        <v>2</v>
      </c>
      <c r="C11" s="5">
        <v>2</v>
      </c>
      <c r="D11" s="5">
        <v>2</v>
      </c>
      <c r="E11" s="2"/>
      <c r="F11" s="3"/>
      <c r="G11" s="8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15">
      <c r="A12" s="11"/>
      <c r="B12" s="1"/>
      <c r="C12" s="1"/>
      <c r="D12" s="1"/>
      <c r="E12" s="2"/>
      <c r="F12" s="3"/>
      <c r="G12" s="8">
        <f t="shared" si="0"/>
        <v>0</v>
      </c>
      <c r="H12" s="5"/>
      <c r="I12" s="5"/>
      <c r="J12" s="5"/>
      <c r="K12" s="5"/>
      <c r="L12" s="5"/>
    </row>
    <row r="13" spans="1:12" x14ac:dyDescent="0.15">
      <c r="A13" s="11"/>
      <c r="B13" s="1"/>
      <c r="C13" s="1"/>
      <c r="D13" s="1"/>
      <c r="E13" s="2"/>
      <c r="F13" s="3"/>
      <c r="G13" s="8">
        <f t="shared" si="0"/>
        <v>0</v>
      </c>
      <c r="H13" s="5"/>
      <c r="I13" s="5"/>
      <c r="J13" s="5"/>
      <c r="K13" s="5"/>
      <c r="L13" s="5"/>
    </row>
    <row r="14" spans="1:12" x14ac:dyDescent="0.15">
      <c r="A14" s="11"/>
      <c r="B14" s="1"/>
      <c r="C14" s="1"/>
      <c r="D14" s="1"/>
      <c r="E14" s="2"/>
      <c r="F14" s="3"/>
      <c r="G14" s="8">
        <f t="shared" si="0"/>
        <v>0</v>
      </c>
      <c r="H14" s="5"/>
      <c r="I14" s="5"/>
      <c r="J14" s="5"/>
      <c r="K14" s="5"/>
      <c r="L14" s="5"/>
    </row>
    <row r="15" spans="1:12" x14ac:dyDescent="0.15">
      <c r="A15" s="11"/>
      <c r="B15" s="1"/>
      <c r="C15" s="1"/>
      <c r="D15" s="1"/>
      <c r="E15" s="2"/>
      <c r="F15" s="3"/>
      <c r="G15" s="8">
        <f t="shared" si="0"/>
        <v>0</v>
      </c>
      <c r="H15" s="5"/>
      <c r="I15" s="5"/>
      <c r="J15" s="5"/>
      <c r="K15" s="5"/>
      <c r="L15" s="5"/>
    </row>
    <row r="16" spans="1:12" x14ac:dyDescent="0.15">
      <c r="A16" s="11"/>
      <c r="B16" s="1"/>
      <c r="C16" s="1"/>
      <c r="D16" s="1"/>
      <c r="E16" s="2"/>
      <c r="F16" s="3"/>
      <c r="G16" s="8">
        <f t="shared" si="0"/>
        <v>0</v>
      </c>
      <c r="H16" s="5"/>
      <c r="I16" s="5"/>
      <c r="J16" s="5"/>
      <c r="K16" s="5"/>
      <c r="L16" s="5"/>
    </row>
    <row r="17" spans="1:12" x14ac:dyDescent="0.15">
      <c r="A17" s="12" t="s">
        <v>10</v>
      </c>
      <c r="B17" s="5"/>
      <c r="C17" s="5"/>
      <c r="D17" s="5"/>
      <c r="E17" s="2"/>
      <c r="F17" s="3"/>
      <c r="G17" s="8">
        <f t="shared" si="0"/>
        <v>0</v>
      </c>
      <c r="H17" s="5"/>
      <c r="I17" s="5"/>
      <c r="J17" s="5"/>
      <c r="K17" s="5"/>
      <c r="L17" s="5"/>
    </row>
    <row r="18" spans="1:12" x14ac:dyDescent="0.15">
      <c r="A18" s="13" t="s">
        <v>51</v>
      </c>
      <c r="B18" s="5">
        <v>5</v>
      </c>
      <c r="C18" s="5">
        <v>4</v>
      </c>
      <c r="D18" s="5">
        <v>3</v>
      </c>
      <c r="E18" s="2" t="s">
        <v>76</v>
      </c>
      <c r="F18" s="3" t="s">
        <v>84</v>
      </c>
      <c r="G18" s="8">
        <f t="shared" si="0"/>
        <v>5</v>
      </c>
      <c r="H18" s="5"/>
      <c r="I18" s="5"/>
      <c r="J18" s="5"/>
      <c r="K18" s="5"/>
      <c r="L18" s="5"/>
    </row>
    <row r="19" spans="1:12" x14ac:dyDescent="0.15">
      <c r="A19" s="14" t="s">
        <v>52</v>
      </c>
      <c r="B19" s="5">
        <v>3</v>
      </c>
      <c r="C19" s="5">
        <v>3</v>
      </c>
      <c r="D19" s="5">
        <v>3</v>
      </c>
      <c r="E19" s="2"/>
      <c r="F19" s="3"/>
      <c r="G19" s="8">
        <f t="shared" si="0"/>
        <v>0</v>
      </c>
      <c r="H19" s="5"/>
      <c r="I19" s="5"/>
      <c r="J19" s="5"/>
      <c r="K19" s="5"/>
      <c r="L19" s="5"/>
    </row>
    <row r="20" spans="1:12" x14ac:dyDescent="0.15">
      <c r="A20" s="13" t="s">
        <v>53</v>
      </c>
      <c r="B20" s="5">
        <v>5</v>
      </c>
      <c r="C20" s="5">
        <v>5</v>
      </c>
      <c r="D20" s="5">
        <v>5</v>
      </c>
      <c r="E20" s="2"/>
      <c r="F20" s="3"/>
      <c r="G20" s="8">
        <f t="shared" si="0"/>
        <v>0</v>
      </c>
      <c r="H20" s="5"/>
      <c r="I20" s="5"/>
      <c r="J20" s="5"/>
      <c r="K20" s="5"/>
      <c r="L20" s="5"/>
    </row>
    <row r="21" spans="1:12" x14ac:dyDescent="0.15">
      <c r="A21" s="14" t="s">
        <v>34</v>
      </c>
      <c r="B21" s="5">
        <v>3</v>
      </c>
      <c r="C21" s="5">
        <v>3</v>
      </c>
      <c r="D21" s="5">
        <v>3</v>
      </c>
      <c r="E21" s="2"/>
      <c r="F21" s="3"/>
      <c r="G21" s="8">
        <f t="shared" si="0"/>
        <v>0</v>
      </c>
      <c r="H21" s="5"/>
      <c r="I21" s="5"/>
      <c r="J21" s="5"/>
      <c r="K21" s="5"/>
      <c r="L21" s="5"/>
    </row>
    <row r="22" spans="1:12" x14ac:dyDescent="0.15">
      <c r="A22" s="14" t="s">
        <v>33</v>
      </c>
      <c r="B22" s="5">
        <v>3</v>
      </c>
      <c r="C22" s="5">
        <v>3</v>
      </c>
      <c r="D22" s="5">
        <v>3</v>
      </c>
      <c r="E22" s="2"/>
      <c r="F22" s="3"/>
      <c r="G22" s="8">
        <f t="shared" si="0"/>
        <v>0</v>
      </c>
      <c r="H22" s="5"/>
      <c r="I22" s="5"/>
      <c r="J22" s="5"/>
      <c r="K22" s="5"/>
      <c r="L22" s="5"/>
    </row>
    <row r="23" spans="1:12" x14ac:dyDescent="0.15">
      <c r="A23" s="14" t="s">
        <v>50</v>
      </c>
      <c r="B23" s="5">
        <v>4</v>
      </c>
      <c r="C23" s="5">
        <v>4</v>
      </c>
      <c r="D23" s="5">
        <v>4</v>
      </c>
      <c r="E23" s="2" t="s">
        <v>79</v>
      </c>
      <c r="F23" s="3" t="s">
        <v>81</v>
      </c>
      <c r="G23" s="8">
        <f t="shared" si="0"/>
        <v>4</v>
      </c>
      <c r="H23" s="5"/>
      <c r="I23" s="5"/>
      <c r="J23" s="5"/>
      <c r="K23" s="5"/>
      <c r="L23" s="5"/>
    </row>
    <row r="24" spans="1:12" x14ac:dyDescent="0.15">
      <c r="A24" s="13" t="s">
        <v>46</v>
      </c>
      <c r="B24" s="5">
        <v>5</v>
      </c>
      <c r="C24" s="5">
        <v>5</v>
      </c>
      <c r="D24" s="5">
        <v>5</v>
      </c>
      <c r="E24" s="2"/>
      <c r="F24" s="3"/>
      <c r="G24" s="8">
        <f t="shared" si="0"/>
        <v>0</v>
      </c>
      <c r="H24" s="5"/>
      <c r="I24" s="5"/>
      <c r="J24" s="5"/>
      <c r="K24" s="5"/>
      <c r="L24" s="5"/>
    </row>
    <row r="25" spans="1:12" x14ac:dyDescent="0.15">
      <c r="A25" s="11"/>
      <c r="B25" s="1"/>
      <c r="C25" s="1"/>
      <c r="D25" s="1"/>
      <c r="E25" s="2"/>
      <c r="F25" s="3"/>
      <c r="G25" s="8">
        <f t="shared" si="0"/>
        <v>0</v>
      </c>
      <c r="H25" s="5"/>
      <c r="I25" s="5"/>
      <c r="J25" s="5"/>
      <c r="K25" s="5"/>
      <c r="L25" s="5"/>
    </row>
    <row r="26" spans="1:12" x14ac:dyDescent="0.15">
      <c r="A26" s="11"/>
      <c r="B26" s="1"/>
      <c r="C26" s="1"/>
      <c r="D26" s="1"/>
      <c r="E26" s="2"/>
      <c r="F26" s="3"/>
      <c r="G26" s="8">
        <f t="shared" si="0"/>
        <v>0</v>
      </c>
      <c r="H26" s="5"/>
      <c r="I26" s="5"/>
      <c r="J26" s="5"/>
      <c r="K26" s="5"/>
      <c r="L26" s="5"/>
    </row>
    <row r="27" spans="1:12" x14ac:dyDescent="0.15">
      <c r="A27" s="11"/>
      <c r="B27" s="1"/>
      <c r="C27" s="1"/>
      <c r="D27" s="1"/>
      <c r="E27" s="2"/>
      <c r="F27" s="3"/>
      <c r="G27" s="8">
        <f t="shared" si="0"/>
        <v>0</v>
      </c>
      <c r="H27" s="5"/>
      <c r="I27" s="5"/>
      <c r="J27" s="5"/>
      <c r="K27" s="5"/>
      <c r="L27" s="5"/>
    </row>
    <row r="28" spans="1:12" x14ac:dyDescent="0.15">
      <c r="A28" s="11"/>
      <c r="B28" s="1"/>
      <c r="C28" s="1"/>
      <c r="D28" s="1"/>
      <c r="E28" s="2"/>
      <c r="F28" s="3"/>
      <c r="G28" s="8">
        <f t="shared" si="0"/>
        <v>0</v>
      </c>
      <c r="H28" s="5"/>
      <c r="I28" s="5"/>
      <c r="J28" s="5"/>
      <c r="K28" s="5"/>
      <c r="L28" s="5"/>
    </row>
    <row r="29" spans="1:12" x14ac:dyDescent="0.15">
      <c r="A29" s="12" t="s">
        <v>9</v>
      </c>
      <c r="B29" s="5"/>
      <c r="C29" s="5"/>
      <c r="D29" s="5"/>
      <c r="E29" s="2"/>
      <c r="F29" s="3"/>
      <c r="G29" s="8">
        <f t="shared" si="0"/>
        <v>0</v>
      </c>
      <c r="H29" s="5"/>
      <c r="I29" s="5"/>
      <c r="J29" s="5"/>
      <c r="K29" s="5"/>
      <c r="L29" s="5"/>
    </row>
    <row r="30" spans="1:12" x14ac:dyDescent="0.15">
      <c r="A30" s="13" t="s">
        <v>54</v>
      </c>
      <c r="B30" s="5">
        <v>5</v>
      </c>
      <c r="C30" s="5">
        <v>4</v>
      </c>
      <c r="D30" s="5">
        <v>3</v>
      </c>
      <c r="E30" s="2" t="s">
        <v>77</v>
      </c>
      <c r="F30" s="3" t="s">
        <v>85</v>
      </c>
      <c r="G30" s="8">
        <f t="shared" si="0"/>
        <v>5</v>
      </c>
      <c r="H30" s="5"/>
      <c r="I30" s="5"/>
      <c r="J30" s="5"/>
      <c r="K30" s="5"/>
      <c r="L30" s="5"/>
    </row>
    <row r="31" spans="1:12" x14ac:dyDescent="0.15">
      <c r="A31" s="13" t="s">
        <v>55</v>
      </c>
      <c r="B31" s="5">
        <v>5</v>
      </c>
      <c r="C31" s="5">
        <v>4</v>
      </c>
      <c r="D31" s="5">
        <v>3</v>
      </c>
      <c r="E31" s="2" t="s">
        <v>77</v>
      </c>
      <c r="F31" s="3" t="s">
        <v>83</v>
      </c>
      <c r="G31" s="8">
        <f t="shared" si="0"/>
        <v>5</v>
      </c>
      <c r="H31" s="5"/>
      <c r="I31" s="5"/>
      <c r="J31" s="5"/>
      <c r="K31" s="5"/>
      <c r="L31" s="5"/>
    </row>
    <row r="32" spans="1:12" x14ac:dyDescent="0.15">
      <c r="A32" s="13" t="s">
        <v>56</v>
      </c>
      <c r="B32" s="5">
        <v>5</v>
      </c>
      <c r="C32" s="5">
        <v>4</v>
      </c>
      <c r="D32" s="5">
        <v>3</v>
      </c>
      <c r="E32" s="2" t="s">
        <v>76</v>
      </c>
      <c r="F32" s="3" t="s">
        <v>83</v>
      </c>
      <c r="G32" s="8">
        <f t="shared" si="0"/>
        <v>5</v>
      </c>
      <c r="H32" s="5"/>
      <c r="I32" s="5"/>
      <c r="J32" s="5"/>
      <c r="K32" s="5"/>
      <c r="L32" s="5"/>
    </row>
    <row r="33" spans="1:12" x14ac:dyDescent="0.15">
      <c r="A33" s="14" t="s">
        <v>57</v>
      </c>
      <c r="B33" s="5">
        <v>3</v>
      </c>
      <c r="C33" s="5">
        <v>2</v>
      </c>
      <c r="D33" s="5">
        <v>1</v>
      </c>
      <c r="E33" s="2" t="s">
        <v>77</v>
      </c>
      <c r="F33" s="3" t="s">
        <v>90</v>
      </c>
      <c r="G33" s="8">
        <f t="shared" si="0"/>
        <v>3</v>
      </c>
      <c r="H33" s="5"/>
      <c r="I33" s="5"/>
      <c r="J33" s="5"/>
      <c r="K33" s="5"/>
      <c r="L33" s="5"/>
    </row>
    <row r="34" spans="1:12" x14ac:dyDescent="0.15">
      <c r="A34" s="14" t="s">
        <v>58</v>
      </c>
      <c r="B34" s="5">
        <v>1</v>
      </c>
      <c r="C34" s="5">
        <v>1</v>
      </c>
      <c r="D34" s="5">
        <v>1</v>
      </c>
      <c r="E34" s="2"/>
      <c r="F34" s="3"/>
      <c r="G34" s="8">
        <f t="shared" si="0"/>
        <v>0</v>
      </c>
      <c r="H34" s="5"/>
      <c r="I34" s="5"/>
      <c r="J34" s="5"/>
      <c r="K34" s="5"/>
      <c r="L34" s="5"/>
    </row>
    <row r="35" spans="1:12" x14ac:dyDescent="0.15">
      <c r="A35" s="14" t="s">
        <v>59</v>
      </c>
      <c r="B35" s="5">
        <v>1</v>
      </c>
      <c r="C35" s="5">
        <v>1</v>
      </c>
      <c r="D35" s="5">
        <v>1</v>
      </c>
      <c r="E35" s="2"/>
      <c r="F35" s="3"/>
      <c r="G35" s="8">
        <f t="shared" si="0"/>
        <v>0</v>
      </c>
      <c r="H35" s="5"/>
      <c r="I35" s="5"/>
      <c r="J35" s="5"/>
      <c r="K35" s="5"/>
      <c r="L35" s="5"/>
    </row>
    <row r="36" spans="1:12" x14ac:dyDescent="0.15">
      <c r="A36" s="14" t="s">
        <v>60</v>
      </c>
      <c r="B36" s="5">
        <v>2</v>
      </c>
      <c r="C36" s="5">
        <v>2</v>
      </c>
      <c r="D36" s="5">
        <v>2</v>
      </c>
      <c r="E36" s="2"/>
      <c r="F36" s="3"/>
      <c r="G36" s="8">
        <f t="shared" ref="G36:G67" si="1" xml:space="preserve"> IF(EXACT(F36,"X"),IF(EXACT(E36,"I"),$B36,IF(EXACT(E36,"II"),$C36,IF(EXACT(E36,"III"),$D36,0))),0)</f>
        <v>0</v>
      </c>
      <c r="H36" s="5"/>
      <c r="I36" s="5"/>
      <c r="J36" s="5"/>
      <c r="K36" s="5"/>
      <c r="L36" s="5"/>
    </row>
    <row r="37" spans="1:12" x14ac:dyDescent="0.15">
      <c r="A37" s="14" t="s">
        <v>61</v>
      </c>
      <c r="B37" s="5">
        <v>3</v>
      </c>
      <c r="C37" s="5">
        <v>3</v>
      </c>
      <c r="D37" s="5">
        <v>3</v>
      </c>
      <c r="E37" s="2"/>
      <c r="F37" s="3"/>
      <c r="G37" s="8">
        <f t="shared" si="1"/>
        <v>0</v>
      </c>
      <c r="H37" s="5"/>
      <c r="I37" s="5"/>
      <c r="J37" s="5"/>
      <c r="K37" s="5"/>
      <c r="L37" s="5"/>
    </row>
    <row r="38" spans="1:12" x14ac:dyDescent="0.15">
      <c r="A38" s="14" t="s">
        <v>31</v>
      </c>
      <c r="B38" s="5">
        <v>3</v>
      </c>
      <c r="C38" s="5">
        <v>3</v>
      </c>
      <c r="D38" s="5">
        <v>3</v>
      </c>
      <c r="E38" s="2"/>
      <c r="F38" s="3"/>
      <c r="G38" s="8">
        <f t="shared" si="1"/>
        <v>0</v>
      </c>
      <c r="H38" s="5"/>
      <c r="I38" s="5"/>
      <c r="J38" s="5"/>
      <c r="K38" s="5"/>
      <c r="L38" s="5"/>
    </row>
    <row r="39" spans="1:12" x14ac:dyDescent="0.15">
      <c r="A39" s="14" t="s">
        <v>32</v>
      </c>
      <c r="B39" s="5">
        <v>5</v>
      </c>
      <c r="C39" s="5">
        <v>3</v>
      </c>
      <c r="D39" s="5">
        <v>3</v>
      </c>
      <c r="E39" s="2" t="s">
        <v>77</v>
      </c>
      <c r="F39" s="3"/>
      <c r="G39" s="8">
        <f t="shared" si="1"/>
        <v>0</v>
      </c>
      <c r="H39" s="5"/>
      <c r="I39" s="5"/>
      <c r="J39" s="5"/>
      <c r="K39" s="5"/>
      <c r="L39" s="5"/>
    </row>
    <row r="40" spans="1:12" x14ac:dyDescent="0.15">
      <c r="A40" s="14" t="s">
        <v>62</v>
      </c>
      <c r="B40" s="5">
        <v>3</v>
      </c>
      <c r="C40" s="5">
        <v>3</v>
      </c>
      <c r="D40" s="5">
        <v>3</v>
      </c>
      <c r="E40" s="2"/>
      <c r="F40" s="3"/>
      <c r="G40" s="8">
        <f t="shared" si="1"/>
        <v>0</v>
      </c>
      <c r="H40" s="5"/>
      <c r="I40" s="5"/>
      <c r="J40" s="5"/>
      <c r="K40" s="5"/>
      <c r="L40" s="5"/>
    </row>
    <row r="41" spans="1:12" x14ac:dyDescent="0.15">
      <c r="A41" s="11"/>
      <c r="B41" s="1"/>
      <c r="C41" s="1"/>
      <c r="D41" s="1"/>
      <c r="E41" s="2"/>
      <c r="F41" s="3"/>
      <c r="G41" s="8">
        <f t="shared" si="1"/>
        <v>0</v>
      </c>
      <c r="H41" s="5"/>
      <c r="I41" s="5"/>
      <c r="J41" s="5"/>
      <c r="K41" s="5"/>
      <c r="L41" s="5"/>
    </row>
    <row r="42" spans="1:12" x14ac:dyDescent="0.15">
      <c r="A42" s="11"/>
      <c r="B42" s="1"/>
      <c r="C42" s="1"/>
      <c r="D42" s="1"/>
      <c r="E42" s="2"/>
      <c r="F42" s="3"/>
      <c r="G42" s="8">
        <f t="shared" si="1"/>
        <v>0</v>
      </c>
      <c r="H42" s="5"/>
      <c r="I42" s="5"/>
      <c r="J42" s="5"/>
      <c r="K42" s="5"/>
      <c r="L42" s="5"/>
    </row>
    <row r="43" spans="1:12" x14ac:dyDescent="0.15">
      <c r="A43" s="11"/>
      <c r="B43" s="1"/>
      <c r="C43" s="1"/>
      <c r="D43" s="1"/>
      <c r="E43" s="2"/>
      <c r="F43" s="3"/>
      <c r="G43" s="8">
        <f t="shared" si="1"/>
        <v>0</v>
      </c>
      <c r="H43" s="5"/>
      <c r="I43" s="5"/>
      <c r="J43" s="5"/>
      <c r="K43" s="5"/>
      <c r="L43" s="5"/>
    </row>
    <row r="44" spans="1:12" x14ac:dyDescent="0.15">
      <c r="A44" s="12" t="s">
        <v>8</v>
      </c>
      <c r="B44" s="5"/>
      <c r="C44" s="5"/>
      <c r="D44" s="5"/>
      <c r="E44" s="2"/>
      <c r="F44" s="3"/>
      <c r="G44" s="8">
        <f t="shared" si="1"/>
        <v>0</v>
      </c>
      <c r="H44" s="5"/>
      <c r="I44" s="5"/>
      <c r="J44" s="5"/>
      <c r="K44" s="5"/>
      <c r="L44" s="5"/>
    </row>
    <row r="45" spans="1:12" x14ac:dyDescent="0.15">
      <c r="A45" s="14" t="s">
        <v>63</v>
      </c>
      <c r="B45" s="5">
        <v>5</v>
      </c>
      <c r="C45" s="5">
        <v>5</v>
      </c>
      <c r="D45" s="5">
        <v>5</v>
      </c>
      <c r="E45" s="2"/>
      <c r="F45" s="3"/>
      <c r="G45" s="8">
        <f t="shared" si="1"/>
        <v>0</v>
      </c>
      <c r="H45" s="5"/>
      <c r="I45" s="5"/>
      <c r="J45" s="5"/>
      <c r="K45" s="5"/>
      <c r="L45" s="5"/>
    </row>
    <row r="46" spans="1:12" x14ac:dyDescent="0.15">
      <c r="A46" s="14" t="s">
        <v>64</v>
      </c>
      <c r="B46" s="5">
        <v>3</v>
      </c>
      <c r="C46" s="5">
        <v>3</v>
      </c>
      <c r="D46" s="5">
        <v>3</v>
      </c>
      <c r="E46" s="2"/>
      <c r="F46" s="3"/>
      <c r="G46" s="8">
        <f t="shared" si="1"/>
        <v>0</v>
      </c>
      <c r="H46" s="5"/>
      <c r="I46" s="5"/>
      <c r="J46" s="5"/>
      <c r="K46" s="5"/>
      <c r="L46" s="5"/>
    </row>
    <row r="47" spans="1:12" x14ac:dyDescent="0.15">
      <c r="A47" s="14" t="s">
        <v>65</v>
      </c>
      <c r="B47" s="5">
        <v>5</v>
      </c>
      <c r="C47" s="5">
        <v>5</v>
      </c>
      <c r="D47" s="5">
        <v>5</v>
      </c>
      <c r="E47" s="2"/>
      <c r="F47" s="3"/>
      <c r="G47" s="8">
        <f t="shared" si="1"/>
        <v>0</v>
      </c>
      <c r="H47" s="5"/>
      <c r="I47" s="5"/>
      <c r="J47" s="5"/>
      <c r="K47" s="5"/>
      <c r="L47" s="5"/>
    </row>
    <row r="48" spans="1:12" x14ac:dyDescent="0.15">
      <c r="A48" s="11"/>
      <c r="B48" s="1"/>
      <c r="C48" s="1"/>
      <c r="D48" s="1"/>
      <c r="E48" s="2"/>
      <c r="F48" s="3"/>
      <c r="G48" s="8">
        <f t="shared" si="1"/>
        <v>0</v>
      </c>
      <c r="H48" s="5"/>
      <c r="I48" s="5"/>
      <c r="J48" s="5"/>
      <c r="K48" s="5"/>
      <c r="L48" s="5"/>
    </row>
    <row r="49" spans="1:12" x14ac:dyDescent="0.15">
      <c r="A49" s="11"/>
      <c r="B49" s="1"/>
      <c r="C49" s="1"/>
      <c r="D49" s="1"/>
      <c r="E49" s="2"/>
      <c r="F49" s="3"/>
      <c r="G49" s="8">
        <f t="shared" si="1"/>
        <v>0</v>
      </c>
      <c r="H49" s="5"/>
      <c r="I49" s="5"/>
      <c r="J49" s="5"/>
      <c r="K49" s="5"/>
      <c r="L49" s="5"/>
    </row>
    <row r="50" spans="1:12" x14ac:dyDescent="0.15">
      <c r="A50" s="11"/>
      <c r="B50" s="1"/>
      <c r="C50" s="1"/>
      <c r="D50" s="1"/>
      <c r="E50" s="2"/>
      <c r="F50" s="3"/>
      <c r="G50" s="8">
        <f t="shared" si="1"/>
        <v>0</v>
      </c>
      <c r="H50" s="5"/>
      <c r="I50" s="5"/>
      <c r="J50" s="5"/>
      <c r="K50" s="5"/>
      <c r="L50" s="5"/>
    </row>
    <row r="51" spans="1:12" x14ac:dyDescent="0.15">
      <c r="A51" s="11"/>
      <c r="B51" s="1"/>
      <c r="C51" s="1"/>
      <c r="D51" s="1"/>
      <c r="E51" s="2"/>
      <c r="F51" s="3"/>
      <c r="G51" s="8">
        <f t="shared" si="1"/>
        <v>0</v>
      </c>
      <c r="H51" s="5"/>
      <c r="I51" s="5"/>
      <c r="J51" s="5"/>
      <c r="K51" s="5"/>
      <c r="L51" s="5"/>
    </row>
    <row r="52" spans="1:12" x14ac:dyDescent="0.15">
      <c r="A52" s="11"/>
      <c r="B52" s="1"/>
      <c r="C52" s="1"/>
      <c r="D52" s="1"/>
      <c r="E52" s="2"/>
      <c r="F52" s="3"/>
      <c r="G52" s="8">
        <f t="shared" si="1"/>
        <v>0</v>
      </c>
      <c r="H52" s="5"/>
      <c r="I52" s="5"/>
      <c r="J52" s="5"/>
      <c r="K52" s="5"/>
      <c r="L52" s="5"/>
    </row>
    <row r="53" spans="1:12" x14ac:dyDescent="0.15">
      <c r="A53" s="12" t="s">
        <v>7</v>
      </c>
      <c r="B53" s="5"/>
      <c r="C53" s="5"/>
      <c r="D53" s="5"/>
      <c r="E53" s="2"/>
      <c r="F53" s="3"/>
      <c r="G53" s="8">
        <f t="shared" si="1"/>
        <v>0</v>
      </c>
      <c r="H53" s="5"/>
      <c r="I53" s="5"/>
      <c r="J53" s="5"/>
      <c r="K53" s="5"/>
      <c r="L53" s="5"/>
    </row>
    <row r="54" spans="1:12" x14ac:dyDescent="0.15">
      <c r="A54" s="14" t="s">
        <v>66</v>
      </c>
      <c r="B54" s="5">
        <v>3</v>
      </c>
      <c r="C54" s="5">
        <v>3</v>
      </c>
      <c r="D54" s="5">
        <v>3</v>
      </c>
      <c r="E54" s="2" t="s">
        <v>80</v>
      </c>
      <c r="F54" s="3" t="s">
        <v>81</v>
      </c>
      <c r="G54" s="8">
        <f t="shared" si="1"/>
        <v>3</v>
      </c>
      <c r="H54" s="5"/>
      <c r="I54" s="5"/>
      <c r="J54" s="5"/>
      <c r="K54" s="5"/>
      <c r="L54" s="5"/>
    </row>
    <row r="55" spans="1:12" x14ac:dyDescent="0.15">
      <c r="A55" s="14" t="s">
        <v>67</v>
      </c>
      <c r="B55" s="5">
        <v>3</v>
      </c>
      <c r="C55" s="5">
        <v>3</v>
      </c>
      <c r="D55" s="5">
        <v>3</v>
      </c>
      <c r="E55" s="2" t="s">
        <v>86</v>
      </c>
      <c r="F55" s="3" t="s">
        <v>84</v>
      </c>
      <c r="G55" s="8">
        <f t="shared" si="1"/>
        <v>3</v>
      </c>
      <c r="H55" s="5"/>
      <c r="I55" s="5"/>
      <c r="J55" s="5"/>
      <c r="K55" s="5"/>
      <c r="L55" s="5"/>
    </row>
    <row r="56" spans="1:12" x14ac:dyDescent="0.15">
      <c r="A56" s="14" t="s">
        <v>68</v>
      </c>
      <c r="B56" s="5">
        <v>5</v>
      </c>
      <c r="C56" s="5">
        <v>5</v>
      </c>
      <c r="D56" s="5">
        <v>5</v>
      </c>
      <c r="E56" s="2"/>
      <c r="F56" s="3"/>
      <c r="G56" s="8">
        <f t="shared" si="1"/>
        <v>0</v>
      </c>
      <c r="H56" s="5"/>
      <c r="I56" s="5"/>
      <c r="J56" s="5"/>
      <c r="K56" s="5"/>
      <c r="L56" s="5"/>
    </row>
    <row r="57" spans="1:12" x14ac:dyDescent="0.15">
      <c r="A57" s="14" t="s">
        <v>69</v>
      </c>
      <c r="B57" s="5">
        <v>5</v>
      </c>
      <c r="C57" s="5">
        <v>5</v>
      </c>
      <c r="D57" s="5">
        <v>5</v>
      </c>
      <c r="E57" s="2"/>
      <c r="F57" s="3"/>
      <c r="G57" s="8">
        <f t="shared" si="1"/>
        <v>0</v>
      </c>
      <c r="H57" s="5"/>
      <c r="I57" s="5"/>
      <c r="J57" s="5"/>
      <c r="K57" s="5"/>
      <c r="L57" s="5"/>
    </row>
    <row r="58" spans="1:12" x14ac:dyDescent="0.15">
      <c r="A58" s="11"/>
      <c r="B58" s="1"/>
      <c r="C58" s="1"/>
      <c r="D58" s="1"/>
      <c r="E58" s="2"/>
      <c r="F58" s="3"/>
      <c r="G58" s="8">
        <f t="shared" si="1"/>
        <v>0</v>
      </c>
      <c r="H58" s="5"/>
      <c r="I58" s="5"/>
      <c r="J58" s="5"/>
      <c r="K58" s="5"/>
      <c r="L58" s="5"/>
    </row>
    <row r="59" spans="1:12" x14ac:dyDescent="0.15">
      <c r="A59" s="11"/>
      <c r="B59" s="1"/>
      <c r="C59" s="1"/>
      <c r="D59" s="1"/>
      <c r="E59" s="2"/>
      <c r="F59" s="3"/>
      <c r="G59" s="8">
        <f t="shared" si="1"/>
        <v>0</v>
      </c>
      <c r="H59" s="5"/>
      <c r="I59" s="5"/>
      <c r="J59" s="5"/>
      <c r="K59" s="5"/>
      <c r="L59" s="5"/>
    </row>
    <row r="60" spans="1:12" x14ac:dyDescent="0.15">
      <c r="A60" s="11"/>
      <c r="B60" s="1"/>
      <c r="C60" s="1"/>
      <c r="D60" s="1"/>
      <c r="E60" s="2"/>
      <c r="F60" s="3"/>
      <c r="G60" s="8">
        <f t="shared" si="1"/>
        <v>0</v>
      </c>
      <c r="H60" s="5"/>
      <c r="I60" s="5"/>
      <c r="J60" s="5"/>
      <c r="K60" s="5"/>
      <c r="L60" s="5"/>
    </row>
    <row r="61" spans="1:12" x14ac:dyDescent="0.15">
      <c r="A61" s="11"/>
      <c r="B61" s="1"/>
      <c r="C61" s="1"/>
      <c r="D61" s="1"/>
      <c r="E61" s="2"/>
      <c r="F61" s="3"/>
      <c r="G61" s="8">
        <f t="shared" si="1"/>
        <v>0</v>
      </c>
      <c r="H61" s="5"/>
      <c r="I61" s="5"/>
      <c r="J61" s="5"/>
      <c r="K61" s="5"/>
      <c r="L61" s="5"/>
    </row>
    <row r="62" spans="1:12" x14ac:dyDescent="0.15">
      <c r="A62" s="11"/>
      <c r="B62" s="1"/>
      <c r="C62" s="1"/>
      <c r="D62" s="1"/>
      <c r="E62" s="2"/>
      <c r="F62" s="3"/>
      <c r="G62" s="8">
        <f t="shared" si="1"/>
        <v>0</v>
      </c>
      <c r="H62" s="5"/>
      <c r="I62" s="5"/>
      <c r="J62" s="5"/>
      <c r="K62" s="5"/>
      <c r="L62" s="5"/>
    </row>
    <row r="63" spans="1:12" x14ac:dyDescent="0.15">
      <c r="A63" s="11"/>
      <c r="B63" s="1"/>
      <c r="C63" s="1"/>
      <c r="D63" s="1"/>
      <c r="E63" s="2"/>
      <c r="F63" s="3"/>
      <c r="G63" s="8">
        <f t="shared" si="1"/>
        <v>0</v>
      </c>
      <c r="H63" s="5"/>
      <c r="I63" s="5"/>
      <c r="J63" s="5"/>
      <c r="K63" s="5"/>
      <c r="L63" s="5"/>
    </row>
    <row r="64" spans="1:12" x14ac:dyDescent="0.15">
      <c r="A64" s="12" t="s">
        <v>6</v>
      </c>
      <c r="B64" s="5"/>
      <c r="C64" s="5"/>
      <c r="D64" s="5"/>
      <c r="E64" s="2"/>
      <c r="F64" s="3"/>
      <c r="G64" s="8">
        <f t="shared" si="1"/>
        <v>0</v>
      </c>
      <c r="H64" s="5"/>
      <c r="I64" s="5"/>
      <c r="J64" s="5"/>
      <c r="K64" s="5"/>
      <c r="L64" s="5"/>
    </row>
    <row r="65" spans="1:12" x14ac:dyDescent="0.15">
      <c r="A65" s="13" t="s">
        <v>70</v>
      </c>
      <c r="B65" s="5">
        <v>2</v>
      </c>
      <c r="C65" s="5">
        <v>2</v>
      </c>
      <c r="D65" s="5">
        <v>2</v>
      </c>
      <c r="E65" s="2" t="s">
        <v>91</v>
      </c>
      <c r="F65" s="3" t="s">
        <v>93</v>
      </c>
      <c r="G65" s="8">
        <f t="shared" si="1"/>
        <v>2</v>
      </c>
      <c r="H65" s="5"/>
      <c r="I65" s="5"/>
      <c r="J65" s="5"/>
      <c r="K65" s="5"/>
      <c r="L65" s="5"/>
    </row>
    <row r="66" spans="1:12" x14ac:dyDescent="0.15">
      <c r="A66" s="13" t="s">
        <v>71</v>
      </c>
      <c r="B66" s="5">
        <v>3</v>
      </c>
      <c r="C66" s="5">
        <v>3</v>
      </c>
      <c r="D66" s="5">
        <v>3</v>
      </c>
      <c r="E66" s="2" t="s">
        <v>92</v>
      </c>
      <c r="F66" s="3" t="s">
        <v>94</v>
      </c>
      <c r="G66" s="8">
        <f t="shared" si="1"/>
        <v>3</v>
      </c>
      <c r="H66" s="5"/>
      <c r="I66" s="5"/>
      <c r="J66" s="5"/>
      <c r="K66" s="5"/>
      <c r="L66" s="5"/>
    </row>
    <row r="67" spans="1:12" x14ac:dyDescent="0.15">
      <c r="A67" s="13" t="s">
        <v>72</v>
      </c>
      <c r="B67" s="5">
        <v>5</v>
      </c>
      <c r="C67" s="5">
        <v>5</v>
      </c>
      <c r="D67" s="5">
        <v>5</v>
      </c>
      <c r="E67" s="2"/>
      <c r="F67" s="3"/>
      <c r="G67" s="8">
        <f t="shared" si="1"/>
        <v>0</v>
      </c>
      <c r="H67" s="5"/>
      <c r="I67" s="5"/>
      <c r="J67" s="5"/>
      <c r="K67" s="5"/>
      <c r="L67" s="5"/>
    </row>
    <row r="68" spans="1:12" x14ac:dyDescent="0.15">
      <c r="A68" s="13" t="s">
        <v>38</v>
      </c>
      <c r="B68" s="5">
        <v>5</v>
      </c>
      <c r="C68" s="5">
        <v>5</v>
      </c>
      <c r="D68" s="5">
        <v>5</v>
      </c>
      <c r="E68" s="2"/>
      <c r="F68" s="3"/>
      <c r="G68" s="8">
        <f t="shared" ref="G68:G85" si="2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15">
      <c r="A69" s="11"/>
      <c r="B69" s="1"/>
      <c r="C69" s="1"/>
      <c r="D69" s="1"/>
      <c r="E69" s="2"/>
      <c r="F69" s="3"/>
      <c r="G69" s="8">
        <f t="shared" si="2"/>
        <v>0</v>
      </c>
      <c r="H69" s="5"/>
      <c r="I69" s="5"/>
      <c r="J69" s="5"/>
      <c r="K69" s="5"/>
      <c r="L69" s="5"/>
    </row>
    <row r="70" spans="1:12" x14ac:dyDescent="0.15">
      <c r="A70" s="11"/>
      <c r="B70" s="1"/>
      <c r="C70" s="1"/>
      <c r="D70" s="1"/>
      <c r="E70" s="2"/>
      <c r="F70" s="3"/>
      <c r="G70" s="8">
        <f t="shared" si="2"/>
        <v>0</v>
      </c>
      <c r="H70" s="5"/>
      <c r="I70" s="5"/>
      <c r="J70" s="5"/>
      <c r="K70" s="5"/>
      <c r="L70" s="5"/>
    </row>
    <row r="71" spans="1:12" x14ac:dyDescent="0.15">
      <c r="A71" s="11"/>
      <c r="B71" s="1"/>
      <c r="C71" s="1"/>
      <c r="D71" s="1"/>
      <c r="E71" s="2"/>
      <c r="F71" s="3"/>
      <c r="G71" s="8">
        <f t="shared" si="2"/>
        <v>0</v>
      </c>
      <c r="H71" s="5"/>
      <c r="I71" s="5"/>
      <c r="J71" s="5"/>
      <c r="K71" s="5"/>
      <c r="L71" s="5"/>
    </row>
    <row r="72" spans="1:12" x14ac:dyDescent="0.15">
      <c r="A72" s="11"/>
      <c r="B72" s="1"/>
      <c r="C72" s="1"/>
      <c r="D72" s="1"/>
      <c r="E72" s="2"/>
      <c r="F72" s="3"/>
      <c r="G72" s="8">
        <f t="shared" si="2"/>
        <v>0</v>
      </c>
      <c r="H72" s="5"/>
      <c r="I72" s="5"/>
      <c r="J72" s="5"/>
      <c r="K72" s="5"/>
      <c r="L72" s="5"/>
    </row>
    <row r="73" spans="1:12" x14ac:dyDescent="0.15">
      <c r="A73" s="11"/>
      <c r="B73" s="1"/>
      <c r="C73" s="1"/>
      <c r="D73" s="1"/>
      <c r="E73" s="2"/>
      <c r="F73" s="3"/>
      <c r="G73" s="8">
        <f t="shared" si="2"/>
        <v>0</v>
      </c>
      <c r="H73" s="5"/>
      <c r="I73" s="5"/>
      <c r="J73" s="5"/>
      <c r="K73" s="5"/>
      <c r="L73" s="5"/>
    </row>
    <row r="74" spans="1:12" x14ac:dyDescent="0.15">
      <c r="A74" s="12" t="s">
        <v>5</v>
      </c>
      <c r="B74" s="5"/>
      <c r="C74" s="5"/>
      <c r="D74" s="5"/>
      <c r="E74" s="2"/>
      <c r="F74" s="3"/>
      <c r="G74" s="8">
        <f t="shared" si="2"/>
        <v>0</v>
      </c>
      <c r="H74" s="5"/>
      <c r="I74" s="5"/>
      <c r="J74" s="5"/>
      <c r="K74" s="5"/>
      <c r="L74" s="5"/>
    </row>
    <row r="75" spans="1:12" x14ac:dyDescent="0.15">
      <c r="A75" s="14" t="s">
        <v>0</v>
      </c>
      <c r="B75" s="5">
        <v>5</v>
      </c>
      <c r="C75" s="5">
        <v>5</v>
      </c>
      <c r="D75" s="5">
        <v>5</v>
      </c>
      <c r="E75" s="2"/>
      <c r="F75" s="3"/>
      <c r="G75" s="8">
        <f t="shared" si="2"/>
        <v>0</v>
      </c>
      <c r="H75" s="5"/>
      <c r="I75" s="5"/>
      <c r="J75" s="5"/>
      <c r="K75" s="5"/>
      <c r="L75" s="5"/>
    </row>
    <row r="76" spans="1:12" x14ac:dyDescent="0.15">
      <c r="A76" s="11"/>
      <c r="B76" s="1"/>
      <c r="C76" s="1"/>
      <c r="D76" s="1"/>
      <c r="E76" s="2"/>
      <c r="F76" s="3"/>
      <c r="G76" s="8">
        <f t="shared" si="2"/>
        <v>0</v>
      </c>
      <c r="H76" s="5"/>
      <c r="I76" s="5"/>
      <c r="J76" s="5"/>
      <c r="K76" s="5"/>
      <c r="L76" s="5"/>
    </row>
    <row r="77" spans="1:12" x14ac:dyDescent="0.15">
      <c r="A77" s="11"/>
      <c r="B77" s="1"/>
      <c r="C77" s="1"/>
      <c r="D77" s="1"/>
      <c r="E77" s="2"/>
      <c r="F77" s="3"/>
      <c r="G77" s="8">
        <f t="shared" si="2"/>
        <v>0</v>
      </c>
      <c r="H77" s="5"/>
      <c r="I77" s="5"/>
      <c r="J77" s="5"/>
      <c r="K77" s="5"/>
      <c r="L77" s="5"/>
    </row>
    <row r="78" spans="1:12" x14ac:dyDescent="0.15">
      <c r="A78" s="11"/>
      <c r="B78" s="1"/>
      <c r="C78" s="1"/>
      <c r="D78" s="1"/>
      <c r="E78" s="2"/>
      <c r="F78" s="3"/>
      <c r="G78" s="8">
        <f t="shared" si="2"/>
        <v>0</v>
      </c>
      <c r="H78" s="5"/>
      <c r="I78" s="5"/>
      <c r="J78" s="5"/>
      <c r="K78" s="5"/>
      <c r="L78" s="5"/>
    </row>
    <row r="79" spans="1:12" x14ac:dyDescent="0.15">
      <c r="A79" s="11"/>
      <c r="B79" s="1"/>
      <c r="C79" s="1"/>
      <c r="D79" s="1"/>
      <c r="E79" s="2"/>
      <c r="F79" s="3"/>
      <c r="G79" s="8">
        <f t="shared" si="2"/>
        <v>0</v>
      </c>
      <c r="H79" s="5"/>
      <c r="I79" s="5"/>
      <c r="J79" s="5"/>
      <c r="K79" s="5"/>
      <c r="L79" s="5"/>
    </row>
    <row r="80" spans="1:12" x14ac:dyDescent="0.15">
      <c r="A80" s="11"/>
      <c r="B80" s="1"/>
      <c r="C80" s="1"/>
      <c r="D80" s="1"/>
      <c r="E80" s="2"/>
      <c r="F80" s="3"/>
      <c r="G80" s="8">
        <f t="shared" si="2"/>
        <v>0</v>
      </c>
      <c r="H80" s="5"/>
      <c r="I80" s="5"/>
      <c r="J80" s="5"/>
      <c r="K80" s="5"/>
      <c r="L80" s="5"/>
    </row>
    <row r="81" spans="1:12" x14ac:dyDescent="0.15">
      <c r="A81" s="11"/>
      <c r="B81" s="1"/>
      <c r="C81" s="1"/>
      <c r="D81" s="1"/>
      <c r="E81" s="2"/>
      <c r="F81" s="3"/>
      <c r="G81" s="8">
        <f t="shared" si="2"/>
        <v>0</v>
      </c>
      <c r="H81" s="5"/>
      <c r="I81" s="5"/>
      <c r="J81" s="5"/>
      <c r="K81" s="5"/>
      <c r="L81" s="5"/>
    </row>
    <row r="82" spans="1:12" x14ac:dyDescent="0.15">
      <c r="A82" s="11"/>
      <c r="B82" s="1"/>
      <c r="C82" s="1"/>
      <c r="D82" s="1"/>
      <c r="E82" s="2"/>
      <c r="F82" s="3"/>
      <c r="G82" s="8">
        <f t="shared" si="2"/>
        <v>0</v>
      </c>
      <c r="H82" s="5"/>
      <c r="I82" s="5"/>
      <c r="J82" s="5"/>
      <c r="K82" s="5"/>
      <c r="L82" s="5"/>
    </row>
    <row r="83" spans="1:12" x14ac:dyDescent="0.15">
      <c r="A83" s="11"/>
      <c r="B83" s="1"/>
      <c r="C83" s="1"/>
      <c r="D83" s="1"/>
      <c r="E83" s="2"/>
      <c r="F83" s="3"/>
      <c r="G83" s="8">
        <f t="shared" si="2"/>
        <v>0</v>
      </c>
      <c r="H83" s="5"/>
      <c r="I83" s="5"/>
      <c r="J83" s="5"/>
      <c r="K83" s="5"/>
      <c r="L83" s="5"/>
    </row>
    <row r="84" spans="1:12" x14ac:dyDescent="0.15">
      <c r="A84" s="11"/>
      <c r="B84" s="1"/>
      <c r="C84" s="1"/>
      <c r="D84" s="1"/>
      <c r="E84" s="2"/>
      <c r="F84" s="3"/>
      <c r="G84" s="8">
        <f t="shared" si="2"/>
        <v>0</v>
      </c>
      <c r="H84" s="5"/>
      <c r="I84" s="5"/>
      <c r="J84" s="5"/>
      <c r="K84" s="5"/>
      <c r="L84" s="5"/>
    </row>
    <row r="85" spans="1:12" x14ac:dyDescent="0.15">
      <c r="A85" s="11"/>
      <c r="B85" s="1"/>
      <c r="C85" s="1"/>
      <c r="D85" s="1"/>
      <c r="E85" s="2"/>
      <c r="F85" s="3"/>
      <c r="G85" s="8">
        <f t="shared" si="2"/>
        <v>0</v>
      </c>
      <c r="H85" s="5"/>
      <c r="I85" s="5"/>
      <c r="J85" s="5"/>
      <c r="K85" s="5"/>
      <c r="L85" s="5"/>
    </row>
    <row r="86" spans="1:12" x14ac:dyDescent="0.15">
      <c r="A86" s="1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15">
      <c r="A87" s="1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15">
      <c r="A88" s="1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15">
      <c r="A89" s="12" t="s">
        <v>37</v>
      </c>
      <c r="B89" s="4" t="s">
        <v>19</v>
      </c>
      <c r="C89" s="4" t="s">
        <v>20</v>
      </c>
      <c r="D89" s="4" t="s">
        <v>21</v>
      </c>
      <c r="E89" s="4" t="s">
        <v>22</v>
      </c>
      <c r="F89" s="5"/>
      <c r="G89" s="5"/>
      <c r="H89" s="5"/>
      <c r="I89" s="6"/>
      <c r="J89" s="6"/>
      <c r="K89" s="6"/>
      <c r="L89" s="5"/>
    </row>
    <row r="90" spans="1:12" x14ac:dyDescent="0.15">
      <c r="A90" s="14" t="s">
        <v>18</v>
      </c>
      <c r="B90" s="6">
        <v>3</v>
      </c>
      <c r="C90" s="3" t="s">
        <v>87</v>
      </c>
      <c r="D90" s="3"/>
      <c r="E90" s="3"/>
      <c r="F90" s="5"/>
      <c r="G90" s="5"/>
      <c r="H90" s="5"/>
      <c r="I90" s="6"/>
      <c r="J90" s="6"/>
      <c r="K90" s="6"/>
      <c r="L90" s="5"/>
    </row>
    <row r="91" spans="1:12" x14ac:dyDescent="0.15">
      <c r="A91" s="14" t="s">
        <v>29</v>
      </c>
      <c r="B91" s="6">
        <v>1</v>
      </c>
      <c r="C91" s="3" t="s">
        <v>84</v>
      </c>
      <c r="D91" s="3"/>
      <c r="E91" s="3"/>
      <c r="F91" s="5"/>
      <c r="G91" s="5"/>
      <c r="H91" s="5"/>
      <c r="I91" s="6"/>
      <c r="J91" s="6"/>
      <c r="K91" s="6"/>
      <c r="L91" s="5"/>
    </row>
    <row r="92" spans="1:12" x14ac:dyDescent="0.15">
      <c r="A92" s="14"/>
      <c r="B92" s="5"/>
      <c r="C92" s="5"/>
      <c r="D92" s="5"/>
      <c r="E92" s="6"/>
      <c r="F92" s="6"/>
      <c r="G92" s="6"/>
      <c r="H92" s="6"/>
      <c r="I92" s="6"/>
      <c r="J92" s="6"/>
      <c r="K92" s="6"/>
      <c r="L92" s="5"/>
    </row>
    <row r="93" spans="1:12" x14ac:dyDescent="0.15">
      <c r="A93" s="1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x14ac:dyDescent="0.15">
      <c r="A94" s="18" t="s">
        <v>39</v>
      </c>
    </row>
    <row r="95" spans="1:12" x14ac:dyDescent="0.15">
      <c r="A95" s="16" t="s">
        <v>88</v>
      </c>
    </row>
    <row r="96" spans="1:12" x14ac:dyDescent="0.15">
      <c r="A96" s="16" t="s">
        <v>89</v>
      </c>
    </row>
    <row r="97" spans="1:1" x14ac:dyDescent="0.15">
      <c r="A97" s="16"/>
    </row>
    <row r="98" spans="1:1" x14ac:dyDescent="0.15">
      <c r="A98" s="16"/>
    </row>
    <row r="99" spans="1:1" x14ac:dyDescent="0.15">
      <c r="A99" s="16"/>
    </row>
    <row r="100" spans="1:1" x14ac:dyDescent="0.15">
      <c r="A100" s="16"/>
    </row>
    <row r="101" spans="1:1" x14ac:dyDescent="0.15">
      <c r="A101" s="16"/>
    </row>
    <row r="102" spans="1:1" x14ac:dyDescent="0.15">
      <c r="A102" s="16"/>
    </row>
    <row r="103" spans="1:1" x14ac:dyDescent="0.15">
      <c r="A103" s="16"/>
    </row>
    <row r="104" spans="1:1" x14ac:dyDescent="0.15">
      <c r="A104" s="16"/>
    </row>
    <row r="105" spans="1:1" x14ac:dyDescent="0.15">
      <c r="A105" s="16"/>
    </row>
    <row r="106" spans="1:1" x14ac:dyDescent="0.15">
      <c r="A106" s="16"/>
    </row>
    <row r="107" spans="1:1" x14ac:dyDescent="0.15">
      <c r="A107" s="16"/>
    </row>
    <row r="108" spans="1:1" x14ac:dyDescent="0.15">
      <c r="A108" s="16"/>
    </row>
    <row r="109" spans="1:1" x14ac:dyDescent="0.15">
      <c r="A109" s="16"/>
    </row>
    <row r="110" spans="1:1" x14ac:dyDescent="0.15">
      <c r="A110" s="16"/>
    </row>
    <row r="111" spans="1:1" x14ac:dyDescent="0.15">
      <c r="A111" s="16"/>
    </row>
    <row r="112" spans="1:1" x14ac:dyDescent="0.15">
      <c r="A112" s="16"/>
    </row>
    <row r="113" spans="1:1" x14ac:dyDescent="0.15">
      <c r="A113" s="16"/>
    </row>
    <row r="114" spans="1:1" x14ac:dyDescent="0.15">
      <c r="A114" s="16"/>
    </row>
    <row r="115" spans="1:1" x14ac:dyDescent="0.15">
      <c r="A115" s="16"/>
    </row>
    <row r="116" spans="1:1" x14ac:dyDescent="0.15">
      <c r="A116" s="16"/>
    </row>
    <row r="117" spans="1:1" x14ac:dyDescent="0.15">
      <c r="A117" s="17"/>
    </row>
  </sheetData>
  <sheetProtection password="A529" sheet="1" scenarios="1" selectLockedCells="1"/>
  <phoneticPr fontId="5" type="noConversion"/>
  <conditionalFormatting sqref="G4:G85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conditionalFormatting sqref="H6:J6">
    <cfRule type="colorScale" priority="3">
      <colorScale>
        <cfvo type="num" val="0"/>
        <cfvo type="num" val="1"/>
        <color rgb="FFFF0000"/>
        <color rgb="FF92D050"/>
      </colorScale>
    </cfRule>
  </conditionalFormatting>
  <conditionalFormatting sqref="H10:J10">
    <cfRule type="colorScale" priority="1">
      <colorScale>
        <cfvo type="num" val="0"/>
        <cfvo type="num" val="1"/>
        <color rgb="FFFF0000"/>
        <color rgb="FF92D050"/>
      </colorScale>
    </cfRule>
  </conditionalFormatting>
  <dataValidations count="3">
    <dataValidation type="custom" allowBlank="1" showInputMessage="1" showErrorMessage="1" errorTitle="Invalid" error="Can only be marked with roman numerals I, II, or III!" sqref="E4:E85">
      <formula1>IF(EXACT(E4,"I"),TRUE,IF(EXACT(E4,"II"),TRUE,IF(EXACT(E4,"III"),TRUE,FALSE)))</formula1>
    </dataValidation>
    <dataValidation type="custom" allowBlank="1" showInputMessage="1" showErrorMessage="1" errorTitle="Invalid" error="Can only be marked with capital X!" sqref="F4:F85 C90:E9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B3:D88">
      <formula1>1</formula1>
      <formula2>5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2015-09-03T03:26:47Z</dcterms:modified>
</cp:coreProperties>
</file>