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共有ファイル\バックアップ\総務省サーバsdata\現任者(個人ファイル)\一係４席\06一係研修生業務★\11HP掲載資料【大綱決定日にup】\R1\"/>
    </mc:Choice>
  </mc:AlternateContent>
  <bookViews>
    <workbookView xWindow="240" yWindow="105" windowWidth="14940" windowHeight="8520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個別包括!$B$2:$AV$58</definedName>
    <definedName name="_xlnm.Print_Area" localSheetId="1">公債費!$A$1:$N$57</definedName>
    <definedName name="_xlnm.Print_Titles" localSheetId="0">個別包括!$A:$B,個別包括!$5:$7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個別包括!$C$2:$AN$57</definedName>
    <definedName name="振替前全体" localSheetId="0">個別包括!$C$8:$AN$57</definedName>
    <definedName name="対前年">[2]A!$B$3:$AZ$58</definedName>
    <definedName name="当該年度">#REF!</definedName>
    <definedName name="範囲" localSheetId="1">公債費!$B$7:$M$56</definedName>
    <definedName name="範囲">#REF!</definedName>
  </definedNames>
  <calcPr calcId="162913"/>
</workbook>
</file>

<file path=xl/calcChain.xml><?xml version="1.0" encoding="utf-8"?>
<calcChain xmlns="http://schemas.openxmlformats.org/spreadsheetml/2006/main">
  <c r="AL8" i="1" l="1"/>
  <c r="AY58" i="1" l="1"/>
  <c r="AX58" i="1"/>
  <c r="M56" i="3" l="1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I9" i="1"/>
  <c r="AI57" i="1"/>
  <c r="AI56" i="1"/>
  <c r="AI55" i="1"/>
  <c r="AN55" i="1" s="1"/>
  <c r="AI54" i="1"/>
  <c r="AN54" i="1" s="1"/>
  <c r="AI53" i="1"/>
  <c r="AI52" i="1"/>
  <c r="AI51" i="1"/>
  <c r="AI50" i="1"/>
  <c r="AN50" i="1" s="1"/>
  <c r="AI49" i="1"/>
  <c r="AI48" i="1"/>
  <c r="AI47" i="1"/>
  <c r="AN47" i="1" s="1"/>
  <c r="AI46" i="1"/>
  <c r="AN46" i="1" s="1"/>
  <c r="AS46" i="1" s="1"/>
  <c r="AI45" i="1"/>
  <c r="AI44" i="1"/>
  <c r="AI43" i="1"/>
  <c r="AI42" i="1"/>
  <c r="AI41" i="1"/>
  <c r="AI40" i="1"/>
  <c r="AI39" i="1"/>
  <c r="AN39" i="1" s="1"/>
  <c r="AI38" i="1"/>
  <c r="AN38" i="1" s="1"/>
  <c r="AI37" i="1"/>
  <c r="AI36" i="1"/>
  <c r="AI35" i="1"/>
  <c r="AN35" i="1" s="1"/>
  <c r="AI34" i="1"/>
  <c r="AN34" i="1" s="1"/>
  <c r="AS34" i="1" s="1"/>
  <c r="AI33" i="1"/>
  <c r="AI32" i="1"/>
  <c r="AI31" i="1"/>
  <c r="AN31" i="1" s="1"/>
  <c r="AI30" i="1"/>
  <c r="AN30" i="1" s="1"/>
  <c r="AI29" i="1"/>
  <c r="AI28" i="1"/>
  <c r="AN28" i="1" s="1"/>
  <c r="AI27" i="1"/>
  <c r="AI26" i="1"/>
  <c r="AI25" i="1"/>
  <c r="AI24" i="1"/>
  <c r="AI23" i="1"/>
  <c r="AN23" i="1" s="1"/>
  <c r="AI22" i="1"/>
  <c r="AN22" i="1" s="1"/>
  <c r="AS22" i="1" s="1"/>
  <c r="AI21" i="1"/>
  <c r="AI20" i="1"/>
  <c r="AI19" i="1"/>
  <c r="AN19" i="1" s="1"/>
  <c r="AI18" i="1"/>
  <c r="AN18" i="1" s="1"/>
  <c r="AI17" i="1"/>
  <c r="AI16" i="1"/>
  <c r="AN16" i="1" s="1"/>
  <c r="AI15" i="1"/>
  <c r="AI14" i="1"/>
  <c r="AN14" i="1" s="1"/>
  <c r="AI13" i="1"/>
  <c r="AI12" i="1"/>
  <c r="AI11" i="1"/>
  <c r="AN11" i="1" s="1"/>
  <c r="AI10" i="1"/>
  <c r="AI8" i="1"/>
  <c r="AN10" i="1" l="1"/>
  <c r="AS10" i="1" s="1"/>
  <c r="AN26" i="1"/>
  <c r="AN42" i="1"/>
  <c r="AV10" i="1"/>
  <c r="AV46" i="1"/>
  <c r="AS19" i="1"/>
  <c r="AS35" i="1"/>
  <c r="AS47" i="1"/>
  <c r="AV34" i="1"/>
  <c r="AS11" i="1"/>
  <c r="AS23" i="1"/>
  <c r="AS31" i="1"/>
  <c r="AS39" i="1"/>
  <c r="AS55" i="1"/>
  <c r="AS16" i="1"/>
  <c r="AS28" i="1"/>
  <c r="AV22" i="1"/>
  <c r="AX59" i="1"/>
  <c r="AN15" i="1"/>
  <c r="AN27" i="1"/>
  <c r="AN43" i="1"/>
  <c r="AN51" i="1"/>
  <c r="AS14" i="1"/>
  <c r="AS26" i="1"/>
  <c r="AS38" i="1"/>
  <c r="AS54" i="1"/>
  <c r="AN8" i="1"/>
  <c r="AN12" i="1"/>
  <c r="AN20" i="1"/>
  <c r="AN24" i="1"/>
  <c r="AN32" i="1"/>
  <c r="AN36" i="1"/>
  <c r="AN40" i="1"/>
  <c r="AN44" i="1"/>
  <c r="AN48" i="1"/>
  <c r="AN52" i="1"/>
  <c r="AN56" i="1"/>
  <c r="AX60" i="1"/>
  <c r="AS18" i="1"/>
  <c r="AS30" i="1"/>
  <c r="AS42" i="1"/>
  <c r="AS50" i="1"/>
  <c r="AN9" i="1"/>
  <c r="AN13" i="1"/>
  <c r="AN17" i="1"/>
  <c r="AN21" i="1"/>
  <c r="AN25" i="1"/>
  <c r="AN29" i="1"/>
  <c r="AN33" i="1"/>
  <c r="AN37" i="1"/>
  <c r="AN41" i="1"/>
  <c r="AN45" i="1"/>
  <c r="AN49" i="1"/>
  <c r="AN53" i="1"/>
  <c r="AN57" i="1"/>
  <c r="AS49" i="1" l="1"/>
  <c r="AS33" i="1"/>
  <c r="AV14" i="1"/>
  <c r="AS27" i="1"/>
  <c r="AV23" i="1"/>
  <c r="AS45" i="1"/>
  <c r="AV30" i="1"/>
  <c r="AS56" i="1"/>
  <c r="AS40" i="1"/>
  <c r="AY60" i="1"/>
  <c r="AS20" i="1"/>
  <c r="AV54" i="1"/>
  <c r="AS15" i="1"/>
  <c r="AV28" i="1"/>
  <c r="AV55" i="1"/>
  <c r="AS44" i="1"/>
  <c r="AV39" i="1"/>
  <c r="AV35" i="1"/>
  <c r="AS29" i="1"/>
  <c r="AS13" i="1"/>
  <c r="AY59" i="1"/>
  <c r="AS57" i="1"/>
  <c r="AS41" i="1"/>
  <c r="AS25" i="1"/>
  <c r="AS9" i="1"/>
  <c r="AV18" i="1"/>
  <c r="AS52" i="1"/>
  <c r="AS36" i="1"/>
  <c r="AS12" i="1"/>
  <c r="AV38" i="1"/>
  <c r="AS51" i="1"/>
  <c r="AV31" i="1"/>
  <c r="AV11" i="1"/>
  <c r="AV47" i="1"/>
  <c r="AV19" i="1"/>
  <c r="AS17" i="1"/>
  <c r="AV42" i="1"/>
  <c r="AS24" i="1"/>
  <c r="AS53" i="1"/>
  <c r="AS37" i="1"/>
  <c r="AS21" i="1"/>
  <c r="AV50" i="1"/>
  <c r="AS48" i="1"/>
  <c r="AS32" i="1"/>
  <c r="AS8" i="1"/>
  <c r="AV26" i="1"/>
  <c r="AS43" i="1"/>
  <c r="AV16" i="1"/>
  <c r="AV8" i="1" l="1"/>
  <c r="AV53" i="1"/>
  <c r="AV13" i="1"/>
  <c r="AV44" i="1"/>
  <c r="AV25" i="1"/>
  <c r="AV57" i="1"/>
  <c r="AV15" i="1"/>
  <c r="AV40" i="1"/>
  <c r="AV21" i="1"/>
  <c r="AV51" i="1"/>
  <c r="AV36" i="1"/>
  <c r="AV33" i="1"/>
  <c r="AV32" i="1"/>
  <c r="AV17" i="1"/>
  <c r="AV52" i="1"/>
  <c r="AV29" i="1"/>
  <c r="AV20" i="1"/>
  <c r="AV49" i="1"/>
  <c r="AV48" i="1"/>
  <c r="AV27" i="1"/>
  <c r="AV37" i="1"/>
  <c r="AV24" i="1"/>
  <c r="AV12" i="1"/>
  <c r="AV43" i="1"/>
  <c r="AV9" i="1"/>
  <c r="AV41" i="1"/>
  <c r="AV56" i="1"/>
  <c r="AV45" i="1"/>
</calcChain>
</file>

<file path=xl/sharedStrings.xml><?xml version="1.0" encoding="utf-8"?>
<sst xmlns="http://schemas.openxmlformats.org/spreadsheetml/2006/main" count="225" uniqueCount="149">
  <si>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</si>
  <si>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</si>
  <si>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</si>
  <si>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</si>
  <si>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</si>
  <si>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</si>
  <si>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</si>
  <si>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</si>
  <si>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</si>
  <si>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</si>
  <si>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</si>
  <si>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</si>
  <si>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</si>
  <si>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</si>
  <si>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</si>
  <si>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</si>
  <si>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</si>
  <si>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</si>
  <si>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</si>
  <si>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</si>
  <si>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</si>
  <si>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</si>
  <si>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</si>
  <si>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</si>
  <si>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</si>
  <si>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</si>
  <si>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</si>
  <si>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</si>
  <si>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</si>
  <si>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</si>
  <si>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</si>
  <si>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</si>
  <si>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</si>
  <si>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</si>
  <si>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</si>
  <si>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</si>
  <si>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</si>
  <si>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</si>
  <si>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</si>
  <si>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</si>
  <si>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</si>
  <si>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</si>
  <si>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</si>
  <si>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</si>
  <si>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</si>
  <si>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</si>
  <si>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</si>
  <si>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</si>
  <si>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</si>
  <si>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</si>
  <si>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</si>
  <si>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</si>
  <si>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</si>
  <si>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</si>
  <si>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</si>
  <si>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</si>
  <si>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</si>
  <si>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</si>
  <si>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</si>
  <si>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</si>
  <si>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</si>
  <si>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</si>
  <si>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</si>
  <si>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</si>
  <si>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</si>
  <si>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</si>
  <si>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</si>
  <si>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</si>
  <si>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</si>
  <si>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</si>
  <si>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</si>
  <si>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</si>
  <si>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</si>
  <si>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</si>
  <si>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</si>
  <si>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</si>
  <si>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</si>
  <si>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</si>
  <si>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</si>
  <si>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</si>
  <si>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</si>
  <si>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</si>
  <si>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</si>
  <si>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</si>
  <si>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</si>
  <si>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</si>
  <si>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</si>
  <si>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</si>
  <si>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</si>
  <si>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</si>
  <si>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</si>
  <si>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</si>
  <si>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</si>
  <si>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</si>
  <si>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</si>
  <si>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</si>
  <si>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</si>
  <si>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</si>
  <si>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</si>
  <si>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</si>
  <si>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公害防止</t>
  </si>
  <si>
    <t>被災者生活</t>
  </si>
  <si>
    <t>原子力発電施設</t>
  </si>
  <si>
    <t>災害復旧費</t>
  </si>
  <si>
    <t>償還費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</si>
  <si>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</si>
  <si>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</si>
  <si>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</si>
  <si>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</si>
  <si>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</si>
  <si>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</si>
  <si>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7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</si>
  <si>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7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</si>
  <si>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</si>
  <si>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</si>
  <si>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</si>
  <si>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</si>
  <si>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</si>
  <si>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</si>
  <si>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</si>
  <si>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</si>
  <si>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</si>
  <si>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</si>
  <si>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</si>
  <si>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</si>
  <si>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</si>
  <si>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</si>
  <si>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</si>
  <si>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</si>
  <si>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</si>
  <si>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7"/>
  </si>
  <si>
    <t>H10以前許可</t>
    <phoneticPr fontId="7"/>
  </si>
  <si>
    <t>教　　育　　費</t>
    <phoneticPr fontId="1"/>
  </si>
  <si>
    <t>減収補塡債</t>
  </si>
  <si>
    <t>補塡債</t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</si>
  <si>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</si>
  <si>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</si>
  <si>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7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</si>
  <si>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7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</si>
  <si>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</si>
  <si>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</si>
  <si>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</si>
  <si>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都道府県</t>
    <phoneticPr fontId="7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</si>
  <si>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</si>
  <si>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7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</si>
  <si>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</si>
  <si>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</si>
  <si>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</si>
  <si>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令和元年度 都道府県別（費目別）基準財政需要額</t>
    <rPh sb="0" eb="1">
      <t>レイ</t>
    </rPh>
    <rPh sb="1" eb="2">
      <t>ワ</t>
    </rPh>
    <rPh sb="2" eb="4">
      <t>ガンネン</t>
    </rPh>
    <rPh sb="4" eb="5">
      <t>ド</t>
    </rPh>
    <rPh sb="5" eb="7">
      <t>ヘイネンド</t>
    </rPh>
    <rPh sb="6" eb="10">
      <t>トドウフケン</t>
    </rPh>
    <rPh sb="10" eb="11">
      <t>ベツ</t>
    </rPh>
    <rPh sb="12" eb="14">
      <t>ヒモク</t>
    </rPh>
    <rPh sb="14" eb="15">
      <t>ベツ</t>
    </rPh>
    <rPh sb="16" eb="18">
      <t>キジュン</t>
    </rPh>
    <rPh sb="18" eb="20">
      <t>ザイセイ</t>
    </rPh>
    <rPh sb="20" eb="22">
      <t>ジュヨウ</t>
    </rPh>
    <rPh sb="22" eb="23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</si>
</sst>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3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HGｺﾞｼｯｸM"/>
      <family val="3"/>
      <charset val="128"/>
    </font>
    <font>
      <sz val="14"/>
      <name val="HGPｺﾞｼｯｸM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4"/>
      <color theme="1"/>
      <name val="HGｺﾞｼｯｸE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sz val="16"/>
      <name val="HGSｺﾞｼｯｸM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1">
    <xf numFmtId="0" fontId="0" fillId="0" borderId="0" xfId="0"/>
    <xf numFmtId="3" fontId="9" fillId="0" borderId="0" xfId="1" applyNumberFormat="1" applyFont="1" applyAlignment="1">
      <alignment horizontal="center"/>
    </xf>
    <xf numFmtId="3" fontId="9" fillId="0" borderId="0" xfId="0" applyNumberFormat="1" applyFont="1" applyAlignment="1">
      <alignment horizontal="right" vertical="top"/>
    </xf>
    <xf numFmtId="3" fontId="8" fillId="0" borderId="0" xfId="1" applyNumberFormat="1" applyFont="1" applyAlignment="1"/>
    <xf numFmtId="0" fontId="5" fillId="0" borderId="0" xfId="1" applyNumberFormat="1" applyFont="1" applyAlignment="1"/>
    <xf numFmtId="3" fontId="8" fillId="0" borderId="1" xfId="1" applyNumberFormat="1" applyFont="1" applyBorder="1" applyAlignment="1"/>
    <xf numFmtId="0" fontId="3" fillId="0" borderId="36" xfId="1" applyNumberFormat="1" applyFont="1" applyFill="1" applyBorder="1" applyAlignment="1"/>
    <xf numFmtId="3" fontId="3" fillId="0" borderId="2" xfId="1" applyNumberFormat="1" applyFont="1" applyFill="1" applyBorder="1" applyAlignment="1">
      <alignment horizontal="distributed" vertical="center"/>
    </xf>
    <xf numFmtId="3" fontId="4" fillId="0" borderId="0" xfId="0" quotePrefix="1" applyNumberFormat="1" applyFont="1" applyAlignment="1">
      <alignment horizontal="right" vertical="top"/>
    </xf>
    <xf numFmtId="3" fontId="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3" fillId="0" borderId="22" xfId="1" applyNumberFormat="1" applyFont="1" applyBorder="1" applyAlignment="1">
      <alignment horizontal="center"/>
    </xf>
    <xf numFmtId="3" fontId="3" fillId="0" borderId="36" xfId="1" applyNumberFormat="1" applyFont="1" applyFill="1" applyBorder="1" applyAlignment="1">
      <alignment horizontal="distributed" vertical="center"/>
    </xf>
    <xf numFmtId="3" fontId="3" fillId="0" borderId="37" xfId="1" applyNumberFormat="1" applyFont="1" applyFill="1" applyBorder="1" applyAlignment="1">
      <alignment horizontal="distributed" vertical="center"/>
    </xf>
    <xf numFmtId="3" fontId="3" fillId="0" borderId="38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distributed" vertical="center" wrapText="1"/>
    </xf>
    <xf numFmtId="3" fontId="10" fillId="0" borderId="0" xfId="0" applyNumberFormat="1" applyFont="1" applyAlignment="1"/>
    <xf numFmtId="3" fontId="11" fillId="0" borderId="0" xfId="0" applyNumberFormat="1" applyFont="1" applyAlignment="1"/>
    <xf numFmtId="0" fontId="11" fillId="0" borderId="0" xfId="0" applyNumberFormat="1" applyFont="1" applyAlignment="1"/>
    <xf numFmtId="3" fontId="12" fillId="0" borderId="0" xfId="0" applyNumberFormat="1" applyFont="1" applyAlignment="1">
      <alignment vertical="top"/>
    </xf>
    <xf numFmtId="3" fontId="13" fillId="0" borderId="0" xfId="0" quotePrefix="1" applyNumberFormat="1" applyFont="1" applyAlignment="1" applyProtection="1">
      <alignment vertical="top"/>
      <protection locked="0"/>
    </xf>
    <xf numFmtId="3" fontId="14" fillId="0" borderId="0" xfId="0" applyNumberFormat="1" applyFont="1" applyAlignment="1">
      <alignment vertical="top"/>
    </xf>
    <xf numFmtId="3" fontId="15" fillId="0" borderId="0" xfId="0" applyNumberFormat="1" applyFont="1" applyAlignment="1" applyProtection="1">
      <alignment vertical="top"/>
      <protection locked="0"/>
    </xf>
    <xf numFmtId="0" fontId="12" fillId="0" borderId="0" xfId="0" applyNumberFormat="1" applyFont="1" applyAlignment="1">
      <alignment vertical="top"/>
    </xf>
    <xf numFmtId="3" fontId="13" fillId="0" borderId="0" xfId="0" applyNumberFormat="1" applyFont="1" applyAlignment="1">
      <alignment vertical="top"/>
    </xf>
    <xf numFmtId="3" fontId="16" fillId="0" borderId="0" xfId="0" applyNumberFormat="1" applyFont="1" applyAlignment="1">
      <alignment vertical="top"/>
    </xf>
    <xf numFmtId="49" fontId="17" fillId="0" borderId="0" xfId="0" applyNumberFormat="1" applyFont="1" applyAlignment="1" applyProtection="1">
      <alignment horizontal="center" vertical="top"/>
      <protection locked="0"/>
    </xf>
    <xf numFmtId="3" fontId="15" fillId="0" borderId="0" xfId="0" applyNumberFormat="1" applyFont="1" applyAlignment="1" applyProtection="1">
      <alignment horizontal="center" vertical="top"/>
      <protection locked="0"/>
    </xf>
    <xf numFmtId="3" fontId="16" fillId="0" borderId="0" xfId="0" quotePrefix="1" applyNumberFormat="1" applyFont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3" fontId="17" fillId="0" borderId="0" xfId="0" quotePrefix="1" applyNumberFormat="1" applyFont="1" applyAlignment="1" applyProtection="1">
      <alignment horizontal="center" vertical="top"/>
      <protection locked="0"/>
    </xf>
    <xf numFmtId="3" fontId="18" fillId="0" borderId="0" xfId="0" applyNumberFormat="1" applyFont="1" applyAlignment="1"/>
    <xf numFmtId="3" fontId="20" fillId="0" borderId="10" xfId="0" applyNumberFormat="1" applyFont="1" applyFill="1" applyBorder="1" applyAlignment="1">
      <alignment horizontal="center" vertical="center"/>
    </xf>
    <xf numFmtId="3" fontId="18" fillId="0" borderId="13" xfId="0" applyNumberFormat="1" applyFont="1" applyFill="1" applyBorder="1" applyAlignment="1" applyProtection="1">
      <alignment horizontal="centerContinuous"/>
      <protection locked="0"/>
    </xf>
    <xf numFmtId="3" fontId="18" fillId="0" borderId="11" xfId="0" applyNumberFormat="1" applyFont="1" applyFill="1" applyBorder="1" applyAlignment="1">
      <alignment horizontal="centerContinuous"/>
    </xf>
    <xf numFmtId="3" fontId="18" fillId="0" borderId="12" xfId="0" applyNumberFormat="1" applyFont="1" applyFill="1" applyBorder="1" applyAlignment="1">
      <alignment horizontal="centerContinuous"/>
    </xf>
    <xf numFmtId="0" fontId="21" fillId="0" borderId="13" xfId="0" applyNumberFormat="1" applyFont="1" applyFill="1" applyBorder="1" applyAlignment="1">
      <alignment horizontal="centerContinuous"/>
    </xf>
    <xf numFmtId="3" fontId="18" fillId="0" borderId="11" xfId="0" applyNumberFormat="1" applyFont="1" applyFill="1" applyBorder="1" applyAlignment="1" applyProtection="1">
      <alignment horizontal="centerContinuous"/>
      <protection locked="0"/>
    </xf>
    <xf numFmtId="3" fontId="18" fillId="0" borderId="26" xfId="0" applyNumberFormat="1" applyFont="1" applyFill="1" applyBorder="1" applyAlignment="1">
      <alignment horizontal="centerContinuous"/>
    </xf>
    <xf numFmtId="3" fontId="18" fillId="0" borderId="39" xfId="0" applyNumberFormat="1" applyFont="1" applyFill="1" applyBorder="1" applyAlignment="1">
      <alignment horizontal="centerContinuous"/>
    </xf>
    <xf numFmtId="3" fontId="23" fillId="0" borderId="10" xfId="0" applyNumberFormat="1" applyFont="1" applyFill="1" applyBorder="1" applyAlignment="1">
      <alignment horizontal="center" vertical="center"/>
    </xf>
    <xf numFmtId="3" fontId="18" fillId="0" borderId="26" xfId="0" applyNumberFormat="1" applyFont="1" applyFill="1" applyBorder="1" applyAlignment="1" applyProtection="1">
      <alignment horizontal="centerContinuous"/>
      <protection locked="0"/>
    </xf>
    <xf numFmtId="3" fontId="18" fillId="0" borderId="27" xfId="0" applyNumberFormat="1" applyFont="1" applyFill="1" applyBorder="1" applyAlignment="1">
      <alignment horizontal="centerContinuous"/>
    </xf>
    <xf numFmtId="3" fontId="20" fillId="0" borderId="7" xfId="0" applyNumberFormat="1" applyFont="1" applyFill="1" applyBorder="1" applyAlignment="1">
      <alignment horizontal="center" vertical="center"/>
    </xf>
    <xf numFmtId="3" fontId="20" fillId="0" borderId="8" xfId="0" applyNumberFormat="1" applyFont="1" applyFill="1" applyBorder="1" applyAlignment="1">
      <alignment horizontal="center" vertical="center"/>
    </xf>
    <xf numFmtId="3" fontId="20" fillId="0" borderId="8" xfId="0" applyNumberFormat="1" applyFont="1" applyFill="1" applyBorder="1" applyAlignment="1">
      <alignment horizontal="center" vertical="center" shrinkToFit="1"/>
    </xf>
    <xf numFmtId="3" fontId="20" fillId="0" borderId="8" xfId="0" applyNumberFormat="1" applyFont="1" applyFill="1" applyBorder="1" applyAlignment="1">
      <alignment horizontal="centerContinuous" vertical="center"/>
    </xf>
    <xf numFmtId="3" fontId="23" fillId="0" borderId="9" xfId="0" applyNumberFormat="1" applyFont="1" applyFill="1" applyBorder="1" applyAlignment="1">
      <alignment horizontal="centerContinuous" vertical="center"/>
    </xf>
    <xf numFmtId="3" fontId="23" fillId="0" borderId="33" xfId="0" applyNumberFormat="1" applyFont="1" applyFill="1" applyBorder="1" applyAlignment="1">
      <alignment horizontal="centerContinuous" vertical="center"/>
    </xf>
    <xf numFmtId="3" fontId="20" fillId="0" borderId="30" xfId="0" applyNumberFormat="1" applyFont="1" applyFill="1" applyBorder="1" applyAlignment="1">
      <alignment horizontal="center" vertical="center"/>
    </xf>
    <xf numFmtId="3" fontId="23" fillId="0" borderId="34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3" fillId="0" borderId="2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/>
    <xf numFmtId="3" fontId="20" fillId="0" borderId="6" xfId="0" applyNumberFormat="1" applyFont="1" applyFill="1" applyBorder="1" applyAlignment="1">
      <alignment horizontal="center" vertical="center"/>
    </xf>
    <xf numFmtId="3" fontId="20" fillId="0" borderId="3" xfId="0" applyNumberFormat="1" applyFont="1" applyFill="1" applyBorder="1" applyAlignment="1">
      <alignment horizontal="center" vertical="center"/>
    </xf>
    <xf numFmtId="3" fontId="20" fillId="0" borderId="14" xfId="0" applyNumberFormat="1" applyFont="1" applyFill="1" applyBorder="1" applyAlignment="1">
      <alignment horizontal="center" vertical="center"/>
    </xf>
    <xf numFmtId="3" fontId="20" fillId="0" borderId="20" xfId="0" applyNumberFormat="1" applyFont="1" applyFill="1" applyBorder="1" applyAlignment="1">
      <alignment horizontal="center" vertical="center"/>
    </xf>
    <xf numFmtId="3" fontId="20" fillId="0" borderId="31" xfId="0" applyNumberFormat="1" applyFont="1" applyFill="1" applyBorder="1" applyAlignment="1">
      <alignment horizontal="center" vertical="center"/>
    </xf>
    <xf numFmtId="3" fontId="20" fillId="0" borderId="3" xfId="0" applyNumberFormat="1" applyFont="1" applyFill="1" applyBorder="1" applyAlignment="1">
      <alignment horizontal="center" vertical="center" shrinkToFit="1"/>
    </xf>
    <xf numFmtId="3" fontId="20" fillId="0" borderId="14" xfId="0" applyNumberFormat="1" applyFont="1" applyFill="1" applyBorder="1" applyAlignment="1">
      <alignment horizontal="center" vertical="center" shrinkToFit="1"/>
    </xf>
    <xf numFmtId="3" fontId="20" fillId="0" borderId="3" xfId="0" quotePrefix="1" applyNumberFormat="1" applyFont="1" applyFill="1" applyBorder="1" applyAlignment="1">
      <alignment horizontal="center" vertical="center"/>
    </xf>
    <xf numFmtId="3" fontId="24" fillId="0" borderId="14" xfId="0" applyNumberFormat="1" applyFont="1" applyFill="1" applyBorder="1" applyAlignment="1">
      <alignment horizontal="center" vertical="center" wrapText="1"/>
    </xf>
    <xf numFmtId="3" fontId="20" fillId="0" borderId="20" xfId="0" applyNumberFormat="1" applyFont="1" applyFill="1" applyBorder="1" applyAlignment="1">
      <alignment horizontal="center" vertical="center" wrapText="1"/>
    </xf>
    <xf numFmtId="3" fontId="20" fillId="0" borderId="35" xfId="0" applyNumberFormat="1" applyFont="1" applyFill="1" applyBorder="1" applyAlignment="1">
      <alignment horizontal="center" vertical="center"/>
    </xf>
    <xf numFmtId="3" fontId="20" fillId="0" borderId="41" xfId="0" applyNumberFormat="1" applyFont="1" applyFill="1" applyBorder="1" applyAlignment="1">
      <alignment horizontal="center" vertical="center"/>
    </xf>
    <xf numFmtId="3" fontId="20" fillId="0" borderId="40" xfId="0" applyNumberFormat="1" applyFont="1" applyFill="1" applyBorder="1" applyAlignment="1">
      <alignment horizontal="center" vertical="center"/>
    </xf>
    <xf numFmtId="3" fontId="20" fillId="0" borderId="25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/>
    <xf numFmtId="3" fontId="25" fillId="0" borderId="15" xfId="0" applyNumberFormat="1" applyFont="1" applyFill="1" applyBorder="1" applyAlignment="1">
      <alignment shrinkToFit="1"/>
    </xf>
    <xf numFmtId="3" fontId="25" fillId="0" borderId="4" xfId="0" applyNumberFormat="1" applyFont="1" applyFill="1" applyBorder="1" applyAlignment="1">
      <alignment shrinkToFit="1"/>
    </xf>
    <xf numFmtId="3" fontId="25" fillId="0" borderId="16" xfId="0" applyNumberFormat="1" applyFont="1" applyFill="1" applyBorder="1" applyAlignment="1">
      <alignment shrinkToFit="1"/>
    </xf>
    <xf numFmtId="3" fontId="25" fillId="0" borderId="21" xfId="0" applyNumberFormat="1" applyFont="1" applyFill="1" applyBorder="1" applyAlignment="1">
      <alignment shrinkToFit="1"/>
    </xf>
    <xf numFmtId="3" fontId="25" fillId="0" borderId="28" xfId="0" applyNumberFormat="1" applyFont="1" applyFill="1" applyBorder="1" applyAlignment="1">
      <alignment shrinkToFit="1"/>
    </xf>
    <xf numFmtId="3" fontId="25" fillId="0" borderId="4" xfId="0" applyNumberFormat="1" applyFont="1" applyFill="1" applyBorder="1" applyAlignment="1">
      <alignment horizontal="right" shrinkToFit="1"/>
    </xf>
    <xf numFmtId="3" fontId="25" fillId="0" borderId="42" xfId="0" applyNumberFormat="1" applyFont="1" applyFill="1" applyBorder="1" applyAlignment="1">
      <alignment shrinkToFit="1"/>
    </xf>
    <xf numFmtId="3" fontId="25" fillId="0" borderId="1" xfId="0" applyNumberFormat="1" applyFont="1" applyFill="1" applyBorder="1" applyAlignment="1">
      <alignment shrinkToFit="1"/>
    </xf>
    <xf numFmtId="3" fontId="22" fillId="0" borderId="4" xfId="0" applyNumberFormat="1" applyFont="1" applyFill="1" applyBorder="1" applyAlignment="1">
      <alignment shrinkToFit="1"/>
    </xf>
    <xf numFmtId="3" fontId="25" fillId="0" borderId="17" xfId="0" applyNumberFormat="1" applyFont="1" applyFill="1" applyBorder="1" applyAlignment="1">
      <alignment shrinkToFit="1"/>
    </xf>
    <xf numFmtId="3" fontId="25" fillId="0" borderId="2" xfId="0" applyNumberFormat="1" applyFont="1" applyFill="1" applyBorder="1" applyAlignment="1">
      <alignment shrinkToFit="1"/>
    </xf>
    <xf numFmtId="3" fontId="25" fillId="0" borderId="18" xfId="0" applyNumberFormat="1" applyFont="1" applyFill="1" applyBorder="1" applyAlignment="1">
      <alignment shrinkToFit="1"/>
    </xf>
    <xf numFmtId="3" fontId="25" fillId="0" borderId="22" xfId="0" applyNumberFormat="1" applyFont="1" applyFill="1" applyBorder="1" applyAlignment="1">
      <alignment shrinkToFit="1"/>
    </xf>
    <xf numFmtId="3" fontId="25" fillId="0" borderId="29" xfId="0" applyNumberFormat="1" applyFont="1" applyFill="1" applyBorder="1" applyAlignment="1">
      <alignment shrinkToFit="1"/>
    </xf>
    <xf numFmtId="3" fontId="25" fillId="0" borderId="2" xfId="0" applyNumberFormat="1" applyFont="1" applyFill="1" applyBorder="1" applyAlignment="1">
      <alignment horizontal="right" shrinkToFit="1"/>
    </xf>
    <xf numFmtId="3" fontId="25" fillId="0" borderId="34" xfId="0" applyNumberFormat="1" applyFont="1" applyFill="1" applyBorder="1" applyAlignment="1">
      <alignment shrinkToFit="1"/>
    </xf>
    <xf numFmtId="3" fontId="25" fillId="0" borderId="0" xfId="0" applyNumberFormat="1" applyFont="1" applyFill="1" applyBorder="1" applyAlignment="1">
      <alignment shrinkToFit="1"/>
    </xf>
    <xf numFmtId="3" fontId="22" fillId="0" borderId="2" xfId="0" applyNumberFormat="1" applyFont="1" applyFill="1" applyBorder="1" applyAlignment="1">
      <alignment shrinkToFit="1"/>
    </xf>
    <xf numFmtId="3" fontId="23" fillId="0" borderId="4" xfId="0" applyNumberFormat="1" applyFont="1" applyBorder="1" applyAlignment="1"/>
    <xf numFmtId="3" fontId="23" fillId="0" borderId="4" xfId="0" applyNumberFormat="1" applyFont="1" applyBorder="1" applyAlignment="1">
      <alignment horizontal="distributed" justifyLastLine="1"/>
    </xf>
    <xf numFmtId="3" fontId="22" fillId="0" borderId="15" xfId="0" applyNumberFormat="1" applyFont="1" applyFill="1" applyBorder="1" applyAlignment="1">
      <alignment shrinkToFit="1"/>
    </xf>
    <xf numFmtId="3" fontId="22" fillId="0" borderId="16" xfId="0" applyNumberFormat="1" applyFont="1" applyFill="1" applyBorder="1" applyAlignment="1">
      <alignment shrinkToFit="1"/>
    </xf>
    <xf numFmtId="3" fontId="22" fillId="0" borderId="21" xfId="0" applyNumberFormat="1" applyFont="1" applyFill="1" applyBorder="1" applyAlignment="1">
      <alignment shrinkToFit="1"/>
    </xf>
    <xf numFmtId="3" fontId="22" fillId="0" borderId="28" xfId="0" applyNumberFormat="1" applyFont="1" applyFill="1" applyBorder="1" applyAlignment="1">
      <alignment shrinkToFit="1"/>
    </xf>
    <xf numFmtId="3" fontId="11" fillId="0" borderId="2" xfId="0" applyNumberFormat="1" applyFont="1" applyBorder="1" applyAlignment="1"/>
    <xf numFmtId="3" fontId="23" fillId="0" borderId="2" xfId="0" applyNumberFormat="1" applyFont="1" applyBorder="1" applyAlignment="1">
      <alignment horizontal="distributed" justifyLastLine="1"/>
    </xf>
    <xf numFmtId="3" fontId="22" fillId="0" borderId="17" xfId="0" applyNumberFormat="1" applyFont="1" applyFill="1" applyBorder="1" applyAlignment="1">
      <alignment shrinkToFit="1"/>
    </xf>
    <xf numFmtId="3" fontId="22" fillId="0" borderId="18" xfId="0" applyNumberFormat="1" applyFont="1" applyFill="1" applyBorder="1" applyAlignment="1">
      <alignment shrinkToFit="1"/>
    </xf>
    <xf numFmtId="3" fontId="22" fillId="0" borderId="22" xfId="0" applyNumberFormat="1" applyFont="1" applyFill="1" applyBorder="1" applyAlignment="1">
      <alignment shrinkToFit="1"/>
    </xf>
    <xf numFmtId="3" fontId="22" fillId="0" borderId="29" xfId="0" applyNumberFormat="1" applyFont="1" applyFill="1" applyBorder="1" applyAlignment="1">
      <alignment shrinkToFit="1"/>
    </xf>
    <xf numFmtId="3" fontId="23" fillId="0" borderId="5" xfId="0" applyNumberFormat="1" applyFont="1" applyBorder="1" applyAlignment="1">
      <alignment horizontal="distributed" justifyLastLine="1"/>
    </xf>
    <xf numFmtId="3" fontId="22" fillId="0" borderId="19" xfId="0" applyNumberFormat="1" applyFont="1" applyFill="1" applyBorder="1" applyAlignment="1">
      <alignment shrinkToFit="1"/>
    </xf>
    <xf numFmtId="3" fontId="22" fillId="0" borderId="5" xfId="0" applyNumberFormat="1" applyFont="1" applyFill="1" applyBorder="1" applyAlignment="1">
      <alignment shrinkToFit="1"/>
    </xf>
    <xf numFmtId="3" fontId="22" fillId="0" borderId="24" xfId="0" applyNumberFormat="1" applyFont="1" applyFill="1" applyBorder="1" applyAlignment="1">
      <alignment shrinkToFit="1"/>
    </xf>
    <xf numFmtId="3" fontId="22" fillId="0" borderId="23" xfId="0" applyNumberFormat="1" applyFont="1" applyFill="1" applyBorder="1" applyAlignment="1">
      <alignment shrinkToFit="1"/>
    </xf>
    <xf numFmtId="3" fontId="22" fillId="0" borderId="32" xfId="0" applyNumberFormat="1" applyFont="1" applyFill="1" applyBorder="1" applyAlignment="1">
      <alignment shrinkToFit="1"/>
    </xf>
    <xf numFmtId="3" fontId="18" fillId="0" borderId="1" xfId="0" applyNumberFormat="1" applyFont="1" applyBorder="1" applyAlignment="1"/>
    <xf numFmtId="3" fontId="18" fillId="2" borderId="1" xfId="0" applyNumberFormat="1" applyFont="1" applyFill="1" applyBorder="1" applyAlignment="1"/>
    <xf numFmtId="3" fontId="18" fillId="2" borderId="0" xfId="0" applyNumberFormat="1" applyFont="1" applyFill="1" applyBorder="1" applyAlignment="1"/>
    <xf numFmtId="3" fontId="18" fillId="2" borderId="1" xfId="0" applyNumberFormat="1" applyFont="1" applyFill="1" applyBorder="1" applyAlignment="1">
      <alignment shrinkToFit="1"/>
    </xf>
    <xf numFmtId="4" fontId="11" fillId="0" borderId="0" xfId="0" applyNumberFormat="1" applyFont="1" applyAlignment="1"/>
    <xf numFmtId="3" fontId="25" fillId="0" borderId="4" xfId="1" applyNumberFormat="1" applyFont="1" applyFill="1" applyBorder="1" applyAlignment="1"/>
    <xf numFmtId="3" fontId="25" fillId="0" borderId="18" xfId="1" applyNumberFormat="1" applyFont="1" applyFill="1" applyBorder="1" applyAlignment="1"/>
    <xf numFmtId="3" fontId="25" fillId="0" borderId="2" xfId="1" applyNumberFormat="1" applyFont="1" applyFill="1" applyBorder="1" applyAlignment="1"/>
    <xf numFmtId="3" fontId="25" fillId="0" borderId="16" xfId="1" applyNumberFormat="1" applyFont="1" applyFill="1" applyBorder="1" applyAlignment="1"/>
    <xf numFmtId="3" fontId="25" fillId="0" borderId="4" xfId="1" applyNumberFormat="1" applyFont="1" applyFill="1" applyBorder="1" applyAlignment="1">
      <alignment shrinkToFit="1"/>
    </xf>
    <xf numFmtId="3" fontId="25" fillId="0" borderId="16" xfId="1" applyNumberFormat="1" applyFont="1" applyFill="1" applyBorder="1" applyAlignment="1">
      <alignment shrinkToFit="1"/>
    </xf>
    <xf numFmtId="3" fontId="25" fillId="0" borderId="2" xfId="1" applyNumberFormat="1" applyFont="1" applyFill="1" applyBorder="1" applyAlignment="1">
      <alignment shrinkToFit="1"/>
    </xf>
    <xf numFmtId="3" fontId="25" fillId="0" borderId="18" xfId="1" applyNumberFormat="1" applyFont="1" applyFill="1" applyBorder="1" applyAlignment="1">
      <alignment shrinkToFit="1"/>
    </xf>
    <xf numFmtId="3" fontId="25" fillId="0" borderId="5" xfId="1" applyNumberFormat="1" applyFont="1" applyFill="1" applyBorder="1" applyAlignment="1">
      <alignment shrinkToFit="1"/>
    </xf>
    <xf numFmtId="3" fontId="25" fillId="0" borderId="24" xfId="1" applyNumberFormat="1" applyFont="1" applyFill="1" applyBorder="1" applyAlignment="1">
      <alignment shrinkToFit="1"/>
    </xf>
    <xf numFmtId="3" fontId="2" fillId="0" borderId="0" xfId="0" applyNumberFormat="1" applyFont="1" applyAlignment="1"/>
    <xf numFmtId="3" fontId="27" fillId="0" borderId="0" xfId="0" applyNumberFormat="1" applyFont="1" applyAlignment="1">
      <alignment vertical="top"/>
    </xf>
    <xf numFmtId="3" fontId="28" fillId="0" borderId="0" xfId="0" applyNumberFormat="1" applyFont="1" applyAlignment="1" applyProtection="1">
      <alignment vertical="top"/>
      <protection locked="0"/>
    </xf>
    <xf numFmtId="3" fontId="4" fillId="0" borderId="0" xfId="0" quotePrefix="1" applyNumberFormat="1" applyFont="1" applyAlignment="1" applyProtection="1">
      <alignment horizontal="center" vertical="top"/>
      <protection locked="0"/>
    </xf>
    <xf numFmtId="3" fontId="29" fillId="0" borderId="0" xfId="0" quotePrefix="1" applyNumberFormat="1" applyFont="1" applyAlignment="1">
      <alignment horizontal="right" vertical="top"/>
    </xf>
    <xf numFmtId="3" fontId="5" fillId="0" borderId="4" xfId="0" applyNumberFormat="1" applyFont="1" applyFill="1" applyBorder="1" applyAlignment="1">
      <alignment shrinkToFit="1"/>
    </xf>
    <xf numFmtId="3" fontId="5" fillId="0" borderId="16" xfId="0" applyNumberFormat="1" applyFont="1" applyFill="1" applyBorder="1" applyAlignment="1">
      <alignment shrinkToFit="1"/>
    </xf>
    <xf numFmtId="3" fontId="5" fillId="0" borderId="2" xfId="0" applyNumberFormat="1" applyFont="1" applyFill="1" applyBorder="1" applyAlignment="1">
      <alignment shrinkToFit="1"/>
    </xf>
    <xf numFmtId="3" fontId="5" fillId="0" borderId="18" xfId="0" applyNumberFormat="1" applyFont="1" applyFill="1" applyBorder="1" applyAlignment="1">
      <alignment shrinkToFit="1"/>
    </xf>
    <xf numFmtId="3" fontId="5" fillId="0" borderId="53" xfId="0" applyNumberFormat="1" applyFont="1" applyFill="1" applyBorder="1" applyAlignment="1">
      <alignment shrinkToFit="1"/>
    </xf>
    <xf numFmtId="176" fontId="5" fillId="0" borderId="2" xfId="0" applyNumberFormat="1" applyFont="1" applyFill="1" applyBorder="1" applyAlignment="1">
      <alignment shrinkToFit="1"/>
    </xf>
    <xf numFmtId="3" fontId="5" fillId="0" borderId="54" xfId="0" applyNumberFormat="1" applyFont="1" applyFill="1" applyBorder="1" applyAlignment="1">
      <alignment shrinkToFit="1"/>
    </xf>
    <xf numFmtId="3" fontId="30" fillId="0" borderId="15" xfId="0" applyNumberFormat="1" applyFont="1" applyFill="1" applyBorder="1" applyAlignment="1">
      <alignment shrinkToFit="1"/>
    </xf>
    <xf numFmtId="3" fontId="30" fillId="0" borderId="18" xfId="0" applyNumberFormat="1" applyFont="1" applyFill="1" applyBorder="1" applyAlignment="1">
      <alignment shrinkToFit="1"/>
    </xf>
    <xf numFmtId="3" fontId="30" fillId="0" borderId="17" xfId="0" applyNumberFormat="1" applyFont="1" applyFill="1" applyBorder="1" applyAlignment="1">
      <alignment shrinkToFit="1"/>
    </xf>
    <xf numFmtId="3" fontId="30" fillId="0" borderId="5" xfId="0" applyNumberFormat="1" applyFont="1" applyFill="1" applyBorder="1" applyAlignment="1">
      <alignment shrinkToFit="1"/>
    </xf>
    <xf numFmtId="3" fontId="30" fillId="0" borderId="24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1" fillId="0" borderId="0" xfId="0" applyNumberFormat="1" applyFont="1" applyAlignment="1"/>
    <xf numFmtId="4" fontId="31" fillId="0" borderId="0" xfId="0" applyNumberFormat="1" applyFont="1" applyAlignment="1"/>
    <xf numFmtId="0" fontId="31" fillId="0" borderId="0" xfId="0" applyNumberFormat="1" applyFont="1" applyAlignment="1"/>
    <xf numFmtId="0" fontId="32" fillId="0" borderId="0" xfId="0" applyNumberFormat="1" applyFont="1" applyAlignment="1"/>
    <xf numFmtId="3" fontId="19" fillId="0" borderId="26" xfId="0" applyNumberFormat="1" applyFont="1" applyBorder="1" applyAlignment="1">
      <alignment horizontal="center" vertical="center"/>
    </xf>
    <xf numFmtId="3" fontId="19" fillId="0" borderId="34" xfId="0" applyNumberFormat="1" applyFont="1" applyBorder="1" applyAlignment="1">
      <alignment horizontal="center" vertical="center"/>
    </xf>
    <xf numFmtId="3" fontId="19" fillId="0" borderId="38" xfId="0" applyNumberFormat="1" applyFont="1" applyBorder="1" applyAlignment="1">
      <alignment horizontal="center" vertical="center"/>
    </xf>
    <xf numFmtId="3" fontId="20" fillId="0" borderId="8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3" fontId="20" fillId="0" borderId="47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3" fillId="0" borderId="10" xfId="0" applyNumberFormat="1" applyFont="1" applyFill="1" applyBorder="1" applyAlignment="1">
      <alignment horizontal="center" vertical="center"/>
    </xf>
    <xf numFmtId="3" fontId="23" fillId="0" borderId="22" xfId="0" applyNumberFormat="1" applyFont="1" applyFill="1" applyBorder="1" applyAlignment="1">
      <alignment horizontal="center" vertical="center"/>
    </xf>
    <xf numFmtId="3" fontId="23" fillId="0" borderId="38" xfId="0" applyNumberFormat="1" applyFont="1" applyFill="1" applyBorder="1" applyAlignment="1">
      <alignment horizontal="center" vertical="center"/>
    </xf>
    <xf numFmtId="3" fontId="20" fillId="0" borderId="45" xfId="0" applyNumberFormat="1" applyFont="1" applyFill="1" applyBorder="1" applyAlignment="1">
      <alignment horizontal="center" vertical="center" shrinkToFit="1"/>
    </xf>
    <xf numFmtId="3" fontId="20" fillId="0" borderId="46" xfId="0" applyNumberFormat="1" applyFont="1" applyFill="1" applyBorder="1" applyAlignment="1">
      <alignment horizontal="center" vertical="center" shrinkToFit="1"/>
    </xf>
    <xf numFmtId="3" fontId="20" fillId="0" borderId="45" xfId="0" applyNumberFormat="1" applyFont="1" applyFill="1" applyBorder="1" applyAlignment="1">
      <alignment horizontal="center" vertical="center"/>
    </xf>
    <xf numFmtId="3" fontId="20" fillId="0" borderId="46" xfId="0" applyNumberFormat="1" applyFont="1" applyFill="1" applyBorder="1" applyAlignment="1">
      <alignment horizontal="center" vertical="center"/>
    </xf>
    <xf numFmtId="3" fontId="20" fillId="0" borderId="51" xfId="0" applyNumberFormat="1" applyFont="1" applyFill="1" applyBorder="1" applyAlignment="1">
      <alignment horizontal="center" vertical="center"/>
    </xf>
    <xf numFmtId="3" fontId="20" fillId="0" borderId="52" xfId="0" applyNumberFormat="1" applyFont="1" applyFill="1" applyBorder="1" applyAlignment="1">
      <alignment horizontal="center" vertical="center"/>
    </xf>
    <xf numFmtId="3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0" xfId="0" applyNumberFormat="1" applyFont="1" applyFill="1" applyBorder="1" applyAlignment="1">
      <alignment horizontal="center" vertical="center" wrapText="1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right" vertical="top"/>
    </xf>
    <xf numFmtId="3" fontId="15" fillId="0" borderId="0" xfId="0" applyNumberFormat="1" applyFont="1" applyAlignment="1" applyProtection="1">
      <alignment horizontal="center" vertical="top"/>
      <protection locked="0"/>
    </xf>
    <xf numFmtId="3" fontId="18" fillId="0" borderId="13" xfId="0" applyNumberFormat="1" applyFont="1" applyFill="1" applyBorder="1" applyAlignment="1">
      <alignment horizontal="center"/>
    </xf>
    <xf numFmtId="3" fontId="18" fillId="0" borderId="11" xfId="0" applyNumberFormat="1" applyFont="1" applyFill="1" applyBorder="1" applyAlignment="1">
      <alignment horizontal="center"/>
    </xf>
    <xf numFmtId="3" fontId="18" fillId="0" borderId="12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 vertical="center" wrapText="1"/>
    </xf>
    <xf numFmtId="3" fontId="22" fillId="0" borderId="7" xfId="0" applyNumberFormat="1" applyFont="1" applyFill="1" applyBorder="1" applyAlignment="1">
      <alignment horizontal="center" vertical="center" wrapText="1"/>
    </xf>
    <xf numFmtId="3" fontId="20" fillId="0" borderId="43" xfId="0" applyNumberFormat="1" applyFont="1" applyFill="1" applyBorder="1" applyAlignment="1">
      <alignment horizontal="center" vertical="center" shrinkToFit="1"/>
    </xf>
    <xf numFmtId="3" fontId="20" fillId="0" borderId="44" xfId="0" applyNumberFormat="1" applyFont="1" applyFill="1" applyBorder="1" applyAlignment="1">
      <alignment horizontal="center" vertical="center" shrinkToFit="1"/>
    </xf>
    <xf numFmtId="3" fontId="8" fillId="0" borderId="26" xfId="0" applyNumberFormat="1" applyFont="1" applyFill="1" applyBorder="1" applyAlignment="1" applyProtection="1">
      <alignment horizontal="center" vertical="center"/>
      <protection locked="0"/>
    </xf>
    <xf numFmtId="3" fontId="8" fillId="0" borderId="27" xfId="0" applyNumberFormat="1" applyFont="1" applyFill="1" applyBorder="1" applyAlignment="1" applyProtection="1">
      <alignment horizontal="center" vertical="center"/>
      <protection locked="0"/>
    </xf>
    <xf numFmtId="3" fontId="8" fillId="0" borderId="39" xfId="0" applyNumberFormat="1" applyFont="1" applyFill="1" applyBorder="1" applyAlignment="1" applyProtection="1">
      <alignment horizontal="center" vertical="center"/>
      <protection locked="0"/>
    </xf>
    <xf numFmtId="3" fontId="8" fillId="0" borderId="48" xfId="0" applyNumberFormat="1" applyFont="1" applyFill="1" applyBorder="1" applyAlignment="1" applyProtection="1">
      <alignment horizontal="center" vertical="center"/>
      <protection locked="0"/>
    </xf>
    <xf numFmtId="3" fontId="8" fillId="0" borderId="49" xfId="0" applyNumberFormat="1" applyFont="1" applyFill="1" applyBorder="1" applyAlignment="1" applyProtection="1">
      <alignment horizontal="center" vertical="center"/>
      <protection locked="0"/>
    </xf>
    <xf numFmtId="3" fontId="8" fillId="0" borderId="50" xfId="0" applyNumberFormat="1" applyFont="1" applyFill="1" applyBorder="1" applyAlignment="1" applyProtection="1">
      <alignment horizontal="center" vertical="center"/>
      <protection locked="0"/>
    </xf>
    <xf numFmtId="3" fontId="26" fillId="0" borderId="10" xfId="0" applyNumberFormat="1" applyFont="1" applyFill="1" applyBorder="1" applyAlignment="1">
      <alignment horizontal="center" vertical="center"/>
    </xf>
    <xf numFmtId="3" fontId="26" fillId="0" borderId="22" xfId="0" applyNumberFormat="1" applyFont="1" applyFill="1" applyBorder="1" applyAlignment="1">
      <alignment horizontal="center" vertical="center"/>
    </xf>
    <xf numFmtId="3" fontId="26" fillId="0" borderId="38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900714/Desktop/16%20&#31639;&#23450;&#32207;&#25324;/&#20844;&#20661;&#36027;&#21336;&#20301;&#36027;&#29992;/10&#12288;&#30476;&#21029;&#12539;&#22823;&#37117;&#24066;&#21029;/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BB111"/>
  <sheetViews>
    <sheetView showGridLines="0" showZeros="0" tabSelected="1" showOutlineSymbols="0" view="pageBreakPreview" zoomScale="60" zoomScaleNormal="70" workbookViewId="0">
      <pane xSplit="2" ySplit="7" topLeftCell="C8" activePane="bottomRight" state="frozenSplit"/>
      <selection activeCell="A3" sqref="A3:I6"/>
      <selection pane="topRight" activeCell="A3" sqref="A3:I6"/>
      <selection pane="bottomLeft" activeCell="A3" sqref="A3:I6"/>
      <selection pane="bottomRight" activeCell="AW8" sqref="AW8"/>
    </sheetView>
  </sheetViews>
  <sheetFormatPr defaultColWidth="8.69921875" defaultRowHeight="14.25" x14ac:dyDescent="0.15"/>
  <cols>
    <col min="1" max="1" width="10.796875" style="17" hidden="1" customWidth="1"/>
    <col min="2" max="2" width="11.5" style="17" bestFit="1" customWidth="1"/>
    <col min="3" max="17" width="13.3984375" style="17" customWidth="1"/>
    <col min="18" max="31" width="14.296875" style="17" customWidth="1"/>
    <col min="32" max="39" width="12.5" style="17" customWidth="1"/>
    <col min="40" max="40" width="14.3984375" style="17" customWidth="1"/>
    <col min="41" max="41" width="5" style="17" customWidth="1"/>
    <col min="42" max="43" width="12.69921875" style="17" customWidth="1"/>
    <col min="44" max="45" width="14.69921875" style="17" customWidth="1"/>
    <col min="46" max="46" width="5" style="17" customWidth="1"/>
    <col min="47" max="48" width="15.19921875" style="139" customWidth="1"/>
    <col min="49" max="49" width="11.3984375" style="139" bestFit="1" customWidth="1"/>
    <col min="50" max="50" width="8.69921875" style="139"/>
    <col min="51" max="51" width="10.8984375" style="139" bestFit="1" customWidth="1"/>
    <col min="52" max="52" width="8.69921875" style="139"/>
    <col min="53" max="53" width="10.8984375" style="139" bestFit="1" customWidth="1"/>
    <col min="54" max="54" width="8.69921875" style="139"/>
    <col min="55" max="16384" width="8.69921875" style="17"/>
  </cols>
  <sheetData>
    <row r="1" spans="1:54" ht="17.25" hidden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/>
      <c r="AP1" s="15"/>
      <c r="AQ1" s="15"/>
      <c r="AR1" s="15"/>
      <c r="AS1" s="15"/>
      <c r="AU1" s="119"/>
      <c r="AV1" s="119"/>
    </row>
    <row r="2" spans="1:54" ht="17.25" hidden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5"/>
      <c r="AQ2" s="15"/>
      <c r="AR2" s="15"/>
      <c r="AS2" s="15"/>
      <c r="AU2" s="119"/>
      <c r="AV2" s="119"/>
    </row>
    <row r="3" spans="1:54" ht="21" x14ac:dyDescent="0.2">
      <c r="A3" s="15"/>
      <c r="B3" s="18"/>
      <c r="C3" s="19" t="s">
        <v>148</v>
      </c>
      <c r="D3" s="20"/>
      <c r="E3" s="21"/>
      <c r="F3" s="21"/>
      <c r="G3" s="20"/>
      <c r="H3" s="22"/>
      <c r="I3" s="22"/>
      <c r="J3" s="22"/>
      <c r="K3" s="164"/>
      <c r="L3" s="164"/>
      <c r="M3" s="164"/>
      <c r="N3" s="20"/>
      <c r="O3" s="23"/>
      <c r="P3" s="20"/>
      <c r="Q3" s="20"/>
      <c r="R3" s="163"/>
      <c r="S3" s="163"/>
      <c r="T3" s="163"/>
      <c r="U3" s="21"/>
      <c r="V3" s="21"/>
      <c r="W3" s="22"/>
      <c r="X3" s="22"/>
      <c r="Y3" s="22"/>
      <c r="Z3" s="164"/>
      <c r="AA3" s="164"/>
      <c r="AB3" s="164"/>
      <c r="AC3" s="20"/>
      <c r="AD3" s="23"/>
      <c r="AE3" s="20"/>
      <c r="AF3" s="20"/>
      <c r="AG3" s="163"/>
      <c r="AH3" s="163"/>
      <c r="AI3" s="163"/>
      <c r="AJ3" s="163"/>
      <c r="AK3" s="163"/>
      <c r="AL3" s="163"/>
      <c r="AM3" s="163"/>
      <c r="AN3" s="163"/>
      <c r="AO3" s="16"/>
      <c r="AP3" s="20"/>
      <c r="AQ3" s="21"/>
      <c r="AU3" s="120"/>
      <c r="AV3" s="121"/>
    </row>
    <row r="4" spans="1:54" ht="18.75" x14ac:dyDescent="0.2">
      <c r="A4" s="15"/>
      <c r="B4" s="24"/>
      <c r="C4" s="25" t="s">
        <v>128</v>
      </c>
      <c r="D4" s="20"/>
      <c r="E4" s="21"/>
      <c r="F4" s="21"/>
      <c r="G4" s="20"/>
      <c r="H4" s="22"/>
      <c r="I4" s="22"/>
      <c r="J4" s="22"/>
      <c r="K4" s="26"/>
      <c r="L4" s="26"/>
      <c r="M4" s="26"/>
      <c r="N4" s="20"/>
      <c r="O4" s="27"/>
      <c r="Q4" s="27" t="s">
        <v>81</v>
      </c>
      <c r="R4" s="25" t="s">
        <v>128</v>
      </c>
      <c r="S4" s="28"/>
      <c r="T4" s="28"/>
      <c r="U4" s="21"/>
      <c r="V4" s="21"/>
      <c r="W4" s="22"/>
      <c r="X4" s="22"/>
      <c r="Y4" s="22"/>
      <c r="Z4" s="26"/>
      <c r="AA4" s="26"/>
      <c r="AB4" s="27"/>
      <c r="AE4" s="27" t="s">
        <v>81</v>
      </c>
      <c r="AF4" s="25" t="s">
        <v>128</v>
      </c>
      <c r="AG4" s="28"/>
      <c r="AH4" s="28"/>
      <c r="AI4" s="28"/>
      <c r="AJ4" s="28"/>
      <c r="AK4" s="28"/>
      <c r="AL4" s="28"/>
      <c r="AM4" s="29"/>
      <c r="AN4" s="27" t="s">
        <v>81</v>
      </c>
      <c r="AO4" s="16"/>
      <c r="AP4" s="29" t="s">
        <v>122</v>
      </c>
      <c r="AQ4" s="21"/>
      <c r="AR4" s="27"/>
      <c r="AS4" s="27" t="s">
        <v>81</v>
      </c>
      <c r="AU4" s="122"/>
      <c r="AV4" s="123" t="s">
        <v>81</v>
      </c>
    </row>
    <row r="5" spans="1:54" ht="22.5" customHeight="1" x14ac:dyDescent="0.2">
      <c r="A5" s="30"/>
      <c r="B5" s="141" t="s">
        <v>141</v>
      </c>
      <c r="C5" s="31" t="s">
        <v>10</v>
      </c>
      <c r="D5" s="32" t="s">
        <v>80</v>
      </c>
      <c r="E5" s="33"/>
      <c r="F5" s="33"/>
      <c r="G5" s="33"/>
      <c r="H5" s="33"/>
      <c r="I5" s="33"/>
      <c r="J5" s="33"/>
      <c r="K5" s="34"/>
      <c r="L5" s="165" t="s">
        <v>79</v>
      </c>
      <c r="M5" s="166"/>
      <c r="N5" s="166"/>
      <c r="O5" s="166"/>
      <c r="P5" s="166"/>
      <c r="Q5" s="167"/>
      <c r="R5" s="166" t="s">
        <v>132</v>
      </c>
      <c r="S5" s="166"/>
      <c r="T5" s="167"/>
      <c r="U5" s="35" t="s">
        <v>78</v>
      </c>
      <c r="V5" s="36"/>
      <c r="W5" s="33"/>
      <c r="X5" s="33"/>
      <c r="Y5" s="33"/>
      <c r="Z5" s="34"/>
      <c r="AA5" s="165" t="s">
        <v>140</v>
      </c>
      <c r="AB5" s="166"/>
      <c r="AC5" s="166"/>
      <c r="AD5" s="166"/>
      <c r="AE5" s="167"/>
      <c r="AF5" s="165" t="s">
        <v>119</v>
      </c>
      <c r="AG5" s="166"/>
      <c r="AH5" s="167"/>
      <c r="AI5" s="37"/>
      <c r="AJ5" s="168" t="s">
        <v>135</v>
      </c>
      <c r="AK5" s="168" t="s">
        <v>139</v>
      </c>
      <c r="AL5" s="38"/>
      <c r="AM5" s="39"/>
      <c r="AN5" s="148" t="s">
        <v>65</v>
      </c>
      <c r="AO5" s="16"/>
      <c r="AP5" s="40" t="s">
        <v>123</v>
      </c>
      <c r="AQ5" s="41"/>
      <c r="AR5" s="148" t="s">
        <v>65</v>
      </c>
      <c r="AS5" s="148" t="s">
        <v>126</v>
      </c>
      <c r="AU5" s="157" t="s">
        <v>146</v>
      </c>
      <c r="AV5" s="160" t="s">
        <v>147</v>
      </c>
    </row>
    <row r="6" spans="1:54" ht="24.75" customHeight="1" x14ac:dyDescent="0.2">
      <c r="A6" s="30"/>
      <c r="B6" s="142"/>
      <c r="C6" s="42"/>
      <c r="D6" s="151" t="s">
        <v>0</v>
      </c>
      <c r="E6" s="152"/>
      <c r="F6" s="43" t="s">
        <v>11</v>
      </c>
      <c r="G6" s="144" t="s">
        <v>66</v>
      </c>
      <c r="H6" s="145"/>
      <c r="I6" s="145"/>
      <c r="J6" s="146"/>
      <c r="K6" s="44" t="s">
        <v>83</v>
      </c>
      <c r="L6" s="43" t="s">
        <v>1</v>
      </c>
      <c r="M6" s="43" t="s">
        <v>2</v>
      </c>
      <c r="N6" s="144" t="s">
        <v>12</v>
      </c>
      <c r="O6" s="147"/>
      <c r="P6" s="153" t="s">
        <v>116</v>
      </c>
      <c r="Q6" s="154"/>
      <c r="R6" s="45" t="s">
        <v>82</v>
      </c>
      <c r="S6" s="46"/>
      <c r="T6" s="47"/>
      <c r="U6" s="48" t="s">
        <v>3</v>
      </c>
      <c r="V6" s="43" t="s">
        <v>93</v>
      </c>
      <c r="W6" s="43" t="s">
        <v>13</v>
      </c>
      <c r="X6" s="45" t="s">
        <v>91</v>
      </c>
      <c r="Y6" s="46"/>
      <c r="Z6" s="43" t="s">
        <v>14</v>
      </c>
      <c r="AA6" s="43" t="s">
        <v>15</v>
      </c>
      <c r="AB6" s="155" t="s">
        <v>16</v>
      </c>
      <c r="AC6" s="156"/>
      <c r="AD6" s="42" t="s">
        <v>118</v>
      </c>
      <c r="AE6" s="42" t="s">
        <v>64</v>
      </c>
      <c r="AF6" s="43" t="s">
        <v>4</v>
      </c>
      <c r="AG6" s="43" t="s">
        <v>5</v>
      </c>
      <c r="AH6" s="43" t="s">
        <v>120</v>
      </c>
      <c r="AI6" s="49" t="s">
        <v>129</v>
      </c>
      <c r="AJ6" s="169"/>
      <c r="AK6" s="169"/>
      <c r="AL6" s="50" t="s">
        <v>129</v>
      </c>
      <c r="AM6" s="51" t="s">
        <v>121</v>
      </c>
      <c r="AN6" s="149"/>
      <c r="AO6" s="52"/>
      <c r="AP6" s="170"/>
      <c r="AQ6" s="171"/>
      <c r="AR6" s="149"/>
      <c r="AS6" s="149"/>
      <c r="AU6" s="158"/>
      <c r="AV6" s="161"/>
    </row>
    <row r="7" spans="1:54" ht="28.5" x14ac:dyDescent="0.2">
      <c r="A7" s="30"/>
      <c r="B7" s="143"/>
      <c r="C7" s="53" t="s">
        <v>84</v>
      </c>
      <c r="D7" s="54" t="s">
        <v>85</v>
      </c>
      <c r="E7" s="54" t="s">
        <v>113</v>
      </c>
      <c r="F7" s="54" t="s">
        <v>86</v>
      </c>
      <c r="G7" s="54" t="s">
        <v>87</v>
      </c>
      <c r="H7" s="54" t="s">
        <v>114</v>
      </c>
      <c r="I7" s="54" t="s">
        <v>115</v>
      </c>
      <c r="J7" s="54" t="s">
        <v>94</v>
      </c>
      <c r="K7" s="54" t="s">
        <v>70</v>
      </c>
      <c r="L7" s="54" t="s">
        <v>6</v>
      </c>
      <c r="M7" s="54" t="s">
        <v>6</v>
      </c>
      <c r="N7" s="54" t="s">
        <v>6</v>
      </c>
      <c r="O7" s="55" t="s">
        <v>72</v>
      </c>
      <c r="P7" s="56" t="s">
        <v>6</v>
      </c>
      <c r="Q7" s="57" t="s">
        <v>7</v>
      </c>
      <c r="R7" s="54" t="s">
        <v>73</v>
      </c>
      <c r="S7" s="58" t="s">
        <v>88</v>
      </c>
      <c r="T7" s="59" t="s">
        <v>145</v>
      </c>
      <c r="U7" s="57" t="s">
        <v>89</v>
      </c>
      <c r="V7" s="54" t="s">
        <v>67</v>
      </c>
      <c r="W7" s="54" t="s">
        <v>67</v>
      </c>
      <c r="X7" s="60" t="s">
        <v>90</v>
      </c>
      <c r="Y7" s="60" t="s">
        <v>117</v>
      </c>
      <c r="Z7" s="54" t="s">
        <v>67</v>
      </c>
      <c r="AA7" s="54" t="s">
        <v>8</v>
      </c>
      <c r="AB7" s="61" t="s">
        <v>68</v>
      </c>
      <c r="AC7" s="62" t="s">
        <v>69</v>
      </c>
      <c r="AD7" s="56" t="s">
        <v>92</v>
      </c>
      <c r="AE7" s="56" t="s">
        <v>70</v>
      </c>
      <c r="AF7" s="54" t="s">
        <v>9</v>
      </c>
      <c r="AG7" s="58" t="s">
        <v>77</v>
      </c>
      <c r="AH7" s="54" t="s">
        <v>71</v>
      </c>
      <c r="AI7" s="63"/>
      <c r="AJ7" s="64" t="s">
        <v>71</v>
      </c>
      <c r="AK7" s="64" t="s">
        <v>67</v>
      </c>
      <c r="AL7" s="65"/>
      <c r="AM7" s="66"/>
      <c r="AN7" s="150"/>
      <c r="AO7" s="52"/>
      <c r="AP7" s="54" t="s">
        <v>124</v>
      </c>
      <c r="AQ7" s="54" t="s">
        <v>125</v>
      </c>
      <c r="AR7" s="150"/>
      <c r="AS7" s="150"/>
      <c r="AU7" s="159"/>
      <c r="AV7" s="162"/>
    </row>
    <row r="8" spans="1:54" ht="22.5" customHeight="1" x14ac:dyDescent="0.2">
      <c r="A8" s="30"/>
      <c r="B8" s="67" t="s">
        <v>17</v>
      </c>
      <c r="C8" s="68">
        <v>84328840</v>
      </c>
      <c r="D8" s="69">
        <v>27297000</v>
      </c>
      <c r="E8" s="69">
        <v>36899016</v>
      </c>
      <c r="F8" s="69">
        <v>7047469</v>
      </c>
      <c r="G8" s="69">
        <v>300248</v>
      </c>
      <c r="H8" s="69">
        <v>359328</v>
      </c>
      <c r="I8" s="69">
        <v>1693701</v>
      </c>
      <c r="J8" s="69">
        <v>3880774</v>
      </c>
      <c r="K8" s="69">
        <v>4491595</v>
      </c>
      <c r="L8" s="69">
        <v>90454351</v>
      </c>
      <c r="M8" s="69">
        <v>56494746</v>
      </c>
      <c r="N8" s="69">
        <v>57813940</v>
      </c>
      <c r="O8" s="70">
        <v>9296777</v>
      </c>
      <c r="P8" s="71">
        <v>31796006</v>
      </c>
      <c r="Q8" s="72">
        <v>2982413</v>
      </c>
      <c r="R8" s="69">
        <v>15274650</v>
      </c>
      <c r="S8" s="69">
        <v>4011888</v>
      </c>
      <c r="T8" s="70">
        <v>12846495</v>
      </c>
      <c r="U8" s="72">
        <v>15118698</v>
      </c>
      <c r="V8" s="69">
        <v>92196076</v>
      </c>
      <c r="W8" s="69">
        <v>73151738</v>
      </c>
      <c r="X8" s="69">
        <v>76108340</v>
      </c>
      <c r="Y8" s="69">
        <v>73563958</v>
      </c>
      <c r="Z8" s="69">
        <v>1850983</v>
      </c>
      <c r="AA8" s="69">
        <v>18941568</v>
      </c>
      <c r="AB8" s="70">
        <v>7624652</v>
      </c>
      <c r="AC8" s="71">
        <v>9552712</v>
      </c>
      <c r="AD8" s="71">
        <v>3596010</v>
      </c>
      <c r="AE8" s="71">
        <v>7047380</v>
      </c>
      <c r="AF8" s="73">
        <v>13932826</v>
      </c>
      <c r="AG8" s="69">
        <v>237195</v>
      </c>
      <c r="AH8" s="69">
        <v>37519505</v>
      </c>
      <c r="AI8" s="74">
        <f>SUM(C8:AH8)</f>
        <v>877710878</v>
      </c>
      <c r="AJ8" s="71">
        <v>3512388</v>
      </c>
      <c r="AK8" s="71">
        <v>7895541</v>
      </c>
      <c r="AL8" s="75">
        <f>SUM(AJ8:AK8)</f>
        <v>11407929</v>
      </c>
      <c r="AM8" s="76">
        <v>206809315</v>
      </c>
      <c r="AN8" s="77">
        <f>SUM(AI8,AL8:AM8)</f>
        <v>1095928122</v>
      </c>
      <c r="AO8" s="16"/>
      <c r="AP8" s="69">
        <v>29238578</v>
      </c>
      <c r="AQ8" s="69">
        <v>82990309</v>
      </c>
      <c r="AR8" s="77">
        <f>SUM(AP8:AQ8)</f>
        <v>112228887</v>
      </c>
      <c r="AS8" s="77">
        <f>SUM(AN8,AR8)</f>
        <v>1208157009</v>
      </c>
      <c r="AU8" s="124">
        <v>86395950</v>
      </c>
      <c r="AV8" s="125">
        <f>AS8-AU8</f>
        <v>1121761059</v>
      </c>
      <c r="AW8" s="137"/>
      <c r="AX8" s="137"/>
      <c r="AY8" s="137"/>
      <c r="AZ8" s="137"/>
      <c r="BA8" s="137"/>
      <c r="BB8" s="137"/>
    </row>
    <row r="9" spans="1:54" ht="22.5" customHeight="1" x14ac:dyDescent="0.2">
      <c r="A9" s="30"/>
      <c r="B9" s="67" t="s">
        <v>18</v>
      </c>
      <c r="C9" s="77">
        <v>19238424</v>
      </c>
      <c r="D9" s="78">
        <v>6901605</v>
      </c>
      <c r="E9" s="78">
        <v>10546472</v>
      </c>
      <c r="F9" s="78">
        <v>1705440</v>
      </c>
      <c r="G9" s="78">
        <v>943236</v>
      </c>
      <c r="H9" s="78">
        <v>1038649</v>
      </c>
      <c r="I9" s="78">
        <v>452592</v>
      </c>
      <c r="J9" s="78">
        <v>1414250</v>
      </c>
      <c r="K9" s="78">
        <v>1591897</v>
      </c>
      <c r="L9" s="78">
        <v>30130907</v>
      </c>
      <c r="M9" s="78">
        <v>19160064</v>
      </c>
      <c r="N9" s="78">
        <v>17406844</v>
      </c>
      <c r="O9" s="79">
        <v>2545308</v>
      </c>
      <c r="P9" s="80">
        <v>8242960</v>
      </c>
      <c r="Q9" s="81">
        <v>1012693</v>
      </c>
      <c r="R9" s="78">
        <v>4603314</v>
      </c>
      <c r="S9" s="78">
        <v>1723348</v>
      </c>
      <c r="T9" s="79">
        <v>2876594</v>
      </c>
      <c r="U9" s="81">
        <v>3072111</v>
      </c>
      <c r="V9" s="78">
        <v>28084656</v>
      </c>
      <c r="W9" s="78">
        <v>22405087</v>
      </c>
      <c r="X9" s="78">
        <v>20837591</v>
      </c>
      <c r="Y9" s="78">
        <v>19097155</v>
      </c>
      <c r="Z9" s="78">
        <v>650133</v>
      </c>
      <c r="AA9" s="78">
        <v>6823069</v>
      </c>
      <c r="AB9" s="79">
        <v>1602572</v>
      </c>
      <c r="AC9" s="80">
        <v>236529</v>
      </c>
      <c r="AD9" s="80">
        <v>1340790</v>
      </c>
      <c r="AE9" s="80">
        <v>3129397</v>
      </c>
      <c r="AF9" s="82">
        <v>3141001</v>
      </c>
      <c r="AG9" s="78">
        <v>35910</v>
      </c>
      <c r="AH9" s="78">
        <v>26844857</v>
      </c>
      <c r="AI9" s="83">
        <f>SUM(C9:AH9)</f>
        <v>268835455</v>
      </c>
      <c r="AJ9" s="80">
        <v>2365147</v>
      </c>
      <c r="AK9" s="80">
        <v>4225697</v>
      </c>
      <c r="AL9" s="84">
        <f t="shared" ref="AL9:AL57" si="0">SUM(AJ9:AK9)</f>
        <v>6590844</v>
      </c>
      <c r="AM9" s="85">
        <v>51898408</v>
      </c>
      <c r="AN9" s="77">
        <f t="shared" ref="AN9:AN57" si="1">SUM(AI9,AL9:AM9)</f>
        <v>327324707</v>
      </c>
      <c r="AO9" s="16"/>
      <c r="AP9" s="78">
        <v>14974842</v>
      </c>
      <c r="AQ9" s="78">
        <v>9118435</v>
      </c>
      <c r="AR9" s="77">
        <f t="shared" ref="AR9:AR57" si="2">SUM(AP9:AQ9)</f>
        <v>24093277</v>
      </c>
      <c r="AS9" s="77">
        <f t="shared" ref="AS9:AS57" si="3">SUM(AN9,AR9)</f>
        <v>351417984</v>
      </c>
      <c r="AU9" s="126">
        <v>21664362</v>
      </c>
      <c r="AV9" s="127">
        <f t="shared" ref="AV9:AV57" si="4">AS9-AU9</f>
        <v>329753622</v>
      </c>
      <c r="AW9" s="137"/>
      <c r="AX9" s="137"/>
      <c r="AY9" s="137"/>
      <c r="AZ9" s="137"/>
      <c r="BA9" s="137"/>
      <c r="BB9" s="137"/>
    </row>
    <row r="10" spans="1:54" ht="22.5" customHeight="1" x14ac:dyDescent="0.2">
      <c r="A10" s="30"/>
      <c r="B10" s="67" t="s">
        <v>19</v>
      </c>
      <c r="C10" s="77">
        <v>17861288</v>
      </c>
      <c r="D10" s="78">
        <v>6940080</v>
      </c>
      <c r="E10" s="78">
        <v>11773712</v>
      </c>
      <c r="F10" s="78">
        <v>1816892</v>
      </c>
      <c r="G10" s="78">
        <v>591119</v>
      </c>
      <c r="H10" s="78">
        <v>401471</v>
      </c>
      <c r="I10" s="78">
        <v>380410</v>
      </c>
      <c r="J10" s="78">
        <v>793951</v>
      </c>
      <c r="K10" s="78">
        <v>1779916</v>
      </c>
      <c r="L10" s="78">
        <v>31665494</v>
      </c>
      <c r="M10" s="78">
        <v>19197486</v>
      </c>
      <c r="N10" s="78">
        <v>19095420</v>
      </c>
      <c r="O10" s="79">
        <v>2536318</v>
      </c>
      <c r="P10" s="80">
        <v>8200533</v>
      </c>
      <c r="Q10" s="81">
        <v>935617</v>
      </c>
      <c r="R10" s="78">
        <v>3973830</v>
      </c>
      <c r="S10" s="78">
        <v>2334544</v>
      </c>
      <c r="T10" s="79">
        <v>2615672</v>
      </c>
      <c r="U10" s="81">
        <v>1589977</v>
      </c>
      <c r="V10" s="78">
        <v>24611712</v>
      </c>
      <c r="W10" s="78">
        <v>26808768</v>
      </c>
      <c r="X10" s="78">
        <v>21768521</v>
      </c>
      <c r="Y10" s="78">
        <v>19870740</v>
      </c>
      <c r="Z10" s="78">
        <v>641952</v>
      </c>
      <c r="AA10" s="78">
        <v>7603099</v>
      </c>
      <c r="AB10" s="79">
        <v>3457473</v>
      </c>
      <c r="AC10" s="80">
        <v>1320658</v>
      </c>
      <c r="AD10" s="80">
        <v>1290960</v>
      </c>
      <c r="AE10" s="80">
        <v>3122874</v>
      </c>
      <c r="AF10" s="82">
        <v>3045734</v>
      </c>
      <c r="AG10" s="78">
        <v>76545</v>
      </c>
      <c r="AH10" s="78">
        <v>25652954</v>
      </c>
      <c r="AI10" s="83">
        <f t="shared" ref="AI10:AI57" si="5">SUM(C10:AH10)</f>
        <v>273755720</v>
      </c>
      <c r="AJ10" s="80">
        <v>2095719</v>
      </c>
      <c r="AK10" s="80">
        <v>3428288</v>
      </c>
      <c r="AL10" s="84">
        <f t="shared" si="0"/>
        <v>5524007</v>
      </c>
      <c r="AM10" s="85">
        <v>53928409</v>
      </c>
      <c r="AN10" s="77">
        <f t="shared" si="1"/>
        <v>333208136</v>
      </c>
      <c r="AO10" s="16"/>
      <c r="AP10" s="78">
        <v>14925211</v>
      </c>
      <c r="AQ10" s="78">
        <v>12909467</v>
      </c>
      <c r="AR10" s="77">
        <f t="shared" si="2"/>
        <v>27834678</v>
      </c>
      <c r="AS10" s="77">
        <f t="shared" si="3"/>
        <v>361042814</v>
      </c>
      <c r="AU10" s="126">
        <v>23313359</v>
      </c>
      <c r="AV10" s="127">
        <f t="shared" si="4"/>
        <v>337729455</v>
      </c>
      <c r="AW10" s="137"/>
      <c r="AX10" s="137"/>
      <c r="AY10" s="137"/>
      <c r="AZ10" s="137"/>
      <c r="BA10" s="137"/>
      <c r="BB10" s="137"/>
    </row>
    <row r="11" spans="1:54" ht="22.5" customHeight="1" x14ac:dyDescent="0.2">
      <c r="A11" s="30"/>
      <c r="B11" s="67" t="s">
        <v>20</v>
      </c>
      <c r="C11" s="77">
        <v>30686904</v>
      </c>
      <c r="D11" s="78">
        <v>4748625</v>
      </c>
      <c r="E11" s="78">
        <v>8859504</v>
      </c>
      <c r="F11" s="78">
        <v>1521058</v>
      </c>
      <c r="G11" s="78">
        <v>852065</v>
      </c>
      <c r="H11" s="78">
        <v>608813</v>
      </c>
      <c r="I11" s="78">
        <v>338643</v>
      </c>
      <c r="J11" s="78">
        <v>373111</v>
      </c>
      <c r="K11" s="78">
        <v>2105644</v>
      </c>
      <c r="L11" s="78">
        <v>30093929</v>
      </c>
      <c r="M11" s="78">
        <v>18230751</v>
      </c>
      <c r="N11" s="78">
        <v>24570100</v>
      </c>
      <c r="O11" s="79">
        <v>3443133</v>
      </c>
      <c r="P11" s="80">
        <v>10982532</v>
      </c>
      <c r="Q11" s="81">
        <v>1329561</v>
      </c>
      <c r="R11" s="78">
        <v>4752611</v>
      </c>
      <c r="S11" s="78">
        <v>2543364</v>
      </c>
      <c r="T11" s="79">
        <v>8961436</v>
      </c>
      <c r="U11" s="81">
        <v>2001199</v>
      </c>
      <c r="V11" s="78">
        <v>32031831</v>
      </c>
      <c r="W11" s="78">
        <v>29099990</v>
      </c>
      <c r="X11" s="78">
        <v>30285415</v>
      </c>
      <c r="Y11" s="78">
        <v>28240211</v>
      </c>
      <c r="Z11" s="78">
        <v>926444</v>
      </c>
      <c r="AA11" s="78">
        <v>6895508</v>
      </c>
      <c r="AB11" s="79">
        <v>1573799</v>
      </c>
      <c r="AC11" s="80">
        <v>371248</v>
      </c>
      <c r="AD11" s="80">
        <v>1048410</v>
      </c>
      <c r="AE11" s="80">
        <v>4124793</v>
      </c>
      <c r="AF11" s="82">
        <v>5598584</v>
      </c>
      <c r="AG11" s="78">
        <v>90720</v>
      </c>
      <c r="AH11" s="78">
        <v>14643993</v>
      </c>
      <c r="AI11" s="83">
        <f t="shared" si="5"/>
        <v>311933929</v>
      </c>
      <c r="AJ11" s="80">
        <v>2064217</v>
      </c>
      <c r="AK11" s="80">
        <v>2690053</v>
      </c>
      <c r="AL11" s="84">
        <f t="shared" si="0"/>
        <v>4754270</v>
      </c>
      <c r="AM11" s="85">
        <v>61346145</v>
      </c>
      <c r="AN11" s="77">
        <f t="shared" si="1"/>
        <v>378034344</v>
      </c>
      <c r="AO11" s="16"/>
      <c r="AP11" s="78">
        <v>18818763</v>
      </c>
      <c r="AQ11" s="78">
        <v>7335698</v>
      </c>
      <c r="AR11" s="77">
        <f t="shared" si="2"/>
        <v>26154461</v>
      </c>
      <c r="AS11" s="77">
        <f t="shared" si="3"/>
        <v>404188805</v>
      </c>
      <c r="AU11" s="126">
        <v>39883053</v>
      </c>
      <c r="AV11" s="127">
        <f t="shared" si="4"/>
        <v>364305752</v>
      </c>
      <c r="AW11" s="137"/>
      <c r="AX11" s="137"/>
      <c r="AY11" s="137"/>
      <c r="AZ11" s="137"/>
      <c r="BA11" s="137"/>
      <c r="BB11" s="137"/>
    </row>
    <row r="12" spans="1:54" ht="22.5" customHeight="1" x14ac:dyDescent="0.2">
      <c r="A12" s="30"/>
      <c r="B12" s="67" t="s">
        <v>21</v>
      </c>
      <c r="C12" s="77">
        <v>16384600</v>
      </c>
      <c r="D12" s="78">
        <v>6355530</v>
      </c>
      <c r="E12" s="78">
        <v>11354892</v>
      </c>
      <c r="F12" s="78">
        <v>1535270</v>
      </c>
      <c r="G12" s="78">
        <v>523488</v>
      </c>
      <c r="H12" s="78">
        <v>682596</v>
      </c>
      <c r="I12" s="78">
        <v>98983</v>
      </c>
      <c r="J12" s="78">
        <v>290444</v>
      </c>
      <c r="K12" s="78">
        <v>1564144</v>
      </c>
      <c r="L12" s="78">
        <v>21176068</v>
      </c>
      <c r="M12" s="78">
        <v>13920984</v>
      </c>
      <c r="N12" s="78">
        <v>13871388</v>
      </c>
      <c r="O12" s="79">
        <v>1909393</v>
      </c>
      <c r="P12" s="80">
        <v>6848930</v>
      </c>
      <c r="Q12" s="81">
        <v>766478</v>
      </c>
      <c r="R12" s="78">
        <v>3764075</v>
      </c>
      <c r="S12" s="78">
        <v>3238724</v>
      </c>
      <c r="T12" s="79">
        <v>793624</v>
      </c>
      <c r="U12" s="81">
        <v>692414</v>
      </c>
      <c r="V12" s="78">
        <v>19695355</v>
      </c>
      <c r="W12" s="78">
        <v>17551609</v>
      </c>
      <c r="X12" s="78">
        <v>20133567</v>
      </c>
      <c r="Y12" s="78">
        <v>17928778</v>
      </c>
      <c r="Z12" s="78">
        <v>567521</v>
      </c>
      <c r="AA12" s="78">
        <v>6651441</v>
      </c>
      <c r="AB12" s="79">
        <v>2129788</v>
      </c>
      <c r="AC12" s="80">
        <v>618264</v>
      </c>
      <c r="AD12" s="80">
        <v>439890</v>
      </c>
      <c r="AE12" s="80">
        <v>3062626</v>
      </c>
      <c r="AF12" s="82">
        <v>2465327</v>
      </c>
      <c r="AG12" s="78">
        <v>45360</v>
      </c>
      <c r="AH12" s="78">
        <v>17845676</v>
      </c>
      <c r="AI12" s="83">
        <f t="shared" si="5"/>
        <v>214907227</v>
      </c>
      <c r="AJ12" s="80">
        <v>1715515</v>
      </c>
      <c r="AK12" s="80">
        <v>4588280</v>
      </c>
      <c r="AL12" s="84">
        <f t="shared" si="0"/>
        <v>6303795</v>
      </c>
      <c r="AM12" s="85">
        <v>50311081</v>
      </c>
      <c r="AN12" s="77">
        <f t="shared" si="1"/>
        <v>271522103</v>
      </c>
      <c r="AO12" s="16"/>
      <c r="AP12" s="78">
        <v>14569114</v>
      </c>
      <c r="AQ12" s="78">
        <v>10843056</v>
      </c>
      <c r="AR12" s="77">
        <f t="shared" si="2"/>
        <v>25412170</v>
      </c>
      <c r="AS12" s="77">
        <f t="shared" si="3"/>
        <v>296934273</v>
      </c>
      <c r="AU12" s="126">
        <v>17611551</v>
      </c>
      <c r="AV12" s="127">
        <f t="shared" si="4"/>
        <v>279322722</v>
      </c>
      <c r="AW12" s="137"/>
      <c r="AX12" s="137"/>
      <c r="AY12" s="137"/>
      <c r="AZ12" s="137"/>
      <c r="BA12" s="137"/>
      <c r="BB12" s="137"/>
    </row>
    <row r="13" spans="1:54" ht="22.5" customHeight="1" x14ac:dyDescent="0.2">
      <c r="A13" s="30"/>
      <c r="B13" s="67" t="s">
        <v>22</v>
      </c>
      <c r="C13" s="77">
        <v>16650072</v>
      </c>
      <c r="D13" s="78">
        <v>7349400</v>
      </c>
      <c r="E13" s="78">
        <v>12473044</v>
      </c>
      <c r="F13" s="78">
        <v>1603899</v>
      </c>
      <c r="G13" s="78">
        <v>325727</v>
      </c>
      <c r="H13" s="78">
        <v>352357</v>
      </c>
      <c r="I13" s="78">
        <v>52994</v>
      </c>
      <c r="J13" s="78">
        <v>86393</v>
      </c>
      <c r="K13" s="78">
        <v>1588171</v>
      </c>
      <c r="L13" s="78">
        <v>25508657</v>
      </c>
      <c r="M13" s="78">
        <v>14906430</v>
      </c>
      <c r="N13" s="78">
        <v>14412260</v>
      </c>
      <c r="O13" s="79">
        <v>1700001</v>
      </c>
      <c r="P13" s="80">
        <v>6351928</v>
      </c>
      <c r="Q13" s="81">
        <v>691543</v>
      </c>
      <c r="R13" s="78">
        <v>3686925</v>
      </c>
      <c r="S13" s="78">
        <v>1160276</v>
      </c>
      <c r="T13" s="79">
        <v>3114329</v>
      </c>
      <c r="U13" s="81">
        <v>962957</v>
      </c>
      <c r="V13" s="78">
        <v>21012379</v>
      </c>
      <c r="W13" s="78">
        <v>20166425</v>
      </c>
      <c r="X13" s="78">
        <v>19516113</v>
      </c>
      <c r="Y13" s="78">
        <v>18141359</v>
      </c>
      <c r="Z13" s="78">
        <v>596293</v>
      </c>
      <c r="AA13" s="78">
        <v>6274373</v>
      </c>
      <c r="AB13" s="79">
        <v>1627529</v>
      </c>
      <c r="AC13" s="80">
        <v>294371</v>
      </c>
      <c r="AD13" s="80">
        <v>279840</v>
      </c>
      <c r="AE13" s="80">
        <v>3083013</v>
      </c>
      <c r="AF13" s="82">
        <v>2491304</v>
      </c>
      <c r="AG13" s="78">
        <v>47250</v>
      </c>
      <c r="AH13" s="78">
        <v>14503809</v>
      </c>
      <c r="AI13" s="83">
        <f t="shared" si="5"/>
        <v>221011421</v>
      </c>
      <c r="AJ13" s="80">
        <v>1594071</v>
      </c>
      <c r="AK13" s="80">
        <v>3763911</v>
      </c>
      <c r="AL13" s="84">
        <f t="shared" si="0"/>
        <v>5357982</v>
      </c>
      <c r="AM13" s="85">
        <v>47418548</v>
      </c>
      <c r="AN13" s="77">
        <f t="shared" si="1"/>
        <v>273787951</v>
      </c>
      <c r="AO13" s="16"/>
      <c r="AP13" s="78">
        <v>14648331</v>
      </c>
      <c r="AQ13" s="78">
        <v>8648472</v>
      </c>
      <c r="AR13" s="77">
        <f t="shared" si="2"/>
        <v>23296803</v>
      </c>
      <c r="AS13" s="77">
        <f t="shared" si="3"/>
        <v>297084754</v>
      </c>
      <c r="AU13" s="126">
        <v>19145789</v>
      </c>
      <c r="AV13" s="127">
        <f t="shared" si="4"/>
        <v>277938965</v>
      </c>
      <c r="AW13" s="137"/>
      <c r="AX13" s="137"/>
      <c r="AY13" s="137"/>
      <c r="AZ13" s="137"/>
      <c r="BA13" s="137"/>
      <c r="BB13" s="137"/>
    </row>
    <row r="14" spans="1:54" ht="22.5" customHeight="1" x14ac:dyDescent="0.2">
      <c r="A14" s="30"/>
      <c r="B14" s="67" t="s">
        <v>23</v>
      </c>
      <c r="C14" s="77">
        <v>27285544</v>
      </c>
      <c r="D14" s="78">
        <v>8527545</v>
      </c>
      <c r="E14" s="78">
        <v>17403432</v>
      </c>
      <c r="F14" s="78">
        <v>1720026</v>
      </c>
      <c r="G14" s="78">
        <v>411483</v>
      </c>
      <c r="H14" s="78">
        <v>506351</v>
      </c>
      <c r="I14" s="78">
        <v>87993</v>
      </c>
      <c r="J14" s="78">
        <v>232625</v>
      </c>
      <c r="K14" s="78">
        <v>1955415</v>
      </c>
      <c r="L14" s="78">
        <v>42912969</v>
      </c>
      <c r="M14" s="78">
        <v>25765047</v>
      </c>
      <c r="N14" s="78">
        <v>25585884</v>
      </c>
      <c r="O14" s="79">
        <v>4192677</v>
      </c>
      <c r="P14" s="80">
        <v>11194667</v>
      </c>
      <c r="Q14" s="81">
        <v>1460162</v>
      </c>
      <c r="R14" s="78">
        <v>4493925</v>
      </c>
      <c r="S14" s="78">
        <v>6664008</v>
      </c>
      <c r="T14" s="79">
        <v>5338472</v>
      </c>
      <c r="U14" s="81">
        <v>1669433</v>
      </c>
      <c r="V14" s="78">
        <v>29012843</v>
      </c>
      <c r="W14" s="78">
        <v>27169461</v>
      </c>
      <c r="X14" s="78">
        <v>30246542</v>
      </c>
      <c r="Y14" s="78">
        <v>27523436</v>
      </c>
      <c r="Z14" s="78">
        <v>812031</v>
      </c>
      <c r="AA14" s="78">
        <v>8310690</v>
      </c>
      <c r="AB14" s="79">
        <v>2730309</v>
      </c>
      <c r="AC14" s="80">
        <v>410225</v>
      </c>
      <c r="AD14" s="80">
        <v>375540</v>
      </c>
      <c r="AE14" s="80">
        <v>3617671</v>
      </c>
      <c r="AF14" s="82">
        <v>4406423</v>
      </c>
      <c r="AG14" s="78">
        <v>90720</v>
      </c>
      <c r="AH14" s="78">
        <v>14657087</v>
      </c>
      <c r="AI14" s="83">
        <f t="shared" si="5"/>
        <v>336770636</v>
      </c>
      <c r="AJ14" s="80">
        <v>1896116</v>
      </c>
      <c r="AK14" s="80">
        <v>3678263</v>
      </c>
      <c r="AL14" s="84">
        <f t="shared" si="0"/>
        <v>5574379</v>
      </c>
      <c r="AM14" s="85">
        <v>62187993</v>
      </c>
      <c r="AN14" s="77">
        <f t="shared" si="1"/>
        <v>404533008</v>
      </c>
      <c r="AO14" s="16"/>
      <c r="AP14" s="78">
        <v>16563734</v>
      </c>
      <c r="AQ14" s="78">
        <v>11974256</v>
      </c>
      <c r="AR14" s="77">
        <f t="shared" si="2"/>
        <v>28537990</v>
      </c>
      <c r="AS14" s="77">
        <f t="shared" si="3"/>
        <v>433070998</v>
      </c>
      <c r="AU14" s="126">
        <v>37022000</v>
      </c>
      <c r="AV14" s="127">
        <f t="shared" si="4"/>
        <v>396048998</v>
      </c>
      <c r="AW14" s="137"/>
      <c r="AX14" s="137"/>
      <c r="AY14" s="137"/>
      <c r="AZ14" s="137"/>
      <c r="BA14" s="137"/>
      <c r="BB14" s="137"/>
    </row>
    <row r="15" spans="1:54" ht="22.5" customHeight="1" x14ac:dyDescent="0.2">
      <c r="A15" s="30"/>
      <c r="B15" s="86" t="s">
        <v>24</v>
      </c>
      <c r="C15" s="68">
        <v>39654880</v>
      </c>
      <c r="D15" s="69">
        <v>8632710</v>
      </c>
      <c r="E15" s="69">
        <v>11409436</v>
      </c>
      <c r="F15" s="69">
        <v>1396142</v>
      </c>
      <c r="G15" s="69">
        <v>542270</v>
      </c>
      <c r="H15" s="69">
        <v>641562</v>
      </c>
      <c r="I15" s="69">
        <v>146363</v>
      </c>
      <c r="J15" s="69">
        <v>205274</v>
      </c>
      <c r="K15" s="69">
        <v>2832675</v>
      </c>
      <c r="L15" s="69">
        <v>64255438</v>
      </c>
      <c r="M15" s="69">
        <v>36985410</v>
      </c>
      <c r="N15" s="69">
        <v>33224052</v>
      </c>
      <c r="O15" s="70">
        <v>4856756</v>
      </c>
      <c r="P15" s="71">
        <v>15801027</v>
      </c>
      <c r="Q15" s="72">
        <v>2113167</v>
      </c>
      <c r="R15" s="69">
        <v>6740927</v>
      </c>
      <c r="S15" s="69">
        <v>1375032</v>
      </c>
      <c r="T15" s="70">
        <v>9091456</v>
      </c>
      <c r="U15" s="72">
        <v>3074813</v>
      </c>
      <c r="V15" s="69">
        <v>43790521</v>
      </c>
      <c r="W15" s="69">
        <v>43226673</v>
      </c>
      <c r="X15" s="69">
        <v>37446836</v>
      </c>
      <c r="Y15" s="69">
        <v>34807685</v>
      </c>
      <c r="Z15" s="69">
        <v>1098807</v>
      </c>
      <c r="AA15" s="69">
        <v>8981366</v>
      </c>
      <c r="AB15" s="70">
        <v>1323210</v>
      </c>
      <c r="AC15" s="71">
        <v>32710</v>
      </c>
      <c r="AD15" s="71">
        <v>407880</v>
      </c>
      <c r="AE15" s="71">
        <v>4821412</v>
      </c>
      <c r="AF15" s="73">
        <v>6595856</v>
      </c>
      <c r="AG15" s="69">
        <v>95445</v>
      </c>
      <c r="AH15" s="69">
        <v>12741161</v>
      </c>
      <c r="AI15" s="74">
        <f t="shared" si="5"/>
        <v>438348952</v>
      </c>
      <c r="AJ15" s="71">
        <v>1815088</v>
      </c>
      <c r="AK15" s="71">
        <v>3734021</v>
      </c>
      <c r="AL15" s="75">
        <f t="shared" si="0"/>
        <v>5549109</v>
      </c>
      <c r="AM15" s="76">
        <v>83732666</v>
      </c>
      <c r="AN15" s="68">
        <f t="shared" si="1"/>
        <v>527630727</v>
      </c>
      <c r="AO15" s="16"/>
      <c r="AP15" s="69">
        <v>20689350</v>
      </c>
      <c r="AQ15" s="69">
        <v>7389760</v>
      </c>
      <c r="AR15" s="68">
        <f t="shared" si="2"/>
        <v>28079110</v>
      </c>
      <c r="AS15" s="68">
        <f t="shared" si="3"/>
        <v>555709837</v>
      </c>
      <c r="AU15" s="124">
        <v>53036017</v>
      </c>
      <c r="AV15" s="128">
        <f t="shared" si="4"/>
        <v>502673820</v>
      </c>
      <c r="AW15" s="137"/>
      <c r="AX15" s="137"/>
      <c r="AY15" s="137"/>
      <c r="AZ15" s="137"/>
      <c r="BA15" s="137"/>
      <c r="BB15" s="137"/>
    </row>
    <row r="16" spans="1:54" ht="22.5" customHeight="1" x14ac:dyDescent="0.2">
      <c r="A16" s="30"/>
      <c r="B16" s="67" t="s">
        <v>25</v>
      </c>
      <c r="C16" s="77">
        <v>28023888</v>
      </c>
      <c r="D16" s="78">
        <v>6491205</v>
      </c>
      <c r="E16" s="78">
        <v>11066588</v>
      </c>
      <c r="F16" s="78">
        <v>1932084</v>
      </c>
      <c r="G16" s="78">
        <v>0</v>
      </c>
      <c r="H16" s="78">
        <v>0</v>
      </c>
      <c r="I16" s="78">
        <v>0</v>
      </c>
      <c r="J16" s="78">
        <v>0</v>
      </c>
      <c r="K16" s="78">
        <v>1968530</v>
      </c>
      <c r="L16" s="78">
        <v>44127080</v>
      </c>
      <c r="M16" s="78">
        <v>25715151</v>
      </c>
      <c r="N16" s="78">
        <v>22136176</v>
      </c>
      <c r="O16" s="79">
        <v>2772282</v>
      </c>
      <c r="P16" s="80">
        <v>9582441</v>
      </c>
      <c r="Q16" s="81">
        <v>1273895</v>
      </c>
      <c r="R16" s="78">
        <v>5099678</v>
      </c>
      <c r="S16" s="78">
        <v>0</v>
      </c>
      <c r="T16" s="79">
        <v>6677712</v>
      </c>
      <c r="U16" s="81">
        <v>1735856</v>
      </c>
      <c r="V16" s="78">
        <v>31086219</v>
      </c>
      <c r="W16" s="78">
        <v>28161166</v>
      </c>
      <c r="X16" s="78">
        <v>23984443</v>
      </c>
      <c r="Y16" s="78">
        <v>22892560</v>
      </c>
      <c r="Z16" s="78">
        <v>828780</v>
      </c>
      <c r="AA16" s="78">
        <v>6638387</v>
      </c>
      <c r="AB16" s="79">
        <v>1670887</v>
      </c>
      <c r="AC16" s="80">
        <v>203018</v>
      </c>
      <c r="AD16" s="80">
        <v>88440</v>
      </c>
      <c r="AE16" s="80">
        <v>3680682</v>
      </c>
      <c r="AF16" s="82">
        <v>4563320</v>
      </c>
      <c r="AG16" s="78">
        <v>62370</v>
      </c>
      <c r="AH16" s="78">
        <v>10545929</v>
      </c>
      <c r="AI16" s="83">
        <f t="shared" si="5"/>
        <v>303008767</v>
      </c>
      <c r="AJ16" s="80">
        <v>1573580</v>
      </c>
      <c r="AK16" s="80">
        <v>2718550</v>
      </c>
      <c r="AL16" s="84">
        <f t="shared" si="0"/>
        <v>4292130</v>
      </c>
      <c r="AM16" s="85">
        <v>55265937</v>
      </c>
      <c r="AN16" s="77">
        <f t="shared" si="1"/>
        <v>362566834</v>
      </c>
      <c r="AO16" s="16"/>
      <c r="AP16" s="78">
        <v>16778384</v>
      </c>
      <c r="AQ16" s="78">
        <v>6978653</v>
      </c>
      <c r="AR16" s="77">
        <f t="shared" si="2"/>
        <v>23757037</v>
      </c>
      <c r="AS16" s="77">
        <f t="shared" si="3"/>
        <v>386323871</v>
      </c>
      <c r="AU16" s="126">
        <v>39414540</v>
      </c>
      <c r="AV16" s="127">
        <f t="shared" si="4"/>
        <v>346909331</v>
      </c>
      <c r="AW16" s="137"/>
      <c r="AX16" s="137"/>
      <c r="AY16" s="137"/>
      <c r="AZ16" s="137"/>
      <c r="BA16" s="137"/>
      <c r="BB16" s="137"/>
    </row>
    <row r="17" spans="1:54" ht="22.5" customHeight="1" x14ac:dyDescent="0.2">
      <c r="A17" s="30"/>
      <c r="B17" s="67" t="s">
        <v>26</v>
      </c>
      <c r="C17" s="77">
        <v>28239584</v>
      </c>
      <c r="D17" s="78">
        <v>5706180</v>
      </c>
      <c r="E17" s="78">
        <v>9091316</v>
      </c>
      <c r="F17" s="78">
        <v>1129667</v>
      </c>
      <c r="G17" s="78">
        <v>0</v>
      </c>
      <c r="H17" s="78">
        <v>0</v>
      </c>
      <c r="I17" s="78">
        <v>0</v>
      </c>
      <c r="J17" s="78">
        <v>0</v>
      </c>
      <c r="K17" s="78">
        <v>1926352</v>
      </c>
      <c r="L17" s="78">
        <v>41464664</v>
      </c>
      <c r="M17" s="78">
        <v>24910578</v>
      </c>
      <c r="N17" s="78">
        <v>22149368</v>
      </c>
      <c r="O17" s="79">
        <v>3145489</v>
      </c>
      <c r="P17" s="80">
        <v>10861312</v>
      </c>
      <c r="Q17" s="81">
        <v>1164704</v>
      </c>
      <c r="R17" s="78">
        <v>6031695</v>
      </c>
      <c r="S17" s="78">
        <v>1331572</v>
      </c>
      <c r="T17" s="79">
        <v>4686902</v>
      </c>
      <c r="U17" s="81">
        <v>1300744</v>
      </c>
      <c r="V17" s="78">
        <v>30457202</v>
      </c>
      <c r="W17" s="78">
        <v>29210789</v>
      </c>
      <c r="X17" s="78">
        <v>27606959</v>
      </c>
      <c r="Y17" s="78">
        <v>24823313</v>
      </c>
      <c r="Z17" s="78">
        <v>828302</v>
      </c>
      <c r="AA17" s="78">
        <v>5622101</v>
      </c>
      <c r="AB17" s="79">
        <v>1804014</v>
      </c>
      <c r="AC17" s="80">
        <v>190021</v>
      </c>
      <c r="AD17" s="80">
        <v>80850</v>
      </c>
      <c r="AE17" s="80">
        <v>3678558</v>
      </c>
      <c r="AF17" s="82">
        <v>4618976</v>
      </c>
      <c r="AG17" s="78">
        <v>52920</v>
      </c>
      <c r="AH17" s="78">
        <v>9052778</v>
      </c>
      <c r="AI17" s="83">
        <f t="shared" si="5"/>
        <v>301166910</v>
      </c>
      <c r="AJ17" s="80">
        <v>1670143</v>
      </c>
      <c r="AK17" s="80">
        <v>3012157</v>
      </c>
      <c r="AL17" s="84">
        <f t="shared" si="0"/>
        <v>4682300</v>
      </c>
      <c r="AM17" s="85">
        <v>55696270</v>
      </c>
      <c r="AN17" s="77">
        <f t="shared" si="1"/>
        <v>361545480</v>
      </c>
      <c r="AO17" s="16"/>
      <c r="AP17" s="78">
        <v>16786593</v>
      </c>
      <c r="AQ17" s="78">
        <v>5673808</v>
      </c>
      <c r="AR17" s="77">
        <f t="shared" si="2"/>
        <v>22460401</v>
      </c>
      <c r="AS17" s="77">
        <f t="shared" si="3"/>
        <v>384005881</v>
      </c>
      <c r="AU17" s="126">
        <v>38046553</v>
      </c>
      <c r="AV17" s="127">
        <f t="shared" si="4"/>
        <v>345959328</v>
      </c>
      <c r="AW17" s="137"/>
      <c r="AX17" s="137"/>
      <c r="AY17" s="137"/>
      <c r="AZ17" s="137"/>
      <c r="BA17" s="137"/>
      <c r="BB17" s="137"/>
    </row>
    <row r="18" spans="1:54" ht="22.5" customHeight="1" x14ac:dyDescent="0.2">
      <c r="A18" s="30"/>
      <c r="B18" s="67" t="s">
        <v>27</v>
      </c>
      <c r="C18" s="77">
        <v>91994344</v>
      </c>
      <c r="D18" s="78">
        <v>6758235</v>
      </c>
      <c r="E18" s="78">
        <v>13620416</v>
      </c>
      <c r="F18" s="78">
        <v>1389410</v>
      </c>
      <c r="G18" s="78">
        <v>0</v>
      </c>
      <c r="H18" s="78">
        <v>0</v>
      </c>
      <c r="I18" s="78">
        <v>0</v>
      </c>
      <c r="J18" s="78">
        <v>0</v>
      </c>
      <c r="K18" s="78">
        <v>5412841</v>
      </c>
      <c r="L18" s="78">
        <v>107827848</v>
      </c>
      <c r="M18" s="78">
        <v>62132994</v>
      </c>
      <c r="N18" s="78">
        <v>63156700</v>
      </c>
      <c r="O18" s="79">
        <v>9204315</v>
      </c>
      <c r="P18" s="80">
        <v>27819990</v>
      </c>
      <c r="Q18" s="81">
        <v>3905184</v>
      </c>
      <c r="R18" s="78">
        <v>11477490</v>
      </c>
      <c r="S18" s="78">
        <v>2702152</v>
      </c>
      <c r="T18" s="79">
        <v>33049274</v>
      </c>
      <c r="U18" s="81">
        <v>5428311</v>
      </c>
      <c r="V18" s="78">
        <v>91083830</v>
      </c>
      <c r="W18" s="78">
        <v>84979212</v>
      </c>
      <c r="X18" s="78">
        <v>77424680</v>
      </c>
      <c r="Y18" s="78">
        <v>80367291</v>
      </c>
      <c r="Z18" s="78">
        <v>2420940</v>
      </c>
      <c r="AA18" s="78">
        <v>6487196</v>
      </c>
      <c r="AB18" s="79">
        <v>945272</v>
      </c>
      <c r="AC18" s="80">
        <v>200677</v>
      </c>
      <c r="AD18" s="80">
        <v>148500</v>
      </c>
      <c r="AE18" s="80">
        <v>8528731</v>
      </c>
      <c r="AF18" s="82">
        <v>16544358</v>
      </c>
      <c r="AG18" s="78">
        <v>72765</v>
      </c>
      <c r="AH18" s="78">
        <v>15395424</v>
      </c>
      <c r="AI18" s="83">
        <f t="shared" si="5"/>
        <v>830478380</v>
      </c>
      <c r="AJ18" s="80">
        <v>3389475</v>
      </c>
      <c r="AK18" s="80">
        <v>8190110</v>
      </c>
      <c r="AL18" s="84">
        <f t="shared" si="0"/>
        <v>11579585</v>
      </c>
      <c r="AM18" s="85">
        <v>144090261</v>
      </c>
      <c r="AN18" s="77">
        <f t="shared" si="1"/>
        <v>986148226</v>
      </c>
      <c r="AO18" s="16"/>
      <c r="AP18" s="78">
        <v>34074158</v>
      </c>
      <c r="AQ18" s="78">
        <v>4275275</v>
      </c>
      <c r="AR18" s="77">
        <f t="shared" si="2"/>
        <v>38349433</v>
      </c>
      <c r="AS18" s="77">
        <f t="shared" si="3"/>
        <v>1024497659</v>
      </c>
      <c r="AU18" s="126">
        <v>106105719</v>
      </c>
      <c r="AV18" s="127">
        <f t="shared" si="4"/>
        <v>918391940</v>
      </c>
      <c r="AW18" s="137"/>
      <c r="AX18" s="137"/>
      <c r="AY18" s="137"/>
      <c r="AZ18" s="137"/>
      <c r="BA18" s="137"/>
      <c r="BB18" s="137"/>
    </row>
    <row r="19" spans="1:54" ht="22.5" customHeight="1" x14ac:dyDescent="0.2">
      <c r="A19" s="30"/>
      <c r="B19" s="67" t="s">
        <v>28</v>
      </c>
      <c r="C19" s="77">
        <v>81259320</v>
      </c>
      <c r="D19" s="78">
        <v>5901795</v>
      </c>
      <c r="E19" s="78">
        <v>10043888</v>
      </c>
      <c r="F19" s="78">
        <v>1258510</v>
      </c>
      <c r="G19" s="78">
        <v>974358</v>
      </c>
      <c r="H19" s="78">
        <v>637588</v>
      </c>
      <c r="I19" s="78">
        <v>332463</v>
      </c>
      <c r="J19" s="78">
        <v>470686</v>
      </c>
      <c r="K19" s="78">
        <v>3405665</v>
      </c>
      <c r="L19" s="78">
        <v>100376781</v>
      </c>
      <c r="M19" s="78">
        <v>56918862</v>
      </c>
      <c r="N19" s="78">
        <v>52213936</v>
      </c>
      <c r="O19" s="79">
        <v>7288093</v>
      </c>
      <c r="P19" s="80">
        <v>24765246</v>
      </c>
      <c r="Q19" s="81">
        <v>3087322</v>
      </c>
      <c r="R19" s="78">
        <v>9979913</v>
      </c>
      <c r="S19" s="78">
        <v>1309312</v>
      </c>
      <c r="T19" s="79">
        <v>28099397</v>
      </c>
      <c r="U19" s="81">
        <v>4015591</v>
      </c>
      <c r="V19" s="78">
        <v>76274954</v>
      </c>
      <c r="W19" s="78">
        <v>73952650</v>
      </c>
      <c r="X19" s="78">
        <v>70554521</v>
      </c>
      <c r="Y19" s="78">
        <v>71525621</v>
      </c>
      <c r="Z19" s="78">
        <v>2105346</v>
      </c>
      <c r="AA19" s="78">
        <v>7248180</v>
      </c>
      <c r="AB19" s="79">
        <v>1204961</v>
      </c>
      <c r="AC19" s="80">
        <v>117333</v>
      </c>
      <c r="AD19" s="80">
        <v>771870</v>
      </c>
      <c r="AE19" s="80">
        <v>7762278</v>
      </c>
      <c r="AF19" s="82">
        <v>14760069</v>
      </c>
      <c r="AG19" s="78">
        <v>104895</v>
      </c>
      <c r="AH19" s="78">
        <v>10003110</v>
      </c>
      <c r="AI19" s="83">
        <f t="shared" si="5"/>
        <v>728724514</v>
      </c>
      <c r="AJ19" s="80">
        <v>3523274</v>
      </c>
      <c r="AK19" s="80">
        <v>7383816</v>
      </c>
      <c r="AL19" s="84">
        <f t="shared" si="0"/>
        <v>10907090</v>
      </c>
      <c r="AM19" s="85">
        <v>130583146</v>
      </c>
      <c r="AN19" s="77">
        <f t="shared" si="1"/>
        <v>870214750</v>
      </c>
      <c r="AO19" s="16"/>
      <c r="AP19" s="78">
        <v>31493289</v>
      </c>
      <c r="AQ19" s="78">
        <v>5935709</v>
      </c>
      <c r="AR19" s="77">
        <f t="shared" si="2"/>
        <v>37428998</v>
      </c>
      <c r="AS19" s="77">
        <f t="shared" si="3"/>
        <v>907643748</v>
      </c>
      <c r="AU19" s="126">
        <v>99705620</v>
      </c>
      <c r="AV19" s="127">
        <f t="shared" si="4"/>
        <v>807938128</v>
      </c>
      <c r="AW19" s="137"/>
      <c r="AX19" s="137"/>
      <c r="AY19" s="137"/>
      <c r="AZ19" s="137"/>
      <c r="BA19" s="137"/>
      <c r="BB19" s="137"/>
    </row>
    <row r="20" spans="1:54" ht="22.5" customHeight="1" x14ac:dyDescent="0.2">
      <c r="A20" s="30"/>
      <c r="B20" s="67" t="s">
        <v>29</v>
      </c>
      <c r="C20" s="77">
        <v>335357504</v>
      </c>
      <c r="D20" s="78">
        <v>7390845</v>
      </c>
      <c r="E20" s="78">
        <v>20455948</v>
      </c>
      <c r="F20" s="78">
        <v>2192014</v>
      </c>
      <c r="G20" s="78">
        <v>876119</v>
      </c>
      <c r="H20" s="78">
        <v>2544865</v>
      </c>
      <c r="I20" s="78">
        <v>97881</v>
      </c>
      <c r="J20" s="78">
        <v>189506</v>
      </c>
      <c r="K20" s="78">
        <v>10559481</v>
      </c>
      <c r="L20" s="78">
        <v>210035040</v>
      </c>
      <c r="M20" s="78">
        <v>105598647</v>
      </c>
      <c r="N20" s="78">
        <v>79105828</v>
      </c>
      <c r="O20" s="79">
        <v>10636545</v>
      </c>
      <c r="P20" s="80">
        <v>40814774</v>
      </c>
      <c r="Q20" s="81">
        <v>5667227</v>
      </c>
      <c r="R20" s="78">
        <v>19081266</v>
      </c>
      <c r="S20" s="78">
        <v>11757732</v>
      </c>
      <c r="T20" s="79">
        <v>98892771</v>
      </c>
      <c r="U20" s="81">
        <v>18546969</v>
      </c>
      <c r="V20" s="78">
        <v>183068413</v>
      </c>
      <c r="W20" s="78">
        <v>159042311</v>
      </c>
      <c r="X20" s="78">
        <v>147874985</v>
      </c>
      <c r="Y20" s="78">
        <v>139512390</v>
      </c>
      <c r="Z20" s="78">
        <v>4304736</v>
      </c>
      <c r="AA20" s="78">
        <v>4148390</v>
      </c>
      <c r="AB20" s="79">
        <v>719095</v>
      </c>
      <c r="AC20" s="80">
        <v>205113</v>
      </c>
      <c r="AD20" s="80">
        <v>345510</v>
      </c>
      <c r="AE20" s="80">
        <v>13162254</v>
      </c>
      <c r="AF20" s="82">
        <v>35023556</v>
      </c>
      <c r="AG20" s="78">
        <v>1061235</v>
      </c>
      <c r="AH20" s="78">
        <v>99943301</v>
      </c>
      <c r="AI20" s="83">
        <f t="shared" si="5"/>
        <v>1768212251</v>
      </c>
      <c r="AJ20" s="80">
        <v>6638026</v>
      </c>
      <c r="AK20" s="80">
        <v>12384044</v>
      </c>
      <c r="AL20" s="84">
        <f t="shared" si="0"/>
        <v>19022070</v>
      </c>
      <c r="AM20" s="85">
        <v>173114622</v>
      </c>
      <c r="AN20" s="77">
        <f t="shared" si="1"/>
        <v>1960348943</v>
      </c>
      <c r="AO20" s="16"/>
      <c r="AP20" s="78">
        <v>49401161</v>
      </c>
      <c r="AQ20" s="78">
        <v>1872349</v>
      </c>
      <c r="AR20" s="77">
        <f t="shared" si="2"/>
        <v>51273510</v>
      </c>
      <c r="AS20" s="77">
        <f t="shared" si="3"/>
        <v>2011622453</v>
      </c>
      <c r="AU20" s="129">
        <v>0</v>
      </c>
      <c r="AV20" s="127">
        <f t="shared" si="4"/>
        <v>2011622453</v>
      </c>
      <c r="AW20" s="137"/>
      <c r="AX20" s="137"/>
      <c r="AY20" s="137"/>
      <c r="AZ20" s="137"/>
      <c r="BA20" s="137"/>
      <c r="BB20" s="137"/>
    </row>
    <row r="21" spans="1:54" ht="22.5" customHeight="1" x14ac:dyDescent="0.2">
      <c r="A21" s="30"/>
      <c r="B21" s="67" t="s">
        <v>30</v>
      </c>
      <c r="C21" s="77">
        <v>121984384</v>
      </c>
      <c r="D21" s="78">
        <v>2522070</v>
      </c>
      <c r="E21" s="78">
        <v>6017372</v>
      </c>
      <c r="F21" s="78">
        <v>1487585</v>
      </c>
      <c r="G21" s="78">
        <v>88151</v>
      </c>
      <c r="H21" s="78">
        <v>109873</v>
      </c>
      <c r="I21" s="78">
        <v>83440</v>
      </c>
      <c r="J21" s="78">
        <v>190614</v>
      </c>
      <c r="K21" s="78">
        <v>4318525</v>
      </c>
      <c r="L21" s="78">
        <v>58098601</v>
      </c>
      <c r="M21" s="78">
        <v>33860673</v>
      </c>
      <c r="N21" s="78">
        <v>68064124</v>
      </c>
      <c r="O21" s="79">
        <v>9222124</v>
      </c>
      <c r="P21" s="80">
        <v>23910645</v>
      </c>
      <c r="Q21" s="81">
        <v>3423459</v>
      </c>
      <c r="R21" s="78">
        <v>15634571</v>
      </c>
      <c r="S21" s="78">
        <v>1858180</v>
      </c>
      <c r="T21" s="79">
        <v>43214940</v>
      </c>
      <c r="U21" s="81">
        <v>3811640</v>
      </c>
      <c r="V21" s="78">
        <v>108295293</v>
      </c>
      <c r="W21" s="78">
        <v>84609117</v>
      </c>
      <c r="X21" s="78">
        <v>96103178</v>
      </c>
      <c r="Y21" s="78">
        <v>99629222</v>
      </c>
      <c r="Z21" s="78">
        <v>2981515</v>
      </c>
      <c r="AA21" s="78">
        <v>4440500</v>
      </c>
      <c r="AB21" s="79">
        <v>722293</v>
      </c>
      <c r="AC21" s="80">
        <v>387233</v>
      </c>
      <c r="AD21" s="80">
        <v>506880</v>
      </c>
      <c r="AE21" s="80">
        <v>9843898</v>
      </c>
      <c r="AF21" s="82">
        <v>21535451</v>
      </c>
      <c r="AG21" s="78">
        <v>237195</v>
      </c>
      <c r="AH21" s="78">
        <v>12316335</v>
      </c>
      <c r="AI21" s="83">
        <f t="shared" si="5"/>
        <v>839509081</v>
      </c>
      <c r="AJ21" s="80">
        <v>4022835</v>
      </c>
      <c r="AK21" s="80">
        <v>7943456</v>
      </c>
      <c r="AL21" s="84">
        <f t="shared" si="0"/>
        <v>11966291</v>
      </c>
      <c r="AM21" s="85">
        <v>171458910</v>
      </c>
      <c r="AN21" s="77">
        <f t="shared" si="1"/>
        <v>1022934282</v>
      </c>
      <c r="AO21" s="16"/>
      <c r="AP21" s="78">
        <v>38655805</v>
      </c>
      <c r="AQ21" s="78">
        <v>2242330</v>
      </c>
      <c r="AR21" s="77">
        <f t="shared" si="2"/>
        <v>40898135</v>
      </c>
      <c r="AS21" s="77">
        <f t="shared" si="3"/>
        <v>1063832417</v>
      </c>
      <c r="AU21" s="126">
        <v>105648201</v>
      </c>
      <c r="AV21" s="130">
        <f t="shared" si="4"/>
        <v>958184216</v>
      </c>
      <c r="AW21" s="137"/>
      <c r="AX21" s="137"/>
      <c r="AY21" s="137"/>
      <c r="AZ21" s="137"/>
      <c r="BA21" s="137"/>
      <c r="BB21" s="137"/>
    </row>
    <row r="22" spans="1:54" ht="22.5" customHeight="1" x14ac:dyDescent="0.2">
      <c r="A22" s="30"/>
      <c r="B22" s="86" t="s">
        <v>31</v>
      </c>
      <c r="C22" s="68">
        <v>34179520</v>
      </c>
      <c r="D22" s="69">
        <v>11516985</v>
      </c>
      <c r="E22" s="69">
        <v>14097676</v>
      </c>
      <c r="F22" s="69">
        <v>1826990</v>
      </c>
      <c r="G22" s="69">
        <v>970397</v>
      </c>
      <c r="H22" s="69">
        <v>1742809</v>
      </c>
      <c r="I22" s="69">
        <v>140904</v>
      </c>
      <c r="J22" s="69">
        <v>293859</v>
      </c>
      <c r="K22" s="69">
        <v>1977058</v>
      </c>
      <c r="L22" s="69">
        <v>37378595</v>
      </c>
      <c r="M22" s="69">
        <v>21923055</v>
      </c>
      <c r="N22" s="69">
        <v>26153140</v>
      </c>
      <c r="O22" s="70">
        <v>3649452</v>
      </c>
      <c r="P22" s="71">
        <v>11734096</v>
      </c>
      <c r="Q22" s="72">
        <v>997706</v>
      </c>
      <c r="R22" s="69">
        <v>5459377</v>
      </c>
      <c r="S22" s="69">
        <v>1269456</v>
      </c>
      <c r="T22" s="70">
        <v>4259859</v>
      </c>
      <c r="U22" s="72">
        <v>445612</v>
      </c>
      <c r="V22" s="69">
        <v>31812906</v>
      </c>
      <c r="W22" s="69">
        <v>31724647</v>
      </c>
      <c r="X22" s="69">
        <v>38400395</v>
      </c>
      <c r="Y22" s="69">
        <v>34423527</v>
      </c>
      <c r="Z22" s="69">
        <v>919645</v>
      </c>
      <c r="AA22" s="69">
        <v>8783523</v>
      </c>
      <c r="AB22" s="70">
        <v>2569716</v>
      </c>
      <c r="AC22" s="71">
        <v>259013</v>
      </c>
      <c r="AD22" s="71">
        <v>697950</v>
      </c>
      <c r="AE22" s="71">
        <v>4108181</v>
      </c>
      <c r="AF22" s="73">
        <v>5061795</v>
      </c>
      <c r="AG22" s="69">
        <v>141750</v>
      </c>
      <c r="AH22" s="69">
        <v>23324228</v>
      </c>
      <c r="AI22" s="74">
        <f t="shared" si="5"/>
        <v>362243822</v>
      </c>
      <c r="AJ22" s="71">
        <v>1600196</v>
      </c>
      <c r="AK22" s="71">
        <v>4093525</v>
      </c>
      <c r="AL22" s="75">
        <f t="shared" si="0"/>
        <v>5693721</v>
      </c>
      <c r="AM22" s="76">
        <v>92981957</v>
      </c>
      <c r="AN22" s="68">
        <f t="shared" si="1"/>
        <v>460919500</v>
      </c>
      <c r="AO22" s="16"/>
      <c r="AP22" s="69">
        <v>18642505</v>
      </c>
      <c r="AQ22" s="69">
        <v>12310458</v>
      </c>
      <c r="AR22" s="68">
        <f t="shared" si="2"/>
        <v>30952963</v>
      </c>
      <c r="AS22" s="68">
        <f t="shared" si="3"/>
        <v>491872463</v>
      </c>
      <c r="AU22" s="124">
        <v>35749679</v>
      </c>
      <c r="AV22" s="127">
        <f t="shared" si="4"/>
        <v>456122784</v>
      </c>
      <c r="AW22" s="137"/>
      <c r="AX22" s="137"/>
      <c r="AY22" s="137"/>
      <c r="AZ22" s="137"/>
      <c r="BA22" s="137"/>
      <c r="BB22" s="137"/>
    </row>
    <row r="23" spans="1:54" ht="22.5" customHeight="1" x14ac:dyDescent="0.2">
      <c r="A23" s="30"/>
      <c r="B23" s="67" t="s">
        <v>32</v>
      </c>
      <c r="C23" s="77">
        <v>16309936</v>
      </c>
      <c r="D23" s="78">
        <v>5110965</v>
      </c>
      <c r="E23" s="78">
        <v>7774468</v>
      </c>
      <c r="F23" s="78">
        <v>554081</v>
      </c>
      <c r="G23" s="78">
        <v>597246</v>
      </c>
      <c r="H23" s="78">
        <v>679629</v>
      </c>
      <c r="I23" s="78">
        <v>59122</v>
      </c>
      <c r="J23" s="78">
        <v>131435</v>
      </c>
      <c r="K23" s="78">
        <v>1407020</v>
      </c>
      <c r="L23" s="78">
        <v>21983421</v>
      </c>
      <c r="M23" s="78">
        <v>13035330</v>
      </c>
      <c r="N23" s="78">
        <v>14326512</v>
      </c>
      <c r="O23" s="79">
        <v>1825523</v>
      </c>
      <c r="P23" s="80">
        <v>6564063</v>
      </c>
      <c r="Q23" s="81">
        <v>753632</v>
      </c>
      <c r="R23" s="78">
        <v>3834941</v>
      </c>
      <c r="S23" s="78">
        <v>2578980</v>
      </c>
      <c r="T23" s="79">
        <v>1988756</v>
      </c>
      <c r="U23" s="81">
        <v>217575</v>
      </c>
      <c r="V23" s="78">
        <v>18145910</v>
      </c>
      <c r="W23" s="78">
        <v>15895327</v>
      </c>
      <c r="X23" s="78">
        <v>18518076</v>
      </c>
      <c r="Y23" s="78">
        <v>15216968</v>
      </c>
      <c r="Z23" s="78">
        <v>579540</v>
      </c>
      <c r="AA23" s="78">
        <v>5048046</v>
      </c>
      <c r="AB23" s="79">
        <v>1297316</v>
      </c>
      <c r="AC23" s="80">
        <v>359528</v>
      </c>
      <c r="AD23" s="80">
        <v>235620</v>
      </c>
      <c r="AE23" s="80">
        <v>3071984</v>
      </c>
      <c r="AF23" s="82">
        <v>2477215</v>
      </c>
      <c r="AG23" s="78">
        <v>62370</v>
      </c>
      <c r="AH23" s="78">
        <v>15920699</v>
      </c>
      <c r="AI23" s="83">
        <f t="shared" si="5"/>
        <v>196561234</v>
      </c>
      <c r="AJ23" s="80">
        <v>1447594</v>
      </c>
      <c r="AK23" s="80">
        <v>2958420</v>
      </c>
      <c r="AL23" s="84">
        <f t="shared" si="0"/>
        <v>4406014</v>
      </c>
      <c r="AM23" s="85">
        <v>47007657</v>
      </c>
      <c r="AN23" s="77">
        <f t="shared" si="1"/>
        <v>247974905</v>
      </c>
      <c r="AO23" s="16"/>
      <c r="AP23" s="78">
        <v>14584769</v>
      </c>
      <c r="AQ23" s="78">
        <v>4096254</v>
      </c>
      <c r="AR23" s="77">
        <f t="shared" si="2"/>
        <v>18681023</v>
      </c>
      <c r="AS23" s="77">
        <f t="shared" si="3"/>
        <v>266655928</v>
      </c>
      <c r="AU23" s="126">
        <v>20002197</v>
      </c>
      <c r="AV23" s="127">
        <f t="shared" si="4"/>
        <v>246653731</v>
      </c>
      <c r="AW23" s="137"/>
      <c r="AX23" s="137"/>
      <c r="AY23" s="137"/>
      <c r="AZ23" s="137"/>
      <c r="BA23" s="137"/>
      <c r="BB23" s="137"/>
    </row>
    <row r="24" spans="1:54" ht="22.5" customHeight="1" x14ac:dyDescent="0.2">
      <c r="A24" s="30"/>
      <c r="B24" s="67" t="s">
        <v>33</v>
      </c>
      <c r="C24" s="77">
        <v>16600296</v>
      </c>
      <c r="D24" s="78">
        <v>5220720</v>
      </c>
      <c r="E24" s="78">
        <v>7825116</v>
      </c>
      <c r="F24" s="78">
        <v>577830</v>
      </c>
      <c r="G24" s="78">
        <v>534432</v>
      </c>
      <c r="H24" s="78">
        <v>727405</v>
      </c>
      <c r="I24" s="78">
        <v>107099</v>
      </c>
      <c r="J24" s="78">
        <v>345657</v>
      </c>
      <c r="K24" s="78">
        <v>1456705</v>
      </c>
      <c r="L24" s="78">
        <v>25108062</v>
      </c>
      <c r="M24" s="78">
        <v>13484394</v>
      </c>
      <c r="N24" s="78">
        <v>13627336</v>
      </c>
      <c r="O24" s="79">
        <v>1746432</v>
      </c>
      <c r="P24" s="80">
        <v>5630669</v>
      </c>
      <c r="Q24" s="81">
        <v>721517</v>
      </c>
      <c r="R24" s="78">
        <v>3836200</v>
      </c>
      <c r="S24" s="78">
        <v>1599540</v>
      </c>
      <c r="T24" s="79">
        <v>3372609</v>
      </c>
      <c r="U24" s="81">
        <v>493428</v>
      </c>
      <c r="V24" s="78">
        <v>20409214</v>
      </c>
      <c r="W24" s="78">
        <v>17758330</v>
      </c>
      <c r="X24" s="78">
        <v>17414837</v>
      </c>
      <c r="Y24" s="78">
        <v>14484960</v>
      </c>
      <c r="Z24" s="78">
        <v>604811</v>
      </c>
      <c r="AA24" s="78">
        <v>4760323</v>
      </c>
      <c r="AB24" s="79">
        <v>1586025</v>
      </c>
      <c r="AC24" s="80">
        <v>388080</v>
      </c>
      <c r="AD24" s="80">
        <v>613470</v>
      </c>
      <c r="AE24" s="80">
        <v>3089510</v>
      </c>
      <c r="AF24" s="82">
        <v>2825006</v>
      </c>
      <c r="AG24" s="78">
        <v>60480</v>
      </c>
      <c r="AH24" s="78">
        <v>16531674</v>
      </c>
      <c r="AI24" s="83">
        <f t="shared" si="5"/>
        <v>203542167</v>
      </c>
      <c r="AJ24" s="80">
        <v>1554564</v>
      </c>
      <c r="AK24" s="80">
        <v>2903484</v>
      </c>
      <c r="AL24" s="84">
        <f t="shared" si="0"/>
        <v>4458048</v>
      </c>
      <c r="AM24" s="85">
        <v>46491677</v>
      </c>
      <c r="AN24" s="77">
        <f t="shared" si="1"/>
        <v>254491892</v>
      </c>
      <c r="AO24" s="16"/>
      <c r="AP24" s="78">
        <v>14695459</v>
      </c>
      <c r="AQ24" s="78">
        <v>3685304</v>
      </c>
      <c r="AR24" s="77">
        <f t="shared" si="2"/>
        <v>18380763</v>
      </c>
      <c r="AS24" s="77">
        <f t="shared" si="3"/>
        <v>272872655</v>
      </c>
      <c r="AU24" s="126">
        <v>20860615</v>
      </c>
      <c r="AV24" s="127">
        <f t="shared" si="4"/>
        <v>252012040</v>
      </c>
      <c r="AW24" s="137"/>
      <c r="AX24" s="137"/>
      <c r="AY24" s="137"/>
      <c r="AZ24" s="137"/>
      <c r="BA24" s="137"/>
      <c r="BB24" s="137"/>
    </row>
    <row r="25" spans="1:54" ht="22.5" customHeight="1" x14ac:dyDescent="0.2">
      <c r="A25" s="30"/>
      <c r="B25" s="67" t="s">
        <v>34</v>
      </c>
      <c r="C25" s="77">
        <v>14758584</v>
      </c>
      <c r="D25" s="78">
        <v>3627855</v>
      </c>
      <c r="E25" s="78">
        <v>7392660</v>
      </c>
      <c r="F25" s="78">
        <v>913495</v>
      </c>
      <c r="G25" s="78">
        <v>304608</v>
      </c>
      <c r="H25" s="78">
        <v>531147</v>
      </c>
      <c r="I25" s="78">
        <v>122869</v>
      </c>
      <c r="J25" s="78">
        <v>292304</v>
      </c>
      <c r="K25" s="78">
        <v>1242656</v>
      </c>
      <c r="L25" s="78">
        <v>19721600</v>
      </c>
      <c r="M25" s="78">
        <v>10596663</v>
      </c>
      <c r="N25" s="78">
        <v>10243588</v>
      </c>
      <c r="O25" s="79">
        <v>1271089</v>
      </c>
      <c r="P25" s="80">
        <v>5945841</v>
      </c>
      <c r="Q25" s="81">
        <v>663710</v>
      </c>
      <c r="R25" s="78">
        <v>3125758</v>
      </c>
      <c r="S25" s="78">
        <v>1606536</v>
      </c>
      <c r="T25" s="79">
        <v>2035423</v>
      </c>
      <c r="U25" s="81">
        <v>237771</v>
      </c>
      <c r="V25" s="78">
        <v>17440446</v>
      </c>
      <c r="W25" s="78">
        <v>14874889</v>
      </c>
      <c r="X25" s="78">
        <v>13182081</v>
      </c>
      <c r="Y25" s="78">
        <v>10907405</v>
      </c>
      <c r="Z25" s="78">
        <v>498455</v>
      </c>
      <c r="AA25" s="78">
        <v>4927136</v>
      </c>
      <c r="AB25" s="79">
        <v>1630717</v>
      </c>
      <c r="AC25" s="80">
        <v>408408</v>
      </c>
      <c r="AD25" s="80">
        <v>466290</v>
      </c>
      <c r="AE25" s="80">
        <v>3018974</v>
      </c>
      <c r="AF25" s="82">
        <v>1910030</v>
      </c>
      <c r="AG25" s="78">
        <v>66150</v>
      </c>
      <c r="AH25" s="78">
        <v>9982208</v>
      </c>
      <c r="AI25" s="83">
        <f t="shared" si="5"/>
        <v>163947346</v>
      </c>
      <c r="AJ25" s="80">
        <v>1306461</v>
      </c>
      <c r="AK25" s="80">
        <v>2969157</v>
      </c>
      <c r="AL25" s="84">
        <f t="shared" si="0"/>
        <v>4275618</v>
      </c>
      <c r="AM25" s="85">
        <v>42931166</v>
      </c>
      <c r="AN25" s="77">
        <f t="shared" si="1"/>
        <v>211154130</v>
      </c>
      <c r="AO25" s="16"/>
      <c r="AP25" s="78">
        <v>14456990</v>
      </c>
      <c r="AQ25" s="78">
        <v>3664786</v>
      </c>
      <c r="AR25" s="77">
        <f t="shared" si="2"/>
        <v>18121776</v>
      </c>
      <c r="AS25" s="77">
        <f t="shared" si="3"/>
        <v>229275906</v>
      </c>
      <c r="AU25" s="126">
        <v>15285575</v>
      </c>
      <c r="AV25" s="127">
        <f t="shared" si="4"/>
        <v>213990331</v>
      </c>
      <c r="AW25" s="137"/>
      <c r="AX25" s="137"/>
      <c r="AY25" s="137"/>
      <c r="AZ25" s="137"/>
      <c r="BA25" s="137"/>
      <c r="BB25" s="137"/>
    </row>
    <row r="26" spans="1:54" ht="22.5" customHeight="1" x14ac:dyDescent="0.2">
      <c r="A26" s="30"/>
      <c r="B26" s="86" t="s">
        <v>35</v>
      </c>
      <c r="C26" s="68">
        <v>14260824</v>
      </c>
      <c r="D26" s="69">
        <v>2288520</v>
      </c>
      <c r="E26" s="69">
        <v>13236660</v>
      </c>
      <c r="F26" s="69">
        <v>1237940</v>
      </c>
      <c r="G26" s="69">
        <v>0</v>
      </c>
      <c r="H26" s="69">
        <v>0</v>
      </c>
      <c r="I26" s="69">
        <v>0</v>
      </c>
      <c r="J26" s="69">
        <v>0</v>
      </c>
      <c r="K26" s="69">
        <v>1438167</v>
      </c>
      <c r="L26" s="69">
        <v>19314842</v>
      </c>
      <c r="M26" s="69">
        <v>11394999</v>
      </c>
      <c r="N26" s="69">
        <v>11239584</v>
      </c>
      <c r="O26" s="70">
        <v>1409470</v>
      </c>
      <c r="P26" s="71">
        <v>5291253</v>
      </c>
      <c r="Q26" s="72">
        <v>595198</v>
      </c>
      <c r="R26" s="69">
        <v>3329392</v>
      </c>
      <c r="S26" s="69">
        <v>924108</v>
      </c>
      <c r="T26" s="70">
        <v>2914162</v>
      </c>
      <c r="U26" s="72">
        <v>655173</v>
      </c>
      <c r="V26" s="69">
        <v>16385673</v>
      </c>
      <c r="W26" s="69">
        <v>16785605</v>
      </c>
      <c r="X26" s="69">
        <v>12915367</v>
      </c>
      <c r="Y26" s="69">
        <v>11431335</v>
      </c>
      <c r="Z26" s="69">
        <v>513873</v>
      </c>
      <c r="AA26" s="69">
        <v>4893324</v>
      </c>
      <c r="AB26" s="70">
        <v>1647598</v>
      </c>
      <c r="AC26" s="71">
        <v>2711324</v>
      </c>
      <c r="AD26" s="71">
        <v>96360</v>
      </c>
      <c r="AE26" s="71">
        <v>3030579</v>
      </c>
      <c r="AF26" s="73">
        <v>2165286</v>
      </c>
      <c r="AG26" s="69">
        <v>38745</v>
      </c>
      <c r="AH26" s="69">
        <v>11768048</v>
      </c>
      <c r="AI26" s="74">
        <f t="shared" si="5"/>
        <v>173913409</v>
      </c>
      <c r="AJ26" s="71">
        <v>1251644</v>
      </c>
      <c r="AK26" s="71">
        <v>3190769</v>
      </c>
      <c r="AL26" s="75">
        <f t="shared" si="0"/>
        <v>4442413</v>
      </c>
      <c r="AM26" s="76">
        <v>41119114</v>
      </c>
      <c r="AN26" s="68">
        <f t="shared" si="1"/>
        <v>219474936</v>
      </c>
      <c r="AO26" s="16"/>
      <c r="AP26" s="69">
        <v>14479221</v>
      </c>
      <c r="AQ26" s="69">
        <v>3489674</v>
      </c>
      <c r="AR26" s="68">
        <f t="shared" si="2"/>
        <v>17968895</v>
      </c>
      <c r="AS26" s="68">
        <f t="shared" si="3"/>
        <v>237443831</v>
      </c>
      <c r="AU26" s="124">
        <v>16130659</v>
      </c>
      <c r="AV26" s="128">
        <f t="shared" si="4"/>
        <v>221313172</v>
      </c>
      <c r="AW26" s="137"/>
      <c r="AX26" s="137"/>
      <c r="AY26" s="137"/>
      <c r="AZ26" s="137"/>
      <c r="BA26" s="137"/>
      <c r="BB26" s="137"/>
    </row>
    <row r="27" spans="1:54" ht="22.5" customHeight="1" x14ac:dyDescent="0.2">
      <c r="A27" s="30"/>
      <c r="B27" s="67" t="s">
        <v>36</v>
      </c>
      <c r="C27" s="77">
        <v>28098552</v>
      </c>
      <c r="D27" s="78">
        <v>8134020</v>
      </c>
      <c r="E27" s="78">
        <v>14306112</v>
      </c>
      <c r="F27" s="78">
        <v>2703833</v>
      </c>
      <c r="G27" s="78">
        <v>0</v>
      </c>
      <c r="H27" s="78">
        <v>0</v>
      </c>
      <c r="I27" s="78">
        <v>0</v>
      </c>
      <c r="J27" s="78">
        <v>0</v>
      </c>
      <c r="K27" s="78">
        <v>2019050</v>
      </c>
      <c r="L27" s="78">
        <v>46777170</v>
      </c>
      <c r="M27" s="78">
        <v>27935523</v>
      </c>
      <c r="N27" s="78">
        <v>27736180</v>
      </c>
      <c r="O27" s="79">
        <v>3600461</v>
      </c>
      <c r="P27" s="80">
        <v>13134187</v>
      </c>
      <c r="Q27" s="81">
        <v>1580058</v>
      </c>
      <c r="R27" s="78">
        <v>4340179</v>
      </c>
      <c r="S27" s="78">
        <v>839732</v>
      </c>
      <c r="T27" s="79">
        <v>5042037</v>
      </c>
      <c r="U27" s="81">
        <v>1215575</v>
      </c>
      <c r="V27" s="78">
        <v>30378929</v>
      </c>
      <c r="W27" s="78">
        <v>28436274</v>
      </c>
      <c r="X27" s="78">
        <v>34118489</v>
      </c>
      <c r="Y27" s="78">
        <v>31356011</v>
      </c>
      <c r="Z27" s="78">
        <v>872019</v>
      </c>
      <c r="AA27" s="78">
        <v>9519148</v>
      </c>
      <c r="AB27" s="79">
        <v>2961271</v>
      </c>
      <c r="AC27" s="80">
        <v>565580</v>
      </c>
      <c r="AD27" s="80">
        <v>216480</v>
      </c>
      <c r="AE27" s="80">
        <v>3855880</v>
      </c>
      <c r="AF27" s="82">
        <v>4821680</v>
      </c>
      <c r="AG27" s="78">
        <v>175770</v>
      </c>
      <c r="AH27" s="78">
        <v>13049199</v>
      </c>
      <c r="AI27" s="83">
        <f t="shared" si="5"/>
        <v>347789399</v>
      </c>
      <c r="AJ27" s="80">
        <v>1666870</v>
      </c>
      <c r="AK27" s="80">
        <v>3339618</v>
      </c>
      <c r="AL27" s="84">
        <f t="shared" si="0"/>
        <v>5006488</v>
      </c>
      <c r="AM27" s="85">
        <v>71106311</v>
      </c>
      <c r="AN27" s="77">
        <f t="shared" si="1"/>
        <v>423902198</v>
      </c>
      <c r="AO27" s="16"/>
      <c r="AP27" s="78">
        <v>17399044</v>
      </c>
      <c r="AQ27" s="78">
        <v>11135499</v>
      </c>
      <c r="AR27" s="77">
        <f t="shared" si="2"/>
        <v>28534543</v>
      </c>
      <c r="AS27" s="77">
        <f t="shared" si="3"/>
        <v>452436741</v>
      </c>
      <c r="AU27" s="126">
        <v>35447406</v>
      </c>
      <c r="AV27" s="127">
        <f t="shared" si="4"/>
        <v>416989335</v>
      </c>
      <c r="AW27" s="137"/>
      <c r="AX27" s="137"/>
      <c r="AY27" s="137"/>
      <c r="AZ27" s="137"/>
      <c r="BA27" s="137"/>
      <c r="BB27" s="137"/>
    </row>
    <row r="28" spans="1:54" ht="22.5" customHeight="1" x14ac:dyDescent="0.2">
      <c r="A28" s="30"/>
      <c r="B28" s="67" t="s">
        <v>37</v>
      </c>
      <c r="C28" s="77">
        <v>28845192</v>
      </c>
      <c r="D28" s="78">
        <v>6505245</v>
      </c>
      <c r="E28" s="78">
        <v>12028900</v>
      </c>
      <c r="F28" s="78">
        <v>1113211</v>
      </c>
      <c r="G28" s="78">
        <v>0</v>
      </c>
      <c r="H28" s="78">
        <v>0</v>
      </c>
      <c r="I28" s="78">
        <v>0</v>
      </c>
      <c r="J28" s="78">
        <v>0</v>
      </c>
      <c r="K28" s="78">
        <v>1862240</v>
      </c>
      <c r="L28" s="78">
        <v>45390495</v>
      </c>
      <c r="M28" s="78">
        <v>26956314</v>
      </c>
      <c r="N28" s="78">
        <v>25236296</v>
      </c>
      <c r="O28" s="79">
        <v>3946243</v>
      </c>
      <c r="P28" s="80">
        <v>12212915</v>
      </c>
      <c r="Q28" s="81">
        <v>1428047</v>
      </c>
      <c r="R28" s="78">
        <v>4448710</v>
      </c>
      <c r="S28" s="78">
        <v>681156</v>
      </c>
      <c r="T28" s="79">
        <v>6484883</v>
      </c>
      <c r="U28" s="81">
        <v>1012577</v>
      </c>
      <c r="V28" s="78">
        <v>30271692</v>
      </c>
      <c r="W28" s="78">
        <v>28390153</v>
      </c>
      <c r="X28" s="78">
        <v>28897245</v>
      </c>
      <c r="Y28" s="78">
        <v>26397019</v>
      </c>
      <c r="Z28" s="78">
        <v>848602</v>
      </c>
      <c r="AA28" s="78">
        <v>6412403</v>
      </c>
      <c r="AB28" s="79">
        <v>3345739</v>
      </c>
      <c r="AC28" s="80">
        <v>619095</v>
      </c>
      <c r="AD28" s="80">
        <v>145530</v>
      </c>
      <c r="AE28" s="80">
        <v>3760564</v>
      </c>
      <c r="AF28" s="82">
        <v>4499705</v>
      </c>
      <c r="AG28" s="78">
        <v>116235</v>
      </c>
      <c r="AH28" s="78">
        <v>13558131</v>
      </c>
      <c r="AI28" s="83">
        <f t="shared" si="5"/>
        <v>325414537</v>
      </c>
      <c r="AJ28" s="80">
        <v>1499850</v>
      </c>
      <c r="AK28" s="80">
        <v>3191713</v>
      </c>
      <c r="AL28" s="84">
        <f t="shared" si="0"/>
        <v>4691563</v>
      </c>
      <c r="AM28" s="85">
        <v>65641475</v>
      </c>
      <c r="AN28" s="77">
        <f t="shared" si="1"/>
        <v>395747575</v>
      </c>
      <c r="AO28" s="16"/>
      <c r="AP28" s="78">
        <v>17065586</v>
      </c>
      <c r="AQ28" s="78">
        <v>8224149</v>
      </c>
      <c r="AR28" s="77">
        <f t="shared" si="2"/>
        <v>25289735</v>
      </c>
      <c r="AS28" s="77">
        <f t="shared" si="3"/>
        <v>421037310</v>
      </c>
      <c r="AU28" s="126">
        <v>34868516</v>
      </c>
      <c r="AV28" s="127">
        <f t="shared" si="4"/>
        <v>386168794</v>
      </c>
      <c r="AW28" s="137"/>
      <c r="AX28" s="137"/>
      <c r="AY28" s="137"/>
      <c r="AZ28" s="137"/>
      <c r="BA28" s="137"/>
      <c r="BB28" s="137"/>
    </row>
    <row r="29" spans="1:54" ht="22.5" customHeight="1" x14ac:dyDescent="0.2">
      <c r="A29" s="30"/>
      <c r="B29" s="67" t="s">
        <v>38</v>
      </c>
      <c r="C29" s="77">
        <v>50779816</v>
      </c>
      <c r="D29" s="78">
        <v>4605390</v>
      </c>
      <c r="E29" s="78">
        <v>11154248</v>
      </c>
      <c r="F29" s="78">
        <v>1266551</v>
      </c>
      <c r="G29" s="78">
        <v>1029078</v>
      </c>
      <c r="H29" s="78">
        <v>1223746</v>
      </c>
      <c r="I29" s="78">
        <v>174987</v>
      </c>
      <c r="J29" s="78">
        <v>390848</v>
      </c>
      <c r="K29" s="78">
        <v>2607235</v>
      </c>
      <c r="L29" s="78">
        <v>43036229</v>
      </c>
      <c r="M29" s="78">
        <v>26725545</v>
      </c>
      <c r="N29" s="78">
        <v>35446904</v>
      </c>
      <c r="O29" s="79">
        <v>5159635</v>
      </c>
      <c r="P29" s="80">
        <v>19043662</v>
      </c>
      <c r="Q29" s="81">
        <v>2725493</v>
      </c>
      <c r="R29" s="78">
        <v>6492037</v>
      </c>
      <c r="S29" s="78">
        <v>4224948</v>
      </c>
      <c r="T29" s="79">
        <v>14960869</v>
      </c>
      <c r="U29" s="81">
        <v>1739315</v>
      </c>
      <c r="V29" s="85">
        <v>47709138</v>
      </c>
      <c r="W29" s="78">
        <v>46082856</v>
      </c>
      <c r="X29" s="78">
        <v>50248334</v>
      </c>
      <c r="Y29" s="78">
        <v>47300292</v>
      </c>
      <c r="Z29" s="78">
        <v>1344443</v>
      </c>
      <c r="AA29" s="78">
        <v>6190485</v>
      </c>
      <c r="AB29" s="79">
        <v>2045735</v>
      </c>
      <c r="AC29" s="80">
        <v>102610</v>
      </c>
      <c r="AD29" s="80">
        <v>788700</v>
      </c>
      <c r="AE29" s="80">
        <v>5635194</v>
      </c>
      <c r="AF29" s="82">
        <v>8292538</v>
      </c>
      <c r="AG29" s="78">
        <v>114345</v>
      </c>
      <c r="AH29" s="78">
        <v>15403371</v>
      </c>
      <c r="AI29" s="83">
        <f t="shared" si="5"/>
        <v>464044577</v>
      </c>
      <c r="AJ29" s="80">
        <v>1743583</v>
      </c>
      <c r="AK29" s="80">
        <v>4548046</v>
      </c>
      <c r="AL29" s="84">
        <f t="shared" si="0"/>
        <v>6291629</v>
      </c>
      <c r="AM29" s="85">
        <v>102751426</v>
      </c>
      <c r="AN29" s="77">
        <f t="shared" si="1"/>
        <v>573087632</v>
      </c>
      <c r="AO29" s="16"/>
      <c r="AP29" s="78">
        <v>22721311</v>
      </c>
      <c r="AQ29" s="78">
        <v>6620902</v>
      </c>
      <c r="AR29" s="77">
        <f t="shared" si="2"/>
        <v>29342213</v>
      </c>
      <c r="AS29" s="77">
        <f t="shared" si="3"/>
        <v>602429845</v>
      </c>
      <c r="AU29" s="126">
        <v>60485618</v>
      </c>
      <c r="AV29" s="127">
        <f t="shared" si="4"/>
        <v>541944227</v>
      </c>
      <c r="AW29" s="137"/>
      <c r="AX29" s="137"/>
      <c r="AY29" s="137"/>
      <c r="AZ29" s="137"/>
      <c r="BA29" s="137"/>
      <c r="BB29" s="137"/>
    </row>
    <row r="30" spans="1:54" ht="22.5" customHeight="1" x14ac:dyDescent="0.2">
      <c r="A30" s="30"/>
      <c r="B30" s="67" t="s">
        <v>39</v>
      </c>
      <c r="C30" s="77">
        <v>106304944</v>
      </c>
      <c r="D30" s="78">
        <v>9965430</v>
      </c>
      <c r="E30" s="78">
        <v>14387928</v>
      </c>
      <c r="F30" s="78">
        <v>2473823</v>
      </c>
      <c r="G30" s="78">
        <v>1696691</v>
      </c>
      <c r="H30" s="78">
        <v>2668745</v>
      </c>
      <c r="I30" s="78">
        <v>218092</v>
      </c>
      <c r="J30" s="78">
        <v>496895</v>
      </c>
      <c r="K30" s="78">
        <v>3959323</v>
      </c>
      <c r="L30" s="78">
        <v>111414714</v>
      </c>
      <c r="M30" s="78">
        <v>62881434</v>
      </c>
      <c r="N30" s="78">
        <v>66335972</v>
      </c>
      <c r="O30" s="79">
        <v>11902399</v>
      </c>
      <c r="P30" s="80">
        <v>22716628</v>
      </c>
      <c r="Q30" s="81">
        <v>2990977</v>
      </c>
      <c r="R30" s="78">
        <v>11183161</v>
      </c>
      <c r="S30" s="78">
        <v>3320132</v>
      </c>
      <c r="T30" s="79">
        <v>32291751</v>
      </c>
      <c r="U30" s="81">
        <v>2135110</v>
      </c>
      <c r="V30" s="78">
        <v>91725186</v>
      </c>
      <c r="W30" s="78">
        <v>81503230</v>
      </c>
      <c r="X30" s="78">
        <v>78498491</v>
      </c>
      <c r="Y30" s="78">
        <v>79498385</v>
      </c>
      <c r="Z30" s="78">
        <v>2486651</v>
      </c>
      <c r="AA30" s="78">
        <v>8847616</v>
      </c>
      <c r="AB30" s="79">
        <v>1457774</v>
      </c>
      <c r="AC30" s="80">
        <v>185000</v>
      </c>
      <c r="AD30" s="80">
        <v>801240</v>
      </c>
      <c r="AE30" s="80">
        <v>8666808</v>
      </c>
      <c r="AF30" s="82">
        <v>17002557</v>
      </c>
      <c r="AG30" s="78">
        <v>313740</v>
      </c>
      <c r="AH30" s="78">
        <v>13365488</v>
      </c>
      <c r="AI30" s="83">
        <f t="shared" si="5"/>
        <v>853696315</v>
      </c>
      <c r="AJ30" s="80">
        <v>3675338</v>
      </c>
      <c r="AK30" s="80">
        <v>5635544</v>
      </c>
      <c r="AL30" s="84">
        <f t="shared" si="0"/>
        <v>9310882</v>
      </c>
      <c r="AM30" s="85">
        <v>208539082</v>
      </c>
      <c r="AN30" s="77">
        <f t="shared" si="1"/>
        <v>1071546279</v>
      </c>
      <c r="AO30" s="16"/>
      <c r="AP30" s="78">
        <v>34614703</v>
      </c>
      <c r="AQ30" s="78">
        <v>5193720</v>
      </c>
      <c r="AR30" s="77">
        <f t="shared" si="2"/>
        <v>39808423</v>
      </c>
      <c r="AS30" s="77">
        <f t="shared" si="3"/>
        <v>1111354702</v>
      </c>
      <c r="AU30" s="126">
        <v>85993056</v>
      </c>
      <c r="AV30" s="127">
        <f t="shared" si="4"/>
        <v>1025361646</v>
      </c>
      <c r="AW30" s="137"/>
      <c r="AX30" s="137"/>
      <c r="AY30" s="137"/>
      <c r="AZ30" s="137"/>
      <c r="BA30" s="137"/>
      <c r="BB30" s="137"/>
    </row>
    <row r="31" spans="1:54" ht="22.5" customHeight="1" x14ac:dyDescent="0.2">
      <c r="A31" s="30"/>
      <c r="B31" s="67" t="s">
        <v>40</v>
      </c>
      <c r="C31" s="77">
        <v>25186656</v>
      </c>
      <c r="D31" s="78">
        <v>4627260</v>
      </c>
      <c r="E31" s="78">
        <v>12899656</v>
      </c>
      <c r="F31" s="78">
        <v>1886269</v>
      </c>
      <c r="G31" s="78">
        <v>807092</v>
      </c>
      <c r="H31" s="78">
        <v>1090296</v>
      </c>
      <c r="I31" s="78">
        <v>152038</v>
      </c>
      <c r="J31" s="78">
        <v>454740</v>
      </c>
      <c r="K31" s="78">
        <v>1805878</v>
      </c>
      <c r="L31" s="78">
        <v>42777383</v>
      </c>
      <c r="M31" s="78">
        <v>22783761</v>
      </c>
      <c r="N31" s="78">
        <v>22611088</v>
      </c>
      <c r="O31" s="79">
        <v>2971887</v>
      </c>
      <c r="P31" s="80">
        <v>8309631</v>
      </c>
      <c r="Q31" s="81">
        <v>1023398</v>
      </c>
      <c r="R31" s="78">
        <v>3966885</v>
      </c>
      <c r="S31" s="78">
        <v>767440</v>
      </c>
      <c r="T31" s="79">
        <v>5017089</v>
      </c>
      <c r="U31" s="81">
        <v>1537720</v>
      </c>
      <c r="V31" s="78">
        <v>27467505</v>
      </c>
      <c r="W31" s="78">
        <v>26352562</v>
      </c>
      <c r="X31" s="78">
        <v>27408494</v>
      </c>
      <c r="Y31" s="78">
        <v>23606174</v>
      </c>
      <c r="Z31" s="78">
        <v>773246</v>
      </c>
      <c r="AA31" s="78">
        <v>5597705</v>
      </c>
      <c r="AB31" s="79">
        <v>1771296</v>
      </c>
      <c r="AC31" s="80">
        <v>56995</v>
      </c>
      <c r="AD31" s="80">
        <v>1189320</v>
      </c>
      <c r="AE31" s="80">
        <v>3459367</v>
      </c>
      <c r="AF31" s="82">
        <v>4311652</v>
      </c>
      <c r="AG31" s="78">
        <v>81270</v>
      </c>
      <c r="AH31" s="78">
        <v>12438886</v>
      </c>
      <c r="AI31" s="83">
        <f t="shared" si="5"/>
        <v>295190639</v>
      </c>
      <c r="AJ31" s="80">
        <v>1292079</v>
      </c>
      <c r="AK31" s="80">
        <v>2750491</v>
      </c>
      <c r="AL31" s="84">
        <f t="shared" si="0"/>
        <v>4042570</v>
      </c>
      <c r="AM31" s="85">
        <v>62124261</v>
      </c>
      <c r="AN31" s="77">
        <f t="shared" si="1"/>
        <v>361357470</v>
      </c>
      <c r="AO31" s="16"/>
      <c r="AP31" s="78">
        <v>15992269</v>
      </c>
      <c r="AQ31" s="78">
        <v>5102216</v>
      </c>
      <c r="AR31" s="77">
        <f t="shared" si="2"/>
        <v>21094485</v>
      </c>
      <c r="AS31" s="77">
        <f t="shared" si="3"/>
        <v>382451955</v>
      </c>
      <c r="AU31" s="126">
        <v>32569565</v>
      </c>
      <c r="AV31" s="130">
        <f t="shared" si="4"/>
        <v>349882390</v>
      </c>
      <c r="AW31" s="137"/>
      <c r="AX31" s="137"/>
      <c r="AY31" s="137"/>
      <c r="AZ31" s="137"/>
      <c r="BA31" s="137"/>
      <c r="BB31" s="137"/>
    </row>
    <row r="32" spans="1:54" ht="22.5" customHeight="1" x14ac:dyDescent="0.2">
      <c r="A32" s="30"/>
      <c r="B32" s="86" t="s">
        <v>41</v>
      </c>
      <c r="C32" s="68">
        <v>18782144</v>
      </c>
      <c r="D32" s="69">
        <v>3636360</v>
      </c>
      <c r="E32" s="69">
        <v>8140692</v>
      </c>
      <c r="F32" s="69">
        <v>1885334</v>
      </c>
      <c r="G32" s="69">
        <v>52184</v>
      </c>
      <c r="H32" s="69">
        <v>34244</v>
      </c>
      <c r="I32" s="69">
        <v>0</v>
      </c>
      <c r="J32" s="69">
        <v>22036</v>
      </c>
      <c r="K32" s="69">
        <v>1539231</v>
      </c>
      <c r="L32" s="69">
        <v>33520557</v>
      </c>
      <c r="M32" s="69">
        <v>18742185</v>
      </c>
      <c r="N32" s="69">
        <v>17248540</v>
      </c>
      <c r="O32" s="70">
        <v>2958686</v>
      </c>
      <c r="P32" s="71">
        <v>8576315</v>
      </c>
      <c r="Q32" s="72">
        <v>1117602</v>
      </c>
      <c r="R32" s="69">
        <v>3333817</v>
      </c>
      <c r="S32" s="69">
        <v>3608876</v>
      </c>
      <c r="T32" s="70">
        <v>3136341</v>
      </c>
      <c r="U32" s="72">
        <v>486780</v>
      </c>
      <c r="V32" s="69">
        <v>23928726</v>
      </c>
      <c r="W32" s="69">
        <v>19432118</v>
      </c>
      <c r="X32" s="69">
        <v>18412615</v>
      </c>
      <c r="Y32" s="69">
        <v>15320623</v>
      </c>
      <c r="Z32" s="69">
        <v>679607</v>
      </c>
      <c r="AA32" s="69">
        <v>4935910</v>
      </c>
      <c r="AB32" s="70">
        <v>1260463</v>
      </c>
      <c r="AC32" s="71">
        <v>484422</v>
      </c>
      <c r="AD32" s="71">
        <v>345840</v>
      </c>
      <c r="AE32" s="71">
        <v>3157697</v>
      </c>
      <c r="AF32" s="73">
        <v>3288486</v>
      </c>
      <c r="AG32" s="69">
        <v>55755</v>
      </c>
      <c r="AH32" s="69">
        <v>8682308</v>
      </c>
      <c r="AI32" s="74">
        <f t="shared" si="5"/>
        <v>226806494</v>
      </c>
      <c r="AJ32" s="71">
        <v>1428176</v>
      </c>
      <c r="AK32" s="71">
        <v>1871125</v>
      </c>
      <c r="AL32" s="75">
        <f t="shared" si="0"/>
        <v>3299301</v>
      </c>
      <c r="AM32" s="76">
        <v>46058259</v>
      </c>
      <c r="AN32" s="68">
        <f t="shared" si="1"/>
        <v>276164054</v>
      </c>
      <c r="AO32" s="16"/>
      <c r="AP32" s="69">
        <v>15160324</v>
      </c>
      <c r="AQ32" s="69">
        <v>3839091</v>
      </c>
      <c r="AR32" s="68">
        <f t="shared" si="2"/>
        <v>18999415</v>
      </c>
      <c r="AS32" s="68">
        <f t="shared" si="3"/>
        <v>295163469</v>
      </c>
      <c r="AU32" s="124">
        <v>24404929</v>
      </c>
      <c r="AV32" s="127">
        <f t="shared" si="4"/>
        <v>270758540</v>
      </c>
      <c r="AW32" s="137"/>
      <c r="AX32" s="137"/>
      <c r="AY32" s="137"/>
      <c r="AZ32" s="137"/>
      <c r="BA32" s="137"/>
      <c r="BB32" s="137"/>
    </row>
    <row r="33" spans="1:54" ht="22.5" customHeight="1" x14ac:dyDescent="0.2">
      <c r="A33" s="30"/>
      <c r="B33" s="67" t="s">
        <v>42</v>
      </c>
      <c r="C33" s="77">
        <v>52646416</v>
      </c>
      <c r="D33" s="78">
        <v>2990655</v>
      </c>
      <c r="E33" s="78">
        <v>7862128</v>
      </c>
      <c r="F33" s="78">
        <v>1226346</v>
      </c>
      <c r="G33" s="78">
        <v>426360</v>
      </c>
      <c r="H33" s="78">
        <v>432037</v>
      </c>
      <c r="I33" s="78">
        <v>7880</v>
      </c>
      <c r="J33" s="78">
        <v>52911</v>
      </c>
      <c r="K33" s="78">
        <v>2439897</v>
      </c>
      <c r="L33" s="78">
        <v>26747420</v>
      </c>
      <c r="M33" s="78">
        <v>15642396</v>
      </c>
      <c r="N33" s="78">
        <v>19477988</v>
      </c>
      <c r="O33" s="79">
        <v>2792652</v>
      </c>
      <c r="P33" s="80">
        <v>8776328</v>
      </c>
      <c r="Q33" s="81">
        <v>1218229</v>
      </c>
      <c r="R33" s="78">
        <v>4770054</v>
      </c>
      <c r="S33" s="78">
        <v>6345796</v>
      </c>
      <c r="T33" s="79">
        <v>16269586</v>
      </c>
      <c r="U33" s="81">
        <v>1296761</v>
      </c>
      <c r="V33" s="78">
        <v>38591717</v>
      </c>
      <c r="W33" s="78">
        <v>32318253</v>
      </c>
      <c r="X33" s="78">
        <v>38186774</v>
      </c>
      <c r="Y33" s="78">
        <v>32170885</v>
      </c>
      <c r="Z33" s="78">
        <v>1000180</v>
      </c>
      <c r="AA33" s="78">
        <v>4638236</v>
      </c>
      <c r="AB33" s="79">
        <v>1632457</v>
      </c>
      <c r="AC33" s="80">
        <v>162301</v>
      </c>
      <c r="AD33" s="80">
        <v>413160</v>
      </c>
      <c r="AE33" s="80">
        <v>4446267</v>
      </c>
      <c r="AF33" s="82">
        <v>6749572</v>
      </c>
      <c r="AG33" s="78">
        <v>174825</v>
      </c>
      <c r="AH33" s="78">
        <v>8723565</v>
      </c>
      <c r="AI33" s="83">
        <f t="shared" si="5"/>
        <v>340630032</v>
      </c>
      <c r="AJ33" s="80">
        <v>1487901</v>
      </c>
      <c r="AK33" s="80">
        <v>3696521</v>
      </c>
      <c r="AL33" s="84">
        <f t="shared" si="0"/>
        <v>5184422</v>
      </c>
      <c r="AM33" s="85">
        <v>70290022</v>
      </c>
      <c r="AN33" s="77">
        <f t="shared" si="1"/>
        <v>416104476</v>
      </c>
      <c r="AO33" s="16"/>
      <c r="AP33" s="78">
        <v>20029816</v>
      </c>
      <c r="AQ33" s="78">
        <v>3736186</v>
      </c>
      <c r="AR33" s="77">
        <f t="shared" si="2"/>
        <v>23766002</v>
      </c>
      <c r="AS33" s="77">
        <f t="shared" si="3"/>
        <v>439870478</v>
      </c>
      <c r="AU33" s="126">
        <v>37943569</v>
      </c>
      <c r="AV33" s="127">
        <f t="shared" si="4"/>
        <v>401926909</v>
      </c>
      <c r="AW33" s="137"/>
      <c r="AX33" s="137"/>
      <c r="AY33" s="137"/>
      <c r="AZ33" s="137"/>
      <c r="BA33" s="137"/>
      <c r="BB33" s="137"/>
    </row>
    <row r="34" spans="1:54" ht="22.5" customHeight="1" x14ac:dyDescent="0.2">
      <c r="A34" s="30"/>
      <c r="B34" s="67" t="s">
        <v>43</v>
      </c>
      <c r="C34" s="77">
        <v>166011256</v>
      </c>
      <c r="D34" s="78">
        <v>3735450</v>
      </c>
      <c r="E34" s="78">
        <v>8771844</v>
      </c>
      <c r="F34" s="78">
        <v>1781175</v>
      </c>
      <c r="G34" s="78">
        <v>924939</v>
      </c>
      <c r="H34" s="78">
        <v>710238</v>
      </c>
      <c r="I34" s="78">
        <v>80968</v>
      </c>
      <c r="J34" s="78">
        <v>103205</v>
      </c>
      <c r="K34" s="78">
        <v>3987485</v>
      </c>
      <c r="L34" s="78">
        <v>110120484</v>
      </c>
      <c r="M34" s="78">
        <v>62993700</v>
      </c>
      <c r="N34" s="78">
        <v>63789916</v>
      </c>
      <c r="O34" s="79">
        <v>9287446</v>
      </c>
      <c r="P34" s="80">
        <v>34541639</v>
      </c>
      <c r="Q34" s="81">
        <v>4845083</v>
      </c>
      <c r="R34" s="78">
        <v>18429762</v>
      </c>
      <c r="S34" s="78">
        <v>12184064</v>
      </c>
      <c r="T34" s="79">
        <v>44135063</v>
      </c>
      <c r="U34" s="81">
        <v>3996807</v>
      </c>
      <c r="V34" s="78">
        <v>132124426</v>
      </c>
      <c r="W34" s="78">
        <v>113182324</v>
      </c>
      <c r="X34" s="78">
        <v>113988178</v>
      </c>
      <c r="Y34" s="78">
        <v>103754657</v>
      </c>
      <c r="Z34" s="78">
        <v>2895456</v>
      </c>
      <c r="AA34" s="78">
        <v>4485547</v>
      </c>
      <c r="AB34" s="79">
        <v>665277</v>
      </c>
      <c r="AC34" s="80">
        <v>11827</v>
      </c>
      <c r="AD34" s="80">
        <v>339240</v>
      </c>
      <c r="AE34" s="80">
        <v>9671794</v>
      </c>
      <c r="AF34" s="82">
        <v>21282617</v>
      </c>
      <c r="AG34" s="78">
        <v>438480</v>
      </c>
      <c r="AH34" s="78">
        <v>15147270</v>
      </c>
      <c r="AI34" s="83">
        <f t="shared" si="5"/>
        <v>1068417617</v>
      </c>
      <c r="AJ34" s="80">
        <v>4005606</v>
      </c>
      <c r="AK34" s="80">
        <v>9677451</v>
      </c>
      <c r="AL34" s="84">
        <f t="shared" si="0"/>
        <v>13683057</v>
      </c>
      <c r="AM34" s="85">
        <v>200602009</v>
      </c>
      <c r="AN34" s="77">
        <f t="shared" si="1"/>
        <v>1282702683</v>
      </c>
      <c r="AO34" s="16"/>
      <c r="AP34" s="78">
        <v>37922296</v>
      </c>
      <c r="AQ34" s="78">
        <v>1762667</v>
      </c>
      <c r="AR34" s="77">
        <f t="shared" si="2"/>
        <v>39684963</v>
      </c>
      <c r="AS34" s="77">
        <f t="shared" si="3"/>
        <v>1322387646</v>
      </c>
      <c r="AU34" s="126">
        <v>138902312</v>
      </c>
      <c r="AV34" s="127">
        <f t="shared" si="4"/>
        <v>1183485334</v>
      </c>
      <c r="AW34" s="137"/>
      <c r="AX34" s="137"/>
      <c r="AY34" s="137"/>
      <c r="AZ34" s="137"/>
      <c r="BA34" s="137"/>
      <c r="BB34" s="137"/>
    </row>
    <row r="35" spans="1:54" ht="22.5" customHeight="1" x14ac:dyDescent="0.2">
      <c r="A35" s="30"/>
      <c r="B35" s="67" t="s">
        <v>44</v>
      </c>
      <c r="C35" s="77">
        <v>94483144</v>
      </c>
      <c r="D35" s="78">
        <v>6777810</v>
      </c>
      <c r="E35" s="78">
        <v>15866460</v>
      </c>
      <c r="F35" s="78">
        <v>4265283</v>
      </c>
      <c r="G35" s="78">
        <v>1417932</v>
      </c>
      <c r="H35" s="78">
        <v>2082358</v>
      </c>
      <c r="I35" s="78">
        <v>180250</v>
      </c>
      <c r="J35" s="78">
        <v>366436</v>
      </c>
      <c r="K35" s="78">
        <v>5446797</v>
      </c>
      <c r="L35" s="78">
        <v>86331304</v>
      </c>
      <c r="M35" s="78">
        <v>46459413</v>
      </c>
      <c r="N35" s="78">
        <v>52161168</v>
      </c>
      <c r="O35" s="79">
        <v>7080864</v>
      </c>
      <c r="P35" s="80">
        <v>22037796</v>
      </c>
      <c r="Q35" s="81">
        <v>2402202</v>
      </c>
      <c r="R35" s="78">
        <v>11620423</v>
      </c>
      <c r="S35" s="78">
        <v>7746056</v>
      </c>
      <c r="T35" s="79">
        <v>17994779</v>
      </c>
      <c r="U35" s="81">
        <v>1793741</v>
      </c>
      <c r="V35" s="78">
        <v>79661816</v>
      </c>
      <c r="W35" s="78">
        <v>71030299</v>
      </c>
      <c r="X35" s="78">
        <v>72591181</v>
      </c>
      <c r="Y35" s="78">
        <v>67700136</v>
      </c>
      <c r="Z35" s="78">
        <v>1898857</v>
      </c>
      <c r="AA35" s="78">
        <v>7626853</v>
      </c>
      <c r="AB35" s="79">
        <v>2394740</v>
      </c>
      <c r="AC35" s="80">
        <v>471995</v>
      </c>
      <c r="AD35" s="80">
        <v>964920</v>
      </c>
      <c r="AE35" s="80">
        <v>7183395</v>
      </c>
      <c r="AF35" s="82">
        <v>13263413</v>
      </c>
      <c r="AG35" s="78">
        <v>336420</v>
      </c>
      <c r="AH35" s="78">
        <v>20706390</v>
      </c>
      <c r="AI35" s="83">
        <f t="shared" si="5"/>
        <v>732344631</v>
      </c>
      <c r="AJ35" s="80">
        <v>2781514</v>
      </c>
      <c r="AK35" s="80">
        <v>6238272</v>
      </c>
      <c r="AL35" s="84">
        <f t="shared" si="0"/>
        <v>9019786</v>
      </c>
      <c r="AM35" s="85">
        <v>140056156</v>
      </c>
      <c r="AN35" s="77">
        <f t="shared" si="1"/>
        <v>881420573</v>
      </c>
      <c r="AO35" s="16"/>
      <c r="AP35" s="78">
        <v>29668578</v>
      </c>
      <c r="AQ35" s="78">
        <v>7249435</v>
      </c>
      <c r="AR35" s="77">
        <f t="shared" si="2"/>
        <v>36918013</v>
      </c>
      <c r="AS35" s="77">
        <f t="shared" si="3"/>
        <v>918338586</v>
      </c>
      <c r="AU35" s="126">
        <v>85398980</v>
      </c>
      <c r="AV35" s="127">
        <f t="shared" si="4"/>
        <v>832939606</v>
      </c>
      <c r="AW35" s="137"/>
      <c r="AX35" s="137"/>
      <c r="AY35" s="137"/>
      <c r="AZ35" s="137"/>
      <c r="BA35" s="137"/>
      <c r="BB35" s="137"/>
    </row>
    <row r="36" spans="1:54" ht="22.5" customHeight="1" x14ac:dyDescent="0.2">
      <c r="A36" s="30"/>
      <c r="B36" s="67" t="s">
        <v>45</v>
      </c>
      <c r="C36" s="77">
        <v>20491120</v>
      </c>
      <c r="D36" s="78">
        <v>2214270</v>
      </c>
      <c r="E36" s="78">
        <v>9032876</v>
      </c>
      <c r="F36" s="78">
        <v>1342847</v>
      </c>
      <c r="G36" s="78">
        <v>0</v>
      </c>
      <c r="H36" s="78">
        <v>0</v>
      </c>
      <c r="I36" s="78">
        <v>0</v>
      </c>
      <c r="J36" s="78">
        <v>0</v>
      </c>
      <c r="K36" s="78">
        <v>1521758</v>
      </c>
      <c r="L36" s="78">
        <v>28750395</v>
      </c>
      <c r="M36" s="78">
        <v>16665264</v>
      </c>
      <c r="N36" s="78">
        <v>13502012</v>
      </c>
      <c r="O36" s="79">
        <v>2410910</v>
      </c>
      <c r="P36" s="80">
        <v>7103492</v>
      </c>
      <c r="Q36" s="81">
        <v>961309</v>
      </c>
      <c r="R36" s="78">
        <v>3136262</v>
      </c>
      <c r="S36" s="78">
        <v>4172796</v>
      </c>
      <c r="T36" s="79">
        <v>6195785</v>
      </c>
      <c r="U36" s="81">
        <v>2192379</v>
      </c>
      <c r="V36" s="78">
        <v>22994459</v>
      </c>
      <c r="W36" s="78">
        <v>23902813</v>
      </c>
      <c r="X36" s="78">
        <v>20370750</v>
      </c>
      <c r="Y36" s="78">
        <v>17901954</v>
      </c>
      <c r="Z36" s="78">
        <v>666815</v>
      </c>
      <c r="AA36" s="78">
        <v>4673760</v>
      </c>
      <c r="AB36" s="79">
        <v>1581704</v>
      </c>
      <c r="AC36" s="80">
        <v>121860</v>
      </c>
      <c r="AD36" s="80">
        <v>96360</v>
      </c>
      <c r="AE36" s="80">
        <v>3144366</v>
      </c>
      <c r="AF36" s="82">
        <v>3249992</v>
      </c>
      <c r="AG36" s="78">
        <v>34020</v>
      </c>
      <c r="AH36" s="78">
        <v>10207432</v>
      </c>
      <c r="AI36" s="83">
        <f t="shared" si="5"/>
        <v>228639760</v>
      </c>
      <c r="AJ36" s="80">
        <v>1744551</v>
      </c>
      <c r="AK36" s="80">
        <v>3272585</v>
      </c>
      <c r="AL36" s="84">
        <f t="shared" si="0"/>
        <v>5017136</v>
      </c>
      <c r="AM36" s="85">
        <v>42753339</v>
      </c>
      <c r="AN36" s="77">
        <f t="shared" si="1"/>
        <v>276410235</v>
      </c>
      <c r="AO36" s="16"/>
      <c r="AP36" s="78">
        <v>15084326</v>
      </c>
      <c r="AQ36" s="78">
        <v>2895267</v>
      </c>
      <c r="AR36" s="77">
        <f t="shared" si="2"/>
        <v>17979593</v>
      </c>
      <c r="AS36" s="77">
        <f t="shared" si="3"/>
        <v>294389828</v>
      </c>
      <c r="AU36" s="126">
        <v>20711118</v>
      </c>
      <c r="AV36" s="127">
        <f t="shared" si="4"/>
        <v>273678710</v>
      </c>
      <c r="AW36" s="137"/>
      <c r="AX36" s="137"/>
      <c r="AY36" s="137"/>
      <c r="AZ36" s="137"/>
      <c r="BA36" s="137"/>
      <c r="BB36" s="137"/>
    </row>
    <row r="37" spans="1:54" ht="22.5" customHeight="1" x14ac:dyDescent="0.2">
      <c r="A37" s="30"/>
      <c r="B37" s="67" t="s">
        <v>46</v>
      </c>
      <c r="C37" s="77">
        <v>17927656</v>
      </c>
      <c r="D37" s="78">
        <v>2727270</v>
      </c>
      <c r="E37" s="78">
        <v>9683508</v>
      </c>
      <c r="F37" s="78">
        <v>1317976</v>
      </c>
      <c r="G37" s="78">
        <v>781755</v>
      </c>
      <c r="H37" s="78">
        <v>827756</v>
      </c>
      <c r="I37" s="78">
        <v>120840</v>
      </c>
      <c r="J37" s="78">
        <v>413739</v>
      </c>
      <c r="K37" s="78">
        <v>1428024</v>
      </c>
      <c r="L37" s="78">
        <v>23893951</v>
      </c>
      <c r="M37" s="78">
        <v>13596660</v>
      </c>
      <c r="N37" s="78">
        <v>13178808</v>
      </c>
      <c r="O37" s="79">
        <v>1805835</v>
      </c>
      <c r="P37" s="80">
        <v>6818625</v>
      </c>
      <c r="Q37" s="81">
        <v>852118</v>
      </c>
      <c r="R37" s="78">
        <v>3151654</v>
      </c>
      <c r="S37" s="78">
        <v>3505420</v>
      </c>
      <c r="T37" s="79">
        <v>2672024</v>
      </c>
      <c r="U37" s="81">
        <v>1324605</v>
      </c>
      <c r="V37" s="78">
        <v>18816198</v>
      </c>
      <c r="W37" s="78">
        <v>20047260</v>
      </c>
      <c r="X37" s="78">
        <v>17819398</v>
      </c>
      <c r="Y37" s="78">
        <v>14283109</v>
      </c>
      <c r="Z37" s="78">
        <v>550276</v>
      </c>
      <c r="AA37" s="78">
        <v>4744808</v>
      </c>
      <c r="AB37" s="79">
        <v>1871428</v>
      </c>
      <c r="AC37" s="80">
        <v>140617</v>
      </c>
      <c r="AD37" s="80">
        <v>665280</v>
      </c>
      <c r="AE37" s="80">
        <v>3052639</v>
      </c>
      <c r="AF37" s="82">
        <v>2484570</v>
      </c>
      <c r="AG37" s="78">
        <v>69930</v>
      </c>
      <c r="AH37" s="78">
        <v>14054325</v>
      </c>
      <c r="AI37" s="83">
        <f t="shared" si="5"/>
        <v>204628062</v>
      </c>
      <c r="AJ37" s="80">
        <v>1604696</v>
      </c>
      <c r="AK37" s="80">
        <v>3803631</v>
      </c>
      <c r="AL37" s="84">
        <f t="shared" si="0"/>
        <v>5408327</v>
      </c>
      <c r="AM37" s="85">
        <v>44264383</v>
      </c>
      <c r="AN37" s="77">
        <f t="shared" si="1"/>
        <v>254300772</v>
      </c>
      <c r="AO37" s="16"/>
      <c r="AP37" s="78">
        <v>14542793</v>
      </c>
      <c r="AQ37" s="78">
        <v>3829224</v>
      </c>
      <c r="AR37" s="77">
        <f t="shared" si="2"/>
        <v>18372017</v>
      </c>
      <c r="AS37" s="77">
        <f t="shared" si="3"/>
        <v>272672789</v>
      </c>
      <c r="AU37" s="126">
        <v>16563084</v>
      </c>
      <c r="AV37" s="127">
        <f t="shared" si="4"/>
        <v>256109705</v>
      </c>
      <c r="AW37" s="137"/>
      <c r="AX37" s="137"/>
      <c r="AY37" s="137"/>
      <c r="AZ37" s="137"/>
      <c r="BA37" s="137"/>
      <c r="BB37" s="137"/>
    </row>
    <row r="38" spans="1:54" ht="22.5" customHeight="1" x14ac:dyDescent="0.2">
      <c r="A38" s="30"/>
      <c r="B38" s="86" t="s">
        <v>47</v>
      </c>
      <c r="C38" s="68">
        <v>10859464</v>
      </c>
      <c r="D38" s="69">
        <v>3452490</v>
      </c>
      <c r="E38" s="69">
        <v>6942672</v>
      </c>
      <c r="F38" s="69">
        <v>865623</v>
      </c>
      <c r="G38" s="69">
        <v>447963</v>
      </c>
      <c r="H38" s="69">
        <v>416124</v>
      </c>
      <c r="I38" s="69">
        <v>68526</v>
      </c>
      <c r="J38" s="69">
        <v>112665</v>
      </c>
      <c r="K38" s="69">
        <v>1260596</v>
      </c>
      <c r="L38" s="69">
        <v>14680266</v>
      </c>
      <c r="M38" s="69">
        <v>8432424</v>
      </c>
      <c r="N38" s="69">
        <v>8080100</v>
      </c>
      <c r="O38" s="70">
        <v>1050146</v>
      </c>
      <c r="P38" s="71">
        <v>4230578</v>
      </c>
      <c r="Q38" s="72">
        <v>479584</v>
      </c>
      <c r="R38" s="69">
        <v>2838481</v>
      </c>
      <c r="S38" s="69">
        <v>534240</v>
      </c>
      <c r="T38" s="70">
        <v>1210394</v>
      </c>
      <c r="U38" s="72">
        <v>246447</v>
      </c>
      <c r="V38" s="69">
        <v>14852527</v>
      </c>
      <c r="W38" s="69">
        <v>12700686</v>
      </c>
      <c r="X38" s="69">
        <v>10741691</v>
      </c>
      <c r="Y38" s="69">
        <v>8602744</v>
      </c>
      <c r="Z38" s="69">
        <v>412993</v>
      </c>
      <c r="AA38" s="69">
        <v>4691843</v>
      </c>
      <c r="AB38" s="70">
        <v>1528469</v>
      </c>
      <c r="AC38" s="71">
        <v>327050</v>
      </c>
      <c r="AD38" s="71">
        <v>388740</v>
      </c>
      <c r="AE38" s="71">
        <v>2923586</v>
      </c>
      <c r="AF38" s="73">
        <v>1595344</v>
      </c>
      <c r="AG38" s="69">
        <v>51030</v>
      </c>
      <c r="AH38" s="69">
        <v>14658995</v>
      </c>
      <c r="AI38" s="74">
        <f t="shared" si="5"/>
        <v>139684481</v>
      </c>
      <c r="AJ38" s="71">
        <v>1607068</v>
      </c>
      <c r="AK38" s="71">
        <v>3324238</v>
      </c>
      <c r="AL38" s="75">
        <f t="shared" si="0"/>
        <v>4931306</v>
      </c>
      <c r="AM38" s="76">
        <v>35033862</v>
      </c>
      <c r="AN38" s="68">
        <f t="shared" si="1"/>
        <v>179649649</v>
      </c>
      <c r="AO38" s="16"/>
      <c r="AP38" s="69">
        <v>14303054</v>
      </c>
      <c r="AQ38" s="69">
        <v>3005251</v>
      </c>
      <c r="AR38" s="68">
        <f t="shared" si="2"/>
        <v>17308305</v>
      </c>
      <c r="AS38" s="68">
        <f t="shared" si="3"/>
        <v>196957954</v>
      </c>
      <c r="AU38" s="124">
        <v>11582739</v>
      </c>
      <c r="AV38" s="128">
        <f t="shared" si="4"/>
        <v>185375215</v>
      </c>
      <c r="AW38" s="137"/>
      <c r="AX38" s="137"/>
      <c r="AY38" s="137"/>
      <c r="AZ38" s="137"/>
      <c r="BA38" s="137"/>
      <c r="BB38" s="137"/>
    </row>
    <row r="39" spans="1:54" ht="22.5" customHeight="1" x14ac:dyDescent="0.2">
      <c r="A39" s="30"/>
      <c r="B39" s="67" t="s">
        <v>48</v>
      </c>
      <c r="C39" s="77">
        <v>13099384</v>
      </c>
      <c r="D39" s="78">
        <v>4071060</v>
      </c>
      <c r="E39" s="78">
        <v>10663352</v>
      </c>
      <c r="F39" s="78">
        <v>1823063</v>
      </c>
      <c r="G39" s="78">
        <v>474725</v>
      </c>
      <c r="H39" s="78">
        <v>734128</v>
      </c>
      <c r="I39" s="78">
        <v>306981</v>
      </c>
      <c r="J39" s="78">
        <v>501957</v>
      </c>
      <c r="K39" s="78">
        <v>1437934</v>
      </c>
      <c r="L39" s="78">
        <v>19980446</v>
      </c>
      <c r="M39" s="78">
        <v>11594583</v>
      </c>
      <c r="N39" s="78">
        <v>10632752</v>
      </c>
      <c r="O39" s="79">
        <v>1183008</v>
      </c>
      <c r="P39" s="80">
        <v>6558002</v>
      </c>
      <c r="Q39" s="81">
        <v>734363</v>
      </c>
      <c r="R39" s="78">
        <v>3003351</v>
      </c>
      <c r="S39" s="78">
        <v>1138652</v>
      </c>
      <c r="T39" s="79">
        <v>1247669</v>
      </c>
      <c r="U39" s="81">
        <v>0</v>
      </c>
      <c r="V39" s="78">
        <v>18436914</v>
      </c>
      <c r="W39" s="78">
        <v>14587926</v>
      </c>
      <c r="X39" s="78">
        <v>14733164</v>
      </c>
      <c r="Y39" s="78">
        <v>11629928</v>
      </c>
      <c r="Z39" s="78">
        <v>461468</v>
      </c>
      <c r="AA39" s="78">
        <v>5097480</v>
      </c>
      <c r="AB39" s="79">
        <v>2189373</v>
      </c>
      <c r="AC39" s="80">
        <v>423238</v>
      </c>
      <c r="AD39" s="80">
        <v>745470</v>
      </c>
      <c r="AE39" s="80">
        <v>2976965</v>
      </c>
      <c r="AF39" s="82">
        <v>1836721</v>
      </c>
      <c r="AG39" s="78">
        <v>70875</v>
      </c>
      <c r="AH39" s="78">
        <v>24258634</v>
      </c>
      <c r="AI39" s="83">
        <f t="shared" si="5"/>
        <v>186633566</v>
      </c>
      <c r="AJ39" s="80">
        <v>1683387</v>
      </c>
      <c r="AK39" s="80">
        <v>3922464</v>
      </c>
      <c r="AL39" s="84">
        <f t="shared" si="0"/>
        <v>5605851</v>
      </c>
      <c r="AM39" s="85">
        <v>47043237</v>
      </c>
      <c r="AN39" s="77">
        <f t="shared" si="1"/>
        <v>239282654</v>
      </c>
      <c r="AO39" s="16"/>
      <c r="AP39" s="78">
        <v>14390408</v>
      </c>
      <c r="AQ39" s="78">
        <v>5235283</v>
      </c>
      <c r="AR39" s="77">
        <f t="shared" si="2"/>
        <v>19625691</v>
      </c>
      <c r="AS39" s="77">
        <f t="shared" si="3"/>
        <v>258908345</v>
      </c>
      <c r="AU39" s="126">
        <v>14941129</v>
      </c>
      <c r="AV39" s="127">
        <f t="shared" si="4"/>
        <v>243967216</v>
      </c>
      <c r="AW39" s="137"/>
      <c r="AX39" s="137"/>
      <c r="AY39" s="137"/>
      <c r="AZ39" s="137"/>
      <c r="BA39" s="137"/>
      <c r="BB39" s="137"/>
    </row>
    <row r="40" spans="1:54" ht="22.5" customHeight="1" x14ac:dyDescent="0.2">
      <c r="A40" s="30"/>
      <c r="B40" s="67" t="s">
        <v>49</v>
      </c>
      <c r="C40" s="77">
        <v>28596312</v>
      </c>
      <c r="D40" s="78">
        <v>4606335</v>
      </c>
      <c r="E40" s="78">
        <v>10869840</v>
      </c>
      <c r="F40" s="78">
        <v>1864203</v>
      </c>
      <c r="G40" s="78">
        <v>1139060</v>
      </c>
      <c r="H40" s="78">
        <v>989083</v>
      </c>
      <c r="I40" s="78">
        <v>159362</v>
      </c>
      <c r="J40" s="78">
        <v>140670</v>
      </c>
      <c r="K40" s="78">
        <v>1813535</v>
      </c>
      <c r="L40" s="78">
        <v>31357344</v>
      </c>
      <c r="M40" s="78">
        <v>17070669</v>
      </c>
      <c r="N40" s="78">
        <v>22268096</v>
      </c>
      <c r="O40" s="79">
        <v>3317042</v>
      </c>
      <c r="P40" s="80">
        <v>9036951</v>
      </c>
      <c r="Q40" s="81">
        <v>1076923</v>
      </c>
      <c r="R40" s="78">
        <v>3735445</v>
      </c>
      <c r="S40" s="78">
        <v>2665476</v>
      </c>
      <c r="T40" s="79">
        <v>6394191</v>
      </c>
      <c r="U40" s="81">
        <v>427950</v>
      </c>
      <c r="V40" s="78">
        <v>30882371</v>
      </c>
      <c r="W40" s="78">
        <v>23621690</v>
      </c>
      <c r="X40" s="78">
        <v>30401411</v>
      </c>
      <c r="Y40" s="78">
        <v>25790989</v>
      </c>
      <c r="Z40" s="78">
        <v>809957</v>
      </c>
      <c r="AA40" s="78">
        <v>6329478</v>
      </c>
      <c r="AB40" s="79">
        <v>2007944</v>
      </c>
      <c r="AC40" s="80">
        <v>483945</v>
      </c>
      <c r="AD40" s="80">
        <v>521730</v>
      </c>
      <c r="AE40" s="80">
        <v>3608470</v>
      </c>
      <c r="AF40" s="82">
        <v>4617780</v>
      </c>
      <c r="AG40" s="78">
        <v>122850</v>
      </c>
      <c r="AH40" s="78">
        <v>8730049</v>
      </c>
      <c r="AI40" s="83">
        <f t="shared" si="5"/>
        <v>285457151</v>
      </c>
      <c r="AJ40" s="80">
        <v>1816321</v>
      </c>
      <c r="AK40" s="80">
        <v>2704739</v>
      </c>
      <c r="AL40" s="84">
        <f t="shared" si="0"/>
        <v>4521060</v>
      </c>
      <c r="AM40" s="85">
        <v>54737241</v>
      </c>
      <c r="AN40" s="77">
        <f t="shared" si="1"/>
        <v>344715452</v>
      </c>
      <c r="AO40" s="16"/>
      <c r="AP40" s="78">
        <v>16521966</v>
      </c>
      <c r="AQ40" s="78">
        <v>6074096</v>
      </c>
      <c r="AR40" s="77">
        <f t="shared" si="2"/>
        <v>22596062</v>
      </c>
      <c r="AS40" s="77">
        <f t="shared" si="3"/>
        <v>367311514</v>
      </c>
      <c r="AU40" s="126">
        <v>29909436</v>
      </c>
      <c r="AV40" s="127">
        <f t="shared" si="4"/>
        <v>337402078</v>
      </c>
      <c r="AW40" s="137"/>
      <c r="AX40" s="137"/>
      <c r="AY40" s="137"/>
      <c r="AZ40" s="137"/>
      <c r="BA40" s="137"/>
      <c r="BB40" s="137"/>
    </row>
    <row r="41" spans="1:54" ht="22.5" customHeight="1" x14ac:dyDescent="0.2">
      <c r="A41" s="30"/>
      <c r="B41" s="67" t="s">
        <v>50</v>
      </c>
      <c r="C41" s="77">
        <v>41795248</v>
      </c>
      <c r="D41" s="78">
        <v>5561190</v>
      </c>
      <c r="E41" s="78">
        <v>14826228</v>
      </c>
      <c r="F41" s="78">
        <v>2001087</v>
      </c>
      <c r="G41" s="78">
        <v>1692815</v>
      </c>
      <c r="H41" s="78">
        <v>1936806</v>
      </c>
      <c r="I41" s="78">
        <v>169734</v>
      </c>
      <c r="J41" s="78">
        <v>324672</v>
      </c>
      <c r="K41" s="78">
        <v>2214615</v>
      </c>
      <c r="L41" s="78">
        <v>38383164</v>
      </c>
      <c r="M41" s="78">
        <v>20912661</v>
      </c>
      <c r="N41" s="78">
        <v>25948664</v>
      </c>
      <c r="O41" s="79">
        <v>3895090</v>
      </c>
      <c r="P41" s="80">
        <v>9364245</v>
      </c>
      <c r="Q41" s="81">
        <v>1267472</v>
      </c>
      <c r="R41" s="78">
        <v>5991746</v>
      </c>
      <c r="S41" s="78">
        <v>2870056</v>
      </c>
      <c r="T41" s="79">
        <v>12648089</v>
      </c>
      <c r="U41" s="81">
        <v>0</v>
      </c>
      <c r="V41" s="78">
        <v>40979618</v>
      </c>
      <c r="W41" s="78">
        <v>32553445</v>
      </c>
      <c r="X41" s="78">
        <v>40193436</v>
      </c>
      <c r="Y41" s="78">
        <v>35624380</v>
      </c>
      <c r="Z41" s="78">
        <v>1074991</v>
      </c>
      <c r="AA41" s="78">
        <v>5757349</v>
      </c>
      <c r="AB41" s="79">
        <v>2417858</v>
      </c>
      <c r="AC41" s="80">
        <v>403649</v>
      </c>
      <c r="AD41" s="80">
        <v>789690</v>
      </c>
      <c r="AE41" s="80">
        <v>4717325</v>
      </c>
      <c r="AF41" s="82">
        <v>7077701</v>
      </c>
      <c r="AG41" s="78">
        <v>171045</v>
      </c>
      <c r="AH41" s="78">
        <v>11920618</v>
      </c>
      <c r="AI41" s="83">
        <f t="shared" si="5"/>
        <v>375484687</v>
      </c>
      <c r="AJ41" s="80">
        <v>2099291</v>
      </c>
      <c r="AK41" s="80">
        <v>3674434</v>
      </c>
      <c r="AL41" s="84">
        <f t="shared" si="0"/>
        <v>5773725</v>
      </c>
      <c r="AM41" s="85">
        <v>79463062</v>
      </c>
      <c r="AN41" s="77">
        <f t="shared" si="1"/>
        <v>460721474</v>
      </c>
      <c r="AO41" s="16"/>
      <c r="AP41" s="78">
        <v>20532811</v>
      </c>
      <c r="AQ41" s="78">
        <v>6831563</v>
      </c>
      <c r="AR41" s="77">
        <f t="shared" si="2"/>
        <v>27364374</v>
      </c>
      <c r="AS41" s="77">
        <f t="shared" si="3"/>
        <v>488085848</v>
      </c>
      <c r="AU41" s="126">
        <v>44012909</v>
      </c>
      <c r="AV41" s="127">
        <f t="shared" si="4"/>
        <v>444072939</v>
      </c>
      <c r="AW41" s="137"/>
      <c r="AX41" s="137"/>
      <c r="AY41" s="137"/>
      <c r="AZ41" s="137"/>
      <c r="BA41" s="137"/>
      <c r="BB41" s="137"/>
    </row>
    <row r="42" spans="1:54" ht="22.5" customHeight="1" x14ac:dyDescent="0.2">
      <c r="A42" s="30"/>
      <c r="B42" s="67" t="s">
        <v>51</v>
      </c>
      <c r="C42" s="77">
        <v>25692712</v>
      </c>
      <c r="D42" s="78">
        <v>4394115</v>
      </c>
      <c r="E42" s="78">
        <v>10895164</v>
      </c>
      <c r="F42" s="78">
        <v>1954337</v>
      </c>
      <c r="G42" s="78">
        <v>1328129</v>
      </c>
      <c r="H42" s="78">
        <v>2281264</v>
      </c>
      <c r="I42" s="78">
        <v>209667</v>
      </c>
      <c r="J42" s="78">
        <v>934874</v>
      </c>
      <c r="K42" s="78">
        <v>1804234</v>
      </c>
      <c r="L42" s="78">
        <v>32411217</v>
      </c>
      <c r="M42" s="78">
        <v>18773370</v>
      </c>
      <c r="N42" s="78">
        <v>17182580</v>
      </c>
      <c r="O42" s="79">
        <v>1819605</v>
      </c>
      <c r="P42" s="80">
        <v>8485400</v>
      </c>
      <c r="Q42" s="81">
        <v>1119743</v>
      </c>
      <c r="R42" s="78">
        <v>4113256</v>
      </c>
      <c r="S42" s="78">
        <v>894216</v>
      </c>
      <c r="T42" s="79">
        <v>4181201</v>
      </c>
      <c r="U42" s="81">
        <v>735359</v>
      </c>
      <c r="V42" s="78">
        <v>22897083</v>
      </c>
      <c r="W42" s="78">
        <v>21165328</v>
      </c>
      <c r="X42" s="78">
        <v>23522948</v>
      </c>
      <c r="Y42" s="78">
        <v>21643136</v>
      </c>
      <c r="Z42" s="78">
        <v>678091</v>
      </c>
      <c r="AA42" s="78">
        <v>5008884</v>
      </c>
      <c r="AB42" s="79">
        <v>2010416</v>
      </c>
      <c r="AC42" s="80">
        <v>279479</v>
      </c>
      <c r="AD42" s="80">
        <v>1098570</v>
      </c>
      <c r="AE42" s="80">
        <v>3155751</v>
      </c>
      <c r="AF42" s="82">
        <v>3631164</v>
      </c>
      <c r="AG42" s="78">
        <v>126630</v>
      </c>
      <c r="AH42" s="78">
        <v>11578215</v>
      </c>
      <c r="AI42" s="83">
        <f t="shared" si="5"/>
        <v>256006138</v>
      </c>
      <c r="AJ42" s="80">
        <v>1365186</v>
      </c>
      <c r="AK42" s="80">
        <v>3553403</v>
      </c>
      <c r="AL42" s="84">
        <f t="shared" si="0"/>
        <v>4918589</v>
      </c>
      <c r="AM42" s="85">
        <v>53698940</v>
      </c>
      <c r="AN42" s="77">
        <f t="shared" si="1"/>
        <v>314623667</v>
      </c>
      <c r="AO42" s="16"/>
      <c r="AP42" s="78">
        <v>15148923</v>
      </c>
      <c r="AQ42" s="78">
        <v>5020803</v>
      </c>
      <c r="AR42" s="77">
        <f t="shared" si="2"/>
        <v>20169726</v>
      </c>
      <c r="AS42" s="77">
        <f t="shared" si="3"/>
        <v>334793393</v>
      </c>
      <c r="AU42" s="126">
        <v>24034684</v>
      </c>
      <c r="AV42" s="130">
        <f t="shared" si="4"/>
        <v>310758709</v>
      </c>
      <c r="AW42" s="137"/>
      <c r="AX42" s="137"/>
      <c r="AY42" s="137"/>
      <c r="AZ42" s="137"/>
      <c r="BA42" s="137"/>
      <c r="BB42" s="137"/>
    </row>
    <row r="43" spans="1:54" ht="22.5" customHeight="1" x14ac:dyDescent="0.2">
      <c r="A43" s="30"/>
      <c r="B43" s="86" t="s">
        <v>52</v>
      </c>
      <c r="C43" s="68">
        <v>13265304</v>
      </c>
      <c r="D43" s="69">
        <v>2434185</v>
      </c>
      <c r="E43" s="69">
        <v>9724416</v>
      </c>
      <c r="F43" s="69">
        <v>891429</v>
      </c>
      <c r="G43" s="69">
        <v>608019</v>
      </c>
      <c r="H43" s="69">
        <v>1184539</v>
      </c>
      <c r="I43" s="69">
        <v>150174</v>
      </c>
      <c r="J43" s="69">
        <v>294617</v>
      </c>
      <c r="K43" s="69">
        <v>1288979</v>
      </c>
      <c r="L43" s="69">
        <v>19086811</v>
      </c>
      <c r="M43" s="69">
        <v>11027016</v>
      </c>
      <c r="N43" s="69">
        <v>11219796</v>
      </c>
      <c r="O43" s="70">
        <v>1688337</v>
      </c>
      <c r="P43" s="71">
        <v>5182155</v>
      </c>
      <c r="Q43" s="72">
        <v>575929</v>
      </c>
      <c r="R43" s="69">
        <v>2793212</v>
      </c>
      <c r="S43" s="69">
        <v>0</v>
      </c>
      <c r="T43" s="70">
        <v>585239</v>
      </c>
      <c r="U43" s="72">
        <v>1825559</v>
      </c>
      <c r="V43" s="69">
        <v>17479876</v>
      </c>
      <c r="W43" s="69">
        <v>16043006</v>
      </c>
      <c r="X43" s="69">
        <v>14213542</v>
      </c>
      <c r="Y43" s="69">
        <v>11422138</v>
      </c>
      <c r="Z43" s="69">
        <v>485976</v>
      </c>
      <c r="AA43" s="69">
        <v>4962339</v>
      </c>
      <c r="AB43" s="70">
        <v>1658027</v>
      </c>
      <c r="AC43" s="71">
        <v>242473</v>
      </c>
      <c r="AD43" s="71">
        <v>612150</v>
      </c>
      <c r="AE43" s="71">
        <v>3004084</v>
      </c>
      <c r="AF43" s="73">
        <v>2038678</v>
      </c>
      <c r="AG43" s="69">
        <v>51030</v>
      </c>
      <c r="AH43" s="69">
        <v>10945036</v>
      </c>
      <c r="AI43" s="74">
        <f t="shared" si="5"/>
        <v>166984071</v>
      </c>
      <c r="AJ43" s="71">
        <v>1705123</v>
      </c>
      <c r="AK43" s="71">
        <v>3592149</v>
      </c>
      <c r="AL43" s="75">
        <f t="shared" si="0"/>
        <v>5297272</v>
      </c>
      <c r="AM43" s="76">
        <v>42345904</v>
      </c>
      <c r="AN43" s="68">
        <f t="shared" si="1"/>
        <v>214627247</v>
      </c>
      <c r="AO43" s="16"/>
      <c r="AP43" s="69">
        <v>14435576</v>
      </c>
      <c r="AQ43" s="69">
        <v>3352978</v>
      </c>
      <c r="AR43" s="68">
        <f t="shared" si="2"/>
        <v>17788554</v>
      </c>
      <c r="AS43" s="68">
        <f t="shared" si="3"/>
        <v>232415801</v>
      </c>
      <c r="AU43" s="124">
        <v>14320203</v>
      </c>
      <c r="AV43" s="127">
        <f t="shared" si="4"/>
        <v>218095598</v>
      </c>
      <c r="AW43" s="137"/>
      <c r="AX43" s="137"/>
      <c r="AY43" s="137"/>
      <c r="AZ43" s="137"/>
      <c r="BA43" s="137"/>
      <c r="BB43" s="137"/>
    </row>
    <row r="44" spans="1:54" ht="22.5" customHeight="1" x14ac:dyDescent="0.2">
      <c r="A44" s="30"/>
      <c r="B44" s="67" t="s">
        <v>53</v>
      </c>
      <c r="C44" s="77">
        <v>15579888</v>
      </c>
      <c r="D44" s="78">
        <v>2804490</v>
      </c>
      <c r="E44" s="78">
        <v>5882960</v>
      </c>
      <c r="F44" s="78">
        <v>850289</v>
      </c>
      <c r="G44" s="78">
        <v>782325</v>
      </c>
      <c r="H44" s="78">
        <v>991790</v>
      </c>
      <c r="I44" s="78">
        <v>0</v>
      </c>
      <c r="J44" s="78">
        <v>211886</v>
      </c>
      <c r="K44" s="78">
        <v>1370673</v>
      </c>
      <c r="L44" s="78">
        <v>21780042</v>
      </c>
      <c r="M44" s="78">
        <v>12311838</v>
      </c>
      <c r="N44" s="78">
        <v>11793648</v>
      </c>
      <c r="O44" s="79">
        <v>1569928</v>
      </c>
      <c r="P44" s="80">
        <v>5673096</v>
      </c>
      <c r="Q44" s="81">
        <v>734363</v>
      </c>
      <c r="R44" s="78">
        <v>3112483</v>
      </c>
      <c r="S44" s="78">
        <v>696420</v>
      </c>
      <c r="T44" s="79">
        <v>2564603</v>
      </c>
      <c r="U44" s="81">
        <v>988230</v>
      </c>
      <c r="V44" s="78">
        <v>17456664</v>
      </c>
      <c r="W44" s="78">
        <v>17303672</v>
      </c>
      <c r="X44" s="78">
        <v>16671526</v>
      </c>
      <c r="Y44" s="78">
        <v>13717506</v>
      </c>
      <c r="Z44" s="78">
        <v>554153</v>
      </c>
      <c r="AA44" s="78">
        <v>4956347</v>
      </c>
      <c r="AB44" s="79">
        <v>720619</v>
      </c>
      <c r="AC44" s="80">
        <v>43028</v>
      </c>
      <c r="AD44" s="80">
        <v>594330</v>
      </c>
      <c r="AE44" s="80">
        <v>3054941</v>
      </c>
      <c r="AF44" s="82">
        <v>2521569</v>
      </c>
      <c r="AG44" s="78">
        <v>59535</v>
      </c>
      <c r="AH44" s="78">
        <v>8938021</v>
      </c>
      <c r="AI44" s="83">
        <f t="shared" si="5"/>
        <v>176290863</v>
      </c>
      <c r="AJ44" s="80">
        <v>1457024</v>
      </c>
      <c r="AK44" s="80">
        <v>2833018</v>
      </c>
      <c r="AL44" s="84">
        <f t="shared" si="0"/>
        <v>4290042</v>
      </c>
      <c r="AM44" s="85">
        <v>34928698</v>
      </c>
      <c r="AN44" s="77">
        <f t="shared" si="1"/>
        <v>215509603</v>
      </c>
      <c r="AO44" s="16"/>
      <c r="AP44" s="78">
        <v>14548280</v>
      </c>
      <c r="AQ44" s="78">
        <v>1874152</v>
      </c>
      <c r="AR44" s="77">
        <f t="shared" si="2"/>
        <v>16422432</v>
      </c>
      <c r="AS44" s="77">
        <f t="shared" si="3"/>
        <v>231932035</v>
      </c>
      <c r="AU44" s="126">
        <v>18238036</v>
      </c>
      <c r="AV44" s="127">
        <f t="shared" si="4"/>
        <v>213693999</v>
      </c>
      <c r="AW44" s="137"/>
      <c r="AX44" s="137"/>
      <c r="AY44" s="137"/>
      <c r="AZ44" s="137"/>
      <c r="BA44" s="137"/>
      <c r="BB44" s="137"/>
    </row>
    <row r="45" spans="1:54" ht="22.5" customHeight="1" x14ac:dyDescent="0.2">
      <c r="A45" s="30"/>
      <c r="B45" s="67" t="s">
        <v>54</v>
      </c>
      <c r="C45" s="77">
        <v>20233944</v>
      </c>
      <c r="D45" s="78">
        <v>4069575</v>
      </c>
      <c r="E45" s="78">
        <v>9377672</v>
      </c>
      <c r="F45" s="78">
        <v>1801932</v>
      </c>
      <c r="G45" s="78">
        <v>1020129</v>
      </c>
      <c r="H45" s="78">
        <v>1230560</v>
      </c>
      <c r="I45" s="78">
        <v>24875</v>
      </c>
      <c r="J45" s="78">
        <v>794232</v>
      </c>
      <c r="K45" s="78">
        <v>1633363</v>
      </c>
      <c r="L45" s="78">
        <v>31166291</v>
      </c>
      <c r="M45" s="78">
        <v>18174618</v>
      </c>
      <c r="N45" s="78">
        <v>17301308</v>
      </c>
      <c r="O45" s="79">
        <v>2607101</v>
      </c>
      <c r="P45" s="80">
        <v>6236769</v>
      </c>
      <c r="Q45" s="81">
        <v>757914</v>
      </c>
      <c r="R45" s="78">
        <v>3955270</v>
      </c>
      <c r="S45" s="78">
        <v>776344</v>
      </c>
      <c r="T45" s="79">
        <v>4063801</v>
      </c>
      <c r="U45" s="81">
        <v>1280464</v>
      </c>
      <c r="V45" s="78">
        <v>23911970</v>
      </c>
      <c r="W45" s="78">
        <v>22854052</v>
      </c>
      <c r="X45" s="78">
        <v>24098623</v>
      </c>
      <c r="Y45" s="78">
        <v>20395724</v>
      </c>
      <c r="Z45" s="78">
        <v>672873</v>
      </c>
      <c r="AA45" s="78">
        <v>5178158</v>
      </c>
      <c r="AB45" s="79">
        <v>1832967</v>
      </c>
      <c r="AC45" s="80">
        <v>106322</v>
      </c>
      <c r="AD45" s="80">
        <v>1235190</v>
      </c>
      <c r="AE45" s="80">
        <v>3149642</v>
      </c>
      <c r="AF45" s="82">
        <v>3596635</v>
      </c>
      <c r="AG45" s="78">
        <v>136080</v>
      </c>
      <c r="AH45" s="78">
        <v>10742176</v>
      </c>
      <c r="AI45" s="83">
        <f t="shared" si="5"/>
        <v>244416574</v>
      </c>
      <c r="AJ45" s="80">
        <v>1673950</v>
      </c>
      <c r="AK45" s="80">
        <v>3431156</v>
      </c>
      <c r="AL45" s="84">
        <f t="shared" si="0"/>
        <v>5105106</v>
      </c>
      <c r="AM45" s="85">
        <v>47972338</v>
      </c>
      <c r="AN45" s="77">
        <f t="shared" si="1"/>
        <v>297494018</v>
      </c>
      <c r="AO45" s="16"/>
      <c r="AP45" s="78">
        <v>15114883</v>
      </c>
      <c r="AQ45" s="78">
        <v>4741822</v>
      </c>
      <c r="AR45" s="77">
        <f t="shared" si="2"/>
        <v>19856705</v>
      </c>
      <c r="AS45" s="77">
        <f t="shared" si="3"/>
        <v>317350723</v>
      </c>
      <c r="AU45" s="126">
        <v>22609639</v>
      </c>
      <c r="AV45" s="127">
        <f t="shared" si="4"/>
        <v>294741084</v>
      </c>
      <c r="AW45" s="137"/>
      <c r="AX45" s="137"/>
      <c r="AY45" s="137"/>
      <c r="AZ45" s="137"/>
      <c r="BA45" s="137"/>
      <c r="BB45" s="137"/>
    </row>
    <row r="46" spans="1:54" ht="22.5" customHeight="1" x14ac:dyDescent="0.2">
      <c r="A46" s="30"/>
      <c r="B46" s="67" t="s">
        <v>55</v>
      </c>
      <c r="C46" s="77">
        <v>13721584</v>
      </c>
      <c r="D46" s="78">
        <v>3005370</v>
      </c>
      <c r="E46" s="78">
        <v>8925736</v>
      </c>
      <c r="F46" s="78">
        <v>2169200</v>
      </c>
      <c r="G46" s="78">
        <v>896297</v>
      </c>
      <c r="H46" s="78">
        <v>953234</v>
      </c>
      <c r="I46" s="78">
        <v>292221</v>
      </c>
      <c r="J46" s="78">
        <v>692267</v>
      </c>
      <c r="K46" s="78">
        <v>1482624</v>
      </c>
      <c r="L46" s="78">
        <v>18778661</v>
      </c>
      <c r="M46" s="78">
        <v>11669427</v>
      </c>
      <c r="N46" s="78">
        <v>11134048</v>
      </c>
      <c r="O46" s="79">
        <v>1069492</v>
      </c>
      <c r="P46" s="80">
        <v>5236704</v>
      </c>
      <c r="Q46" s="81">
        <v>438905</v>
      </c>
      <c r="R46" s="78">
        <v>3015586</v>
      </c>
      <c r="S46" s="78">
        <v>4486344</v>
      </c>
      <c r="T46" s="79">
        <v>2652066</v>
      </c>
      <c r="U46" s="81">
        <v>1471110</v>
      </c>
      <c r="V46" s="78">
        <v>16298745</v>
      </c>
      <c r="W46" s="78">
        <v>16300126</v>
      </c>
      <c r="X46" s="78">
        <v>13703209</v>
      </c>
      <c r="Y46" s="78">
        <v>11868854</v>
      </c>
      <c r="Z46" s="78">
        <v>475225</v>
      </c>
      <c r="AA46" s="78">
        <v>4706930</v>
      </c>
      <c r="AB46" s="79">
        <v>2327537</v>
      </c>
      <c r="AC46" s="80">
        <v>381427</v>
      </c>
      <c r="AD46" s="80">
        <v>716430</v>
      </c>
      <c r="AE46" s="80">
        <v>2992429</v>
      </c>
      <c r="AF46" s="82">
        <v>2106084</v>
      </c>
      <c r="AG46" s="78">
        <v>62370</v>
      </c>
      <c r="AH46" s="78">
        <v>14133698</v>
      </c>
      <c r="AI46" s="83">
        <f t="shared" si="5"/>
        <v>178163940</v>
      </c>
      <c r="AJ46" s="80">
        <v>1825824</v>
      </c>
      <c r="AK46" s="80">
        <v>4137627</v>
      </c>
      <c r="AL46" s="84">
        <f t="shared" si="0"/>
        <v>5963451</v>
      </c>
      <c r="AM46" s="85">
        <v>44017262</v>
      </c>
      <c r="AN46" s="77">
        <f t="shared" si="1"/>
        <v>228144653</v>
      </c>
      <c r="AO46" s="16"/>
      <c r="AP46" s="78">
        <v>14413119</v>
      </c>
      <c r="AQ46" s="78">
        <v>5250638</v>
      </c>
      <c r="AR46" s="77">
        <f t="shared" si="2"/>
        <v>19663757</v>
      </c>
      <c r="AS46" s="77">
        <f t="shared" si="3"/>
        <v>247808410</v>
      </c>
      <c r="AU46" s="126">
        <v>14470886</v>
      </c>
      <c r="AV46" s="127">
        <f t="shared" si="4"/>
        <v>233337524</v>
      </c>
      <c r="AW46" s="137"/>
      <c r="AX46" s="137"/>
      <c r="AY46" s="137"/>
      <c r="AZ46" s="137"/>
      <c r="BA46" s="137"/>
      <c r="BB46" s="137"/>
    </row>
    <row r="47" spans="1:54" ht="22.5" customHeight="1" x14ac:dyDescent="0.2">
      <c r="A47" s="30"/>
      <c r="B47" s="86" t="s">
        <v>56</v>
      </c>
      <c r="C47" s="68">
        <v>87979080</v>
      </c>
      <c r="D47" s="69">
        <v>6080130</v>
      </c>
      <c r="E47" s="69">
        <v>13431460</v>
      </c>
      <c r="F47" s="69">
        <v>2554794</v>
      </c>
      <c r="G47" s="69">
        <v>303725</v>
      </c>
      <c r="H47" s="69">
        <v>760751</v>
      </c>
      <c r="I47" s="69">
        <v>112528</v>
      </c>
      <c r="J47" s="69">
        <v>119398</v>
      </c>
      <c r="K47" s="69">
        <v>3117050</v>
      </c>
      <c r="L47" s="69">
        <v>64643707</v>
      </c>
      <c r="M47" s="69">
        <v>34066494</v>
      </c>
      <c r="N47" s="69">
        <v>38863632</v>
      </c>
      <c r="O47" s="70">
        <v>5425244</v>
      </c>
      <c r="P47" s="71">
        <v>12879625</v>
      </c>
      <c r="Q47" s="72">
        <v>1864811</v>
      </c>
      <c r="R47" s="69">
        <v>9012459</v>
      </c>
      <c r="S47" s="69">
        <v>3354264</v>
      </c>
      <c r="T47" s="70">
        <v>25904604</v>
      </c>
      <c r="U47" s="72">
        <v>11863991</v>
      </c>
      <c r="V47" s="69">
        <v>83238525</v>
      </c>
      <c r="W47" s="69">
        <v>61746174</v>
      </c>
      <c r="X47" s="69">
        <v>66159733</v>
      </c>
      <c r="Y47" s="69">
        <v>60134139</v>
      </c>
      <c r="Z47" s="69">
        <v>1767812</v>
      </c>
      <c r="AA47" s="69">
        <v>6126606</v>
      </c>
      <c r="AB47" s="70">
        <v>1622399</v>
      </c>
      <c r="AC47" s="71">
        <v>105136</v>
      </c>
      <c r="AD47" s="71">
        <v>845460</v>
      </c>
      <c r="AE47" s="71">
        <v>6799252</v>
      </c>
      <c r="AF47" s="73">
        <v>12622548</v>
      </c>
      <c r="AG47" s="69">
        <v>231525</v>
      </c>
      <c r="AH47" s="69">
        <v>14960650</v>
      </c>
      <c r="AI47" s="74">
        <f t="shared" si="5"/>
        <v>638697706</v>
      </c>
      <c r="AJ47" s="71">
        <v>2602559</v>
      </c>
      <c r="AK47" s="71">
        <v>6322358</v>
      </c>
      <c r="AL47" s="75">
        <f t="shared" si="0"/>
        <v>8924917</v>
      </c>
      <c r="AM47" s="76">
        <v>117171402</v>
      </c>
      <c r="AN47" s="68">
        <f t="shared" si="1"/>
        <v>764794025</v>
      </c>
      <c r="AO47" s="16"/>
      <c r="AP47" s="69">
        <v>28456735</v>
      </c>
      <c r="AQ47" s="69">
        <v>5160277</v>
      </c>
      <c r="AR47" s="68">
        <f t="shared" si="2"/>
        <v>33617012</v>
      </c>
      <c r="AS47" s="68">
        <f t="shared" si="3"/>
        <v>798411037</v>
      </c>
      <c r="AU47" s="124">
        <v>75174189</v>
      </c>
      <c r="AV47" s="128">
        <f t="shared" si="4"/>
        <v>723236848</v>
      </c>
      <c r="AW47" s="137"/>
      <c r="AX47" s="137"/>
      <c r="AY47" s="137"/>
      <c r="AZ47" s="137"/>
      <c r="BA47" s="137"/>
      <c r="BB47" s="137"/>
    </row>
    <row r="48" spans="1:54" ht="22.5" customHeight="1" x14ac:dyDescent="0.2">
      <c r="A48" s="30"/>
      <c r="B48" s="67" t="s">
        <v>57</v>
      </c>
      <c r="C48" s="77">
        <v>14518000</v>
      </c>
      <c r="D48" s="78">
        <v>2808135</v>
      </c>
      <c r="E48" s="78">
        <v>6025164</v>
      </c>
      <c r="F48" s="78">
        <v>1013540</v>
      </c>
      <c r="G48" s="78">
        <v>380846</v>
      </c>
      <c r="H48" s="78">
        <v>491017</v>
      </c>
      <c r="I48" s="78">
        <v>69226</v>
      </c>
      <c r="J48" s="78">
        <v>192652</v>
      </c>
      <c r="K48" s="78">
        <v>1349022</v>
      </c>
      <c r="L48" s="78">
        <v>22014236</v>
      </c>
      <c r="M48" s="78">
        <v>13122648</v>
      </c>
      <c r="N48" s="78">
        <v>12571976</v>
      </c>
      <c r="O48" s="79">
        <v>1802592</v>
      </c>
      <c r="P48" s="80">
        <v>6097366</v>
      </c>
      <c r="Q48" s="81">
        <v>706530</v>
      </c>
      <c r="R48" s="78">
        <v>3377693</v>
      </c>
      <c r="S48" s="78">
        <v>0</v>
      </c>
      <c r="T48" s="79">
        <v>2324520</v>
      </c>
      <c r="U48" s="81">
        <v>922424</v>
      </c>
      <c r="V48" s="78">
        <v>20498489</v>
      </c>
      <c r="W48" s="78">
        <v>16512396</v>
      </c>
      <c r="X48" s="78">
        <v>13366482</v>
      </c>
      <c r="Y48" s="78">
        <v>11519088</v>
      </c>
      <c r="Z48" s="78">
        <v>513299</v>
      </c>
      <c r="AA48" s="78">
        <v>5848192</v>
      </c>
      <c r="AB48" s="79">
        <v>862640</v>
      </c>
      <c r="AC48" s="80">
        <v>46662</v>
      </c>
      <c r="AD48" s="80">
        <v>629970</v>
      </c>
      <c r="AE48" s="80">
        <v>3029426</v>
      </c>
      <c r="AF48" s="82">
        <v>2021599</v>
      </c>
      <c r="AG48" s="78">
        <v>43470</v>
      </c>
      <c r="AH48" s="78">
        <v>14443601</v>
      </c>
      <c r="AI48" s="83">
        <f t="shared" si="5"/>
        <v>179122901</v>
      </c>
      <c r="AJ48" s="80">
        <v>1498515</v>
      </c>
      <c r="AK48" s="80">
        <v>3100633</v>
      </c>
      <c r="AL48" s="84">
        <f t="shared" si="0"/>
        <v>4599148</v>
      </c>
      <c r="AM48" s="85">
        <v>36708440</v>
      </c>
      <c r="AN48" s="77">
        <f t="shared" si="1"/>
        <v>220430489</v>
      </c>
      <c r="AO48" s="16"/>
      <c r="AP48" s="78">
        <v>14480609</v>
      </c>
      <c r="AQ48" s="78">
        <v>2371096</v>
      </c>
      <c r="AR48" s="77">
        <f t="shared" si="2"/>
        <v>16851705</v>
      </c>
      <c r="AS48" s="77">
        <f t="shared" si="3"/>
        <v>237282194</v>
      </c>
      <c r="AU48" s="126">
        <v>14670137</v>
      </c>
      <c r="AV48" s="127">
        <f t="shared" si="4"/>
        <v>222612057</v>
      </c>
      <c r="AW48" s="137"/>
      <c r="AX48" s="137"/>
      <c r="AY48" s="137"/>
      <c r="AZ48" s="137"/>
      <c r="BA48" s="137"/>
      <c r="BB48" s="137"/>
    </row>
    <row r="49" spans="1:54" ht="22.5" customHeight="1" x14ac:dyDescent="0.2">
      <c r="A49" s="30"/>
      <c r="B49" s="67" t="s">
        <v>58</v>
      </c>
      <c r="C49" s="77">
        <v>25136880</v>
      </c>
      <c r="D49" s="78">
        <v>3130380</v>
      </c>
      <c r="E49" s="78">
        <v>8549772</v>
      </c>
      <c r="F49" s="78">
        <v>2840530</v>
      </c>
      <c r="G49" s="78">
        <v>2162067</v>
      </c>
      <c r="H49" s="78">
        <v>2172911</v>
      </c>
      <c r="I49" s="78">
        <v>842808</v>
      </c>
      <c r="J49" s="78">
        <v>2099508</v>
      </c>
      <c r="K49" s="78">
        <v>1693665</v>
      </c>
      <c r="L49" s="78">
        <v>35998083</v>
      </c>
      <c r="M49" s="78">
        <v>20962557</v>
      </c>
      <c r="N49" s="78">
        <v>17512380</v>
      </c>
      <c r="O49" s="79">
        <v>2258816</v>
      </c>
      <c r="P49" s="80">
        <v>7648982</v>
      </c>
      <c r="Q49" s="81">
        <v>916348</v>
      </c>
      <c r="R49" s="78">
        <v>4203285</v>
      </c>
      <c r="S49" s="78">
        <v>1674164</v>
      </c>
      <c r="T49" s="79">
        <v>4715958</v>
      </c>
      <c r="U49" s="81">
        <v>1224326</v>
      </c>
      <c r="V49" s="78">
        <v>30641718</v>
      </c>
      <c r="W49" s="78">
        <v>23082761</v>
      </c>
      <c r="X49" s="78">
        <v>22641479</v>
      </c>
      <c r="Y49" s="78">
        <v>20365835</v>
      </c>
      <c r="Z49" s="78">
        <v>670138</v>
      </c>
      <c r="AA49" s="78">
        <v>5008349</v>
      </c>
      <c r="AB49" s="79">
        <v>1584645</v>
      </c>
      <c r="AC49" s="80">
        <v>317810</v>
      </c>
      <c r="AD49" s="80">
        <v>2171070</v>
      </c>
      <c r="AE49" s="80">
        <v>3147312</v>
      </c>
      <c r="AF49" s="82">
        <v>3423520</v>
      </c>
      <c r="AG49" s="78">
        <v>113400</v>
      </c>
      <c r="AH49" s="78">
        <v>21679891</v>
      </c>
      <c r="AI49" s="83">
        <f t="shared" si="5"/>
        <v>280591348</v>
      </c>
      <c r="AJ49" s="80">
        <v>1647184</v>
      </c>
      <c r="AK49" s="80">
        <v>3921540</v>
      </c>
      <c r="AL49" s="84">
        <f t="shared" si="0"/>
        <v>5568724</v>
      </c>
      <c r="AM49" s="85">
        <v>51012974</v>
      </c>
      <c r="AN49" s="77">
        <f t="shared" si="1"/>
        <v>337173046</v>
      </c>
      <c r="AO49" s="16"/>
      <c r="AP49" s="78">
        <v>15101722</v>
      </c>
      <c r="AQ49" s="78">
        <v>3670274</v>
      </c>
      <c r="AR49" s="77">
        <f t="shared" si="2"/>
        <v>18771996</v>
      </c>
      <c r="AS49" s="77">
        <f t="shared" si="3"/>
        <v>355945042</v>
      </c>
      <c r="AU49" s="126">
        <v>21289546</v>
      </c>
      <c r="AV49" s="127">
        <f t="shared" si="4"/>
        <v>334655496</v>
      </c>
      <c r="AW49" s="137"/>
      <c r="AX49" s="137"/>
      <c r="AY49" s="137"/>
      <c r="AZ49" s="137"/>
      <c r="BA49" s="137"/>
      <c r="BB49" s="137"/>
    </row>
    <row r="50" spans="1:54" ht="22.5" customHeight="1" x14ac:dyDescent="0.2">
      <c r="A50" s="30"/>
      <c r="B50" s="67" t="s">
        <v>59</v>
      </c>
      <c r="C50" s="77">
        <v>25219840</v>
      </c>
      <c r="D50" s="78">
        <v>4485375</v>
      </c>
      <c r="E50" s="78">
        <v>9644548</v>
      </c>
      <c r="F50" s="78">
        <v>2008006</v>
      </c>
      <c r="G50" s="78">
        <v>562904</v>
      </c>
      <c r="H50" s="78">
        <v>875086</v>
      </c>
      <c r="I50" s="78">
        <v>253782</v>
      </c>
      <c r="J50" s="78">
        <v>438794</v>
      </c>
      <c r="K50" s="78">
        <v>1822786</v>
      </c>
      <c r="L50" s="78">
        <v>29539259</v>
      </c>
      <c r="M50" s="78">
        <v>16565472</v>
      </c>
      <c r="N50" s="78">
        <v>20355256</v>
      </c>
      <c r="O50" s="79">
        <v>2681071</v>
      </c>
      <c r="P50" s="80">
        <v>8497522</v>
      </c>
      <c r="Q50" s="81">
        <v>961309</v>
      </c>
      <c r="R50" s="78">
        <v>4440222</v>
      </c>
      <c r="S50" s="78">
        <v>1242108</v>
      </c>
      <c r="T50" s="79">
        <v>5907275</v>
      </c>
      <c r="U50" s="81">
        <v>1566013</v>
      </c>
      <c r="V50" s="78">
        <v>37121082</v>
      </c>
      <c r="W50" s="78">
        <v>26964740</v>
      </c>
      <c r="X50" s="78">
        <v>28616622</v>
      </c>
      <c r="Y50" s="78">
        <v>26243356</v>
      </c>
      <c r="Z50" s="78">
        <v>762911</v>
      </c>
      <c r="AA50" s="78">
        <v>6692101</v>
      </c>
      <c r="AB50" s="79">
        <v>2157016</v>
      </c>
      <c r="AC50" s="80">
        <v>318703</v>
      </c>
      <c r="AD50" s="80">
        <v>1011120</v>
      </c>
      <c r="AE50" s="80">
        <v>3416658</v>
      </c>
      <c r="AF50" s="82">
        <v>4222711</v>
      </c>
      <c r="AG50" s="78">
        <v>124740</v>
      </c>
      <c r="AH50" s="78">
        <v>18758772</v>
      </c>
      <c r="AI50" s="83">
        <f t="shared" si="5"/>
        <v>293477160</v>
      </c>
      <c r="AJ50" s="80">
        <v>1396517</v>
      </c>
      <c r="AK50" s="80">
        <v>3024343</v>
      </c>
      <c r="AL50" s="84">
        <f t="shared" si="0"/>
        <v>4420860</v>
      </c>
      <c r="AM50" s="85">
        <v>56586277</v>
      </c>
      <c r="AN50" s="77">
        <f t="shared" si="1"/>
        <v>354484297</v>
      </c>
      <c r="AO50" s="16"/>
      <c r="AP50" s="78">
        <v>15844147</v>
      </c>
      <c r="AQ50" s="78">
        <v>7081637</v>
      </c>
      <c r="AR50" s="77">
        <f t="shared" si="2"/>
        <v>22925784</v>
      </c>
      <c r="AS50" s="77">
        <f t="shared" si="3"/>
        <v>377410081</v>
      </c>
      <c r="AU50" s="126">
        <v>25896496</v>
      </c>
      <c r="AV50" s="127">
        <f t="shared" si="4"/>
        <v>351513585</v>
      </c>
      <c r="AW50" s="137"/>
      <c r="AX50" s="137"/>
      <c r="AY50" s="137"/>
      <c r="AZ50" s="137"/>
      <c r="BA50" s="137"/>
      <c r="BB50" s="137"/>
    </row>
    <row r="51" spans="1:54" ht="22.5" customHeight="1" x14ac:dyDescent="0.2">
      <c r="A51" s="30"/>
      <c r="B51" s="67" t="s">
        <v>60</v>
      </c>
      <c r="C51" s="77">
        <v>17280568</v>
      </c>
      <c r="D51" s="78">
        <v>4403025</v>
      </c>
      <c r="E51" s="78">
        <v>9443904</v>
      </c>
      <c r="F51" s="78">
        <v>2616878</v>
      </c>
      <c r="G51" s="78">
        <v>1010952</v>
      </c>
      <c r="H51" s="78">
        <v>1249464</v>
      </c>
      <c r="I51" s="78">
        <v>189664</v>
      </c>
      <c r="J51" s="78">
        <v>443771</v>
      </c>
      <c r="K51" s="78">
        <v>1464688</v>
      </c>
      <c r="L51" s="78">
        <v>27468491</v>
      </c>
      <c r="M51" s="78">
        <v>15991668</v>
      </c>
      <c r="N51" s="78">
        <v>14412260</v>
      </c>
      <c r="O51" s="79">
        <v>1711040</v>
      </c>
      <c r="P51" s="80">
        <v>7018638</v>
      </c>
      <c r="Q51" s="81">
        <v>864964</v>
      </c>
      <c r="R51" s="78">
        <v>3984887</v>
      </c>
      <c r="S51" s="78">
        <v>1176600</v>
      </c>
      <c r="T51" s="79">
        <v>3440994</v>
      </c>
      <c r="U51" s="81">
        <v>1104095</v>
      </c>
      <c r="V51" s="78">
        <v>24030291</v>
      </c>
      <c r="W51" s="78">
        <v>19344416</v>
      </c>
      <c r="X51" s="78">
        <v>18711974</v>
      </c>
      <c r="Y51" s="78">
        <v>17425733</v>
      </c>
      <c r="Z51" s="78">
        <v>608759</v>
      </c>
      <c r="AA51" s="78">
        <v>5362626</v>
      </c>
      <c r="AB51" s="79">
        <v>2070789</v>
      </c>
      <c r="AC51" s="80">
        <v>242504</v>
      </c>
      <c r="AD51" s="80">
        <v>754710</v>
      </c>
      <c r="AE51" s="80">
        <v>3093105</v>
      </c>
      <c r="AF51" s="82">
        <v>3011313</v>
      </c>
      <c r="AG51" s="78">
        <v>95445</v>
      </c>
      <c r="AH51" s="78">
        <v>13723726</v>
      </c>
      <c r="AI51" s="83">
        <f t="shared" si="5"/>
        <v>223751942</v>
      </c>
      <c r="AJ51" s="80">
        <v>1594442</v>
      </c>
      <c r="AK51" s="80">
        <v>3220026</v>
      </c>
      <c r="AL51" s="84">
        <f t="shared" si="0"/>
        <v>4814468</v>
      </c>
      <c r="AM51" s="85">
        <v>46780527</v>
      </c>
      <c r="AN51" s="77">
        <f t="shared" si="1"/>
        <v>275346937</v>
      </c>
      <c r="AO51" s="16"/>
      <c r="AP51" s="78">
        <v>14725526</v>
      </c>
      <c r="AQ51" s="78">
        <v>5291866</v>
      </c>
      <c r="AR51" s="77">
        <f t="shared" si="2"/>
        <v>20017392</v>
      </c>
      <c r="AS51" s="77">
        <f t="shared" si="3"/>
        <v>295364329</v>
      </c>
      <c r="AU51" s="126">
        <v>19248019</v>
      </c>
      <c r="AV51" s="127">
        <f t="shared" si="4"/>
        <v>276116310</v>
      </c>
      <c r="AW51" s="137"/>
      <c r="AX51" s="137"/>
      <c r="AY51" s="137"/>
      <c r="AZ51" s="137"/>
      <c r="BA51" s="137"/>
      <c r="BB51" s="137"/>
    </row>
    <row r="52" spans="1:54" ht="22.5" customHeight="1" x14ac:dyDescent="0.2">
      <c r="A52" s="30"/>
      <c r="B52" s="67" t="s">
        <v>61</v>
      </c>
      <c r="C52" s="77">
        <v>16849176</v>
      </c>
      <c r="D52" s="78">
        <v>3680775</v>
      </c>
      <c r="E52" s="78">
        <v>10341932</v>
      </c>
      <c r="F52" s="78">
        <v>1012231</v>
      </c>
      <c r="G52" s="78">
        <v>706857</v>
      </c>
      <c r="H52" s="78">
        <v>687890</v>
      </c>
      <c r="I52" s="78">
        <v>217866</v>
      </c>
      <c r="J52" s="78">
        <v>397793</v>
      </c>
      <c r="K52" s="78">
        <v>1521407</v>
      </c>
      <c r="L52" s="78">
        <v>27357557</v>
      </c>
      <c r="M52" s="78">
        <v>16777530</v>
      </c>
      <c r="N52" s="78">
        <v>14999304</v>
      </c>
      <c r="O52" s="79">
        <v>1923049</v>
      </c>
      <c r="P52" s="80">
        <v>7073187</v>
      </c>
      <c r="Q52" s="81">
        <v>918489</v>
      </c>
      <c r="R52" s="78">
        <v>4818466</v>
      </c>
      <c r="S52" s="78">
        <v>758536</v>
      </c>
      <c r="T52" s="79">
        <v>3324768</v>
      </c>
      <c r="U52" s="81">
        <v>1600103</v>
      </c>
      <c r="V52" s="78">
        <v>26058680</v>
      </c>
      <c r="W52" s="78">
        <v>21583881</v>
      </c>
      <c r="X52" s="78">
        <v>17147916</v>
      </c>
      <c r="Y52" s="78">
        <v>16218748</v>
      </c>
      <c r="Z52" s="78">
        <v>590535</v>
      </c>
      <c r="AA52" s="78">
        <v>6173258</v>
      </c>
      <c r="AB52" s="79">
        <v>2380958</v>
      </c>
      <c r="AC52" s="80">
        <v>351243</v>
      </c>
      <c r="AD52" s="80">
        <v>521730</v>
      </c>
      <c r="AE52" s="80">
        <v>3077901</v>
      </c>
      <c r="AF52" s="82">
        <v>2875836</v>
      </c>
      <c r="AG52" s="78">
        <v>96390</v>
      </c>
      <c r="AH52" s="78">
        <v>13314106</v>
      </c>
      <c r="AI52" s="83">
        <f t="shared" si="5"/>
        <v>225358098</v>
      </c>
      <c r="AJ52" s="80">
        <v>1753703</v>
      </c>
      <c r="AK52" s="80">
        <v>3203898</v>
      </c>
      <c r="AL52" s="84">
        <f t="shared" si="0"/>
        <v>4957601</v>
      </c>
      <c r="AM52" s="85">
        <v>45153194</v>
      </c>
      <c r="AN52" s="77">
        <f t="shared" si="1"/>
        <v>275468893</v>
      </c>
      <c r="AO52" s="16"/>
      <c r="AP52" s="78">
        <v>14610292</v>
      </c>
      <c r="AQ52" s="78">
        <v>6488989</v>
      </c>
      <c r="AR52" s="77">
        <f t="shared" si="2"/>
        <v>21099281</v>
      </c>
      <c r="AS52" s="77">
        <f t="shared" si="3"/>
        <v>296568174</v>
      </c>
      <c r="AU52" s="126">
        <v>18219538</v>
      </c>
      <c r="AV52" s="127">
        <f t="shared" si="4"/>
        <v>278348636</v>
      </c>
      <c r="AW52" s="137"/>
      <c r="AX52" s="137"/>
      <c r="AY52" s="137"/>
      <c r="AZ52" s="137"/>
      <c r="BA52" s="137"/>
      <c r="BB52" s="137"/>
    </row>
    <row r="53" spans="1:54" ht="22.5" customHeight="1" x14ac:dyDescent="0.2">
      <c r="A53" s="30"/>
      <c r="B53" s="67" t="s">
        <v>62</v>
      </c>
      <c r="C53" s="77">
        <v>24962664</v>
      </c>
      <c r="D53" s="78">
        <v>5839020</v>
      </c>
      <c r="E53" s="78">
        <v>11471772</v>
      </c>
      <c r="F53" s="78">
        <v>3289704</v>
      </c>
      <c r="G53" s="78">
        <v>1371848</v>
      </c>
      <c r="H53" s="78">
        <v>1582441</v>
      </c>
      <c r="I53" s="78">
        <v>463685</v>
      </c>
      <c r="J53" s="78">
        <v>702444</v>
      </c>
      <c r="K53" s="78">
        <v>2258333</v>
      </c>
      <c r="L53" s="78">
        <v>49002013</v>
      </c>
      <c r="M53" s="78">
        <v>25883550</v>
      </c>
      <c r="N53" s="78">
        <v>19913324</v>
      </c>
      <c r="O53" s="79">
        <v>2567157</v>
      </c>
      <c r="P53" s="80">
        <v>9352123</v>
      </c>
      <c r="Q53" s="81">
        <v>1267472</v>
      </c>
      <c r="R53" s="78">
        <v>5322738</v>
      </c>
      <c r="S53" s="78">
        <v>256520</v>
      </c>
      <c r="T53" s="79">
        <v>6380103</v>
      </c>
      <c r="U53" s="81">
        <v>2593840</v>
      </c>
      <c r="V53" s="78">
        <v>38175578</v>
      </c>
      <c r="W53" s="78">
        <v>27360064</v>
      </c>
      <c r="X53" s="78">
        <v>27985570</v>
      </c>
      <c r="Y53" s="78">
        <v>25138399</v>
      </c>
      <c r="Z53" s="78">
        <v>723151</v>
      </c>
      <c r="AA53" s="78">
        <v>7337418</v>
      </c>
      <c r="AB53" s="79">
        <v>2084663</v>
      </c>
      <c r="AC53" s="80">
        <v>259536</v>
      </c>
      <c r="AD53" s="80">
        <v>1163580</v>
      </c>
      <c r="AE53" s="80">
        <v>3274202</v>
      </c>
      <c r="AF53" s="82">
        <v>4337982</v>
      </c>
      <c r="AG53" s="78">
        <v>181440</v>
      </c>
      <c r="AH53" s="78">
        <v>34602383</v>
      </c>
      <c r="AI53" s="83">
        <f t="shared" si="5"/>
        <v>347104717</v>
      </c>
      <c r="AJ53" s="80">
        <v>1885185</v>
      </c>
      <c r="AK53" s="80">
        <v>3659282</v>
      </c>
      <c r="AL53" s="84">
        <f t="shared" si="0"/>
        <v>5544467</v>
      </c>
      <c r="AM53" s="85">
        <v>63562940</v>
      </c>
      <c r="AN53" s="77">
        <f t="shared" si="1"/>
        <v>416212124</v>
      </c>
      <c r="AO53" s="16"/>
      <c r="AP53" s="78">
        <v>15367537</v>
      </c>
      <c r="AQ53" s="78">
        <v>8361181</v>
      </c>
      <c r="AR53" s="77">
        <f t="shared" si="2"/>
        <v>23728718</v>
      </c>
      <c r="AS53" s="77">
        <f t="shared" si="3"/>
        <v>439940842</v>
      </c>
      <c r="AU53" s="126">
        <v>27267366</v>
      </c>
      <c r="AV53" s="127">
        <f t="shared" si="4"/>
        <v>412673476</v>
      </c>
      <c r="AW53" s="137"/>
      <c r="AX53" s="137"/>
      <c r="AY53" s="137"/>
      <c r="AZ53" s="137"/>
      <c r="BA53" s="137"/>
      <c r="BB53" s="137"/>
    </row>
    <row r="54" spans="1:54" ht="22.5" customHeight="1" x14ac:dyDescent="0.2">
      <c r="A54" s="30"/>
      <c r="B54" s="67" t="s">
        <v>63</v>
      </c>
      <c r="C54" s="77">
        <v>22847184</v>
      </c>
      <c r="D54" s="78">
        <v>2013120</v>
      </c>
      <c r="E54" s="78">
        <v>4116124</v>
      </c>
      <c r="F54" s="78">
        <v>490127</v>
      </c>
      <c r="G54" s="78">
        <v>776825</v>
      </c>
      <c r="H54" s="78">
        <v>1464223</v>
      </c>
      <c r="I54" s="78">
        <v>227239</v>
      </c>
      <c r="J54" s="78">
        <v>405319</v>
      </c>
      <c r="K54" s="78">
        <v>2791727</v>
      </c>
      <c r="L54" s="78">
        <v>40201249</v>
      </c>
      <c r="M54" s="78">
        <v>22646547</v>
      </c>
      <c r="N54" s="78">
        <v>25480348</v>
      </c>
      <c r="O54" s="79">
        <v>3677163</v>
      </c>
      <c r="P54" s="80">
        <v>11097691</v>
      </c>
      <c r="Q54" s="81">
        <v>1417342</v>
      </c>
      <c r="R54" s="78">
        <v>3633358</v>
      </c>
      <c r="S54" s="78">
        <v>999368</v>
      </c>
      <c r="T54" s="79">
        <v>3138983</v>
      </c>
      <c r="U54" s="81">
        <v>3431712</v>
      </c>
      <c r="V54" s="78">
        <v>39911055</v>
      </c>
      <c r="W54" s="78">
        <v>29867205</v>
      </c>
      <c r="X54" s="78">
        <v>16294732</v>
      </c>
      <c r="Y54" s="78">
        <v>13741839</v>
      </c>
      <c r="Z54" s="78">
        <v>683361</v>
      </c>
      <c r="AA54" s="78">
        <v>4406260</v>
      </c>
      <c r="AB54" s="79">
        <v>707481</v>
      </c>
      <c r="AC54" s="80">
        <v>85532</v>
      </c>
      <c r="AD54" s="80">
        <v>793320</v>
      </c>
      <c r="AE54" s="80">
        <v>3167694</v>
      </c>
      <c r="AF54" s="82">
        <v>3421714</v>
      </c>
      <c r="AG54" s="78">
        <v>0</v>
      </c>
      <c r="AH54" s="78">
        <v>27994754</v>
      </c>
      <c r="AI54" s="83">
        <f t="shared" si="5"/>
        <v>291930596</v>
      </c>
      <c r="AJ54" s="80">
        <v>1921624</v>
      </c>
      <c r="AK54" s="80">
        <v>2534545</v>
      </c>
      <c r="AL54" s="84">
        <f t="shared" si="0"/>
        <v>4456169</v>
      </c>
      <c r="AM54" s="85">
        <v>37878676</v>
      </c>
      <c r="AN54" s="77">
        <f t="shared" si="1"/>
        <v>334265441</v>
      </c>
      <c r="AO54" s="16"/>
      <c r="AP54" s="78">
        <v>15173856</v>
      </c>
      <c r="AQ54" s="78">
        <v>2230435</v>
      </c>
      <c r="AR54" s="77">
        <f t="shared" si="2"/>
        <v>17404291</v>
      </c>
      <c r="AS54" s="77">
        <f t="shared" si="3"/>
        <v>351669732</v>
      </c>
      <c r="AU54" s="126">
        <v>21110197</v>
      </c>
      <c r="AV54" s="130">
        <f t="shared" si="4"/>
        <v>330559535</v>
      </c>
      <c r="AW54" s="137"/>
      <c r="AX54" s="137"/>
      <c r="AY54" s="137"/>
      <c r="AZ54" s="137"/>
      <c r="BA54" s="137"/>
      <c r="BB54" s="137"/>
    </row>
    <row r="55" spans="1:54" ht="22.5" customHeight="1" x14ac:dyDescent="0.2">
      <c r="A55" s="30"/>
      <c r="B55" s="87" t="s">
        <v>74</v>
      </c>
      <c r="C55" s="88">
        <v>1726895360</v>
      </c>
      <c r="D55" s="88">
        <v>254654955</v>
      </c>
      <c r="E55" s="88">
        <v>506152736</v>
      </c>
      <c r="F55" s="88">
        <v>81963409</v>
      </c>
      <c r="G55" s="88">
        <v>30760345</v>
      </c>
      <c r="H55" s="88">
        <v>38090309</v>
      </c>
      <c r="I55" s="88">
        <v>8790969</v>
      </c>
      <c r="J55" s="88">
        <v>20109706</v>
      </c>
      <c r="K55" s="88">
        <v>101405125</v>
      </c>
      <c r="L55" s="88">
        <v>1934208246</v>
      </c>
      <c r="M55" s="88">
        <v>1115998884</v>
      </c>
      <c r="N55" s="88">
        <v>1165684696</v>
      </c>
      <c r="O55" s="89">
        <v>166177531</v>
      </c>
      <c r="P55" s="90">
        <v>524464391</v>
      </c>
      <c r="Q55" s="91">
        <v>65124938</v>
      </c>
      <c r="R55" s="88">
        <v>261324154</v>
      </c>
      <c r="S55" s="88">
        <v>109150744</v>
      </c>
      <c r="T55" s="89">
        <v>420821777</v>
      </c>
      <c r="U55" s="91">
        <v>96536296</v>
      </c>
      <c r="V55" s="88">
        <v>1778367998</v>
      </c>
      <c r="W55" s="88">
        <v>1551801193</v>
      </c>
      <c r="X55" s="88">
        <v>1552191469</v>
      </c>
      <c r="Y55" s="88">
        <v>1435647305</v>
      </c>
      <c r="Z55" s="88">
        <v>45387216</v>
      </c>
      <c r="AA55" s="88">
        <v>290645919</v>
      </c>
      <c r="AB55" s="89">
        <v>88299816</v>
      </c>
      <c r="AC55" s="90">
        <v>25401391</v>
      </c>
      <c r="AD55" s="91">
        <v>33044880</v>
      </c>
      <c r="AE55" s="88">
        <v>196445255</v>
      </c>
      <c r="AF55" s="88">
        <v>272344242</v>
      </c>
      <c r="AG55" s="88">
        <v>5267430</v>
      </c>
      <c r="AH55" s="76">
        <v>719969165</v>
      </c>
      <c r="AI55" s="76">
        <f t="shared" si="5"/>
        <v>16623127850</v>
      </c>
      <c r="AJ55" s="76">
        <v>90861094</v>
      </c>
      <c r="AK55" s="76">
        <v>187552348</v>
      </c>
      <c r="AL55" s="76">
        <f t="shared" si="0"/>
        <v>278413442</v>
      </c>
      <c r="AM55" s="88">
        <v>3393540357</v>
      </c>
      <c r="AN55" s="88">
        <f t="shared" si="1"/>
        <v>20295081649</v>
      </c>
      <c r="AO55" s="92"/>
      <c r="AP55" s="88">
        <v>872445586</v>
      </c>
      <c r="AQ55" s="88">
        <v>345192401</v>
      </c>
      <c r="AR55" s="88">
        <f t="shared" si="2"/>
        <v>1217637987</v>
      </c>
      <c r="AS55" s="88">
        <f t="shared" si="3"/>
        <v>21512719636</v>
      </c>
      <c r="AU55" s="131">
        <v>1785304741</v>
      </c>
      <c r="AV55" s="132">
        <f t="shared" si="4"/>
        <v>19727414895</v>
      </c>
      <c r="AW55" s="137"/>
      <c r="AX55" s="137"/>
      <c r="AY55" s="137"/>
      <c r="AZ55" s="137"/>
      <c r="BA55" s="137"/>
      <c r="BB55" s="137"/>
    </row>
    <row r="56" spans="1:54" ht="22.5" customHeight="1" x14ac:dyDescent="0.2">
      <c r="A56" s="30"/>
      <c r="B56" s="93" t="s">
        <v>75</v>
      </c>
      <c r="C56" s="94">
        <v>335357504</v>
      </c>
      <c r="D56" s="94">
        <v>7390845</v>
      </c>
      <c r="E56" s="94">
        <v>20455948</v>
      </c>
      <c r="F56" s="94">
        <v>2192014</v>
      </c>
      <c r="G56" s="94">
        <v>876119</v>
      </c>
      <c r="H56" s="94">
        <v>2544865</v>
      </c>
      <c r="I56" s="94">
        <v>97881</v>
      </c>
      <c r="J56" s="94">
        <v>189506</v>
      </c>
      <c r="K56" s="94">
        <v>10559481</v>
      </c>
      <c r="L56" s="94">
        <v>210035040</v>
      </c>
      <c r="M56" s="94">
        <v>105598647</v>
      </c>
      <c r="N56" s="94">
        <v>79105828</v>
      </c>
      <c r="O56" s="95">
        <v>10636545</v>
      </c>
      <c r="P56" s="96">
        <v>40814774</v>
      </c>
      <c r="Q56" s="97">
        <v>5667227</v>
      </c>
      <c r="R56" s="94">
        <v>19081266</v>
      </c>
      <c r="S56" s="94">
        <v>11757732</v>
      </c>
      <c r="T56" s="95">
        <v>98892771</v>
      </c>
      <c r="U56" s="97">
        <v>18546969</v>
      </c>
      <c r="V56" s="94">
        <v>183068413</v>
      </c>
      <c r="W56" s="94">
        <v>159042311</v>
      </c>
      <c r="X56" s="94">
        <v>147874985</v>
      </c>
      <c r="Y56" s="94">
        <v>139512390</v>
      </c>
      <c r="Z56" s="94">
        <v>4304736</v>
      </c>
      <c r="AA56" s="94">
        <v>4148390</v>
      </c>
      <c r="AB56" s="95">
        <v>719095</v>
      </c>
      <c r="AC56" s="96">
        <v>205113</v>
      </c>
      <c r="AD56" s="97">
        <v>345510</v>
      </c>
      <c r="AE56" s="94">
        <v>13162254</v>
      </c>
      <c r="AF56" s="94">
        <v>35023556</v>
      </c>
      <c r="AG56" s="94">
        <v>1061235</v>
      </c>
      <c r="AH56" s="85">
        <v>99943301</v>
      </c>
      <c r="AI56" s="85">
        <f t="shared" si="5"/>
        <v>1768212251</v>
      </c>
      <c r="AJ56" s="85">
        <v>6638026</v>
      </c>
      <c r="AK56" s="85">
        <v>12384044</v>
      </c>
      <c r="AL56" s="85">
        <f t="shared" si="0"/>
        <v>19022070</v>
      </c>
      <c r="AM56" s="94">
        <v>173114622</v>
      </c>
      <c r="AN56" s="94">
        <f t="shared" si="1"/>
        <v>1960348943</v>
      </c>
      <c r="AO56" s="92"/>
      <c r="AP56" s="94">
        <v>49401161</v>
      </c>
      <c r="AQ56" s="94">
        <v>1872349</v>
      </c>
      <c r="AR56" s="94">
        <f t="shared" si="2"/>
        <v>51273510</v>
      </c>
      <c r="AS56" s="94">
        <f t="shared" si="3"/>
        <v>2011622453</v>
      </c>
      <c r="AU56" s="133">
        <v>0</v>
      </c>
      <c r="AV56" s="132">
        <f t="shared" si="4"/>
        <v>2011622453</v>
      </c>
      <c r="AW56" s="137"/>
      <c r="AX56" s="137"/>
      <c r="AY56" s="137"/>
      <c r="AZ56" s="137"/>
      <c r="BA56" s="137"/>
      <c r="BB56" s="137"/>
    </row>
    <row r="57" spans="1:54" ht="22.5" customHeight="1" x14ac:dyDescent="0.2">
      <c r="A57" s="30"/>
      <c r="B57" s="98" t="s">
        <v>76</v>
      </c>
      <c r="C57" s="99">
        <v>2062252864</v>
      </c>
      <c r="D57" s="100">
        <v>262045800</v>
      </c>
      <c r="E57" s="100">
        <v>526608684</v>
      </c>
      <c r="F57" s="100">
        <v>84155423</v>
      </c>
      <c r="G57" s="100">
        <v>31636464</v>
      </c>
      <c r="H57" s="100">
        <v>40635174</v>
      </c>
      <c r="I57" s="100">
        <v>8888850</v>
      </c>
      <c r="J57" s="100">
        <v>20299212</v>
      </c>
      <c r="K57" s="100">
        <v>111964606</v>
      </c>
      <c r="L57" s="100">
        <v>2144243286</v>
      </c>
      <c r="M57" s="100">
        <v>1221597531</v>
      </c>
      <c r="N57" s="100">
        <v>1244790524</v>
      </c>
      <c r="O57" s="101">
        <v>176814076</v>
      </c>
      <c r="P57" s="102">
        <v>565279165</v>
      </c>
      <c r="Q57" s="103">
        <v>70792165</v>
      </c>
      <c r="R57" s="100">
        <v>280405420</v>
      </c>
      <c r="S57" s="100">
        <v>120908476</v>
      </c>
      <c r="T57" s="101">
        <v>519714548</v>
      </c>
      <c r="U57" s="103">
        <v>115083265</v>
      </c>
      <c r="V57" s="100">
        <v>1961436411</v>
      </c>
      <c r="W57" s="100">
        <v>1710843504</v>
      </c>
      <c r="X57" s="100">
        <v>1700066454</v>
      </c>
      <c r="Y57" s="100">
        <v>1575159695</v>
      </c>
      <c r="Z57" s="100">
        <v>49691952</v>
      </c>
      <c r="AA57" s="100">
        <v>294794309</v>
      </c>
      <c r="AB57" s="101">
        <v>89018911</v>
      </c>
      <c r="AC57" s="102">
        <v>25606504</v>
      </c>
      <c r="AD57" s="102">
        <v>33390390</v>
      </c>
      <c r="AE57" s="102">
        <v>209607509</v>
      </c>
      <c r="AF57" s="100">
        <v>307367798</v>
      </c>
      <c r="AG57" s="100">
        <v>6328665</v>
      </c>
      <c r="AH57" s="100">
        <v>819912466</v>
      </c>
      <c r="AI57" s="100">
        <f t="shared" si="5"/>
        <v>18391340101</v>
      </c>
      <c r="AJ57" s="100">
        <v>97499120</v>
      </c>
      <c r="AK57" s="100">
        <v>199936392</v>
      </c>
      <c r="AL57" s="100">
        <f t="shared" si="0"/>
        <v>297435512</v>
      </c>
      <c r="AM57" s="99">
        <v>3566654979</v>
      </c>
      <c r="AN57" s="99">
        <f t="shared" si="1"/>
        <v>22255430592</v>
      </c>
      <c r="AO57" s="92"/>
      <c r="AP57" s="100">
        <v>921846747</v>
      </c>
      <c r="AQ57" s="100">
        <v>347064750</v>
      </c>
      <c r="AR57" s="99">
        <f t="shared" si="2"/>
        <v>1268911497</v>
      </c>
      <c r="AS57" s="99">
        <f t="shared" si="3"/>
        <v>23524342089</v>
      </c>
      <c r="AU57" s="134">
        <v>1785304741</v>
      </c>
      <c r="AV57" s="135">
        <f t="shared" si="4"/>
        <v>21739037348</v>
      </c>
      <c r="AW57" s="137"/>
      <c r="AX57" s="137"/>
      <c r="AY57" s="137"/>
      <c r="AZ57" s="137"/>
      <c r="BA57" s="137"/>
      <c r="BB57" s="137"/>
    </row>
    <row r="58" spans="1:54" ht="17.25" x14ac:dyDescent="0.2">
      <c r="A58" s="30"/>
      <c r="B58" s="104"/>
      <c r="C58" s="105" t="s">
        <v>143</v>
      </c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 t="s">
        <v>143</v>
      </c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 t="s">
        <v>143</v>
      </c>
      <c r="AG58" s="105"/>
      <c r="AH58" s="105"/>
      <c r="AI58" s="105"/>
      <c r="AJ58" s="106"/>
      <c r="AK58" s="106"/>
      <c r="AL58" s="105"/>
      <c r="AM58" s="105"/>
      <c r="AN58" s="107"/>
      <c r="AO58" s="16"/>
      <c r="AP58" s="105"/>
      <c r="AQ58" s="105"/>
      <c r="AR58" s="107"/>
      <c r="AS58" s="107"/>
      <c r="AU58" s="136"/>
      <c r="AV58" s="136"/>
      <c r="AW58" s="140"/>
      <c r="AX58" s="137">
        <f t="shared" ref="AX58:AX60" si="6">SUM(AJ58:AK58)-AL58</f>
        <v>0</v>
      </c>
      <c r="AY58" s="137">
        <f t="shared" ref="AY58:AY60" si="7">AI58+AL58+AM58-AN58</f>
        <v>0</v>
      </c>
    </row>
    <row r="59" spans="1:54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40"/>
      <c r="AX59" s="137">
        <f t="shared" si="6"/>
        <v>0</v>
      </c>
      <c r="AY59" s="137">
        <f t="shared" si="7"/>
        <v>0</v>
      </c>
    </row>
    <row r="60" spans="1:54" x14ac:dyDescent="0.15">
      <c r="A60" s="16"/>
      <c r="B60" s="16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37"/>
      <c r="AX60" s="137">
        <f t="shared" si="6"/>
        <v>0</v>
      </c>
      <c r="AY60" s="137">
        <f t="shared" si="7"/>
        <v>0</v>
      </c>
    </row>
    <row r="61" spans="1:54" x14ac:dyDescent="0.15">
      <c r="A61" s="16"/>
      <c r="B61" s="16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</row>
    <row r="62" spans="1:54" x14ac:dyDescent="0.15">
      <c r="A62" s="16"/>
      <c r="B62" s="16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6"/>
      <c r="AP62" s="108"/>
      <c r="AQ62" s="108"/>
      <c r="AR62" s="108"/>
      <c r="AS62" s="108"/>
      <c r="AU62" s="138"/>
      <c r="AV62" s="138"/>
    </row>
    <row r="63" spans="1:54" x14ac:dyDescent="0.15">
      <c r="A63" s="16"/>
      <c r="B63" s="16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6"/>
      <c r="AP63" s="108"/>
      <c r="AQ63" s="108"/>
      <c r="AR63" s="108"/>
      <c r="AS63" s="108"/>
      <c r="AU63" s="138"/>
      <c r="AV63" s="138"/>
    </row>
    <row r="64" spans="1:54" x14ac:dyDescent="0.15">
      <c r="A64" s="16"/>
      <c r="B64" s="16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6"/>
      <c r="AP64" s="108"/>
      <c r="AQ64" s="108"/>
      <c r="AR64" s="108"/>
      <c r="AS64" s="108"/>
      <c r="AU64" s="138"/>
      <c r="AV64" s="138"/>
    </row>
    <row r="65" spans="1:48" x14ac:dyDescent="0.15">
      <c r="A65" s="16"/>
      <c r="B65" s="16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6"/>
      <c r="AP65" s="108"/>
      <c r="AQ65" s="108"/>
      <c r="AR65" s="108"/>
      <c r="AS65" s="108"/>
      <c r="AU65" s="138"/>
      <c r="AV65" s="138"/>
    </row>
    <row r="66" spans="1:48" x14ac:dyDescent="0.15">
      <c r="A66" s="16"/>
      <c r="B66" s="16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6"/>
      <c r="AP66" s="108"/>
      <c r="AQ66" s="108"/>
      <c r="AR66" s="108"/>
      <c r="AS66" s="108"/>
      <c r="AU66" s="138"/>
      <c r="AV66" s="138"/>
    </row>
    <row r="67" spans="1:48" x14ac:dyDescent="0.15">
      <c r="A67" s="16"/>
      <c r="B67" s="16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6"/>
      <c r="AP67" s="108"/>
      <c r="AQ67" s="108"/>
      <c r="AR67" s="108"/>
      <c r="AS67" s="108"/>
      <c r="AU67" s="138"/>
      <c r="AV67" s="138"/>
    </row>
    <row r="68" spans="1:48" x14ac:dyDescent="0.15">
      <c r="A68" s="16"/>
      <c r="B68" s="16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6"/>
      <c r="AP68" s="108"/>
      <c r="AQ68" s="108"/>
      <c r="AR68" s="108"/>
      <c r="AS68" s="108"/>
      <c r="AU68" s="138"/>
      <c r="AV68" s="138"/>
    </row>
    <row r="69" spans="1:48" x14ac:dyDescent="0.15">
      <c r="A69" s="16"/>
      <c r="B69" s="16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6"/>
      <c r="AP69" s="108"/>
      <c r="AQ69" s="108"/>
      <c r="AR69" s="108"/>
      <c r="AS69" s="108"/>
      <c r="AU69" s="138"/>
      <c r="AV69" s="138"/>
    </row>
    <row r="70" spans="1:48" x14ac:dyDescent="0.15">
      <c r="A70" s="16"/>
      <c r="B70" s="16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6"/>
      <c r="AP70" s="108"/>
      <c r="AQ70" s="108"/>
      <c r="AR70" s="108"/>
      <c r="AS70" s="108"/>
      <c r="AU70" s="138"/>
      <c r="AV70" s="138"/>
    </row>
    <row r="71" spans="1:48" x14ac:dyDescent="0.15">
      <c r="A71" s="16"/>
      <c r="B71" s="16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6"/>
      <c r="AP71" s="108"/>
      <c r="AQ71" s="108"/>
      <c r="AR71" s="108"/>
      <c r="AS71" s="108"/>
      <c r="AU71" s="138"/>
      <c r="AV71" s="138"/>
    </row>
    <row r="72" spans="1:48" x14ac:dyDescent="0.15">
      <c r="A72" s="16"/>
      <c r="B72" s="16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6"/>
      <c r="AP72" s="108"/>
      <c r="AQ72" s="108"/>
      <c r="AR72" s="108"/>
      <c r="AS72" s="108"/>
      <c r="AU72" s="138"/>
      <c r="AV72" s="138"/>
    </row>
    <row r="73" spans="1:48" x14ac:dyDescent="0.15">
      <c r="A73" s="16"/>
      <c r="B73" s="16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6"/>
      <c r="AP73" s="108"/>
      <c r="AQ73" s="108"/>
      <c r="AR73" s="108"/>
      <c r="AS73" s="108"/>
      <c r="AU73" s="138"/>
      <c r="AV73" s="138"/>
    </row>
    <row r="74" spans="1:48" x14ac:dyDescent="0.15">
      <c r="A74" s="16"/>
      <c r="B74" s="16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6"/>
      <c r="AP74" s="108"/>
      <c r="AQ74" s="108"/>
      <c r="AR74" s="108"/>
      <c r="AS74" s="108"/>
      <c r="AU74" s="138"/>
      <c r="AV74" s="138"/>
    </row>
    <row r="75" spans="1:48" x14ac:dyDescent="0.15">
      <c r="A75" s="16"/>
      <c r="B75" s="16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6"/>
      <c r="AP75" s="108"/>
      <c r="AQ75" s="108"/>
      <c r="AR75" s="108"/>
      <c r="AS75" s="108"/>
      <c r="AU75" s="138"/>
      <c r="AV75" s="138"/>
    </row>
    <row r="76" spans="1:48" x14ac:dyDescent="0.15">
      <c r="A76" s="16"/>
      <c r="B76" s="16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6"/>
      <c r="AP76" s="108"/>
      <c r="AQ76" s="108"/>
      <c r="AR76" s="108"/>
      <c r="AS76" s="108"/>
      <c r="AU76" s="138"/>
      <c r="AV76" s="138"/>
    </row>
    <row r="77" spans="1:48" x14ac:dyDescent="0.15">
      <c r="A77" s="16"/>
      <c r="B77" s="16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6"/>
      <c r="AP77" s="108"/>
      <c r="AQ77" s="108"/>
      <c r="AR77" s="108"/>
      <c r="AS77" s="108"/>
      <c r="AU77" s="138"/>
      <c r="AV77" s="138"/>
    </row>
    <row r="78" spans="1:48" x14ac:dyDescent="0.15">
      <c r="A78" s="16"/>
      <c r="B78" s="16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6"/>
      <c r="AP78" s="108"/>
      <c r="AQ78" s="108"/>
      <c r="AR78" s="108"/>
      <c r="AS78" s="108"/>
      <c r="AU78" s="138"/>
      <c r="AV78" s="138"/>
    </row>
    <row r="79" spans="1:48" x14ac:dyDescent="0.15">
      <c r="A79" s="16"/>
      <c r="B79" s="16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6"/>
      <c r="AP79" s="108"/>
      <c r="AQ79" s="108"/>
      <c r="AR79" s="108"/>
      <c r="AS79" s="108"/>
      <c r="AU79" s="138"/>
      <c r="AV79" s="138"/>
    </row>
    <row r="80" spans="1:48" x14ac:dyDescent="0.15">
      <c r="A80" s="16"/>
      <c r="B80" s="16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6"/>
      <c r="AP80" s="108"/>
      <c r="AQ80" s="108"/>
      <c r="AR80" s="108"/>
      <c r="AS80" s="108"/>
      <c r="AU80" s="138"/>
      <c r="AV80" s="138"/>
    </row>
    <row r="81" spans="1:48" x14ac:dyDescent="0.15">
      <c r="A81" s="16"/>
      <c r="B81" s="16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6"/>
      <c r="AP81" s="108"/>
      <c r="AQ81" s="108"/>
      <c r="AR81" s="108"/>
      <c r="AS81" s="108"/>
      <c r="AU81" s="138"/>
      <c r="AV81" s="138"/>
    </row>
    <row r="82" spans="1:48" x14ac:dyDescent="0.15">
      <c r="A82" s="16"/>
      <c r="B82" s="16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6"/>
      <c r="AP82" s="108"/>
      <c r="AQ82" s="108"/>
      <c r="AR82" s="108"/>
      <c r="AS82" s="108"/>
      <c r="AU82" s="138"/>
      <c r="AV82" s="138"/>
    </row>
    <row r="83" spans="1:48" x14ac:dyDescent="0.15">
      <c r="A83" s="16"/>
      <c r="B83" s="16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6"/>
      <c r="AP83" s="108"/>
      <c r="AQ83" s="108"/>
      <c r="AR83" s="108"/>
      <c r="AS83" s="108"/>
      <c r="AU83" s="138"/>
      <c r="AV83" s="138"/>
    </row>
    <row r="84" spans="1:48" x14ac:dyDescent="0.15">
      <c r="A84" s="16"/>
      <c r="B84" s="16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6"/>
      <c r="AP84" s="108"/>
      <c r="AQ84" s="108"/>
      <c r="AR84" s="108"/>
      <c r="AS84" s="108"/>
      <c r="AU84" s="138"/>
      <c r="AV84" s="138"/>
    </row>
    <row r="85" spans="1:48" x14ac:dyDescent="0.15">
      <c r="A85" s="16"/>
      <c r="B85" s="16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6"/>
      <c r="AP85" s="108"/>
      <c r="AQ85" s="108"/>
      <c r="AR85" s="108"/>
      <c r="AS85" s="108"/>
      <c r="AU85" s="138"/>
      <c r="AV85" s="138"/>
    </row>
    <row r="86" spans="1:48" x14ac:dyDescent="0.15">
      <c r="A86" s="16"/>
      <c r="B86" s="16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6"/>
      <c r="AP86" s="108"/>
      <c r="AQ86" s="108"/>
      <c r="AR86" s="108"/>
      <c r="AS86" s="108"/>
      <c r="AU86" s="138"/>
      <c r="AV86" s="138"/>
    </row>
    <row r="87" spans="1:48" x14ac:dyDescent="0.15">
      <c r="A87" s="16"/>
      <c r="B87" s="16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6"/>
      <c r="AP87" s="108"/>
      <c r="AQ87" s="108"/>
      <c r="AR87" s="108"/>
      <c r="AS87" s="108"/>
      <c r="AU87" s="138"/>
      <c r="AV87" s="138"/>
    </row>
    <row r="88" spans="1:48" x14ac:dyDescent="0.15">
      <c r="A88" s="16"/>
      <c r="B88" s="16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6"/>
      <c r="AP88" s="108"/>
      <c r="AQ88" s="108"/>
      <c r="AR88" s="108"/>
      <c r="AS88" s="108"/>
      <c r="AU88" s="138"/>
      <c r="AV88" s="138"/>
    </row>
    <row r="89" spans="1:48" x14ac:dyDescent="0.15">
      <c r="A89" s="16"/>
      <c r="B89" s="16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6"/>
      <c r="AP89" s="108"/>
      <c r="AQ89" s="108"/>
      <c r="AR89" s="108"/>
      <c r="AS89" s="108"/>
      <c r="AU89" s="138"/>
      <c r="AV89" s="138"/>
    </row>
    <row r="90" spans="1:48" x14ac:dyDescent="0.15">
      <c r="A90" s="16"/>
      <c r="B90" s="16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6"/>
      <c r="AP90" s="108"/>
      <c r="AQ90" s="108"/>
      <c r="AR90" s="108"/>
      <c r="AS90" s="108"/>
      <c r="AU90" s="138"/>
      <c r="AV90" s="138"/>
    </row>
    <row r="91" spans="1:48" x14ac:dyDescent="0.15">
      <c r="A91" s="16"/>
      <c r="B91" s="16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6"/>
      <c r="AP91" s="108"/>
      <c r="AQ91" s="108"/>
      <c r="AR91" s="108"/>
      <c r="AS91" s="108"/>
      <c r="AU91" s="138"/>
      <c r="AV91" s="138"/>
    </row>
    <row r="92" spans="1:48" x14ac:dyDescent="0.15">
      <c r="A92" s="16"/>
      <c r="B92" s="16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6"/>
      <c r="AP92" s="108"/>
      <c r="AQ92" s="108"/>
      <c r="AR92" s="108"/>
      <c r="AS92" s="108"/>
      <c r="AU92" s="138"/>
      <c r="AV92" s="138"/>
    </row>
    <row r="93" spans="1:48" x14ac:dyDescent="0.15">
      <c r="A93" s="16"/>
      <c r="B93" s="16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6"/>
      <c r="AP93" s="108"/>
      <c r="AQ93" s="108"/>
      <c r="AR93" s="108"/>
      <c r="AS93" s="108"/>
      <c r="AU93" s="138"/>
      <c r="AV93" s="138"/>
    </row>
    <row r="94" spans="1:48" x14ac:dyDescent="0.15">
      <c r="A94" s="16"/>
      <c r="B94" s="16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6"/>
      <c r="AP94" s="108"/>
      <c r="AQ94" s="108"/>
      <c r="AR94" s="108"/>
      <c r="AS94" s="108"/>
      <c r="AU94" s="138"/>
      <c r="AV94" s="138"/>
    </row>
    <row r="95" spans="1:48" x14ac:dyDescent="0.15">
      <c r="A95" s="16"/>
      <c r="B95" s="16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6"/>
      <c r="AP95" s="108"/>
      <c r="AQ95" s="108"/>
      <c r="AR95" s="108"/>
      <c r="AS95" s="108"/>
      <c r="AU95" s="138"/>
      <c r="AV95" s="138"/>
    </row>
    <row r="96" spans="1:48" x14ac:dyDescent="0.15">
      <c r="A96" s="16"/>
      <c r="B96" s="16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6"/>
      <c r="AP96" s="108"/>
      <c r="AQ96" s="108"/>
      <c r="AR96" s="108"/>
      <c r="AS96" s="108"/>
      <c r="AU96" s="138"/>
      <c r="AV96" s="138"/>
    </row>
    <row r="97" spans="1:48" x14ac:dyDescent="0.15">
      <c r="A97" s="16"/>
      <c r="B97" s="16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6"/>
      <c r="AP97" s="108"/>
      <c r="AQ97" s="108"/>
      <c r="AR97" s="108"/>
      <c r="AS97" s="108"/>
      <c r="AU97" s="138"/>
      <c r="AV97" s="138"/>
    </row>
    <row r="98" spans="1:48" x14ac:dyDescent="0.15">
      <c r="A98" s="16"/>
      <c r="B98" s="16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6"/>
      <c r="AP98" s="108"/>
      <c r="AQ98" s="108"/>
      <c r="AR98" s="108"/>
      <c r="AS98" s="108"/>
      <c r="AU98" s="138"/>
      <c r="AV98" s="138"/>
    </row>
    <row r="99" spans="1:48" x14ac:dyDescent="0.15">
      <c r="A99" s="16"/>
      <c r="B99" s="16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6"/>
      <c r="AP99" s="108"/>
      <c r="AQ99" s="108"/>
      <c r="AR99" s="108"/>
      <c r="AS99" s="108"/>
      <c r="AU99" s="138"/>
      <c r="AV99" s="138"/>
    </row>
    <row r="100" spans="1:48" x14ac:dyDescent="0.15">
      <c r="A100" s="16"/>
      <c r="B100" s="16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6"/>
      <c r="AP100" s="108"/>
      <c r="AQ100" s="108"/>
      <c r="AR100" s="108"/>
      <c r="AS100" s="108"/>
      <c r="AU100" s="138"/>
      <c r="AV100" s="138"/>
    </row>
    <row r="101" spans="1:48" x14ac:dyDescent="0.15">
      <c r="A101" s="16"/>
      <c r="B101" s="16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6"/>
      <c r="AP101" s="108"/>
      <c r="AQ101" s="108"/>
      <c r="AR101" s="108"/>
      <c r="AS101" s="108"/>
      <c r="AU101" s="138"/>
      <c r="AV101" s="138"/>
    </row>
    <row r="102" spans="1:48" x14ac:dyDescent="0.15">
      <c r="A102" s="16"/>
      <c r="B102" s="16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6"/>
      <c r="AP102" s="108"/>
      <c r="AQ102" s="108"/>
      <c r="AR102" s="108"/>
      <c r="AS102" s="108"/>
      <c r="AU102" s="138"/>
      <c r="AV102" s="138"/>
    </row>
    <row r="103" spans="1:48" x14ac:dyDescent="0.15">
      <c r="A103" s="16"/>
      <c r="B103" s="16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6"/>
      <c r="AP103" s="108"/>
      <c r="AQ103" s="108"/>
      <c r="AR103" s="108"/>
      <c r="AS103" s="108"/>
      <c r="AU103" s="138"/>
      <c r="AV103" s="138"/>
    </row>
    <row r="104" spans="1:48" x14ac:dyDescent="0.15">
      <c r="A104" s="16"/>
      <c r="B104" s="16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6"/>
      <c r="AP104" s="108"/>
      <c r="AQ104" s="108"/>
      <c r="AR104" s="108"/>
      <c r="AS104" s="108"/>
      <c r="AU104" s="138"/>
      <c r="AV104" s="138"/>
    </row>
    <row r="105" spans="1:48" x14ac:dyDescent="0.15">
      <c r="A105" s="16"/>
      <c r="B105" s="16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6"/>
      <c r="AP105" s="108"/>
      <c r="AQ105" s="108"/>
      <c r="AR105" s="108"/>
      <c r="AS105" s="108"/>
      <c r="AU105" s="138"/>
      <c r="AV105" s="138"/>
    </row>
    <row r="106" spans="1:48" x14ac:dyDescent="0.15">
      <c r="A106" s="16"/>
      <c r="B106" s="16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6"/>
      <c r="AP106" s="108"/>
      <c r="AQ106" s="108"/>
      <c r="AR106" s="108"/>
      <c r="AS106" s="108"/>
      <c r="AU106" s="138"/>
      <c r="AV106" s="138"/>
    </row>
    <row r="107" spans="1:48" x14ac:dyDescent="0.15">
      <c r="A107" s="16"/>
      <c r="B107" s="16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6"/>
      <c r="AP107" s="108"/>
      <c r="AQ107" s="108"/>
      <c r="AR107" s="108"/>
      <c r="AS107" s="108"/>
      <c r="AU107" s="138"/>
      <c r="AV107" s="138"/>
    </row>
    <row r="108" spans="1:48" x14ac:dyDescent="0.15">
      <c r="A108" s="16"/>
      <c r="B108" s="16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6"/>
      <c r="AP108" s="108"/>
      <c r="AQ108" s="108"/>
      <c r="AR108" s="108"/>
      <c r="AS108" s="108"/>
      <c r="AU108" s="138"/>
      <c r="AV108" s="138"/>
    </row>
    <row r="109" spans="1:48" x14ac:dyDescent="0.15">
      <c r="A109" s="16"/>
      <c r="B109" s="16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6"/>
      <c r="AP109" s="108"/>
      <c r="AQ109" s="108"/>
      <c r="AR109" s="108"/>
      <c r="AS109" s="108"/>
      <c r="AU109" s="138"/>
      <c r="AV109" s="138"/>
    </row>
    <row r="110" spans="1:48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37"/>
      <c r="AV110" s="137"/>
    </row>
    <row r="111" spans="1:48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37"/>
      <c r="AV111" s="137"/>
    </row>
  </sheetData>
  <mergeCells count="22">
    <mergeCell ref="AU5:AU7"/>
    <mergeCell ref="AV5:AV7"/>
    <mergeCell ref="AG3:AN3"/>
    <mergeCell ref="K3:M3"/>
    <mergeCell ref="Z3:AB3"/>
    <mergeCell ref="R3:T3"/>
    <mergeCell ref="AS5:AS7"/>
    <mergeCell ref="AF5:AH5"/>
    <mergeCell ref="L5:Q5"/>
    <mergeCell ref="R5:T5"/>
    <mergeCell ref="AK5:AK6"/>
    <mergeCell ref="AP6:AQ6"/>
    <mergeCell ref="AR5:AR7"/>
    <mergeCell ref="AJ5:AJ6"/>
    <mergeCell ref="AA5:AE5"/>
    <mergeCell ref="B5:B7"/>
    <mergeCell ref="G6:J6"/>
    <mergeCell ref="N6:O6"/>
    <mergeCell ref="AN5:AN7"/>
    <mergeCell ref="D6:E6"/>
    <mergeCell ref="P6:Q6"/>
    <mergeCell ref="AB6:AC6"/>
  </mergeCells>
  <phoneticPr fontId="1"/>
  <printOptions verticalCentered="1"/>
  <pageMargins left="0.39370078740157483" right="3.937007874015748E-2" top="0.27559055118110237" bottom="0.27559055118110237" header="0" footer="0"/>
  <pageSetup paperSize="9" scale="48" fitToWidth="3" orientation="landscape" r:id="rId1"/>
  <headerFooter alignWithMargins="0"/>
  <colBreaks count="2" manualBreakCount="2">
    <brk id="17" min="1" max="57" man="1"/>
    <brk id="31" min="1" max="5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GF106"/>
  <sheetViews>
    <sheetView showGridLines="0" showZeros="0" showOutlineSymbols="0" view="pageBreakPreview" zoomScale="70" zoomScaleNormal="70" zoomScaleSheetLayoutView="70" workbookViewId="0">
      <pane xSplit="1" ySplit="6" topLeftCell="B7" activePane="bottomRight" state="frozen"/>
      <selection activeCell="CM10" sqref="CM10"/>
      <selection pane="topRight" activeCell="CM10" sqref="CM10"/>
      <selection pane="bottomLeft" activeCell="CM10" sqref="CM10"/>
      <selection pane="bottomRight" activeCell="O60" sqref="O60"/>
    </sheetView>
  </sheetViews>
  <sheetFormatPr defaultColWidth="9.59765625" defaultRowHeight="14.25" x14ac:dyDescent="0.15"/>
  <cols>
    <col min="1" max="1" width="11.59765625" style="4" customWidth="1"/>
    <col min="2" max="2" width="12.296875" style="4" customWidth="1"/>
    <col min="3" max="3" width="11.296875" style="4" bestFit="1" customWidth="1"/>
    <col min="4" max="4" width="13.09765625" style="4" bestFit="1" customWidth="1"/>
    <col min="5" max="5" width="12.09765625" style="4" bestFit="1" customWidth="1"/>
    <col min="6" max="8" width="11.296875" style="4" bestFit="1" customWidth="1"/>
    <col min="9" max="9" width="13.09765625" style="4" customWidth="1"/>
    <col min="10" max="11" width="11.5" style="4" customWidth="1"/>
    <col min="12" max="13" width="13.09765625" style="4" customWidth="1"/>
    <col min="14" max="14" width="0.69921875" style="4" customWidth="1"/>
    <col min="15" max="16384" width="9.59765625" style="4"/>
  </cols>
  <sheetData>
    <row r="1" spans="1:188" ht="18.75" customHeight="1" x14ac:dyDescent="0.2">
      <c r="A1" s="1"/>
      <c r="B1" s="9" t="s">
        <v>127</v>
      </c>
      <c r="C1" s="1"/>
      <c r="D1" s="1"/>
      <c r="E1" s="1"/>
      <c r="F1" s="1"/>
      <c r="G1" s="1"/>
      <c r="H1" s="1"/>
      <c r="I1" s="1"/>
      <c r="J1" s="1"/>
      <c r="K1" s="1"/>
      <c r="L1" s="2"/>
      <c r="M1" s="8" t="s">
        <v>111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</row>
    <row r="2" spans="1:188" ht="12.75" customHeight="1" x14ac:dyDescent="0.2">
      <c r="A2" s="178" t="s">
        <v>142</v>
      </c>
      <c r="B2" s="172" t="s">
        <v>112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</row>
    <row r="3" spans="1:188" ht="9.75" customHeight="1" x14ac:dyDescent="0.2">
      <c r="A3" s="179"/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</row>
    <row r="4" spans="1:188" ht="21" customHeight="1" x14ac:dyDescent="0.2">
      <c r="A4" s="179"/>
      <c r="B4" s="6"/>
      <c r="C4" s="7" t="s">
        <v>95</v>
      </c>
      <c r="D4" s="7" t="s">
        <v>95</v>
      </c>
      <c r="E4" s="7" t="s">
        <v>96</v>
      </c>
      <c r="F4" s="7" t="s">
        <v>98</v>
      </c>
      <c r="G4" s="7" t="s">
        <v>99</v>
      </c>
      <c r="H4" s="7" t="s">
        <v>97</v>
      </c>
      <c r="I4" s="14" t="s">
        <v>136</v>
      </c>
      <c r="J4" s="7" t="s">
        <v>100</v>
      </c>
      <c r="K4" s="7" t="s">
        <v>101</v>
      </c>
      <c r="L4" s="7" t="s">
        <v>102</v>
      </c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</row>
    <row r="5" spans="1:188" ht="21" customHeight="1" x14ac:dyDescent="0.2">
      <c r="A5" s="179"/>
      <c r="B5" s="11" t="s">
        <v>103</v>
      </c>
      <c r="C5" s="7" t="s">
        <v>104</v>
      </c>
      <c r="D5" s="7" t="s">
        <v>104</v>
      </c>
      <c r="E5" s="7" t="s">
        <v>133</v>
      </c>
      <c r="F5" s="7"/>
      <c r="G5" s="7" t="s">
        <v>134</v>
      </c>
      <c r="H5" s="7" t="s">
        <v>105</v>
      </c>
      <c r="I5" s="7" t="s">
        <v>137</v>
      </c>
      <c r="J5" s="7" t="s">
        <v>106</v>
      </c>
      <c r="K5" s="7" t="s">
        <v>107</v>
      </c>
      <c r="L5" s="7" t="s">
        <v>108</v>
      </c>
      <c r="M5" s="10" t="s">
        <v>109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</row>
    <row r="6" spans="1:188" ht="21" customHeight="1" x14ac:dyDescent="0.2">
      <c r="A6" s="180"/>
      <c r="B6" s="12"/>
      <c r="C6" s="7" t="s">
        <v>131</v>
      </c>
      <c r="D6" s="7" t="s">
        <v>130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138</v>
      </c>
      <c r="J6" s="7" t="s">
        <v>104</v>
      </c>
      <c r="K6" s="7" t="s">
        <v>104</v>
      </c>
      <c r="L6" s="7" t="s">
        <v>110</v>
      </c>
      <c r="M6" s="1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</row>
    <row r="7" spans="1:188" ht="20.25" customHeight="1" x14ac:dyDescent="0.2">
      <c r="A7" s="67" t="s">
        <v>17</v>
      </c>
      <c r="B7" s="109">
        <v>1512876</v>
      </c>
      <c r="C7" s="109">
        <v>2569705</v>
      </c>
      <c r="D7" s="109">
        <v>18222584</v>
      </c>
      <c r="E7" s="109">
        <v>4144210</v>
      </c>
      <c r="F7" s="109">
        <v>64609739</v>
      </c>
      <c r="G7" s="109">
        <v>5906016</v>
      </c>
      <c r="H7" s="109">
        <v>108360987</v>
      </c>
      <c r="I7" s="109">
        <v>1355577</v>
      </c>
      <c r="J7" s="109">
        <v>10875</v>
      </c>
      <c r="K7" s="109">
        <v>116746</v>
      </c>
      <c r="L7" s="109">
        <v>0</v>
      </c>
      <c r="M7" s="110">
        <f t="shared" ref="M7:M38" si="0">SUM(B7:L7)</f>
        <v>206809315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</row>
    <row r="8" spans="1:188" ht="20.25" customHeight="1" x14ac:dyDescent="0.2">
      <c r="A8" s="67" t="s">
        <v>18</v>
      </c>
      <c r="B8" s="111">
        <v>634187</v>
      </c>
      <c r="C8" s="111">
        <v>1140780</v>
      </c>
      <c r="D8" s="111">
        <v>4100180</v>
      </c>
      <c r="E8" s="111">
        <v>0</v>
      </c>
      <c r="F8" s="111">
        <v>12719680</v>
      </c>
      <c r="G8" s="111">
        <v>1158715</v>
      </c>
      <c r="H8" s="111">
        <v>30867734</v>
      </c>
      <c r="I8" s="111">
        <v>283201</v>
      </c>
      <c r="J8" s="111">
        <v>0</v>
      </c>
      <c r="K8" s="111">
        <v>26674</v>
      </c>
      <c r="L8" s="111">
        <v>967257</v>
      </c>
      <c r="M8" s="110">
        <f t="shared" si="0"/>
        <v>51898408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</row>
    <row r="9" spans="1:188" ht="20.25" customHeight="1" x14ac:dyDescent="0.2">
      <c r="A9" s="67" t="s">
        <v>19</v>
      </c>
      <c r="B9" s="111">
        <v>1251350</v>
      </c>
      <c r="C9" s="111">
        <v>406488</v>
      </c>
      <c r="D9" s="111">
        <v>3973069</v>
      </c>
      <c r="E9" s="111">
        <v>580584</v>
      </c>
      <c r="F9" s="111">
        <v>13134859</v>
      </c>
      <c r="G9" s="111">
        <v>1282954</v>
      </c>
      <c r="H9" s="111">
        <v>33082706</v>
      </c>
      <c r="I9" s="111">
        <v>195689</v>
      </c>
      <c r="J9" s="111">
        <v>53</v>
      </c>
      <c r="K9" s="111">
        <v>20657</v>
      </c>
      <c r="L9" s="111">
        <v>0</v>
      </c>
      <c r="M9" s="110">
        <f t="shared" si="0"/>
        <v>53928409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</row>
    <row r="10" spans="1:188" ht="20.25" customHeight="1" x14ac:dyDescent="0.2">
      <c r="A10" s="67" t="s">
        <v>20</v>
      </c>
      <c r="B10" s="111">
        <v>1095229</v>
      </c>
      <c r="C10" s="111">
        <v>1805801</v>
      </c>
      <c r="D10" s="111">
        <v>2638527</v>
      </c>
      <c r="E10" s="111">
        <v>2087304</v>
      </c>
      <c r="F10" s="111">
        <v>11380243</v>
      </c>
      <c r="G10" s="111">
        <v>2753351</v>
      </c>
      <c r="H10" s="111">
        <v>39116328</v>
      </c>
      <c r="I10" s="111">
        <v>120759</v>
      </c>
      <c r="J10" s="111">
        <v>258249</v>
      </c>
      <c r="K10" s="111">
        <v>35139</v>
      </c>
      <c r="L10" s="111">
        <v>55215</v>
      </c>
      <c r="M10" s="110">
        <f t="shared" si="0"/>
        <v>61346145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</row>
    <row r="11" spans="1:188" ht="20.25" customHeight="1" x14ac:dyDescent="0.2">
      <c r="A11" s="67" t="s">
        <v>21</v>
      </c>
      <c r="B11" s="111">
        <v>1134744</v>
      </c>
      <c r="C11" s="111">
        <v>712778</v>
      </c>
      <c r="D11" s="111">
        <v>4083010</v>
      </c>
      <c r="E11" s="111">
        <v>337051</v>
      </c>
      <c r="F11" s="111">
        <v>12471686</v>
      </c>
      <c r="G11" s="111">
        <v>1065190</v>
      </c>
      <c r="H11" s="111">
        <v>30005090</v>
      </c>
      <c r="I11" s="111">
        <v>393047</v>
      </c>
      <c r="J11" s="111">
        <v>88227</v>
      </c>
      <c r="K11" s="111">
        <v>20258</v>
      </c>
      <c r="L11" s="111">
        <v>0</v>
      </c>
      <c r="M11" s="110">
        <f t="shared" si="0"/>
        <v>50311081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</row>
    <row r="12" spans="1:188" ht="20.25" customHeight="1" x14ac:dyDescent="0.2">
      <c r="A12" s="67" t="s">
        <v>22</v>
      </c>
      <c r="B12" s="111">
        <v>1576754</v>
      </c>
      <c r="C12" s="111">
        <v>872873</v>
      </c>
      <c r="D12" s="111">
        <v>3343590</v>
      </c>
      <c r="E12" s="111">
        <v>808498</v>
      </c>
      <c r="F12" s="111">
        <v>10377590</v>
      </c>
      <c r="G12" s="111">
        <v>1192402</v>
      </c>
      <c r="H12" s="111">
        <v>28907848</v>
      </c>
      <c r="I12" s="111">
        <v>319253</v>
      </c>
      <c r="J12" s="111">
        <v>0</v>
      </c>
      <c r="K12" s="111">
        <v>19740</v>
      </c>
      <c r="L12" s="111">
        <v>0</v>
      </c>
      <c r="M12" s="110">
        <f t="shared" si="0"/>
        <v>47418548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</row>
    <row r="13" spans="1:188" ht="20.25" customHeight="1" x14ac:dyDescent="0.2">
      <c r="A13" s="67" t="s">
        <v>23</v>
      </c>
      <c r="B13" s="111">
        <v>1527610</v>
      </c>
      <c r="C13" s="111">
        <v>749427</v>
      </c>
      <c r="D13" s="111">
        <v>3448774</v>
      </c>
      <c r="E13" s="111">
        <v>1836918</v>
      </c>
      <c r="F13" s="111">
        <v>14315128</v>
      </c>
      <c r="G13" s="111">
        <v>2356175</v>
      </c>
      <c r="H13" s="111">
        <v>37119012</v>
      </c>
      <c r="I13" s="111">
        <v>471727</v>
      </c>
      <c r="J13" s="111">
        <v>0</v>
      </c>
      <c r="K13" s="111">
        <v>49651</v>
      </c>
      <c r="L13" s="111">
        <v>313571</v>
      </c>
      <c r="M13" s="110">
        <f t="shared" si="0"/>
        <v>62187993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</row>
    <row r="14" spans="1:188" ht="20.25" customHeight="1" x14ac:dyDescent="0.2">
      <c r="A14" s="86" t="s">
        <v>24</v>
      </c>
      <c r="B14" s="109">
        <v>969148</v>
      </c>
      <c r="C14" s="109">
        <v>1492707</v>
      </c>
      <c r="D14" s="109">
        <v>4725054</v>
      </c>
      <c r="E14" s="109">
        <v>4102627</v>
      </c>
      <c r="F14" s="109">
        <v>14705470</v>
      </c>
      <c r="G14" s="109">
        <v>3609578</v>
      </c>
      <c r="H14" s="109">
        <v>52284893</v>
      </c>
      <c r="I14" s="109">
        <v>716553</v>
      </c>
      <c r="J14" s="109">
        <v>0</v>
      </c>
      <c r="K14" s="109">
        <v>35227</v>
      </c>
      <c r="L14" s="109">
        <v>1091409</v>
      </c>
      <c r="M14" s="112">
        <f t="shared" si="0"/>
        <v>83732666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</row>
    <row r="15" spans="1:188" ht="20.25" customHeight="1" x14ac:dyDescent="0.2">
      <c r="A15" s="67" t="s">
        <v>25</v>
      </c>
      <c r="B15" s="111">
        <v>1059600</v>
      </c>
      <c r="C15" s="111">
        <v>433826</v>
      </c>
      <c r="D15" s="111">
        <v>3159173</v>
      </c>
      <c r="E15" s="111">
        <v>938405</v>
      </c>
      <c r="F15" s="111">
        <v>9873907</v>
      </c>
      <c r="G15" s="111">
        <v>2512658</v>
      </c>
      <c r="H15" s="111">
        <v>36774989</v>
      </c>
      <c r="I15" s="111">
        <v>468279</v>
      </c>
      <c r="J15" s="111">
        <v>0</v>
      </c>
      <c r="K15" s="111">
        <v>45100</v>
      </c>
      <c r="L15" s="111">
        <v>0</v>
      </c>
      <c r="M15" s="110">
        <f t="shared" si="0"/>
        <v>55265937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</row>
    <row r="16" spans="1:188" ht="20.25" customHeight="1" x14ac:dyDescent="0.2">
      <c r="A16" s="67" t="s">
        <v>26</v>
      </c>
      <c r="B16" s="111">
        <v>307398</v>
      </c>
      <c r="C16" s="111">
        <v>592851</v>
      </c>
      <c r="D16" s="111">
        <v>3041319</v>
      </c>
      <c r="E16" s="111">
        <v>3054565</v>
      </c>
      <c r="F16" s="111">
        <v>10004946</v>
      </c>
      <c r="G16" s="111">
        <v>2386904</v>
      </c>
      <c r="H16" s="111">
        <v>36031106</v>
      </c>
      <c r="I16" s="111">
        <v>254599</v>
      </c>
      <c r="J16" s="111">
        <v>236</v>
      </c>
      <c r="K16" s="111">
        <v>22346</v>
      </c>
      <c r="L16" s="111">
        <v>0</v>
      </c>
      <c r="M16" s="110">
        <f t="shared" si="0"/>
        <v>55696270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</row>
    <row r="17" spans="1:188" ht="20.25" customHeight="1" x14ac:dyDescent="0.2">
      <c r="A17" s="67" t="s">
        <v>27</v>
      </c>
      <c r="B17" s="111">
        <v>615610</v>
      </c>
      <c r="C17" s="111">
        <v>1987884</v>
      </c>
      <c r="D17" s="111">
        <v>4252740</v>
      </c>
      <c r="E17" s="111">
        <v>8704908</v>
      </c>
      <c r="F17" s="111">
        <v>15045741</v>
      </c>
      <c r="G17" s="111">
        <v>8761339</v>
      </c>
      <c r="H17" s="111">
        <v>102058308</v>
      </c>
      <c r="I17" s="111">
        <v>708218</v>
      </c>
      <c r="J17" s="111">
        <v>1851225</v>
      </c>
      <c r="K17" s="111">
        <v>104288</v>
      </c>
      <c r="L17" s="111">
        <v>0</v>
      </c>
      <c r="M17" s="110">
        <f t="shared" si="0"/>
        <v>144090261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</row>
    <row r="18" spans="1:188" ht="20.25" customHeight="1" x14ac:dyDescent="0.2">
      <c r="A18" s="67" t="s">
        <v>28</v>
      </c>
      <c r="B18" s="111">
        <v>581996</v>
      </c>
      <c r="C18" s="111">
        <v>2257496</v>
      </c>
      <c r="D18" s="111">
        <v>2994014</v>
      </c>
      <c r="E18" s="111">
        <v>6636328</v>
      </c>
      <c r="F18" s="111">
        <v>15836892</v>
      </c>
      <c r="G18" s="111">
        <v>7808707</v>
      </c>
      <c r="H18" s="111">
        <v>91999402</v>
      </c>
      <c r="I18" s="111">
        <v>1047058</v>
      </c>
      <c r="J18" s="111">
        <v>1385611</v>
      </c>
      <c r="K18" s="111">
        <v>35642</v>
      </c>
      <c r="L18" s="111">
        <v>0</v>
      </c>
      <c r="M18" s="110">
        <f t="shared" si="0"/>
        <v>130583146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</row>
    <row r="19" spans="1:188" ht="20.25" customHeight="1" x14ac:dyDescent="0.2">
      <c r="A19" s="67" t="s">
        <v>29</v>
      </c>
      <c r="B19" s="111">
        <v>51058</v>
      </c>
      <c r="C19" s="111">
        <v>1792987</v>
      </c>
      <c r="D19" s="111">
        <v>7377587</v>
      </c>
      <c r="E19" s="111">
        <v>21076410</v>
      </c>
      <c r="F19" s="111">
        <v>20430259</v>
      </c>
      <c r="G19" s="111">
        <v>38526875</v>
      </c>
      <c r="H19" s="111">
        <v>82477947</v>
      </c>
      <c r="I19" s="111">
        <v>0</v>
      </c>
      <c r="J19" s="111">
        <v>1381499</v>
      </c>
      <c r="K19" s="111">
        <v>0</v>
      </c>
      <c r="L19" s="111">
        <v>0</v>
      </c>
      <c r="M19" s="110">
        <f t="shared" si="0"/>
        <v>173114622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</row>
    <row r="20" spans="1:188" ht="20.25" customHeight="1" x14ac:dyDescent="0.2">
      <c r="A20" s="67" t="s">
        <v>30</v>
      </c>
      <c r="B20" s="111">
        <v>82262</v>
      </c>
      <c r="C20" s="111">
        <v>981106</v>
      </c>
      <c r="D20" s="111">
        <v>2314626</v>
      </c>
      <c r="E20" s="111">
        <v>16315571</v>
      </c>
      <c r="F20" s="111">
        <v>13460538</v>
      </c>
      <c r="G20" s="111">
        <v>13134145</v>
      </c>
      <c r="H20" s="111">
        <v>123592056</v>
      </c>
      <c r="I20" s="111">
        <v>670161</v>
      </c>
      <c r="J20" s="111">
        <v>820830</v>
      </c>
      <c r="K20" s="111">
        <v>87615</v>
      </c>
      <c r="L20" s="111">
        <v>0</v>
      </c>
      <c r="M20" s="110">
        <f t="shared" si="0"/>
        <v>171458910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</row>
    <row r="21" spans="1:188" ht="20.25" customHeight="1" x14ac:dyDescent="0.2">
      <c r="A21" s="86" t="s">
        <v>31</v>
      </c>
      <c r="B21" s="109">
        <v>5994249</v>
      </c>
      <c r="C21" s="109">
        <v>2651498</v>
      </c>
      <c r="D21" s="109">
        <v>9393062</v>
      </c>
      <c r="E21" s="109">
        <v>2896051</v>
      </c>
      <c r="F21" s="109">
        <v>25320743</v>
      </c>
      <c r="G21" s="109">
        <v>2790621</v>
      </c>
      <c r="H21" s="109">
        <v>42428441</v>
      </c>
      <c r="I21" s="109">
        <v>986558</v>
      </c>
      <c r="J21" s="109">
        <v>158779</v>
      </c>
      <c r="K21" s="109">
        <v>49139</v>
      </c>
      <c r="L21" s="109">
        <v>312816</v>
      </c>
      <c r="M21" s="112">
        <f t="shared" si="0"/>
        <v>92981957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</row>
    <row r="22" spans="1:188" ht="20.25" customHeight="1" x14ac:dyDescent="0.2">
      <c r="A22" s="67" t="s">
        <v>32</v>
      </c>
      <c r="B22" s="111">
        <v>621338</v>
      </c>
      <c r="C22" s="111">
        <v>931134</v>
      </c>
      <c r="D22" s="111">
        <v>3505184</v>
      </c>
      <c r="E22" s="111">
        <v>1253597</v>
      </c>
      <c r="F22" s="111">
        <v>11349825</v>
      </c>
      <c r="G22" s="111">
        <v>1413975</v>
      </c>
      <c r="H22" s="111">
        <v>27028957</v>
      </c>
      <c r="I22" s="111">
        <v>582302</v>
      </c>
      <c r="J22" s="111">
        <v>304273</v>
      </c>
      <c r="K22" s="111">
        <v>17072</v>
      </c>
      <c r="L22" s="111">
        <v>0</v>
      </c>
      <c r="M22" s="110">
        <f t="shared" si="0"/>
        <v>47007657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</row>
    <row r="23" spans="1:188" ht="20.25" customHeight="1" x14ac:dyDescent="0.2">
      <c r="A23" s="67" t="s">
        <v>33</v>
      </c>
      <c r="B23" s="111">
        <v>776920</v>
      </c>
      <c r="C23" s="111">
        <v>1032070</v>
      </c>
      <c r="D23" s="111">
        <v>3534061</v>
      </c>
      <c r="E23" s="111">
        <v>1301813</v>
      </c>
      <c r="F23" s="111">
        <v>9869093</v>
      </c>
      <c r="G23" s="111">
        <v>1483426</v>
      </c>
      <c r="H23" s="111">
        <v>27617694</v>
      </c>
      <c r="I23" s="111">
        <v>452256</v>
      </c>
      <c r="J23" s="111">
        <v>0</v>
      </c>
      <c r="K23" s="111">
        <v>18589</v>
      </c>
      <c r="L23" s="111">
        <v>405755</v>
      </c>
      <c r="M23" s="110">
        <f t="shared" si="0"/>
        <v>46491677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</row>
    <row r="24" spans="1:188" ht="20.25" customHeight="1" x14ac:dyDescent="0.2">
      <c r="A24" s="67" t="s">
        <v>34</v>
      </c>
      <c r="B24" s="111">
        <v>1064656</v>
      </c>
      <c r="C24" s="111">
        <v>697440</v>
      </c>
      <c r="D24" s="111">
        <v>2913138</v>
      </c>
      <c r="E24" s="111">
        <v>662821</v>
      </c>
      <c r="F24" s="111">
        <v>10065400</v>
      </c>
      <c r="G24" s="111">
        <v>1136014</v>
      </c>
      <c r="H24" s="111">
        <v>24886512</v>
      </c>
      <c r="I24" s="111">
        <v>442697</v>
      </c>
      <c r="J24" s="111">
        <v>0</v>
      </c>
      <c r="K24" s="111">
        <v>25356</v>
      </c>
      <c r="L24" s="111">
        <v>1037132</v>
      </c>
      <c r="M24" s="110">
        <f t="shared" si="0"/>
        <v>42931166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</row>
    <row r="25" spans="1:188" ht="20.25" customHeight="1" x14ac:dyDescent="0.2">
      <c r="A25" s="86" t="s">
        <v>35</v>
      </c>
      <c r="B25" s="109">
        <v>492944</v>
      </c>
      <c r="C25" s="109">
        <v>708958</v>
      </c>
      <c r="D25" s="109">
        <v>3109504</v>
      </c>
      <c r="E25" s="109">
        <v>893541</v>
      </c>
      <c r="F25" s="109">
        <v>9452102</v>
      </c>
      <c r="G25" s="109">
        <v>1063284</v>
      </c>
      <c r="H25" s="109">
        <v>25068597</v>
      </c>
      <c r="I25" s="109">
        <v>308595</v>
      </c>
      <c r="J25" s="109">
        <v>0</v>
      </c>
      <c r="K25" s="109">
        <v>21589</v>
      </c>
      <c r="L25" s="109">
        <v>0</v>
      </c>
      <c r="M25" s="112">
        <f t="shared" si="0"/>
        <v>41119114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</row>
    <row r="26" spans="1:188" ht="20.25" customHeight="1" x14ac:dyDescent="0.2">
      <c r="A26" s="67" t="s">
        <v>36</v>
      </c>
      <c r="B26" s="111">
        <v>1640204</v>
      </c>
      <c r="C26" s="111">
        <v>1677622</v>
      </c>
      <c r="D26" s="111">
        <v>5561381</v>
      </c>
      <c r="E26" s="111">
        <v>3234678</v>
      </c>
      <c r="F26" s="111">
        <v>15996819</v>
      </c>
      <c r="G26" s="111">
        <v>2638337</v>
      </c>
      <c r="H26" s="111">
        <v>39394404</v>
      </c>
      <c r="I26" s="111">
        <v>813489</v>
      </c>
      <c r="J26" s="111">
        <v>125355</v>
      </c>
      <c r="K26" s="111">
        <v>24022</v>
      </c>
      <c r="L26" s="111">
        <v>0</v>
      </c>
      <c r="M26" s="110">
        <f t="shared" si="0"/>
        <v>71106311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</row>
    <row r="27" spans="1:188" ht="20.25" customHeight="1" x14ac:dyDescent="0.2">
      <c r="A27" s="67" t="s">
        <v>37</v>
      </c>
      <c r="B27" s="111">
        <v>1431525</v>
      </c>
      <c r="C27" s="111">
        <v>1112406</v>
      </c>
      <c r="D27" s="111">
        <v>6067499</v>
      </c>
      <c r="E27" s="111">
        <v>1559549</v>
      </c>
      <c r="F27" s="111">
        <v>14851036</v>
      </c>
      <c r="G27" s="111">
        <v>2526346</v>
      </c>
      <c r="H27" s="111">
        <v>37611007</v>
      </c>
      <c r="I27" s="111">
        <v>390827</v>
      </c>
      <c r="J27" s="111">
        <v>61540</v>
      </c>
      <c r="K27" s="111">
        <v>29740</v>
      </c>
      <c r="L27" s="111">
        <v>0</v>
      </c>
      <c r="M27" s="110">
        <f t="shared" si="0"/>
        <v>65641475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</row>
    <row r="28" spans="1:188" ht="20.25" customHeight="1" x14ac:dyDescent="0.2">
      <c r="A28" s="67" t="s">
        <v>38</v>
      </c>
      <c r="B28" s="111">
        <v>1632231</v>
      </c>
      <c r="C28" s="111">
        <v>1855925</v>
      </c>
      <c r="D28" s="111">
        <v>4305593</v>
      </c>
      <c r="E28" s="111">
        <v>7883160</v>
      </c>
      <c r="F28" s="111">
        <v>16047938</v>
      </c>
      <c r="G28" s="111">
        <v>5399839</v>
      </c>
      <c r="H28" s="111">
        <v>63974172</v>
      </c>
      <c r="I28" s="111">
        <v>1592742</v>
      </c>
      <c r="J28" s="111">
        <v>0</v>
      </c>
      <c r="K28" s="111">
        <v>59826</v>
      </c>
      <c r="L28" s="111">
        <v>0</v>
      </c>
      <c r="M28" s="110">
        <f t="shared" si="0"/>
        <v>102751426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</row>
    <row r="29" spans="1:188" ht="20.25" customHeight="1" x14ac:dyDescent="0.2">
      <c r="A29" s="67" t="s">
        <v>39</v>
      </c>
      <c r="B29" s="111">
        <v>1407929</v>
      </c>
      <c r="C29" s="111">
        <v>2033826</v>
      </c>
      <c r="D29" s="111">
        <v>5274777</v>
      </c>
      <c r="E29" s="111">
        <v>34337614</v>
      </c>
      <c r="F29" s="111">
        <v>21262588</v>
      </c>
      <c r="G29" s="111">
        <v>12906003</v>
      </c>
      <c r="H29" s="111">
        <v>127118378</v>
      </c>
      <c r="I29" s="111">
        <v>2497778</v>
      </c>
      <c r="J29" s="111">
        <v>1613963</v>
      </c>
      <c r="K29" s="111">
        <v>86226</v>
      </c>
      <c r="L29" s="111">
        <v>0</v>
      </c>
      <c r="M29" s="110">
        <f t="shared" si="0"/>
        <v>208539082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</row>
    <row r="30" spans="1:188" ht="20.25" customHeight="1" x14ac:dyDescent="0.2">
      <c r="A30" s="67" t="s">
        <v>40</v>
      </c>
      <c r="B30" s="111">
        <v>2342782</v>
      </c>
      <c r="C30" s="111">
        <v>683440</v>
      </c>
      <c r="D30" s="111">
        <v>4162212</v>
      </c>
      <c r="E30" s="111">
        <v>3089621</v>
      </c>
      <c r="F30" s="111">
        <v>12275242</v>
      </c>
      <c r="G30" s="111">
        <v>2393150</v>
      </c>
      <c r="H30" s="111">
        <v>35553699</v>
      </c>
      <c r="I30" s="111">
        <v>1344032</v>
      </c>
      <c r="J30" s="111">
        <v>233661</v>
      </c>
      <c r="K30" s="111">
        <v>46422</v>
      </c>
      <c r="L30" s="111">
        <v>0</v>
      </c>
      <c r="M30" s="110">
        <f t="shared" si="0"/>
        <v>62124261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</row>
    <row r="31" spans="1:188" ht="20.25" customHeight="1" x14ac:dyDescent="0.2">
      <c r="A31" s="86" t="s">
        <v>41</v>
      </c>
      <c r="B31" s="109">
        <v>547992</v>
      </c>
      <c r="C31" s="109">
        <v>942747</v>
      </c>
      <c r="D31" s="109">
        <v>2238204</v>
      </c>
      <c r="E31" s="109">
        <v>1977934</v>
      </c>
      <c r="F31" s="109">
        <v>7900028</v>
      </c>
      <c r="G31" s="109">
        <v>1728448</v>
      </c>
      <c r="H31" s="109">
        <v>29944882</v>
      </c>
      <c r="I31" s="109">
        <v>738039</v>
      </c>
      <c r="J31" s="109">
        <v>17230</v>
      </c>
      <c r="K31" s="109">
        <v>22755</v>
      </c>
      <c r="L31" s="109">
        <v>0</v>
      </c>
      <c r="M31" s="112">
        <f t="shared" si="0"/>
        <v>46058259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</row>
    <row r="32" spans="1:188" ht="20.25" customHeight="1" x14ac:dyDescent="0.2">
      <c r="A32" s="67" t="s">
        <v>42</v>
      </c>
      <c r="B32" s="111">
        <v>1115587</v>
      </c>
      <c r="C32" s="111">
        <v>1043670</v>
      </c>
      <c r="D32" s="111">
        <v>3686580</v>
      </c>
      <c r="E32" s="111">
        <v>4655420</v>
      </c>
      <c r="F32" s="111">
        <v>9970922</v>
      </c>
      <c r="G32" s="111">
        <v>3300651</v>
      </c>
      <c r="H32" s="111">
        <v>45288765</v>
      </c>
      <c r="I32" s="111">
        <v>797031</v>
      </c>
      <c r="J32" s="111">
        <v>383777</v>
      </c>
      <c r="K32" s="111">
        <v>47619</v>
      </c>
      <c r="L32" s="111">
        <v>0</v>
      </c>
      <c r="M32" s="110">
        <f t="shared" si="0"/>
        <v>70290022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</row>
    <row r="33" spans="1:188" ht="20.25" customHeight="1" x14ac:dyDescent="0.2">
      <c r="A33" s="67" t="s">
        <v>43</v>
      </c>
      <c r="B33" s="111">
        <v>333190</v>
      </c>
      <c r="C33" s="111">
        <v>1437422</v>
      </c>
      <c r="D33" s="111">
        <v>2812307</v>
      </c>
      <c r="E33" s="111">
        <v>23878870</v>
      </c>
      <c r="F33" s="111">
        <v>17257167</v>
      </c>
      <c r="G33" s="111">
        <v>12896297</v>
      </c>
      <c r="H33" s="111">
        <v>136749390</v>
      </c>
      <c r="I33" s="111">
        <v>1601458</v>
      </c>
      <c r="J33" s="111">
        <v>3519550</v>
      </c>
      <c r="K33" s="111">
        <v>93110</v>
      </c>
      <c r="L33" s="111">
        <v>23248</v>
      </c>
      <c r="M33" s="110">
        <f t="shared" si="0"/>
        <v>200602009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</row>
    <row r="34" spans="1:188" ht="20.25" customHeight="1" x14ac:dyDescent="0.2">
      <c r="A34" s="67" t="s">
        <v>44</v>
      </c>
      <c r="B34" s="111">
        <v>2844614</v>
      </c>
      <c r="C34" s="111">
        <v>4493891</v>
      </c>
      <c r="D34" s="111">
        <v>7216835</v>
      </c>
      <c r="E34" s="111">
        <v>7422795</v>
      </c>
      <c r="F34" s="111">
        <v>19530196</v>
      </c>
      <c r="G34" s="111">
        <v>6458221</v>
      </c>
      <c r="H34" s="111">
        <v>86630976</v>
      </c>
      <c r="I34" s="111">
        <v>3615287</v>
      </c>
      <c r="J34" s="111">
        <v>1764124</v>
      </c>
      <c r="K34" s="111">
        <v>79217</v>
      </c>
      <c r="L34" s="111">
        <v>0</v>
      </c>
      <c r="M34" s="110">
        <f t="shared" si="0"/>
        <v>140056156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</row>
    <row r="35" spans="1:188" ht="20.25" customHeight="1" x14ac:dyDescent="0.2">
      <c r="A35" s="67" t="s">
        <v>45</v>
      </c>
      <c r="B35" s="111">
        <v>1144424</v>
      </c>
      <c r="C35" s="111">
        <v>1069793</v>
      </c>
      <c r="D35" s="111">
        <v>1982093</v>
      </c>
      <c r="E35" s="111">
        <v>0</v>
      </c>
      <c r="F35" s="111">
        <v>8486218</v>
      </c>
      <c r="G35" s="111">
        <v>1591962</v>
      </c>
      <c r="H35" s="111">
        <v>27689781</v>
      </c>
      <c r="I35" s="111">
        <v>278752</v>
      </c>
      <c r="J35" s="111">
        <v>497762</v>
      </c>
      <c r="K35" s="111">
        <v>12554</v>
      </c>
      <c r="L35" s="111">
        <v>0</v>
      </c>
      <c r="M35" s="110">
        <f t="shared" si="0"/>
        <v>42753339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</row>
    <row r="36" spans="1:188" ht="20.25" customHeight="1" x14ac:dyDescent="0.2">
      <c r="A36" s="67" t="s">
        <v>46</v>
      </c>
      <c r="B36" s="111">
        <v>2259293</v>
      </c>
      <c r="C36" s="111">
        <v>434028</v>
      </c>
      <c r="D36" s="111">
        <v>3218695</v>
      </c>
      <c r="E36" s="111">
        <v>80217</v>
      </c>
      <c r="F36" s="111">
        <v>10256852</v>
      </c>
      <c r="G36" s="111">
        <v>1038999</v>
      </c>
      <c r="H36" s="111">
        <v>25697555</v>
      </c>
      <c r="I36" s="111">
        <v>1238714</v>
      </c>
      <c r="J36" s="111">
        <v>30619</v>
      </c>
      <c r="K36" s="111">
        <v>9411</v>
      </c>
      <c r="L36" s="111">
        <v>0</v>
      </c>
      <c r="M36" s="110">
        <f t="shared" si="0"/>
        <v>44264383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</row>
    <row r="37" spans="1:188" ht="20.25" customHeight="1" x14ac:dyDescent="0.2">
      <c r="A37" s="86" t="s">
        <v>47</v>
      </c>
      <c r="B37" s="109">
        <v>664224</v>
      </c>
      <c r="C37" s="109">
        <v>499533</v>
      </c>
      <c r="D37" s="109">
        <v>2453921</v>
      </c>
      <c r="E37" s="109">
        <v>91951</v>
      </c>
      <c r="F37" s="109">
        <v>7400176</v>
      </c>
      <c r="G37" s="109">
        <v>610222</v>
      </c>
      <c r="H37" s="109">
        <v>22800235</v>
      </c>
      <c r="I37" s="109">
        <v>502566</v>
      </c>
      <c r="J37" s="109">
        <v>0</v>
      </c>
      <c r="K37" s="109">
        <v>11034</v>
      </c>
      <c r="L37" s="109">
        <v>0</v>
      </c>
      <c r="M37" s="112">
        <f t="shared" si="0"/>
        <v>35033862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</row>
    <row r="38" spans="1:188" ht="20.25" customHeight="1" x14ac:dyDescent="0.2">
      <c r="A38" s="67" t="s">
        <v>48</v>
      </c>
      <c r="B38" s="111">
        <v>1023841</v>
      </c>
      <c r="C38" s="111">
        <v>1032107</v>
      </c>
      <c r="D38" s="111">
        <v>3424410</v>
      </c>
      <c r="E38" s="111">
        <v>41319</v>
      </c>
      <c r="F38" s="111">
        <v>11674043</v>
      </c>
      <c r="G38" s="111">
        <v>777872</v>
      </c>
      <c r="H38" s="111">
        <v>26789819</v>
      </c>
      <c r="I38" s="111">
        <v>897913</v>
      </c>
      <c r="J38" s="111">
        <v>0</v>
      </c>
      <c r="K38" s="111">
        <v>9199</v>
      </c>
      <c r="L38" s="111">
        <v>1372714</v>
      </c>
      <c r="M38" s="110">
        <f t="shared" si="0"/>
        <v>47043237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</row>
    <row r="39" spans="1:188" ht="20.25" customHeight="1" x14ac:dyDescent="0.2">
      <c r="A39" s="67" t="s">
        <v>49</v>
      </c>
      <c r="B39" s="111">
        <v>797436</v>
      </c>
      <c r="C39" s="111">
        <v>405907</v>
      </c>
      <c r="D39" s="111">
        <v>1936075</v>
      </c>
      <c r="E39" s="111">
        <v>1914394</v>
      </c>
      <c r="F39" s="111">
        <v>11075350</v>
      </c>
      <c r="G39" s="111">
        <v>2200465</v>
      </c>
      <c r="H39" s="111">
        <v>35267166</v>
      </c>
      <c r="I39" s="111">
        <v>877198</v>
      </c>
      <c r="J39" s="111">
        <v>236312</v>
      </c>
      <c r="K39" s="111">
        <v>26938</v>
      </c>
      <c r="L39" s="111">
        <v>0</v>
      </c>
      <c r="M39" s="110">
        <f t="shared" ref="M39:M56" si="1">SUM(B39:L39)</f>
        <v>54737241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</row>
    <row r="40" spans="1:188" ht="20.25" customHeight="1" x14ac:dyDescent="0.2">
      <c r="A40" s="67" t="s">
        <v>50</v>
      </c>
      <c r="B40" s="111">
        <v>855166</v>
      </c>
      <c r="C40" s="111">
        <v>1419875</v>
      </c>
      <c r="D40" s="111">
        <v>4403311</v>
      </c>
      <c r="E40" s="111">
        <v>3410024</v>
      </c>
      <c r="F40" s="111">
        <v>15729410</v>
      </c>
      <c r="G40" s="111">
        <v>3569652</v>
      </c>
      <c r="H40" s="111">
        <v>48750500</v>
      </c>
      <c r="I40" s="111">
        <v>640466</v>
      </c>
      <c r="J40" s="111">
        <v>684658</v>
      </c>
      <c r="K40" s="111">
        <v>0</v>
      </c>
      <c r="L40" s="111">
        <v>0</v>
      </c>
      <c r="M40" s="110">
        <f t="shared" si="1"/>
        <v>79463062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</row>
    <row r="41" spans="1:188" ht="20.25" customHeight="1" x14ac:dyDescent="0.2">
      <c r="A41" s="67" t="s">
        <v>51</v>
      </c>
      <c r="B41" s="111">
        <v>1583096</v>
      </c>
      <c r="C41" s="111">
        <v>856926</v>
      </c>
      <c r="D41" s="111">
        <v>3058195</v>
      </c>
      <c r="E41" s="111">
        <v>2074195</v>
      </c>
      <c r="F41" s="111">
        <v>13517718</v>
      </c>
      <c r="G41" s="111">
        <v>1743527</v>
      </c>
      <c r="H41" s="111">
        <v>30342116</v>
      </c>
      <c r="I41" s="111">
        <v>478081</v>
      </c>
      <c r="J41" s="111">
        <v>24295</v>
      </c>
      <c r="K41" s="111">
        <v>20791</v>
      </c>
      <c r="L41" s="111">
        <v>0</v>
      </c>
      <c r="M41" s="110">
        <f t="shared" si="1"/>
        <v>53698940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</row>
    <row r="42" spans="1:188" ht="20.25" customHeight="1" x14ac:dyDescent="0.2">
      <c r="A42" s="86" t="s">
        <v>52</v>
      </c>
      <c r="B42" s="109">
        <v>1164046</v>
      </c>
      <c r="C42" s="109">
        <v>1049998</v>
      </c>
      <c r="D42" s="109">
        <v>3137988</v>
      </c>
      <c r="E42" s="109">
        <v>237612</v>
      </c>
      <c r="F42" s="109">
        <v>9917911</v>
      </c>
      <c r="G42" s="109">
        <v>896028</v>
      </c>
      <c r="H42" s="109">
        <v>24097578</v>
      </c>
      <c r="I42" s="109">
        <v>1829848</v>
      </c>
      <c r="J42" s="109">
        <v>0</v>
      </c>
      <c r="K42" s="109">
        <v>14895</v>
      </c>
      <c r="L42" s="109">
        <v>0</v>
      </c>
      <c r="M42" s="112">
        <f t="shared" si="1"/>
        <v>42345904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</row>
    <row r="43" spans="1:188" ht="20.25" customHeight="1" x14ac:dyDescent="0.2">
      <c r="A43" s="67" t="s">
        <v>53</v>
      </c>
      <c r="B43" s="111">
        <v>388908</v>
      </c>
      <c r="C43" s="111">
        <v>541170</v>
      </c>
      <c r="D43" s="111">
        <v>1084667</v>
      </c>
      <c r="E43" s="111">
        <v>349622</v>
      </c>
      <c r="F43" s="111">
        <v>5750933</v>
      </c>
      <c r="G43" s="111">
        <v>1211815</v>
      </c>
      <c r="H43" s="111">
        <v>25154387</v>
      </c>
      <c r="I43" s="111">
        <v>364754</v>
      </c>
      <c r="J43" s="111">
        <v>73305</v>
      </c>
      <c r="K43" s="111">
        <v>9137</v>
      </c>
      <c r="L43" s="111">
        <v>0</v>
      </c>
      <c r="M43" s="110">
        <f t="shared" si="1"/>
        <v>34928698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</row>
    <row r="44" spans="1:188" ht="20.25" customHeight="1" x14ac:dyDescent="0.2">
      <c r="A44" s="67" t="s">
        <v>54</v>
      </c>
      <c r="B44" s="111">
        <v>632281</v>
      </c>
      <c r="C44" s="111">
        <v>648667</v>
      </c>
      <c r="D44" s="111">
        <v>2765943</v>
      </c>
      <c r="E44" s="111">
        <v>1361759</v>
      </c>
      <c r="F44" s="111">
        <v>10917854</v>
      </c>
      <c r="G44" s="111">
        <v>1469035</v>
      </c>
      <c r="H44" s="111">
        <v>28964073</v>
      </c>
      <c r="I44" s="111">
        <v>1166024</v>
      </c>
      <c r="J44" s="111">
        <v>0</v>
      </c>
      <c r="K44" s="111">
        <v>46702</v>
      </c>
      <c r="L44" s="111">
        <v>0</v>
      </c>
      <c r="M44" s="110">
        <f t="shared" si="1"/>
        <v>47972338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</row>
    <row r="45" spans="1:188" ht="20.25" customHeight="1" x14ac:dyDescent="0.2">
      <c r="A45" s="67" t="s">
        <v>55</v>
      </c>
      <c r="B45" s="111">
        <v>2035758</v>
      </c>
      <c r="C45" s="111">
        <v>593614</v>
      </c>
      <c r="D45" s="111">
        <v>2989191</v>
      </c>
      <c r="E45" s="111">
        <v>108185</v>
      </c>
      <c r="F45" s="111">
        <v>9953125</v>
      </c>
      <c r="G45" s="111">
        <v>712725</v>
      </c>
      <c r="H45" s="111">
        <v>26247963</v>
      </c>
      <c r="I45" s="111">
        <v>1376701</v>
      </c>
      <c r="J45" s="111">
        <v>0</v>
      </c>
      <c r="K45" s="111">
        <v>0</v>
      </c>
      <c r="L45" s="111">
        <v>0</v>
      </c>
      <c r="M45" s="110">
        <f t="shared" si="1"/>
        <v>44017262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</row>
    <row r="46" spans="1:188" ht="20.25" customHeight="1" x14ac:dyDescent="0.2">
      <c r="A46" s="86" t="s">
        <v>56</v>
      </c>
      <c r="B46" s="109">
        <v>2787158</v>
      </c>
      <c r="C46" s="109">
        <v>1410444</v>
      </c>
      <c r="D46" s="109">
        <v>5156247</v>
      </c>
      <c r="E46" s="109">
        <v>5541270</v>
      </c>
      <c r="F46" s="109">
        <v>18604801</v>
      </c>
      <c r="G46" s="109">
        <v>5492011</v>
      </c>
      <c r="H46" s="109">
        <v>76552361</v>
      </c>
      <c r="I46" s="109">
        <v>1393181</v>
      </c>
      <c r="J46" s="109">
        <v>143963</v>
      </c>
      <c r="K46" s="109">
        <v>89966</v>
      </c>
      <c r="L46" s="109">
        <v>0</v>
      </c>
      <c r="M46" s="112">
        <f t="shared" si="1"/>
        <v>117171402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</row>
    <row r="47" spans="1:188" ht="20.25" customHeight="1" x14ac:dyDescent="0.2">
      <c r="A47" s="67" t="s">
        <v>57</v>
      </c>
      <c r="B47" s="111">
        <v>356349</v>
      </c>
      <c r="C47" s="111">
        <v>772444</v>
      </c>
      <c r="D47" s="111">
        <v>2155665</v>
      </c>
      <c r="E47" s="111">
        <v>11214</v>
      </c>
      <c r="F47" s="111">
        <v>8010143</v>
      </c>
      <c r="G47" s="111">
        <v>870713</v>
      </c>
      <c r="H47" s="111">
        <v>24162526</v>
      </c>
      <c r="I47" s="111">
        <v>180610</v>
      </c>
      <c r="J47" s="111">
        <v>566</v>
      </c>
      <c r="K47" s="111">
        <v>0</v>
      </c>
      <c r="L47" s="111">
        <v>188210</v>
      </c>
      <c r="M47" s="110">
        <f t="shared" si="1"/>
        <v>36708440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</row>
    <row r="48" spans="1:188" ht="20.25" customHeight="1" x14ac:dyDescent="0.2">
      <c r="A48" s="67" t="s">
        <v>58</v>
      </c>
      <c r="B48" s="111">
        <v>453889</v>
      </c>
      <c r="C48" s="111">
        <v>1000537</v>
      </c>
      <c r="D48" s="111">
        <v>3100188</v>
      </c>
      <c r="E48" s="111">
        <v>535621</v>
      </c>
      <c r="F48" s="111">
        <v>14780586</v>
      </c>
      <c r="G48" s="111">
        <v>1308961</v>
      </c>
      <c r="H48" s="111">
        <v>29065628</v>
      </c>
      <c r="I48" s="111">
        <v>740342</v>
      </c>
      <c r="J48" s="111">
        <v>8148</v>
      </c>
      <c r="K48" s="111">
        <v>19074</v>
      </c>
      <c r="L48" s="111">
        <v>0</v>
      </c>
      <c r="M48" s="110">
        <f t="shared" si="1"/>
        <v>51012974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</row>
    <row r="49" spans="1:188" ht="20.25" customHeight="1" x14ac:dyDescent="0.2">
      <c r="A49" s="67" t="s">
        <v>59</v>
      </c>
      <c r="B49" s="111">
        <v>1613757</v>
      </c>
      <c r="C49" s="111">
        <v>802334</v>
      </c>
      <c r="D49" s="111">
        <v>5051654</v>
      </c>
      <c r="E49" s="111">
        <v>922112</v>
      </c>
      <c r="F49" s="111">
        <v>13506175</v>
      </c>
      <c r="G49" s="111">
        <v>1641291</v>
      </c>
      <c r="H49" s="111">
        <v>32416379</v>
      </c>
      <c r="I49" s="111">
        <v>579620</v>
      </c>
      <c r="J49" s="111">
        <v>27090</v>
      </c>
      <c r="K49" s="111">
        <v>25865</v>
      </c>
      <c r="L49" s="111">
        <v>0</v>
      </c>
      <c r="M49" s="110">
        <f t="shared" si="1"/>
        <v>56586277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</row>
    <row r="50" spans="1:188" ht="20.25" customHeight="1" x14ac:dyDescent="0.2">
      <c r="A50" s="67" t="s">
        <v>60</v>
      </c>
      <c r="B50" s="111">
        <v>1168468</v>
      </c>
      <c r="C50" s="111">
        <v>729331</v>
      </c>
      <c r="D50" s="111">
        <v>2865190</v>
      </c>
      <c r="E50" s="111">
        <v>782890</v>
      </c>
      <c r="F50" s="111">
        <v>12072478</v>
      </c>
      <c r="G50" s="111">
        <v>1176958</v>
      </c>
      <c r="H50" s="111">
        <v>27187510</v>
      </c>
      <c r="I50" s="111">
        <v>771459</v>
      </c>
      <c r="J50" s="111">
        <v>0</v>
      </c>
      <c r="K50" s="111">
        <v>26243</v>
      </c>
      <c r="L50" s="111">
        <v>0</v>
      </c>
      <c r="M50" s="110">
        <f t="shared" si="1"/>
        <v>46780527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</row>
    <row r="51" spans="1:188" ht="20.25" customHeight="1" x14ac:dyDescent="0.2">
      <c r="A51" s="67" t="s">
        <v>61</v>
      </c>
      <c r="B51" s="111">
        <v>1132448</v>
      </c>
      <c r="C51" s="111">
        <v>568561</v>
      </c>
      <c r="D51" s="111">
        <v>3187411</v>
      </c>
      <c r="E51" s="111">
        <v>238506</v>
      </c>
      <c r="F51" s="111">
        <v>10503012</v>
      </c>
      <c r="G51" s="111">
        <v>956933</v>
      </c>
      <c r="H51" s="111">
        <v>27687906</v>
      </c>
      <c r="I51" s="111">
        <v>861591</v>
      </c>
      <c r="J51" s="111">
        <v>0</v>
      </c>
      <c r="K51" s="111">
        <v>16826</v>
      </c>
      <c r="L51" s="111">
        <v>0</v>
      </c>
      <c r="M51" s="110">
        <f t="shared" si="1"/>
        <v>45153194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</row>
    <row r="52" spans="1:188" ht="20.25" customHeight="1" x14ac:dyDescent="0.2">
      <c r="A52" s="67" t="s">
        <v>62</v>
      </c>
      <c r="B52" s="111">
        <v>1395737</v>
      </c>
      <c r="C52" s="111">
        <v>1684018</v>
      </c>
      <c r="D52" s="111">
        <v>5031989</v>
      </c>
      <c r="E52" s="111">
        <v>1245618</v>
      </c>
      <c r="F52" s="111">
        <v>18703514</v>
      </c>
      <c r="G52" s="111">
        <v>1470863</v>
      </c>
      <c r="H52" s="111">
        <v>32885801</v>
      </c>
      <c r="I52" s="111">
        <v>1041293</v>
      </c>
      <c r="J52" s="111">
        <v>0</v>
      </c>
      <c r="K52" s="111">
        <v>15530</v>
      </c>
      <c r="L52" s="111">
        <v>88577</v>
      </c>
      <c r="M52" s="110">
        <f t="shared" si="1"/>
        <v>63562940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</row>
    <row r="53" spans="1:188" ht="20.25" customHeight="1" x14ac:dyDescent="0.2">
      <c r="A53" s="67" t="s">
        <v>63</v>
      </c>
      <c r="B53" s="111">
        <v>202509</v>
      </c>
      <c r="C53" s="111">
        <v>295910</v>
      </c>
      <c r="D53" s="111">
        <v>907698</v>
      </c>
      <c r="E53" s="111">
        <v>195108</v>
      </c>
      <c r="F53" s="111">
        <v>7136067</v>
      </c>
      <c r="G53" s="111">
        <v>890149</v>
      </c>
      <c r="H53" s="111">
        <v>28019358</v>
      </c>
      <c r="I53" s="111">
        <v>223659</v>
      </c>
      <c r="J53" s="111">
        <v>0</v>
      </c>
      <c r="K53" s="111">
        <v>8218</v>
      </c>
      <c r="L53" s="111">
        <v>0</v>
      </c>
      <c r="M53" s="110">
        <f t="shared" si="1"/>
        <v>37878676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</row>
    <row r="54" spans="1:188" ht="20.25" customHeight="1" x14ac:dyDescent="0.2">
      <c r="A54" s="87" t="s">
        <v>74</v>
      </c>
      <c r="B54" s="113">
        <v>56253713</v>
      </c>
      <c r="C54" s="113">
        <v>53120968</v>
      </c>
      <c r="D54" s="113">
        <v>181987528</v>
      </c>
      <c r="E54" s="113">
        <v>163736050</v>
      </c>
      <c r="F54" s="113">
        <v>637081884</v>
      </c>
      <c r="G54" s="113">
        <v>141692927</v>
      </c>
      <c r="H54" s="113">
        <v>2099274975</v>
      </c>
      <c r="I54" s="113">
        <v>38609984</v>
      </c>
      <c r="J54" s="113">
        <v>14324276</v>
      </c>
      <c r="K54" s="113">
        <v>1602148</v>
      </c>
      <c r="L54" s="113">
        <v>5855904</v>
      </c>
      <c r="M54" s="114">
        <f t="shared" si="1"/>
        <v>3393540357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</row>
    <row r="55" spans="1:188" ht="20.25" customHeight="1" x14ac:dyDescent="0.2">
      <c r="A55" s="93" t="s">
        <v>75</v>
      </c>
      <c r="B55" s="115">
        <v>51058</v>
      </c>
      <c r="C55" s="115">
        <v>1792987</v>
      </c>
      <c r="D55" s="115">
        <v>7377587</v>
      </c>
      <c r="E55" s="115">
        <v>21076410</v>
      </c>
      <c r="F55" s="115">
        <v>20430259</v>
      </c>
      <c r="G55" s="115">
        <v>38526875</v>
      </c>
      <c r="H55" s="115">
        <v>82477947</v>
      </c>
      <c r="I55" s="115">
        <v>0</v>
      </c>
      <c r="J55" s="115">
        <v>1381499</v>
      </c>
      <c r="K55" s="115">
        <v>0</v>
      </c>
      <c r="L55" s="115">
        <v>0</v>
      </c>
      <c r="M55" s="116">
        <f t="shared" si="1"/>
        <v>173114622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</row>
    <row r="56" spans="1:188" ht="20.25" customHeight="1" x14ac:dyDescent="0.2">
      <c r="A56" s="98" t="s">
        <v>76</v>
      </c>
      <c r="B56" s="117">
        <v>56304771</v>
      </c>
      <c r="C56" s="117">
        <v>54913955</v>
      </c>
      <c r="D56" s="117">
        <v>189365115</v>
      </c>
      <c r="E56" s="117">
        <v>184812460</v>
      </c>
      <c r="F56" s="117">
        <v>657512143</v>
      </c>
      <c r="G56" s="117">
        <v>180219802</v>
      </c>
      <c r="H56" s="117">
        <v>2181752922</v>
      </c>
      <c r="I56" s="117">
        <v>38609984</v>
      </c>
      <c r="J56" s="117">
        <v>15705775</v>
      </c>
      <c r="K56" s="117">
        <v>1602148</v>
      </c>
      <c r="L56" s="117">
        <v>5855904</v>
      </c>
      <c r="M56" s="118">
        <f t="shared" si="1"/>
        <v>3566654979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</row>
    <row r="57" spans="1:188" ht="17.25" x14ac:dyDescent="0.2">
      <c r="A57" s="5"/>
      <c r="B57" s="5" t="s">
        <v>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</row>
    <row r="58" spans="1:188" ht="17.25" x14ac:dyDescent="0.2">
      <c r="A58" s="1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</row>
    <row r="59" spans="1:188" ht="17.25" x14ac:dyDescent="0.2">
      <c r="A59" s="1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</row>
    <row r="60" spans="1:188" ht="17.25" x14ac:dyDescent="0.2">
      <c r="A60" s="1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</row>
    <row r="61" spans="1:188" ht="17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</row>
    <row r="62" spans="1:188" ht="17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</row>
    <row r="63" spans="1:188" ht="17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</row>
    <row r="64" spans="1:188" ht="17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</row>
    <row r="65" spans="1:188" ht="17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</row>
    <row r="66" spans="1:188" ht="17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</row>
    <row r="67" spans="1:188" ht="17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</row>
    <row r="68" spans="1:188" ht="17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</row>
    <row r="69" spans="1:188" ht="17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</row>
    <row r="70" spans="1:188" ht="17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</row>
    <row r="71" spans="1:188" ht="17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</row>
    <row r="72" spans="1:188" ht="17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</row>
    <row r="73" spans="1:188" ht="17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</row>
    <row r="74" spans="1:188" ht="17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</row>
    <row r="75" spans="1:188" ht="17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</row>
    <row r="76" spans="1:188" ht="17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</row>
    <row r="77" spans="1:188" ht="17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</row>
    <row r="78" spans="1:188" ht="17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</row>
    <row r="79" spans="1:188" ht="17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</row>
    <row r="80" spans="1:188" ht="17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</row>
    <row r="81" spans="1:188" ht="17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</row>
    <row r="82" spans="1:188" ht="17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</row>
    <row r="83" spans="1:188" ht="17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</row>
    <row r="84" spans="1:188" ht="17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</row>
    <row r="85" spans="1:188" ht="17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</row>
    <row r="86" spans="1:188" ht="17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</row>
    <row r="87" spans="1:188" ht="17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</row>
    <row r="88" spans="1:188" ht="17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</row>
    <row r="89" spans="1:188" ht="17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</row>
    <row r="90" spans="1:188" ht="17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</row>
    <row r="91" spans="1:188" ht="17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</row>
    <row r="92" spans="1:188" ht="17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</row>
    <row r="93" spans="1:188" ht="17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</row>
    <row r="94" spans="1:188" ht="17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</row>
    <row r="95" spans="1:188" ht="17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</row>
    <row r="96" spans="1:188" ht="17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</row>
    <row r="97" spans="1:188" ht="17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</row>
    <row r="98" spans="1:188" ht="17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</row>
    <row r="99" spans="1:188" ht="17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</row>
    <row r="100" spans="1:188" ht="17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</row>
    <row r="101" spans="1:188" ht="17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</row>
    <row r="102" spans="1:188" ht="17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</row>
    <row r="103" spans="1:188" ht="17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</row>
    <row r="104" spans="1:188" ht="17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</row>
    <row r="105" spans="1:188" ht="17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</row>
    <row r="106" spans="1:188" ht="17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</row>
  </sheetData>
  <mergeCells count="2">
    <mergeCell ref="B2:M3"/>
    <mergeCell ref="A2:A6"/>
  </mergeCells>
  <phoneticPr fontId="7"/>
  <printOptions horizontalCentered="1"/>
  <pageMargins left="0.31496062992125984" right="0.11811023622047245" top="0.32" bottom="0.31496062992125984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>財団法人　地方自治情報センター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sk008</dc:creator>
  <cp:lastModifiedBy>soumu003</cp:lastModifiedBy>
  <cp:lastPrinted>2017-07-18T09:14:55Z</cp:lastPrinted>
  <dcterms:created xsi:type="dcterms:W3CDTF">2005-08-15T07:35:35Z</dcterms:created>
  <dcterms:modified xsi:type="dcterms:W3CDTF">2019-07-18T07:23:07Z</dcterms:modified>
</cp:coreProperties>
</file>