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940" windowHeight="8520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個別包括!$A$1:$AV$56</definedName>
    <definedName name="_xlnm.Print_Area" localSheetId="1">公債費!$A$1:$O$57</definedName>
    <definedName name="_xlnm.Print_Titles" localSheetId="0">個別包括!$A:$B,個別包括!$5:$7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個別包括!$B$1:$AN$55</definedName>
    <definedName name="振替前全体" localSheetId="0">個別包括!$B$6:$AN$55</definedName>
    <definedName name="対前年">[2]A!$B$3:$AZ$58</definedName>
    <definedName name="当該年度">#REF!</definedName>
    <definedName name="範囲" localSheetId="1">公債費!$B$7:$N$56</definedName>
    <definedName name="範囲">#REF!</definedName>
  </definedNames>
  <calcPr calcId="162913"/>
</workbook>
</file>

<file path=xl/calcChain.xml><?xml version="1.0" encoding="utf-8"?>
<calcChain xmlns="http://schemas.openxmlformats.org/spreadsheetml/2006/main">
  <c r="N7" i="3" l="1"/>
  <c r="AR6" i="1"/>
  <c r="AL2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6" i="1"/>
  <c r="AH53" i="1"/>
  <c r="N56" i="3" l="1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H7" i="1"/>
  <c r="AH55" i="1"/>
  <c r="AN55" i="1" s="1"/>
  <c r="AH54" i="1"/>
  <c r="AN53" i="1"/>
  <c r="AH52" i="1"/>
  <c r="AN52" i="1" s="1"/>
  <c r="AH51" i="1"/>
  <c r="AH50" i="1"/>
  <c r="AH49" i="1"/>
  <c r="AH48" i="1"/>
  <c r="AN48" i="1" s="1"/>
  <c r="AH47" i="1"/>
  <c r="AH46" i="1"/>
  <c r="AH45" i="1"/>
  <c r="AN45" i="1" s="1"/>
  <c r="AH44" i="1"/>
  <c r="AN44" i="1" s="1"/>
  <c r="AS44" i="1" s="1"/>
  <c r="AH43" i="1"/>
  <c r="AH42" i="1"/>
  <c r="AH41" i="1"/>
  <c r="AH40" i="1"/>
  <c r="AH39" i="1"/>
  <c r="AH38" i="1"/>
  <c r="AH37" i="1"/>
  <c r="AN37" i="1" s="1"/>
  <c r="AH36" i="1"/>
  <c r="AN36" i="1" s="1"/>
  <c r="AH35" i="1"/>
  <c r="AH34" i="1"/>
  <c r="AH33" i="1"/>
  <c r="AN33" i="1" s="1"/>
  <c r="AH32" i="1"/>
  <c r="AN32" i="1" s="1"/>
  <c r="AS32" i="1" s="1"/>
  <c r="AH31" i="1"/>
  <c r="AH30" i="1"/>
  <c r="AH29" i="1"/>
  <c r="AN29" i="1" s="1"/>
  <c r="AH28" i="1"/>
  <c r="AN28" i="1" s="1"/>
  <c r="AH27" i="1"/>
  <c r="AH26" i="1"/>
  <c r="AN26" i="1" s="1"/>
  <c r="AH25" i="1"/>
  <c r="AH24" i="1"/>
  <c r="AH23" i="1"/>
  <c r="AH22" i="1"/>
  <c r="AH21" i="1"/>
  <c r="AN21" i="1" s="1"/>
  <c r="AH20" i="1"/>
  <c r="AN20" i="1" s="1"/>
  <c r="AS20" i="1" s="1"/>
  <c r="AH19" i="1"/>
  <c r="AH18" i="1"/>
  <c r="AH17" i="1"/>
  <c r="AN17" i="1" s="1"/>
  <c r="AH16" i="1"/>
  <c r="AN16" i="1" s="1"/>
  <c r="AH15" i="1"/>
  <c r="AH14" i="1"/>
  <c r="AN14" i="1" s="1"/>
  <c r="AH13" i="1"/>
  <c r="AH12" i="1"/>
  <c r="AN12" i="1" s="1"/>
  <c r="AH11" i="1"/>
  <c r="AH10" i="1"/>
  <c r="AH9" i="1"/>
  <c r="AN9" i="1" s="1"/>
  <c r="AH8" i="1"/>
  <c r="AH6" i="1"/>
  <c r="AN6" i="1" s="1"/>
  <c r="AN8" i="1" l="1"/>
  <c r="AS8" i="1" s="1"/>
  <c r="AN24" i="1"/>
  <c r="AS24" i="1" s="1"/>
  <c r="AN40" i="1"/>
  <c r="AS40" i="1" s="1"/>
  <c r="AV8" i="1"/>
  <c r="AV44" i="1"/>
  <c r="AS17" i="1"/>
  <c r="AS33" i="1"/>
  <c r="AS45" i="1"/>
  <c r="AV32" i="1"/>
  <c r="AS9" i="1"/>
  <c r="AS21" i="1"/>
  <c r="AS29" i="1"/>
  <c r="AS37" i="1"/>
  <c r="AS53" i="1"/>
  <c r="AS14" i="1"/>
  <c r="AS26" i="1"/>
  <c r="AV20" i="1"/>
  <c r="AN13" i="1"/>
  <c r="AN25" i="1"/>
  <c r="AN41" i="1"/>
  <c r="AN49" i="1"/>
  <c r="AS12" i="1"/>
  <c r="AS36" i="1"/>
  <c r="AS52" i="1"/>
  <c r="AN10" i="1"/>
  <c r="AN18" i="1"/>
  <c r="AN22" i="1"/>
  <c r="AN30" i="1"/>
  <c r="AN34" i="1"/>
  <c r="AN38" i="1"/>
  <c r="AN42" i="1"/>
  <c r="AN46" i="1"/>
  <c r="AN50" i="1"/>
  <c r="AN54" i="1"/>
  <c r="AS16" i="1"/>
  <c r="AS28" i="1"/>
  <c r="AS48" i="1"/>
  <c r="AN7" i="1"/>
  <c r="AN11" i="1"/>
  <c r="AN15" i="1"/>
  <c r="AN19" i="1"/>
  <c r="AN23" i="1"/>
  <c r="AN27" i="1"/>
  <c r="AN31" i="1"/>
  <c r="AN35" i="1"/>
  <c r="AN39" i="1"/>
  <c r="AN43" i="1"/>
  <c r="AN47" i="1"/>
  <c r="AN51" i="1"/>
  <c r="AS47" i="1" l="1"/>
  <c r="AS31" i="1"/>
  <c r="AV12" i="1"/>
  <c r="AS25" i="1"/>
  <c r="AV21" i="1"/>
  <c r="AS43" i="1"/>
  <c r="AV28" i="1"/>
  <c r="AS54" i="1"/>
  <c r="AS38" i="1"/>
  <c r="AS18" i="1"/>
  <c r="AV52" i="1"/>
  <c r="AS13" i="1"/>
  <c r="AV26" i="1"/>
  <c r="AV53" i="1"/>
  <c r="AS42" i="1"/>
  <c r="AV37" i="1"/>
  <c r="AV33" i="1"/>
  <c r="AS27" i="1"/>
  <c r="AS11" i="1"/>
  <c r="AS55" i="1"/>
  <c r="AS39" i="1"/>
  <c r="AS23" i="1"/>
  <c r="AS7" i="1"/>
  <c r="AV16" i="1"/>
  <c r="AS50" i="1"/>
  <c r="AS34" i="1"/>
  <c r="AS10" i="1"/>
  <c r="AV36" i="1"/>
  <c r="AS49" i="1"/>
  <c r="AV29" i="1"/>
  <c r="AV9" i="1"/>
  <c r="AV45" i="1"/>
  <c r="AV17" i="1"/>
  <c r="AS15" i="1"/>
  <c r="AV40" i="1"/>
  <c r="AS22" i="1"/>
  <c r="AS51" i="1"/>
  <c r="AS35" i="1"/>
  <c r="AS19" i="1"/>
  <c r="AV48" i="1"/>
  <c r="AS46" i="1"/>
  <c r="AS30" i="1"/>
  <c r="AS6" i="1"/>
  <c r="AV24" i="1"/>
  <c r="AS41" i="1"/>
  <c r="AV14" i="1"/>
  <c r="AV6" i="1" l="1"/>
  <c r="AV51" i="1"/>
  <c r="AV11" i="1"/>
  <c r="AV42" i="1"/>
  <c r="AV23" i="1"/>
  <c r="AV55" i="1"/>
  <c r="AV13" i="1"/>
  <c r="AV38" i="1"/>
  <c r="AV19" i="1"/>
  <c r="AV49" i="1"/>
  <c r="AV34" i="1"/>
  <c r="AV31" i="1"/>
  <c r="AV30" i="1"/>
  <c r="AV15" i="1"/>
  <c r="AV50" i="1"/>
  <c r="AV27" i="1"/>
  <c r="AV18" i="1"/>
  <c r="AV47" i="1"/>
  <c r="AV46" i="1"/>
  <c r="AV25" i="1"/>
  <c r="AV35" i="1"/>
  <c r="AV22" i="1"/>
  <c r="AV10" i="1"/>
  <c r="AV41" i="1"/>
  <c r="AV7" i="1"/>
  <c r="AV39" i="1"/>
  <c r="AV54" i="1"/>
  <c r="AV43" i="1"/>
</calcChain>
</file>

<file path=xl/sharedStrings.xml><?xml version="1.0" encoding="utf-8"?>
<sst xmlns="http://schemas.openxmlformats.org/spreadsheetml/2006/main" count="230" uniqueCount="153">
  <si>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</si>
  <si>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</si>
  <si>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</si>
  <si>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</si>
  <si>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</si>
  <si>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</si>
  <si>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</si>
  <si>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</si>
  <si>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</si>
  <si>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</si>
  <si>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</si>
  <si>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</si>
  <si>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</si>
  <si>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</si>
  <si>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</si>
  <si>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</si>
  <si>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</si>
  <si>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</si>
  <si>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</si>
  <si>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</si>
  <si>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</si>
  <si>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</si>
  <si>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</si>
  <si>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</si>
  <si>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</si>
  <si>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</si>
  <si>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</si>
  <si>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</si>
  <si>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</si>
  <si>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</si>
  <si>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</si>
  <si>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</si>
  <si>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</si>
  <si>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</si>
  <si>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</si>
  <si>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</si>
  <si>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</si>
  <si>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</si>
  <si>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</si>
  <si>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</si>
  <si>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</si>
  <si>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</si>
  <si>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</si>
  <si>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</si>
  <si>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</si>
  <si>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</si>
  <si>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</si>
  <si>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</si>
  <si>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</si>
  <si>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</si>
  <si>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</si>
  <si>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</si>
  <si>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</si>
  <si>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</si>
  <si>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</si>
  <si>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</si>
  <si>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</si>
  <si>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</si>
  <si>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</si>
  <si>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</si>
  <si>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</si>
  <si>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</si>
  <si>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</si>
  <si>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</si>
  <si>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</si>
  <si>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</si>
  <si>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</si>
  <si>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</si>
  <si>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</si>
  <si>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</si>
  <si>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</si>
  <si>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</si>
  <si>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</si>
  <si>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</si>
  <si>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</si>
  <si>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</si>
  <si>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</si>
  <si>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</si>
  <si>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</si>
  <si>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</si>
  <si>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</si>
  <si>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</si>
  <si>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</si>
  <si>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</si>
  <si>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</si>
  <si>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</si>
  <si>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</si>
  <si>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</si>
  <si>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</si>
  <si>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</si>
  <si>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</si>
  <si>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</si>
  <si>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</si>
  <si>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</si>
  <si>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</si>
  <si>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</si>
  <si>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</si>
  <si>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</si>
  <si>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</si>
  <si>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</si>
  <si>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公害防止</t>
  </si>
  <si>
    <t>被災者生活</t>
  </si>
  <si>
    <t>原子力発電施設</t>
  </si>
  <si>
    <t>災害復旧費</t>
  </si>
  <si>
    <t>償還費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</si>
  <si>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</si>
  <si>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</si>
  <si>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</si>
  <si>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</si>
  <si>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</si>
  <si>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</si>
  <si>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7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</si>
  <si>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7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</si>
  <si>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</si>
  <si>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</si>
  <si>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</si>
  <si>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</si>
  <si>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</si>
  <si>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</si>
  <si>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</si>
  <si>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</si>
  <si>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</si>
  <si>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</si>
  <si>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</si>
  <si>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</si>
  <si>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</si>
  <si>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</si>
  <si>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</si>
  <si>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</si>
  <si>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</si>
  <si>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7"/>
  </si>
  <si>
    <t>H10以前許可</t>
    <phoneticPr fontId="7"/>
  </si>
  <si>
    <t>教　　育　　費</t>
    <phoneticPr fontId="1"/>
  </si>
  <si>
    <t>減収補塡債</t>
  </si>
  <si>
    <t>補塡債</t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</si>
  <si>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</si>
  <si>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</si>
  <si>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7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</si>
  <si>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7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</si>
  <si>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</si>
  <si>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</si>
  <si>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</si>
  <si>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都道府県</t>
    <phoneticPr fontId="7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</si>
  <si>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</si>
  <si>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7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</si>
  <si>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</si>
  <si>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</si>
  <si>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</si>
  <si>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令和２年度 都道府県別（費目別）基準財政需要額</t>
    <rPh sb="0" eb="1">
      <t>レイ</t>
    </rPh>
    <rPh sb="1" eb="2">
      <t>ワ</t>
    </rPh>
    <rPh sb="3" eb="5">
      <t>ネンド</t>
    </rPh>
    <rPh sb="4" eb="5">
      <t>ド</t>
    </rPh>
    <rPh sb="5" eb="7">
      <t>ヘイネンド</t>
    </rPh>
    <rPh sb="6" eb="10">
      <t>トドウフケン</t>
    </rPh>
    <rPh sb="10" eb="11">
      <t>ベツ</t>
    </rPh>
    <rPh sb="12" eb="14">
      <t>ヒモク</t>
    </rPh>
    <rPh sb="14" eb="15">
      <t>ベツ</t>
    </rPh>
    <rPh sb="16" eb="18">
      <t>キジュン</t>
    </rPh>
    <rPh sb="18" eb="20">
      <t>ザイセイ</t>
    </rPh>
    <rPh sb="20" eb="22">
      <t>ジュヨウ</t>
    </rPh>
    <rPh sb="22" eb="23">
      <t>ガク</t>
    </rPh>
    <phoneticPr fontId="1"/>
  </si>
  <si>
    <t>地域社会再生
事業費</t>
    <rPh sb="0" eb="2">
      <t>チイキ</t>
    </rPh>
    <rPh sb="2" eb="4">
      <t>シャカイ</t>
    </rPh>
    <rPh sb="4" eb="6">
      <t>サイセイ</t>
    </rPh>
    <rPh sb="7" eb="10">
      <t>ジギョウヒ</t>
    </rPh>
    <phoneticPr fontId="1"/>
  </si>
  <si>
    <t>国土強靱化</t>
    <rPh sb="0" eb="2">
      <t>コクド</t>
    </rPh>
    <rPh sb="2" eb="4">
      <t>キョウジン</t>
    </rPh>
    <rPh sb="4" eb="5">
      <t>カ</t>
    </rPh>
    <phoneticPr fontId="2"/>
  </si>
  <si>
    <t>施策債</t>
    <rPh sb="0" eb="2">
      <t>シサク</t>
    </rPh>
    <rPh sb="2" eb="3">
      <t>サイ</t>
    </rPh>
    <phoneticPr fontId="7"/>
  </si>
  <si>
    <t>償還費</t>
    <rPh sb="0" eb="2">
      <t>ショウカン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</si>
</sst>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2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HGｺﾞｼｯｸM"/>
      <family val="3"/>
      <charset val="128"/>
    </font>
    <font>
      <sz val="14"/>
      <name val="HGPｺﾞｼｯｸM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sz val="16"/>
      <name val="HGSｺﾞｼｯｸM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7">
    <xf numFmtId="0" fontId="0" fillId="0" borderId="0" xfId="0"/>
    <xf numFmtId="3" fontId="9" fillId="0" borderId="0" xfId="1" applyNumberFormat="1" applyFont="1" applyAlignment="1">
      <alignment horizontal="center"/>
    </xf>
    <xf numFmtId="3" fontId="9" fillId="0" borderId="0" xfId="0" applyNumberFormat="1" applyFont="1" applyAlignment="1">
      <alignment horizontal="right" vertical="top"/>
    </xf>
    <xf numFmtId="3" fontId="8" fillId="0" borderId="0" xfId="1" applyNumberFormat="1" applyFont="1" applyAlignment="1"/>
    <xf numFmtId="0" fontId="5" fillId="0" borderId="0" xfId="1" applyNumberFormat="1" applyFont="1" applyAlignment="1"/>
    <xf numFmtId="3" fontId="8" fillId="0" borderId="1" xfId="1" applyNumberFormat="1" applyFont="1" applyBorder="1" applyAlignment="1"/>
    <xf numFmtId="0" fontId="3" fillId="0" borderId="36" xfId="1" applyNumberFormat="1" applyFont="1" applyFill="1" applyBorder="1" applyAlignment="1"/>
    <xf numFmtId="3" fontId="3" fillId="0" borderId="2" xfId="1" applyNumberFormat="1" applyFont="1" applyFill="1" applyBorder="1" applyAlignment="1">
      <alignment horizontal="distributed" vertical="center"/>
    </xf>
    <xf numFmtId="3" fontId="4" fillId="0" borderId="0" xfId="0" quotePrefix="1" applyNumberFormat="1" applyFont="1" applyAlignment="1">
      <alignment horizontal="right" vertical="top"/>
    </xf>
    <xf numFmtId="3" fontId="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3" fillId="0" borderId="22" xfId="1" applyNumberFormat="1" applyFont="1" applyBorder="1" applyAlignment="1">
      <alignment horizontal="center"/>
    </xf>
    <xf numFmtId="3" fontId="3" fillId="0" borderId="36" xfId="1" applyNumberFormat="1" applyFont="1" applyFill="1" applyBorder="1" applyAlignment="1">
      <alignment horizontal="distributed" vertical="center"/>
    </xf>
    <xf numFmtId="3" fontId="3" fillId="0" borderId="37" xfId="1" applyNumberFormat="1" applyFont="1" applyFill="1" applyBorder="1" applyAlignment="1">
      <alignment horizontal="distributed" vertical="center"/>
    </xf>
    <xf numFmtId="3" fontId="3" fillId="0" borderId="38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distributed" vertical="center" wrapText="1"/>
    </xf>
    <xf numFmtId="3" fontId="10" fillId="0" borderId="0" xfId="0" applyNumberFormat="1" applyFont="1" applyAlignment="1"/>
    <xf numFmtId="0" fontId="10" fillId="0" borderId="0" xfId="0" applyNumberFormat="1" applyFont="1" applyAlignment="1"/>
    <xf numFmtId="3" fontId="11" fillId="0" borderId="0" xfId="0" applyNumberFormat="1" applyFont="1" applyAlignment="1">
      <alignment vertical="top"/>
    </xf>
    <xf numFmtId="3" fontId="12" fillId="0" borderId="0" xfId="0" quotePrefix="1" applyNumberFormat="1" applyFont="1" applyAlignment="1" applyProtection="1">
      <alignment vertical="top"/>
      <protection locked="0"/>
    </xf>
    <xf numFmtId="3" fontId="13" fillId="0" borderId="0" xfId="0" applyNumberFormat="1" applyFont="1" applyAlignment="1">
      <alignment vertical="top"/>
    </xf>
    <xf numFmtId="3" fontId="14" fillId="0" borderId="0" xfId="0" applyNumberFormat="1" applyFont="1" applyAlignment="1" applyProtection="1">
      <alignment vertical="top"/>
      <protection locked="0"/>
    </xf>
    <xf numFmtId="0" fontId="11" fillId="0" borderId="0" xfId="0" applyNumberFormat="1" applyFont="1" applyAlignment="1">
      <alignment vertical="top"/>
    </xf>
    <xf numFmtId="3" fontId="12" fillId="0" borderId="0" xfId="0" applyNumberFormat="1" applyFont="1" applyAlignment="1">
      <alignment vertical="top"/>
    </xf>
    <xf numFmtId="3" fontId="15" fillId="0" borderId="0" xfId="0" applyNumberFormat="1" applyFont="1" applyAlignment="1">
      <alignment vertical="top"/>
    </xf>
    <xf numFmtId="49" fontId="16" fillId="0" borderId="0" xfId="0" applyNumberFormat="1" applyFont="1" applyAlignment="1" applyProtection="1">
      <alignment horizontal="center" vertical="top"/>
      <protection locked="0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5" fillId="0" borderId="0" xfId="0" quotePrefix="1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6" fillId="0" borderId="0" xfId="0" quotePrefix="1" applyNumberFormat="1" applyFont="1" applyAlignment="1" applyProtection="1">
      <alignment horizontal="center" vertical="top"/>
      <protection locked="0"/>
    </xf>
    <xf numFmtId="3" fontId="19" fillId="0" borderId="10" xfId="0" applyNumberFormat="1" applyFont="1" applyFill="1" applyBorder="1" applyAlignment="1">
      <alignment horizontal="center" vertical="center"/>
    </xf>
    <xf numFmtId="3" fontId="17" fillId="0" borderId="13" xfId="0" applyNumberFormat="1" applyFont="1" applyFill="1" applyBorder="1" applyAlignment="1" applyProtection="1">
      <alignment horizontal="centerContinuous"/>
      <protection locked="0"/>
    </xf>
    <xf numFmtId="3" fontId="17" fillId="0" borderId="11" xfId="0" applyNumberFormat="1" applyFont="1" applyFill="1" applyBorder="1" applyAlignment="1">
      <alignment horizontal="centerContinuous"/>
    </xf>
    <xf numFmtId="3" fontId="17" fillId="0" borderId="12" xfId="0" applyNumberFormat="1" applyFont="1" applyFill="1" applyBorder="1" applyAlignment="1">
      <alignment horizontal="centerContinuous"/>
    </xf>
    <xf numFmtId="0" fontId="20" fillId="0" borderId="13" xfId="0" applyNumberFormat="1" applyFont="1" applyFill="1" applyBorder="1" applyAlignment="1">
      <alignment horizontal="centerContinuous"/>
    </xf>
    <xf numFmtId="3" fontId="17" fillId="0" borderId="11" xfId="0" applyNumberFormat="1" applyFont="1" applyFill="1" applyBorder="1" applyAlignment="1" applyProtection="1">
      <alignment horizontal="centerContinuous"/>
      <protection locked="0"/>
    </xf>
    <xf numFmtId="3" fontId="17" fillId="0" borderId="26" xfId="0" applyNumberFormat="1" applyFont="1" applyFill="1" applyBorder="1" applyAlignment="1">
      <alignment horizontal="centerContinuous"/>
    </xf>
    <xf numFmtId="3" fontId="17" fillId="0" borderId="39" xfId="0" applyNumberFormat="1" applyFont="1" applyFill="1" applyBorder="1" applyAlignment="1">
      <alignment horizontal="centerContinuous"/>
    </xf>
    <xf numFmtId="3" fontId="22" fillId="0" borderId="10" xfId="0" applyNumberFormat="1" applyFont="1" applyFill="1" applyBorder="1" applyAlignment="1">
      <alignment horizontal="center" vertical="center"/>
    </xf>
    <xf numFmtId="3" fontId="17" fillId="0" borderId="26" xfId="0" applyNumberFormat="1" applyFont="1" applyFill="1" applyBorder="1" applyAlignment="1" applyProtection="1">
      <alignment horizontal="centerContinuous"/>
      <protection locked="0"/>
    </xf>
    <xf numFmtId="3" fontId="17" fillId="0" borderId="27" xfId="0" applyNumberFormat="1" applyFont="1" applyFill="1" applyBorder="1" applyAlignment="1">
      <alignment horizontal="centerContinuous"/>
    </xf>
    <xf numFmtId="3" fontId="19" fillId="0" borderId="7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 shrinkToFit="1"/>
    </xf>
    <xf numFmtId="3" fontId="19" fillId="0" borderId="8" xfId="0" applyNumberFormat="1" applyFont="1" applyFill="1" applyBorder="1" applyAlignment="1">
      <alignment horizontal="centerContinuous" vertical="center"/>
    </xf>
    <xf numFmtId="3" fontId="22" fillId="0" borderId="9" xfId="0" applyNumberFormat="1" applyFont="1" applyFill="1" applyBorder="1" applyAlignment="1">
      <alignment horizontal="centerContinuous" vertical="center"/>
    </xf>
    <xf numFmtId="3" fontId="22" fillId="0" borderId="33" xfId="0" applyNumberFormat="1" applyFont="1" applyFill="1" applyBorder="1" applyAlignment="1">
      <alignment horizontal="centerContinuous" vertical="center"/>
    </xf>
    <xf numFmtId="3" fontId="19" fillId="0" borderId="30" xfId="0" applyNumberFormat="1" applyFont="1" applyFill="1" applyBorder="1" applyAlignment="1">
      <alignment horizontal="center" vertical="center"/>
    </xf>
    <xf numFmtId="3" fontId="22" fillId="0" borderId="34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10" fillId="0" borderId="0" xfId="0" applyNumberFormat="1" applyFont="1" applyBorder="1" applyAlignment="1"/>
    <xf numFmtId="3" fontId="19" fillId="0" borderId="6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/>
    </xf>
    <xf numFmtId="3" fontId="19" fillId="0" borderId="14" xfId="0" applyNumberFormat="1" applyFont="1" applyFill="1" applyBorder="1" applyAlignment="1">
      <alignment horizontal="center" vertical="center"/>
    </xf>
    <xf numFmtId="3" fontId="19" fillId="0" borderId="20" xfId="0" applyNumberFormat="1" applyFont="1" applyFill="1" applyBorder="1" applyAlignment="1">
      <alignment horizontal="center" vertical="center"/>
    </xf>
    <xf numFmtId="3" fontId="19" fillId="0" borderId="31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 shrinkToFit="1"/>
    </xf>
    <xf numFmtId="3" fontId="19" fillId="0" borderId="14" xfId="0" applyNumberFormat="1" applyFont="1" applyFill="1" applyBorder="1" applyAlignment="1">
      <alignment horizontal="center" vertical="center" shrinkToFit="1"/>
    </xf>
    <xf numFmtId="3" fontId="19" fillId="0" borderId="3" xfId="0" quotePrefix="1" applyNumberFormat="1" applyFont="1" applyFill="1" applyBorder="1" applyAlignment="1">
      <alignment horizontal="center" vertical="center"/>
    </xf>
    <xf numFmtId="3" fontId="23" fillId="0" borderId="14" xfId="0" applyNumberFormat="1" applyFont="1" applyFill="1" applyBorder="1" applyAlignment="1">
      <alignment horizontal="center" vertical="center" wrapText="1"/>
    </xf>
    <xf numFmtId="3" fontId="19" fillId="0" borderId="20" xfId="0" applyNumberFormat="1" applyFont="1" applyFill="1" applyBorder="1" applyAlignment="1">
      <alignment horizontal="center" vertical="center" wrapText="1"/>
    </xf>
    <xf numFmtId="3" fontId="19" fillId="0" borderId="35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center" vertical="center"/>
    </xf>
    <xf numFmtId="3" fontId="19" fillId="0" borderId="40" xfId="0" applyNumberFormat="1" applyFont="1" applyFill="1" applyBorder="1" applyAlignment="1">
      <alignment horizontal="center" vertical="center"/>
    </xf>
    <xf numFmtId="3" fontId="19" fillId="0" borderId="25" xfId="0" applyNumberFormat="1" applyFont="1" applyFill="1" applyBorder="1" applyAlignment="1">
      <alignment horizontal="center" vertical="center"/>
    </xf>
    <xf numFmtId="3" fontId="22" fillId="0" borderId="2" xfId="0" applyNumberFormat="1" applyFont="1" applyBorder="1" applyAlignment="1"/>
    <xf numFmtId="3" fontId="24" fillId="0" borderId="15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shrinkToFit="1"/>
    </xf>
    <xf numFmtId="3" fontId="24" fillId="0" borderId="16" xfId="0" applyNumberFormat="1" applyFont="1" applyFill="1" applyBorder="1" applyAlignment="1">
      <alignment shrinkToFit="1"/>
    </xf>
    <xf numFmtId="3" fontId="24" fillId="0" borderId="21" xfId="0" applyNumberFormat="1" applyFont="1" applyFill="1" applyBorder="1" applyAlignment="1">
      <alignment shrinkToFit="1"/>
    </xf>
    <xf numFmtId="3" fontId="24" fillId="0" borderId="28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horizontal="right" shrinkToFit="1"/>
    </xf>
    <xf numFmtId="3" fontId="24" fillId="0" borderId="42" xfId="0" applyNumberFormat="1" applyFont="1" applyFill="1" applyBorder="1" applyAlignment="1">
      <alignment shrinkToFit="1"/>
    </xf>
    <xf numFmtId="3" fontId="21" fillId="0" borderId="4" xfId="0" applyNumberFormat="1" applyFont="1" applyFill="1" applyBorder="1" applyAlignment="1">
      <alignment shrinkToFit="1"/>
    </xf>
    <xf numFmtId="3" fontId="24" fillId="0" borderId="17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shrinkToFit="1"/>
    </xf>
    <xf numFmtId="3" fontId="24" fillId="0" borderId="18" xfId="0" applyNumberFormat="1" applyFont="1" applyFill="1" applyBorder="1" applyAlignment="1">
      <alignment shrinkToFit="1"/>
    </xf>
    <xf numFmtId="3" fontId="24" fillId="0" borderId="22" xfId="0" applyNumberFormat="1" applyFont="1" applyFill="1" applyBorder="1" applyAlignment="1">
      <alignment shrinkToFit="1"/>
    </xf>
    <xf numFmtId="3" fontId="24" fillId="0" borderId="29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horizontal="right" shrinkToFit="1"/>
    </xf>
    <xf numFmtId="3" fontId="24" fillId="0" borderId="34" xfId="0" applyNumberFormat="1" applyFont="1" applyFill="1" applyBorder="1" applyAlignment="1">
      <alignment shrinkToFit="1"/>
    </xf>
    <xf numFmtId="3" fontId="21" fillId="0" borderId="2" xfId="0" applyNumberFormat="1" applyFont="1" applyFill="1" applyBorder="1" applyAlignment="1">
      <alignment shrinkToFit="1"/>
    </xf>
    <xf numFmtId="3" fontId="22" fillId="0" borderId="4" xfId="0" applyNumberFormat="1" applyFont="1" applyBorder="1" applyAlignment="1"/>
    <xf numFmtId="3" fontId="22" fillId="0" borderId="4" xfId="0" applyNumberFormat="1" applyFont="1" applyBorder="1" applyAlignment="1">
      <alignment horizontal="distributed" justifyLastLine="1"/>
    </xf>
    <xf numFmtId="3" fontId="21" fillId="0" borderId="15" xfId="0" applyNumberFormat="1" applyFont="1" applyFill="1" applyBorder="1" applyAlignment="1">
      <alignment shrinkToFit="1"/>
    </xf>
    <xf numFmtId="3" fontId="21" fillId="0" borderId="16" xfId="0" applyNumberFormat="1" applyFont="1" applyFill="1" applyBorder="1" applyAlignment="1">
      <alignment shrinkToFit="1"/>
    </xf>
    <xf numFmtId="3" fontId="21" fillId="0" borderId="21" xfId="0" applyNumberFormat="1" applyFont="1" applyFill="1" applyBorder="1" applyAlignment="1">
      <alignment shrinkToFit="1"/>
    </xf>
    <xf numFmtId="3" fontId="21" fillId="0" borderId="28" xfId="0" applyNumberFormat="1" applyFont="1" applyFill="1" applyBorder="1" applyAlignment="1">
      <alignment shrinkToFit="1"/>
    </xf>
    <xf numFmtId="3" fontId="10" fillId="0" borderId="2" xfId="0" applyNumberFormat="1" applyFont="1" applyBorder="1" applyAlignment="1"/>
    <xf numFmtId="3" fontId="22" fillId="0" borderId="2" xfId="0" applyNumberFormat="1" applyFont="1" applyBorder="1" applyAlignment="1">
      <alignment horizontal="distributed" justifyLastLine="1"/>
    </xf>
    <xf numFmtId="3" fontId="21" fillId="0" borderId="17" xfId="0" applyNumberFormat="1" applyFont="1" applyFill="1" applyBorder="1" applyAlignment="1">
      <alignment shrinkToFit="1"/>
    </xf>
    <xf numFmtId="3" fontId="21" fillId="0" borderId="18" xfId="0" applyNumberFormat="1" applyFont="1" applyFill="1" applyBorder="1" applyAlignment="1">
      <alignment shrinkToFit="1"/>
    </xf>
    <xf numFmtId="3" fontId="21" fillId="0" borderId="22" xfId="0" applyNumberFormat="1" applyFont="1" applyFill="1" applyBorder="1" applyAlignment="1">
      <alignment shrinkToFit="1"/>
    </xf>
    <xf numFmtId="3" fontId="21" fillId="0" borderId="29" xfId="0" applyNumberFormat="1" applyFont="1" applyFill="1" applyBorder="1" applyAlignment="1">
      <alignment shrinkToFit="1"/>
    </xf>
    <xf numFmtId="3" fontId="22" fillId="0" borderId="5" xfId="0" applyNumberFormat="1" applyFont="1" applyBorder="1" applyAlignment="1">
      <alignment horizontal="distributed" justifyLastLine="1"/>
    </xf>
    <xf numFmtId="3" fontId="21" fillId="0" borderId="19" xfId="0" applyNumberFormat="1" applyFont="1" applyFill="1" applyBorder="1" applyAlignment="1">
      <alignment shrinkToFit="1"/>
    </xf>
    <xf numFmtId="3" fontId="21" fillId="0" borderId="5" xfId="0" applyNumberFormat="1" applyFont="1" applyFill="1" applyBorder="1" applyAlignment="1">
      <alignment shrinkToFit="1"/>
    </xf>
    <xf numFmtId="3" fontId="21" fillId="0" borderId="24" xfId="0" applyNumberFormat="1" applyFont="1" applyFill="1" applyBorder="1" applyAlignment="1">
      <alignment shrinkToFit="1"/>
    </xf>
    <xf numFmtId="3" fontId="21" fillId="0" borderId="23" xfId="0" applyNumberFormat="1" applyFont="1" applyFill="1" applyBorder="1" applyAlignment="1">
      <alignment shrinkToFit="1"/>
    </xf>
    <xf numFmtId="3" fontId="21" fillId="0" borderId="32" xfId="0" applyNumberFormat="1" applyFont="1" applyFill="1" applyBorder="1" applyAlignment="1">
      <alignment shrinkToFit="1"/>
    </xf>
    <xf numFmtId="3" fontId="17" fillId="0" borderId="1" xfId="0" applyNumberFormat="1" applyFont="1" applyBorder="1" applyAlignment="1"/>
    <xf numFmtId="3" fontId="17" fillId="2" borderId="1" xfId="0" applyNumberFormat="1" applyFont="1" applyFill="1" applyBorder="1" applyAlignment="1"/>
    <xf numFmtId="3" fontId="17" fillId="2" borderId="0" xfId="0" applyNumberFormat="1" applyFont="1" applyFill="1" applyBorder="1" applyAlignment="1"/>
    <xf numFmtId="3" fontId="17" fillId="2" borderId="1" xfId="0" applyNumberFormat="1" applyFont="1" applyFill="1" applyBorder="1" applyAlignment="1">
      <alignment shrinkToFit="1"/>
    </xf>
    <xf numFmtId="4" fontId="10" fillId="0" borderId="0" xfId="0" applyNumberFormat="1" applyFont="1" applyAlignment="1"/>
    <xf numFmtId="3" fontId="24" fillId="0" borderId="4" xfId="1" applyNumberFormat="1" applyFont="1" applyFill="1" applyBorder="1" applyAlignment="1"/>
    <xf numFmtId="3" fontId="24" fillId="0" borderId="18" xfId="1" applyNumberFormat="1" applyFont="1" applyFill="1" applyBorder="1" applyAlignment="1"/>
    <xf numFmtId="3" fontId="24" fillId="0" borderId="2" xfId="1" applyNumberFormat="1" applyFont="1" applyFill="1" applyBorder="1" applyAlignment="1"/>
    <xf numFmtId="3" fontId="24" fillId="0" borderId="16" xfId="1" applyNumberFormat="1" applyFont="1" applyFill="1" applyBorder="1" applyAlignment="1"/>
    <xf numFmtId="3" fontId="24" fillId="0" borderId="4" xfId="1" applyNumberFormat="1" applyFont="1" applyFill="1" applyBorder="1" applyAlignment="1">
      <alignment shrinkToFit="1"/>
    </xf>
    <xf numFmtId="3" fontId="24" fillId="0" borderId="16" xfId="1" applyNumberFormat="1" applyFont="1" applyFill="1" applyBorder="1" applyAlignment="1">
      <alignment shrinkToFit="1"/>
    </xf>
    <xf numFmtId="3" fontId="24" fillId="0" borderId="2" xfId="1" applyNumberFormat="1" applyFont="1" applyFill="1" applyBorder="1" applyAlignment="1">
      <alignment shrinkToFit="1"/>
    </xf>
    <xf numFmtId="3" fontId="24" fillId="0" borderId="18" xfId="1" applyNumberFormat="1" applyFont="1" applyFill="1" applyBorder="1" applyAlignment="1">
      <alignment shrinkToFit="1"/>
    </xf>
    <xf numFmtId="3" fontId="24" fillId="0" borderId="5" xfId="1" applyNumberFormat="1" applyFont="1" applyFill="1" applyBorder="1" applyAlignment="1">
      <alignment shrinkToFit="1"/>
    </xf>
    <xf numFmtId="3" fontId="24" fillId="0" borderId="24" xfId="1" applyNumberFormat="1" applyFont="1" applyFill="1" applyBorder="1" applyAlignment="1">
      <alignment shrinkToFit="1"/>
    </xf>
    <xf numFmtId="3" fontId="26" fillId="0" borderId="0" xfId="0" applyNumberFormat="1" applyFont="1" applyAlignment="1">
      <alignment vertical="top"/>
    </xf>
    <xf numFmtId="3" fontId="27" fillId="0" borderId="0" xfId="0" applyNumberFormat="1" applyFont="1" applyAlignment="1" applyProtection="1">
      <alignment vertical="top"/>
      <protection locked="0"/>
    </xf>
    <xf numFmtId="3" fontId="4" fillId="0" borderId="0" xfId="0" quotePrefix="1" applyNumberFormat="1" applyFont="1" applyAlignment="1" applyProtection="1">
      <alignment horizontal="center" vertical="top"/>
      <protection locked="0"/>
    </xf>
    <xf numFmtId="3" fontId="28" fillId="0" borderId="0" xfId="0" quotePrefix="1" applyNumberFormat="1" applyFont="1" applyAlignment="1">
      <alignment horizontal="right" vertical="top"/>
    </xf>
    <xf numFmtId="3" fontId="5" fillId="0" borderId="4" xfId="0" applyNumberFormat="1" applyFont="1" applyFill="1" applyBorder="1" applyAlignment="1">
      <alignment shrinkToFit="1"/>
    </xf>
    <xf numFmtId="3" fontId="5" fillId="0" borderId="16" xfId="0" applyNumberFormat="1" applyFont="1" applyFill="1" applyBorder="1" applyAlignment="1">
      <alignment shrinkToFit="1"/>
    </xf>
    <xf numFmtId="3" fontId="5" fillId="0" borderId="2" xfId="0" applyNumberFormat="1" applyFont="1" applyFill="1" applyBorder="1" applyAlignment="1">
      <alignment shrinkToFit="1"/>
    </xf>
    <xf numFmtId="3" fontId="5" fillId="0" borderId="18" xfId="0" applyNumberFormat="1" applyFont="1" applyFill="1" applyBorder="1" applyAlignment="1">
      <alignment shrinkToFit="1"/>
    </xf>
    <xf numFmtId="3" fontId="5" fillId="0" borderId="53" xfId="0" applyNumberFormat="1" applyFont="1" applyFill="1" applyBorder="1" applyAlignment="1">
      <alignment shrinkToFit="1"/>
    </xf>
    <xf numFmtId="176" fontId="5" fillId="0" borderId="2" xfId="0" applyNumberFormat="1" applyFont="1" applyFill="1" applyBorder="1" applyAlignment="1">
      <alignment shrinkToFit="1"/>
    </xf>
    <xf numFmtId="3" fontId="5" fillId="0" borderId="54" xfId="0" applyNumberFormat="1" applyFont="1" applyFill="1" applyBorder="1" applyAlignment="1">
      <alignment shrinkToFit="1"/>
    </xf>
    <xf numFmtId="3" fontId="29" fillId="0" borderId="15" xfId="0" applyNumberFormat="1" applyFont="1" applyFill="1" applyBorder="1" applyAlignment="1">
      <alignment shrinkToFit="1"/>
    </xf>
    <xf numFmtId="3" fontId="29" fillId="0" borderId="18" xfId="0" applyNumberFormat="1" applyFont="1" applyFill="1" applyBorder="1" applyAlignment="1">
      <alignment shrinkToFit="1"/>
    </xf>
    <xf numFmtId="3" fontId="29" fillId="0" borderId="17" xfId="0" applyNumberFormat="1" applyFont="1" applyFill="1" applyBorder="1" applyAlignment="1">
      <alignment shrinkToFit="1"/>
    </xf>
    <xf numFmtId="3" fontId="29" fillId="0" borderId="5" xfId="0" applyNumberFormat="1" applyFont="1" applyFill="1" applyBorder="1" applyAlignment="1">
      <alignment shrinkToFit="1"/>
    </xf>
    <xf numFmtId="3" fontId="29" fillId="0" borderId="24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0" fillId="0" borderId="0" xfId="0" applyNumberFormat="1" applyFont="1" applyAlignment="1"/>
    <xf numFmtId="4" fontId="30" fillId="0" borderId="0" xfId="0" applyNumberFormat="1" applyFont="1" applyAlignment="1"/>
    <xf numFmtId="0" fontId="30" fillId="0" borderId="0" xfId="0" applyNumberFormat="1" applyFont="1" applyAlignment="1"/>
    <xf numFmtId="0" fontId="31" fillId="0" borderId="0" xfId="0" applyNumberFormat="1" applyFont="1" applyAlignment="1"/>
    <xf numFmtId="3" fontId="14" fillId="0" borderId="0" xfId="0" applyNumberFormat="1" applyFont="1" applyAlignment="1">
      <alignment horizontal="right" vertical="top"/>
    </xf>
    <xf numFmtId="3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0" xfId="0" applyNumberFormat="1" applyFont="1" applyFill="1" applyBorder="1" applyAlignment="1">
      <alignment horizontal="center" vertical="center" wrapText="1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22" fillId="0" borderId="1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22" fillId="0" borderId="38" xfId="0" applyNumberFormat="1" applyFont="1" applyFill="1" applyBorder="1" applyAlignment="1">
      <alignment horizontal="center" vertical="center"/>
    </xf>
    <xf numFmtId="3" fontId="17" fillId="0" borderId="13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21" fillId="0" borderId="10" xfId="0" applyNumberFormat="1" applyFont="1" applyFill="1" applyBorder="1" applyAlignment="1">
      <alignment horizontal="center" vertical="center" wrapText="1"/>
    </xf>
    <xf numFmtId="3" fontId="21" fillId="0" borderId="7" xfId="0" applyNumberFormat="1" applyFont="1" applyFill="1" applyBorder="1" applyAlignment="1">
      <alignment horizontal="center" vertical="center" wrapText="1"/>
    </xf>
    <xf numFmtId="3" fontId="19" fillId="0" borderId="43" xfId="0" applyNumberFormat="1" applyFont="1" applyFill="1" applyBorder="1" applyAlignment="1">
      <alignment horizontal="center" vertical="center" shrinkToFit="1"/>
    </xf>
    <xf numFmtId="3" fontId="19" fillId="0" borderId="44" xfId="0" applyNumberFormat="1" applyFont="1" applyFill="1" applyBorder="1" applyAlignment="1">
      <alignment horizontal="center" vertical="center" shrinkToFit="1"/>
    </xf>
    <xf numFmtId="3" fontId="18" fillId="0" borderId="26" xfId="0" applyNumberFormat="1" applyFont="1" applyBorder="1" applyAlignment="1">
      <alignment horizontal="center" vertical="center"/>
    </xf>
    <xf numFmtId="3" fontId="18" fillId="0" borderId="34" xfId="0" applyNumberFormat="1" applyFont="1" applyBorder="1" applyAlignment="1">
      <alignment horizontal="center" vertical="center"/>
    </xf>
    <xf numFmtId="3" fontId="18" fillId="0" borderId="38" xfId="0" applyNumberFormat="1" applyFont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9" xfId="0" applyNumberFormat="1" applyFont="1" applyFill="1" applyBorder="1" applyAlignment="1">
      <alignment horizontal="center" vertical="center"/>
    </xf>
    <xf numFmtId="3" fontId="19" fillId="0" borderId="47" xfId="0" applyNumberFormat="1" applyFont="1" applyFill="1" applyBorder="1" applyAlignment="1">
      <alignment horizontal="center" vertical="center"/>
    </xf>
    <xf numFmtId="3" fontId="19" fillId="0" borderId="33" xfId="0" applyNumberFormat="1" applyFont="1" applyFill="1" applyBorder="1" applyAlignment="1">
      <alignment horizontal="center" vertical="center"/>
    </xf>
    <xf numFmtId="3" fontId="19" fillId="0" borderId="45" xfId="0" applyNumberFormat="1" applyFont="1" applyFill="1" applyBorder="1" applyAlignment="1">
      <alignment horizontal="center" vertical="center" shrinkToFit="1"/>
    </xf>
    <xf numFmtId="3" fontId="19" fillId="0" borderId="46" xfId="0" applyNumberFormat="1" applyFont="1" applyFill="1" applyBorder="1" applyAlignment="1">
      <alignment horizontal="center" vertical="center" shrinkToFit="1"/>
    </xf>
    <xf numFmtId="3" fontId="19" fillId="0" borderId="45" xfId="0" applyNumberFormat="1" applyFont="1" applyFill="1" applyBorder="1" applyAlignment="1">
      <alignment horizontal="center" vertical="center"/>
    </xf>
    <xf numFmtId="3" fontId="19" fillId="0" borderId="46" xfId="0" applyNumberFormat="1" applyFont="1" applyFill="1" applyBorder="1" applyAlignment="1">
      <alignment horizontal="center" vertical="center"/>
    </xf>
    <xf numFmtId="3" fontId="19" fillId="0" borderId="51" xfId="0" applyNumberFormat="1" applyFont="1" applyFill="1" applyBorder="1" applyAlignment="1">
      <alignment horizontal="center" vertical="center"/>
    </xf>
    <xf numFmtId="3" fontId="19" fillId="0" borderId="52" xfId="0" applyNumberFormat="1" applyFont="1" applyFill="1" applyBorder="1" applyAlignment="1">
      <alignment horizontal="center" vertical="center"/>
    </xf>
    <xf numFmtId="3" fontId="8" fillId="0" borderId="26" xfId="0" applyNumberFormat="1" applyFont="1" applyFill="1" applyBorder="1" applyAlignment="1" applyProtection="1">
      <alignment horizontal="center" vertical="center"/>
      <protection locked="0"/>
    </xf>
    <xf numFmtId="3" fontId="8" fillId="0" borderId="27" xfId="0" applyNumberFormat="1" applyFont="1" applyFill="1" applyBorder="1" applyAlignment="1" applyProtection="1">
      <alignment horizontal="center" vertical="center"/>
      <protection locked="0"/>
    </xf>
    <xf numFmtId="3" fontId="8" fillId="0" borderId="39" xfId="0" applyNumberFormat="1" applyFont="1" applyFill="1" applyBorder="1" applyAlignment="1" applyProtection="1">
      <alignment horizontal="center" vertical="center"/>
      <protection locked="0"/>
    </xf>
    <xf numFmtId="3" fontId="8" fillId="0" borderId="48" xfId="0" applyNumberFormat="1" applyFont="1" applyFill="1" applyBorder="1" applyAlignment="1" applyProtection="1">
      <alignment horizontal="center" vertical="center"/>
      <protection locked="0"/>
    </xf>
    <xf numFmtId="3" fontId="8" fillId="0" borderId="49" xfId="0" applyNumberFormat="1" applyFont="1" applyFill="1" applyBorder="1" applyAlignment="1" applyProtection="1">
      <alignment horizontal="center" vertical="center"/>
      <protection locked="0"/>
    </xf>
    <xf numFmtId="3" fontId="8" fillId="0" borderId="50" xfId="0" applyNumberFormat="1" applyFont="1" applyFill="1" applyBorder="1" applyAlignment="1" applyProtection="1">
      <alignment horizontal="center" vertical="center"/>
      <protection locked="0"/>
    </xf>
    <xf numFmtId="3" fontId="25" fillId="0" borderId="10" xfId="0" applyNumberFormat="1" applyFont="1" applyFill="1" applyBorder="1" applyAlignment="1">
      <alignment horizontal="center" vertical="center"/>
    </xf>
    <xf numFmtId="3" fontId="25" fillId="0" borderId="22" xfId="0" applyNumberFormat="1" applyFont="1" applyFill="1" applyBorder="1" applyAlignment="1">
      <alignment horizontal="center" vertical="center"/>
    </xf>
    <xf numFmtId="3" fontId="25" fillId="0" borderId="38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\900714\Desktop\16%20&#31639;&#23450;&#32207;&#25324;\&#20844;&#20661;&#36027;&#21336;&#20301;&#36027;&#29992;\10&#12288;&#30476;&#21029;&#12539;&#22823;&#37117;&#24066;&#21029;\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BC109"/>
  <sheetViews>
    <sheetView showGridLines="0" showZeros="0" tabSelected="1" showOutlineSymbols="0" view="pageBreakPreview" zoomScale="60" zoomScaleNormal="70" workbookViewId="0">
      <pane xSplit="2" ySplit="7" topLeftCell="C8" activePane="bottomRight" state="frozenSplit"/>
      <selection activeCell="A3" sqref="A3:I6"/>
      <selection pane="topRight" activeCell="A3" sqref="A3:I6"/>
      <selection pane="bottomLeft" activeCell="A3" sqref="A3:I6"/>
      <selection pane="bottomRight" activeCell="I32" sqref="I32"/>
    </sheetView>
  </sheetViews>
  <sheetFormatPr defaultColWidth="8.69921875" defaultRowHeight="14.25" x14ac:dyDescent="0.15"/>
  <cols>
    <col min="1" max="1" width="10.796875" style="16" customWidth="1"/>
    <col min="2" max="2" width="11.5" style="16" bestFit="1" customWidth="1"/>
    <col min="3" max="17" width="13.3984375" style="16" customWidth="1"/>
    <col min="18" max="31" width="14.296875" style="16" customWidth="1"/>
    <col min="32" max="40" width="12.5" style="16" customWidth="1"/>
    <col min="41" max="41" width="14.3984375" style="16" customWidth="1"/>
    <col min="42" max="42" width="5" style="16" customWidth="1"/>
    <col min="43" max="44" width="12.69921875" style="16" customWidth="1"/>
    <col min="45" max="46" width="14.69921875" style="16" customWidth="1"/>
    <col min="47" max="47" width="5" style="16" customWidth="1"/>
    <col min="48" max="49" width="15.19921875" style="134" customWidth="1"/>
    <col min="50" max="50" width="11.3984375" style="134" bestFit="1" customWidth="1"/>
    <col min="51" max="51" width="8.69921875" style="134"/>
    <col min="52" max="52" width="10.8984375" style="134" bestFit="1" customWidth="1"/>
    <col min="53" max="53" width="8.69921875" style="134"/>
    <col min="54" max="54" width="10.8984375" style="134" bestFit="1" customWidth="1"/>
    <col min="55" max="55" width="8.69921875" style="134"/>
    <col min="56" max="16384" width="8.69921875" style="16"/>
  </cols>
  <sheetData>
    <row r="1" spans="1:55" ht="21" x14ac:dyDescent="0.15">
      <c r="A1" s="17"/>
      <c r="B1" s="18" t="s">
        <v>148</v>
      </c>
      <c r="C1" s="19"/>
      <c r="D1" s="20"/>
      <c r="E1" s="20"/>
      <c r="F1" s="19"/>
      <c r="G1" s="21"/>
      <c r="H1" s="21"/>
      <c r="I1" s="21"/>
      <c r="J1" s="144"/>
      <c r="K1" s="144"/>
      <c r="L1" s="144"/>
      <c r="M1" s="19"/>
      <c r="N1" s="22"/>
      <c r="O1" s="19"/>
      <c r="P1" s="19"/>
      <c r="Q1" s="143"/>
      <c r="R1" s="143"/>
      <c r="S1" s="143"/>
      <c r="T1" s="20"/>
      <c r="U1" s="20"/>
      <c r="V1" s="21"/>
      <c r="W1" s="21"/>
      <c r="X1" s="21"/>
      <c r="Y1" s="144"/>
      <c r="Z1" s="144"/>
      <c r="AA1" s="144"/>
      <c r="AB1" s="19"/>
      <c r="AC1" s="22"/>
      <c r="AD1" s="19"/>
      <c r="AE1" s="19"/>
      <c r="AF1" s="143"/>
      <c r="AG1" s="143"/>
      <c r="AH1" s="143"/>
      <c r="AI1" s="143"/>
      <c r="AJ1" s="143"/>
      <c r="AK1" s="143"/>
      <c r="AL1" s="143"/>
      <c r="AM1" s="143"/>
      <c r="AN1" s="143"/>
      <c r="AO1" s="15"/>
      <c r="AP1" s="19"/>
      <c r="AQ1" s="20"/>
      <c r="AU1" s="115"/>
      <c r="AV1" s="116"/>
      <c r="BC1" s="16"/>
    </row>
    <row r="2" spans="1:55" ht="18.75" x14ac:dyDescent="0.15">
      <c r="A2" s="23"/>
      <c r="B2" s="24" t="s">
        <v>128</v>
      </c>
      <c r="C2" s="19"/>
      <c r="D2" s="20"/>
      <c r="E2" s="20"/>
      <c r="F2" s="19"/>
      <c r="G2" s="21"/>
      <c r="H2" s="21"/>
      <c r="I2" s="21"/>
      <c r="J2" s="25"/>
      <c r="K2" s="25"/>
      <c r="L2" s="25"/>
      <c r="M2" s="19"/>
      <c r="N2" s="26"/>
      <c r="P2" s="26" t="s">
        <v>81</v>
      </c>
      <c r="Q2" s="24" t="s">
        <v>128</v>
      </c>
      <c r="R2" s="27"/>
      <c r="S2" s="27"/>
      <c r="T2" s="20"/>
      <c r="U2" s="20"/>
      <c r="V2" s="21"/>
      <c r="W2" s="21"/>
      <c r="X2" s="21"/>
      <c r="Y2" s="25"/>
      <c r="Z2" s="25"/>
      <c r="AA2" s="26"/>
      <c r="AD2" s="26" t="s">
        <v>81</v>
      </c>
      <c r="AE2" s="24" t="s">
        <v>128</v>
      </c>
      <c r="AF2" s="27"/>
      <c r="AG2" s="27"/>
      <c r="AH2" s="27"/>
      <c r="AI2" s="27"/>
      <c r="AJ2" s="27"/>
      <c r="AK2" s="136"/>
      <c r="AL2" s="27"/>
      <c r="AM2" s="28"/>
      <c r="AN2" s="26" t="s">
        <v>81</v>
      </c>
      <c r="AO2" s="15"/>
      <c r="AP2" s="28" t="s">
        <v>122</v>
      </c>
      <c r="AQ2" s="20"/>
      <c r="AR2" s="26"/>
      <c r="AS2" s="26" t="s">
        <v>81</v>
      </c>
      <c r="AU2" s="117"/>
      <c r="AV2" s="118" t="s">
        <v>81</v>
      </c>
      <c r="BC2" s="16"/>
    </row>
    <row r="3" spans="1:55" ht="17.25" x14ac:dyDescent="0.2">
      <c r="A3" s="155" t="s">
        <v>141</v>
      </c>
      <c r="B3" s="29" t="s">
        <v>10</v>
      </c>
      <c r="C3" s="30" t="s">
        <v>80</v>
      </c>
      <c r="D3" s="31"/>
      <c r="E3" s="31"/>
      <c r="F3" s="31"/>
      <c r="G3" s="31"/>
      <c r="H3" s="31"/>
      <c r="I3" s="31"/>
      <c r="J3" s="32"/>
      <c r="K3" s="148" t="s">
        <v>79</v>
      </c>
      <c r="L3" s="149"/>
      <c r="M3" s="149"/>
      <c r="N3" s="149"/>
      <c r="O3" s="149"/>
      <c r="P3" s="150"/>
      <c r="Q3" s="149" t="s">
        <v>132</v>
      </c>
      <c r="R3" s="149"/>
      <c r="S3" s="150"/>
      <c r="T3" s="33" t="s">
        <v>78</v>
      </c>
      <c r="U3" s="34"/>
      <c r="V3" s="31"/>
      <c r="W3" s="31"/>
      <c r="X3" s="31"/>
      <c r="Y3" s="32"/>
      <c r="Z3" s="148" t="s">
        <v>140</v>
      </c>
      <c r="AA3" s="149"/>
      <c r="AB3" s="149"/>
      <c r="AC3" s="149"/>
      <c r="AD3" s="150"/>
      <c r="AE3" s="148" t="s">
        <v>119</v>
      </c>
      <c r="AF3" s="149"/>
      <c r="AG3" s="150"/>
      <c r="AH3" s="35"/>
      <c r="AI3" s="151" t="s">
        <v>135</v>
      </c>
      <c r="AJ3" s="151" t="s">
        <v>139</v>
      </c>
      <c r="AK3" s="151" t="s">
        <v>149</v>
      </c>
      <c r="AL3" s="36"/>
      <c r="AM3" s="37"/>
      <c r="AN3" s="145" t="s">
        <v>65</v>
      </c>
      <c r="AO3" s="15"/>
      <c r="AP3" s="38" t="s">
        <v>123</v>
      </c>
      <c r="AQ3" s="39"/>
      <c r="AR3" s="145" t="s">
        <v>65</v>
      </c>
      <c r="AS3" s="145" t="s">
        <v>126</v>
      </c>
      <c r="AU3" s="137" t="s">
        <v>146</v>
      </c>
      <c r="AV3" s="140" t="s">
        <v>147</v>
      </c>
      <c r="BC3" s="16"/>
    </row>
    <row r="4" spans="1:55" ht="17.25" x14ac:dyDescent="0.15">
      <c r="A4" s="156"/>
      <c r="B4" s="40"/>
      <c r="C4" s="162" t="s">
        <v>0</v>
      </c>
      <c r="D4" s="163"/>
      <c r="E4" s="41" t="s">
        <v>11</v>
      </c>
      <c r="F4" s="158" t="s">
        <v>66</v>
      </c>
      <c r="G4" s="159"/>
      <c r="H4" s="159"/>
      <c r="I4" s="160"/>
      <c r="J4" s="42" t="s">
        <v>83</v>
      </c>
      <c r="K4" s="41" t="s">
        <v>1</v>
      </c>
      <c r="L4" s="41" t="s">
        <v>2</v>
      </c>
      <c r="M4" s="158" t="s">
        <v>12</v>
      </c>
      <c r="N4" s="161"/>
      <c r="O4" s="164" t="s">
        <v>116</v>
      </c>
      <c r="P4" s="165"/>
      <c r="Q4" s="43" t="s">
        <v>82</v>
      </c>
      <c r="R4" s="44"/>
      <c r="S4" s="45"/>
      <c r="T4" s="46" t="s">
        <v>3</v>
      </c>
      <c r="U4" s="41" t="s">
        <v>93</v>
      </c>
      <c r="V4" s="41" t="s">
        <v>13</v>
      </c>
      <c r="W4" s="43" t="s">
        <v>91</v>
      </c>
      <c r="X4" s="44"/>
      <c r="Y4" s="41" t="s">
        <v>14</v>
      </c>
      <c r="Z4" s="41" t="s">
        <v>15</v>
      </c>
      <c r="AA4" s="166" t="s">
        <v>16</v>
      </c>
      <c r="AB4" s="167"/>
      <c r="AC4" s="40" t="s">
        <v>118</v>
      </c>
      <c r="AD4" s="40" t="s">
        <v>64</v>
      </c>
      <c r="AE4" s="41" t="s">
        <v>4</v>
      </c>
      <c r="AF4" s="41" t="s">
        <v>5</v>
      </c>
      <c r="AG4" s="41" t="s">
        <v>120</v>
      </c>
      <c r="AH4" s="47" t="s">
        <v>129</v>
      </c>
      <c r="AI4" s="152"/>
      <c r="AJ4" s="152"/>
      <c r="AK4" s="152"/>
      <c r="AL4" s="48" t="s">
        <v>129</v>
      </c>
      <c r="AM4" s="49" t="s">
        <v>121</v>
      </c>
      <c r="AN4" s="146"/>
      <c r="AO4" s="50"/>
      <c r="AP4" s="153"/>
      <c r="AQ4" s="154"/>
      <c r="AR4" s="146"/>
      <c r="AS4" s="146"/>
      <c r="AU4" s="138"/>
      <c r="AV4" s="141"/>
      <c r="BC4" s="16"/>
    </row>
    <row r="5" spans="1:55" ht="22.5" customHeight="1" x14ac:dyDescent="0.15">
      <c r="A5" s="157"/>
      <c r="B5" s="51" t="s">
        <v>84</v>
      </c>
      <c r="C5" s="52" t="s">
        <v>85</v>
      </c>
      <c r="D5" s="52" t="s">
        <v>113</v>
      </c>
      <c r="E5" s="52" t="s">
        <v>86</v>
      </c>
      <c r="F5" s="52" t="s">
        <v>87</v>
      </c>
      <c r="G5" s="52" t="s">
        <v>114</v>
      </c>
      <c r="H5" s="52" t="s">
        <v>115</v>
      </c>
      <c r="I5" s="52" t="s">
        <v>94</v>
      </c>
      <c r="J5" s="52" t="s">
        <v>70</v>
      </c>
      <c r="K5" s="52" t="s">
        <v>6</v>
      </c>
      <c r="L5" s="52" t="s">
        <v>6</v>
      </c>
      <c r="M5" s="52" t="s">
        <v>6</v>
      </c>
      <c r="N5" s="53" t="s">
        <v>72</v>
      </c>
      <c r="O5" s="54" t="s">
        <v>6</v>
      </c>
      <c r="P5" s="55" t="s">
        <v>7</v>
      </c>
      <c r="Q5" s="52" t="s">
        <v>73</v>
      </c>
      <c r="R5" s="56" t="s">
        <v>88</v>
      </c>
      <c r="S5" s="57" t="s">
        <v>145</v>
      </c>
      <c r="T5" s="55" t="s">
        <v>89</v>
      </c>
      <c r="U5" s="52" t="s">
        <v>67</v>
      </c>
      <c r="V5" s="52" t="s">
        <v>67</v>
      </c>
      <c r="W5" s="58" t="s">
        <v>90</v>
      </c>
      <c r="X5" s="58" t="s">
        <v>117</v>
      </c>
      <c r="Y5" s="52" t="s">
        <v>67</v>
      </c>
      <c r="Z5" s="52" t="s">
        <v>8</v>
      </c>
      <c r="AA5" s="59" t="s">
        <v>68</v>
      </c>
      <c r="AB5" s="60" t="s">
        <v>69</v>
      </c>
      <c r="AC5" s="54" t="s">
        <v>92</v>
      </c>
      <c r="AD5" s="54" t="s">
        <v>70</v>
      </c>
      <c r="AE5" s="52" t="s">
        <v>9</v>
      </c>
      <c r="AF5" s="56" t="s">
        <v>77</v>
      </c>
      <c r="AG5" s="52" t="s">
        <v>71</v>
      </c>
      <c r="AH5" s="61"/>
      <c r="AI5" s="62" t="s">
        <v>71</v>
      </c>
      <c r="AJ5" s="62" t="s">
        <v>67</v>
      </c>
      <c r="AK5" s="62" t="s">
        <v>67</v>
      </c>
      <c r="AL5" s="63"/>
      <c r="AM5" s="64"/>
      <c r="AN5" s="147"/>
      <c r="AO5" s="50"/>
      <c r="AP5" s="52" t="s">
        <v>124</v>
      </c>
      <c r="AQ5" s="52" t="s">
        <v>125</v>
      </c>
      <c r="AR5" s="147"/>
      <c r="AS5" s="147"/>
      <c r="AU5" s="139"/>
      <c r="AV5" s="142"/>
      <c r="BC5" s="16"/>
    </row>
    <row r="6" spans="1:55" ht="24.75" customHeight="1" x14ac:dyDescent="0.2">
      <c r="A6" s="65" t="s">
        <v>17</v>
      </c>
      <c r="B6" s="66">
        <v>85101380</v>
      </c>
      <c r="C6" s="67">
        <v>27461700</v>
      </c>
      <c r="D6" s="67">
        <v>35538741</v>
      </c>
      <c r="E6" s="67">
        <v>7540688</v>
      </c>
      <c r="F6" s="67">
        <v>302326</v>
      </c>
      <c r="G6" s="67">
        <v>346115</v>
      </c>
      <c r="H6" s="67">
        <v>1680674</v>
      </c>
      <c r="I6" s="67">
        <v>3747884</v>
      </c>
      <c r="J6" s="67">
        <v>4415282</v>
      </c>
      <c r="K6" s="67">
        <v>88023960</v>
      </c>
      <c r="L6" s="67">
        <v>54705692</v>
      </c>
      <c r="M6" s="67">
        <v>56311992</v>
      </c>
      <c r="N6" s="68">
        <v>9041157</v>
      </c>
      <c r="O6" s="69">
        <v>30903796</v>
      </c>
      <c r="P6" s="70">
        <v>3019896</v>
      </c>
      <c r="Q6" s="67">
        <v>20459789</v>
      </c>
      <c r="R6" s="67">
        <v>4046868</v>
      </c>
      <c r="S6" s="68">
        <v>12504223</v>
      </c>
      <c r="T6" s="70">
        <v>15192428</v>
      </c>
      <c r="U6" s="67">
        <v>99680454</v>
      </c>
      <c r="V6" s="67">
        <v>73612422</v>
      </c>
      <c r="W6" s="67">
        <v>81487886</v>
      </c>
      <c r="X6" s="67">
        <v>75907854</v>
      </c>
      <c r="Y6" s="67">
        <v>1872843</v>
      </c>
      <c r="Z6" s="67">
        <v>18720613</v>
      </c>
      <c r="AA6" s="68">
        <v>8320236</v>
      </c>
      <c r="AB6" s="69">
        <v>9552712</v>
      </c>
      <c r="AC6" s="69">
        <v>3676290</v>
      </c>
      <c r="AD6" s="69">
        <v>7083707</v>
      </c>
      <c r="AE6" s="71">
        <v>13816331</v>
      </c>
      <c r="AF6" s="67">
        <v>198016</v>
      </c>
      <c r="AG6" s="67">
        <v>36413586</v>
      </c>
      <c r="AH6" s="72">
        <f>SUM(B6:AG6)</f>
        <v>890687541</v>
      </c>
      <c r="AI6" s="69">
        <v>3844710</v>
      </c>
      <c r="AJ6" s="69">
        <v>7419795</v>
      </c>
      <c r="AK6" s="69">
        <v>7430021</v>
      </c>
      <c r="AL6" s="73">
        <f>SUM(AI6:AK6)</f>
        <v>18694526</v>
      </c>
      <c r="AM6" s="73">
        <v>200018445</v>
      </c>
      <c r="AN6" s="74">
        <f>SUM(AH6,AL6:AM6)</f>
        <v>1109400512</v>
      </c>
      <c r="AO6" s="15"/>
      <c r="AP6" s="67">
        <v>29496471</v>
      </c>
      <c r="AQ6" s="67">
        <v>82325500</v>
      </c>
      <c r="AR6" s="74">
        <f>SUM(AP6:AQ6)</f>
        <v>111821971</v>
      </c>
      <c r="AS6" s="74">
        <f>SUM(AN6,AR6)</f>
        <v>1221222483</v>
      </c>
      <c r="AU6" s="119">
        <v>79133198</v>
      </c>
      <c r="AV6" s="120">
        <f>AS6-AU6</f>
        <v>1142089285</v>
      </c>
      <c r="AW6" s="132"/>
      <c r="AX6" s="132"/>
      <c r="AY6" s="132"/>
      <c r="AZ6" s="132"/>
      <c r="BA6" s="132"/>
      <c r="BB6" s="132"/>
      <c r="BC6" s="16"/>
    </row>
    <row r="7" spans="1:55" ht="17.25" x14ac:dyDescent="0.2">
      <c r="A7" s="65" t="s">
        <v>18</v>
      </c>
      <c r="B7" s="74">
        <v>19414668</v>
      </c>
      <c r="C7" s="75">
        <v>6947910</v>
      </c>
      <c r="D7" s="75">
        <v>10263015</v>
      </c>
      <c r="E7" s="75">
        <v>1602640</v>
      </c>
      <c r="F7" s="75">
        <v>951721</v>
      </c>
      <c r="G7" s="75">
        <v>985048</v>
      </c>
      <c r="H7" s="75">
        <v>448127</v>
      </c>
      <c r="I7" s="75">
        <v>1370375</v>
      </c>
      <c r="J7" s="75">
        <v>1595036</v>
      </c>
      <c r="K7" s="75">
        <v>28766000</v>
      </c>
      <c r="L7" s="75">
        <v>18641456</v>
      </c>
      <c r="M7" s="75">
        <v>17086230</v>
      </c>
      <c r="N7" s="76">
        <v>2449704</v>
      </c>
      <c r="O7" s="77">
        <v>7989300</v>
      </c>
      <c r="P7" s="78">
        <v>1027296</v>
      </c>
      <c r="Q7" s="75">
        <v>5151123</v>
      </c>
      <c r="R7" s="75">
        <v>1657840</v>
      </c>
      <c r="S7" s="76">
        <v>2731348</v>
      </c>
      <c r="T7" s="78">
        <v>2990647</v>
      </c>
      <c r="U7" s="75">
        <v>29954034</v>
      </c>
      <c r="V7" s="75">
        <v>22690018</v>
      </c>
      <c r="W7" s="75">
        <v>22057797</v>
      </c>
      <c r="X7" s="75">
        <v>19802556</v>
      </c>
      <c r="Y7" s="75">
        <v>657305</v>
      </c>
      <c r="Z7" s="75">
        <v>6640313</v>
      </c>
      <c r="AA7" s="76">
        <v>1609313</v>
      </c>
      <c r="AB7" s="77">
        <v>236529</v>
      </c>
      <c r="AC7" s="77">
        <v>1362445</v>
      </c>
      <c r="AD7" s="77">
        <v>3140424</v>
      </c>
      <c r="AE7" s="79">
        <v>3087472</v>
      </c>
      <c r="AF7" s="75">
        <v>24752</v>
      </c>
      <c r="AG7" s="75">
        <v>26767108</v>
      </c>
      <c r="AH7" s="80">
        <f>SUM(B7:AG7)</f>
        <v>270099550</v>
      </c>
      <c r="AI7" s="77">
        <v>2319161</v>
      </c>
      <c r="AJ7" s="77">
        <v>4359138</v>
      </c>
      <c r="AK7" s="77">
        <v>5364998</v>
      </c>
      <c r="AL7" s="81">
        <f t="shared" ref="AL7:AL55" si="0">SUM(AI7:AK7)</f>
        <v>12043297</v>
      </c>
      <c r="AM7" s="81">
        <v>50062196</v>
      </c>
      <c r="AN7" s="74">
        <f t="shared" ref="AN7:AN54" si="1">SUM(AH7,AL7:AM7)</f>
        <v>332205043</v>
      </c>
      <c r="AO7" s="15"/>
      <c r="AP7" s="75">
        <v>15118902</v>
      </c>
      <c r="AQ7" s="75">
        <v>9045618</v>
      </c>
      <c r="AR7" s="74">
        <f t="shared" ref="AR7:AR55" si="2">SUM(AP7:AQ7)</f>
        <v>24164520</v>
      </c>
      <c r="AS7" s="74">
        <f t="shared" ref="AS7:AS55" si="3">SUM(AN7,AR7)</f>
        <v>356369563</v>
      </c>
      <c r="AU7" s="121">
        <v>19897240</v>
      </c>
      <c r="AV7" s="122">
        <f t="shared" ref="AV7:AV55" si="4">AS7-AU7</f>
        <v>336472323</v>
      </c>
      <c r="AW7" s="132"/>
      <c r="AX7" s="132"/>
      <c r="AY7" s="132"/>
      <c r="AZ7" s="132"/>
      <c r="BA7" s="132"/>
      <c r="BB7" s="132"/>
      <c r="BC7" s="16"/>
    </row>
    <row r="8" spans="1:55" ht="22.5" customHeight="1" x14ac:dyDescent="0.2">
      <c r="A8" s="65" t="s">
        <v>19</v>
      </c>
      <c r="B8" s="74">
        <v>18024916</v>
      </c>
      <c r="C8" s="75">
        <v>6964110</v>
      </c>
      <c r="D8" s="75">
        <v>11464110</v>
      </c>
      <c r="E8" s="75">
        <v>1904952</v>
      </c>
      <c r="F8" s="75">
        <v>595267</v>
      </c>
      <c r="G8" s="75">
        <v>389063</v>
      </c>
      <c r="H8" s="75">
        <v>377359</v>
      </c>
      <c r="I8" s="75">
        <v>764864</v>
      </c>
      <c r="J8" s="75">
        <v>1794093</v>
      </c>
      <c r="K8" s="75">
        <v>30685752</v>
      </c>
      <c r="L8" s="75">
        <v>18225024</v>
      </c>
      <c r="M8" s="75">
        <v>18537570</v>
      </c>
      <c r="N8" s="76">
        <v>2425323</v>
      </c>
      <c r="O8" s="77">
        <v>7953792</v>
      </c>
      <c r="P8" s="78">
        <v>974160</v>
      </c>
      <c r="Q8" s="75">
        <v>4918376</v>
      </c>
      <c r="R8" s="75">
        <v>2242112</v>
      </c>
      <c r="S8" s="76">
        <v>2415700</v>
      </c>
      <c r="T8" s="78">
        <v>1576765</v>
      </c>
      <c r="U8" s="75">
        <v>26418492</v>
      </c>
      <c r="V8" s="75">
        <v>27130844</v>
      </c>
      <c r="W8" s="75">
        <v>22876363</v>
      </c>
      <c r="X8" s="75">
        <v>20221585</v>
      </c>
      <c r="Y8" s="75">
        <v>649023</v>
      </c>
      <c r="Z8" s="75">
        <v>7437998</v>
      </c>
      <c r="AA8" s="76">
        <v>3617365</v>
      </c>
      <c r="AB8" s="77">
        <v>1320658</v>
      </c>
      <c r="AC8" s="77">
        <v>1311860</v>
      </c>
      <c r="AD8" s="77">
        <v>3133982</v>
      </c>
      <c r="AE8" s="79">
        <v>2988103</v>
      </c>
      <c r="AF8" s="75">
        <v>65416</v>
      </c>
      <c r="AG8" s="75">
        <v>23227210</v>
      </c>
      <c r="AH8" s="80">
        <f t="shared" ref="AH8:AH55" si="5">SUM(B8:AG8)</f>
        <v>272632207</v>
      </c>
      <c r="AI8" s="77">
        <v>2013058</v>
      </c>
      <c r="AJ8" s="77">
        <v>3508775</v>
      </c>
      <c r="AK8" s="77">
        <v>5990995</v>
      </c>
      <c r="AL8" s="81">
        <f t="shared" si="0"/>
        <v>11512828</v>
      </c>
      <c r="AM8" s="81">
        <v>51987710</v>
      </c>
      <c r="AN8" s="74">
        <f t="shared" si="1"/>
        <v>336132745</v>
      </c>
      <c r="AO8" s="15"/>
      <c r="AP8" s="75">
        <v>15068559</v>
      </c>
      <c r="AQ8" s="75">
        <v>12806441</v>
      </c>
      <c r="AR8" s="74">
        <f t="shared" si="2"/>
        <v>27875000</v>
      </c>
      <c r="AS8" s="74">
        <f t="shared" si="3"/>
        <v>364007745</v>
      </c>
      <c r="AU8" s="121">
        <v>21472296</v>
      </c>
      <c r="AV8" s="122">
        <f t="shared" si="4"/>
        <v>342535449</v>
      </c>
      <c r="AW8" s="132"/>
      <c r="AX8" s="132"/>
      <c r="AY8" s="132"/>
      <c r="AZ8" s="132"/>
      <c r="BA8" s="132"/>
      <c r="BB8" s="132"/>
      <c r="BC8" s="16"/>
    </row>
    <row r="9" spans="1:55" ht="22.5" customHeight="1" x14ac:dyDescent="0.2">
      <c r="A9" s="65" t="s">
        <v>20</v>
      </c>
      <c r="B9" s="74">
        <v>30968028</v>
      </c>
      <c r="C9" s="75">
        <v>4853520</v>
      </c>
      <c r="D9" s="75">
        <v>8690850</v>
      </c>
      <c r="E9" s="75">
        <v>1431336</v>
      </c>
      <c r="F9" s="75">
        <v>869065</v>
      </c>
      <c r="G9" s="75">
        <v>571473</v>
      </c>
      <c r="H9" s="75">
        <v>336437</v>
      </c>
      <c r="I9" s="75">
        <v>357745</v>
      </c>
      <c r="J9" s="75">
        <v>2116333</v>
      </c>
      <c r="K9" s="75">
        <v>29304984</v>
      </c>
      <c r="L9" s="75">
        <v>18096420</v>
      </c>
      <c r="M9" s="75">
        <v>24521049</v>
      </c>
      <c r="N9" s="76">
        <v>3125768</v>
      </c>
      <c r="O9" s="77">
        <v>10687908</v>
      </c>
      <c r="P9" s="78">
        <v>1359396</v>
      </c>
      <c r="Q9" s="75">
        <v>8239575</v>
      </c>
      <c r="R9" s="75">
        <v>2532552</v>
      </c>
      <c r="S9" s="76">
        <v>8608460</v>
      </c>
      <c r="T9" s="78">
        <v>1777374</v>
      </c>
      <c r="U9" s="75">
        <v>35078508</v>
      </c>
      <c r="V9" s="75">
        <v>29384961</v>
      </c>
      <c r="W9" s="75">
        <v>32217576</v>
      </c>
      <c r="X9" s="75">
        <v>28280437</v>
      </c>
      <c r="Y9" s="75">
        <v>935042</v>
      </c>
      <c r="Z9" s="75">
        <v>6615596</v>
      </c>
      <c r="AA9" s="76">
        <v>1598225</v>
      </c>
      <c r="AB9" s="77">
        <v>371248</v>
      </c>
      <c r="AC9" s="77">
        <v>1065635</v>
      </c>
      <c r="AD9" s="77">
        <v>4141504</v>
      </c>
      <c r="AE9" s="79">
        <v>5540565</v>
      </c>
      <c r="AF9" s="75">
        <v>75140</v>
      </c>
      <c r="AG9" s="75">
        <v>12051834</v>
      </c>
      <c r="AH9" s="80">
        <f t="shared" si="5"/>
        <v>315804544</v>
      </c>
      <c r="AI9" s="77">
        <v>2139602</v>
      </c>
      <c r="AJ9" s="77">
        <v>2471832</v>
      </c>
      <c r="AK9" s="77">
        <v>3440635</v>
      </c>
      <c r="AL9" s="81">
        <f t="shared" si="0"/>
        <v>8052069</v>
      </c>
      <c r="AM9" s="81">
        <v>59939046</v>
      </c>
      <c r="AN9" s="74">
        <f t="shared" si="1"/>
        <v>383795659</v>
      </c>
      <c r="AO9" s="15"/>
      <c r="AP9" s="75">
        <v>18984749</v>
      </c>
      <c r="AQ9" s="75">
        <v>7277239</v>
      </c>
      <c r="AR9" s="74">
        <f t="shared" si="2"/>
        <v>26261988</v>
      </c>
      <c r="AS9" s="74">
        <f t="shared" si="3"/>
        <v>410057647</v>
      </c>
      <c r="AU9" s="121">
        <v>37181347</v>
      </c>
      <c r="AV9" s="122">
        <f t="shared" si="4"/>
        <v>372876300</v>
      </c>
      <c r="AW9" s="132"/>
      <c r="AX9" s="132"/>
      <c r="AY9" s="132"/>
      <c r="AZ9" s="132"/>
      <c r="BA9" s="132"/>
      <c r="BB9" s="132"/>
      <c r="BC9" s="16"/>
    </row>
    <row r="10" spans="1:55" ht="22.5" customHeight="1" x14ac:dyDescent="0.2">
      <c r="A10" s="65" t="s">
        <v>21</v>
      </c>
      <c r="B10" s="74">
        <v>16534700</v>
      </c>
      <c r="C10" s="75">
        <v>6378885</v>
      </c>
      <c r="D10" s="75">
        <v>11370366</v>
      </c>
      <c r="E10" s="75">
        <v>1676608</v>
      </c>
      <c r="F10" s="75">
        <v>535485</v>
      </c>
      <c r="G10" s="75">
        <v>664518</v>
      </c>
      <c r="H10" s="75">
        <v>98909</v>
      </c>
      <c r="I10" s="75">
        <v>276501</v>
      </c>
      <c r="J10" s="75">
        <v>1563131</v>
      </c>
      <c r="K10" s="75">
        <v>20505616</v>
      </c>
      <c r="L10" s="75">
        <v>13374816</v>
      </c>
      <c r="M10" s="75">
        <v>13688775</v>
      </c>
      <c r="N10" s="76">
        <v>1890410</v>
      </c>
      <c r="O10" s="77">
        <v>6912224</v>
      </c>
      <c r="P10" s="78">
        <v>830250</v>
      </c>
      <c r="Q10" s="75">
        <v>4005265</v>
      </c>
      <c r="R10" s="75">
        <v>3147776</v>
      </c>
      <c r="S10" s="76">
        <v>769038</v>
      </c>
      <c r="T10" s="78">
        <v>729003</v>
      </c>
      <c r="U10" s="75">
        <v>21436398</v>
      </c>
      <c r="V10" s="75">
        <v>18095186</v>
      </c>
      <c r="W10" s="75">
        <v>21223638</v>
      </c>
      <c r="X10" s="75">
        <v>18427273</v>
      </c>
      <c r="Y10" s="75">
        <v>573678</v>
      </c>
      <c r="Z10" s="75">
        <v>6535239</v>
      </c>
      <c r="AA10" s="76">
        <v>2149510</v>
      </c>
      <c r="AB10" s="77">
        <v>618264</v>
      </c>
      <c r="AC10" s="77">
        <v>449235</v>
      </c>
      <c r="AD10" s="77">
        <v>3078412</v>
      </c>
      <c r="AE10" s="79">
        <v>2405546</v>
      </c>
      <c r="AF10" s="75">
        <v>37128</v>
      </c>
      <c r="AG10" s="75">
        <v>16347165</v>
      </c>
      <c r="AH10" s="80">
        <f t="shared" si="5"/>
        <v>216328948</v>
      </c>
      <c r="AI10" s="77">
        <v>1729123</v>
      </c>
      <c r="AJ10" s="77">
        <v>4569148</v>
      </c>
      <c r="AK10" s="77">
        <v>6707466</v>
      </c>
      <c r="AL10" s="81">
        <f t="shared" si="0"/>
        <v>13005737</v>
      </c>
      <c r="AM10" s="81">
        <v>47673059</v>
      </c>
      <c r="AN10" s="74">
        <f t="shared" si="1"/>
        <v>277007744</v>
      </c>
      <c r="AO10" s="15"/>
      <c r="AP10" s="75">
        <v>14706978</v>
      </c>
      <c r="AQ10" s="75">
        <v>10756469</v>
      </c>
      <c r="AR10" s="74">
        <f t="shared" si="2"/>
        <v>25463447</v>
      </c>
      <c r="AS10" s="74">
        <f t="shared" si="3"/>
        <v>302471191</v>
      </c>
      <c r="AU10" s="121">
        <v>16066137</v>
      </c>
      <c r="AV10" s="122">
        <f t="shared" si="4"/>
        <v>286405054</v>
      </c>
      <c r="AW10" s="132"/>
      <c r="AX10" s="132"/>
      <c r="AY10" s="132"/>
      <c r="AZ10" s="132"/>
      <c r="BA10" s="132"/>
      <c r="BB10" s="132"/>
      <c r="BC10" s="16"/>
    </row>
    <row r="11" spans="1:55" ht="22.5" customHeight="1" x14ac:dyDescent="0.2">
      <c r="A11" s="65" t="s">
        <v>22</v>
      </c>
      <c r="B11" s="74">
        <v>16802604</v>
      </c>
      <c r="C11" s="75">
        <v>7375455</v>
      </c>
      <c r="D11" s="75">
        <v>12178908</v>
      </c>
      <c r="E11" s="75">
        <v>1777440</v>
      </c>
      <c r="F11" s="75">
        <v>328012</v>
      </c>
      <c r="G11" s="75">
        <v>349508</v>
      </c>
      <c r="H11" s="75">
        <v>52479</v>
      </c>
      <c r="I11" s="75">
        <v>82150</v>
      </c>
      <c r="J11" s="75">
        <v>1541529</v>
      </c>
      <c r="K11" s="75">
        <v>25144512</v>
      </c>
      <c r="L11" s="75">
        <v>14403648</v>
      </c>
      <c r="M11" s="75">
        <v>14150565</v>
      </c>
      <c r="N11" s="76">
        <v>1624095</v>
      </c>
      <c r="O11" s="77">
        <v>6202064</v>
      </c>
      <c r="P11" s="78">
        <v>712908</v>
      </c>
      <c r="Q11" s="75">
        <v>4276339</v>
      </c>
      <c r="R11" s="75">
        <v>1109820</v>
      </c>
      <c r="S11" s="76">
        <v>2935135</v>
      </c>
      <c r="T11" s="78">
        <v>924278</v>
      </c>
      <c r="U11" s="75">
        <v>22657644</v>
      </c>
      <c r="V11" s="75">
        <v>20614299</v>
      </c>
      <c r="W11" s="75">
        <v>20377909</v>
      </c>
      <c r="X11" s="75">
        <v>18259214</v>
      </c>
      <c r="Y11" s="75">
        <v>602805</v>
      </c>
      <c r="Z11" s="75">
        <v>6189843</v>
      </c>
      <c r="AA11" s="76">
        <v>1632015</v>
      </c>
      <c r="AB11" s="77">
        <v>294371</v>
      </c>
      <c r="AC11" s="77">
        <v>284415</v>
      </c>
      <c r="AD11" s="77">
        <v>3098905</v>
      </c>
      <c r="AE11" s="79">
        <v>2430820</v>
      </c>
      <c r="AF11" s="75">
        <v>38896</v>
      </c>
      <c r="AG11" s="75">
        <v>12963032</v>
      </c>
      <c r="AH11" s="80">
        <f t="shared" si="5"/>
        <v>221415617</v>
      </c>
      <c r="AI11" s="77">
        <v>1913312</v>
      </c>
      <c r="AJ11" s="77">
        <v>3706593</v>
      </c>
      <c r="AK11" s="77">
        <v>5156806</v>
      </c>
      <c r="AL11" s="81">
        <f t="shared" si="0"/>
        <v>10776711</v>
      </c>
      <c r="AM11" s="81">
        <v>45590725</v>
      </c>
      <c r="AN11" s="74">
        <f t="shared" si="1"/>
        <v>277783053</v>
      </c>
      <c r="AO11" s="15"/>
      <c r="AP11" s="75">
        <v>14798103</v>
      </c>
      <c r="AQ11" s="75">
        <v>8579498</v>
      </c>
      <c r="AR11" s="74">
        <f t="shared" si="2"/>
        <v>23377601</v>
      </c>
      <c r="AS11" s="74">
        <f t="shared" si="3"/>
        <v>301160654</v>
      </c>
      <c r="AU11" s="121">
        <v>17578977</v>
      </c>
      <c r="AV11" s="122">
        <f t="shared" si="4"/>
        <v>283581677</v>
      </c>
      <c r="AW11" s="132"/>
      <c r="AX11" s="132"/>
      <c r="AY11" s="132"/>
      <c r="AZ11" s="132"/>
      <c r="BA11" s="132"/>
      <c r="BB11" s="132"/>
      <c r="BC11" s="16"/>
    </row>
    <row r="12" spans="1:55" ht="22.5" customHeight="1" x14ac:dyDescent="0.2">
      <c r="A12" s="65" t="s">
        <v>23</v>
      </c>
      <c r="B12" s="74">
        <v>27535508</v>
      </c>
      <c r="C12" s="75">
        <v>8556705</v>
      </c>
      <c r="D12" s="75">
        <v>16903215</v>
      </c>
      <c r="E12" s="75">
        <v>2173776</v>
      </c>
      <c r="F12" s="75">
        <v>414371</v>
      </c>
      <c r="G12" s="75">
        <v>482477</v>
      </c>
      <c r="H12" s="75">
        <v>87139</v>
      </c>
      <c r="I12" s="75">
        <v>219323</v>
      </c>
      <c r="J12" s="75">
        <v>1976416</v>
      </c>
      <c r="K12" s="75">
        <v>41695560</v>
      </c>
      <c r="L12" s="75">
        <v>24906308</v>
      </c>
      <c r="M12" s="75">
        <v>25048809</v>
      </c>
      <c r="N12" s="76">
        <v>4015957</v>
      </c>
      <c r="O12" s="77">
        <v>10983808</v>
      </c>
      <c r="P12" s="78">
        <v>1494450</v>
      </c>
      <c r="Q12" s="75">
        <v>5718027</v>
      </c>
      <c r="R12" s="75">
        <v>6628816</v>
      </c>
      <c r="S12" s="76">
        <v>5080110</v>
      </c>
      <c r="T12" s="78">
        <v>1590618</v>
      </c>
      <c r="U12" s="75">
        <v>31691610</v>
      </c>
      <c r="V12" s="75">
        <v>27268013</v>
      </c>
      <c r="W12" s="75">
        <v>31840086</v>
      </c>
      <c r="X12" s="75">
        <v>27785981</v>
      </c>
      <c r="Y12" s="75">
        <v>819567</v>
      </c>
      <c r="Z12" s="75">
        <v>8116592</v>
      </c>
      <c r="AA12" s="76">
        <v>2869498</v>
      </c>
      <c r="AB12" s="77">
        <v>410225</v>
      </c>
      <c r="AC12" s="77">
        <v>383910</v>
      </c>
      <c r="AD12" s="77">
        <v>3632559</v>
      </c>
      <c r="AE12" s="79">
        <v>4369580</v>
      </c>
      <c r="AF12" s="75">
        <v>68952</v>
      </c>
      <c r="AG12" s="75">
        <v>12958191</v>
      </c>
      <c r="AH12" s="80">
        <f t="shared" si="5"/>
        <v>337726157</v>
      </c>
      <c r="AI12" s="77">
        <v>1821004</v>
      </c>
      <c r="AJ12" s="77">
        <v>3655315</v>
      </c>
      <c r="AK12" s="77">
        <v>6227245</v>
      </c>
      <c r="AL12" s="81">
        <f t="shared" si="0"/>
        <v>11703564</v>
      </c>
      <c r="AM12" s="81">
        <v>60230354</v>
      </c>
      <c r="AN12" s="74">
        <f t="shared" si="1"/>
        <v>409660075</v>
      </c>
      <c r="AO12" s="15"/>
      <c r="AP12" s="75">
        <v>16709831</v>
      </c>
      <c r="AQ12" s="75">
        <v>11880134</v>
      </c>
      <c r="AR12" s="74">
        <f t="shared" si="2"/>
        <v>28589965</v>
      </c>
      <c r="AS12" s="74">
        <f t="shared" si="3"/>
        <v>438250040</v>
      </c>
      <c r="AU12" s="121">
        <v>34222497</v>
      </c>
      <c r="AV12" s="122">
        <f t="shared" si="4"/>
        <v>404027543</v>
      </c>
      <c r="AW12" s="132"/>
      <c r="AX12" s="132"/>
      <c r="AY12" s="132"/>
      <c r="AZ12" s="132"/>
      <c r="BA12" s="132"/>
      <c r="BB12" s="132"/>
      <c r="BC12" s="16"/>
    </row>
    <row r="13" spans="1:55" ht="22.5" customHeight="1" x14ac:dyDescent="0.2">
      <c r="A13" s="82" t="s">
        <v>24</v>
      </c>
      <c r="B13" s="66">
        <v>40018160</v>
      </c>
      <c r="C13" s="67">
        <v>8674830</v>
      </c>
      <c r="D13" s="67">
        <v>11186784</v>
      </c>
      <c r="E13" s="67">
        <v>1230408</v>
      </c>
      <c r="F13" s="67">
        <v>546075</v>
      </c>
      <c r="G13" s="67">
        <v>602472</v>
      </c>
      <c r="H13" s="67">
        <v>144942</v>
      </c>
      <c r="I13" s="67">
        <v>205194</v>
      </c>
      <c r="J13" s="67">
        <v>2745078</v>
      </c>
      <c r="K13" s="67">
        <v>63333648</v>
      </c>
      <c r="L13" s="67">
        <v>36535784</v>
      </c>
      <c r="M13" s="67">
        <v>33822819</v>
      </c>
      <c r="N13" s="68">
        <v>4719087</v>
      </c>
      <c r="O13" s="69">
        <v>15469652</v>
      </c>
      <c r="P13" s="70">
        <v>2183004</v>
      </c>
      <c r="Q13" s="67">
        <v>8394854</v>
      </c>
      <c r="R13" s="67">
        <v>1339204</v>
      </c>
      <c r="S13" s="68">
        <v>9159728</v>
      </c>
      <c r="T13" s="70">
        <v>2872989</v>
      </c>
      <c r="U13" s="67">
        <v>48410136</v>
      </c>
      <c r="V13" s="67">
        <v>43071773</v>
      </c>
      <c r="W13" s="67">
        <v>39500584</v>
      </c>
      <c r="X13" s="67">
        <v>35316356</v>
      </c>
      <c r="Y13" s="67">
        <v>1110274</v>
      </c>
      <c r="Z13" s="67">
        <v>8774428</v>
      </c>
      <c r="AA13" s="68">
        <v>1337865</v>
      </c>
      <c r="AB13" s="69">
        <v>32710</v>
      </c>
      <c r="AC13" s="69">
        <v>416740</v>
      </c>
      <c r="AD13" s="69">
        <v>4846265</v>
      </c>
      <c r="AE13" s="71">
        <v>6527376</v>
      </c>
      <c r="AF13" s="67">
        <v>75140</v>
      </c>
      <c r="AG13" s="67">
        <v>11075452</v>
      </c>
      <c r="AH13" s="72">
        <f t="shared" si="5"/>
        <v>443679811</v>
      </c>
      <c r="AI13" s="69">
        <v>1657134</v>
      </c>
      <c r="AJ13" s="69">
        <v>3689391</v>
      </c>
      <c r="AK13" s="69">
        <v>5710856</v>
      </c>
      <c r="AL13" s="73">
        <f t="shared" si="0"/>
        <v>11057381</v>
      </c>
      <c r="AM13" s="73">
        <v>81252249</v>
      </c>
      <c r="AN13" s="66">
        <f t="shared" si="1"/>
        <v>535989441</v>
      </c>
      <c r="AO13" s="15"/>
      <c r="AP13" s="67">
        <v>20898527</v>
      </c>
      <c r="AQ13" s="67">
        <v>7331800</v>
      </c>
      <c r="AR13" s="66">
        <f t="shared" si="2"/>
        <v>28230327</v>
      </c>
      <c r="AS13" s="66">
        <f t="shared" si="3"/>
        <v>564219768</v>
      </c>
      <c r="AU13" s="119">
        <v>51307996</v>
      </c>
      <c r="AV13" s="123">
        <f t="shared" si="4"/>
        <v>512911772</v>
      </c>
      <c r="AW13" s="132"/>
      <c r="AX13" s="132"/>
      <c r="AY13" s="132"/>
      <c r="AZ13" s="132"/>
      <c r="BA13" s="132"/>
      <c r="BB13" s="132"/>
      <c r="BC13" s="16"/>
    </row>
    <row r="14" spans="1:55" ht="22.5" customHeight="1" x14ac:dyDescent="0.2">
      <c r="A14" s="65" t="s">
        <v>25</v>
      </c>
      <c r="B14" s="74">
        <v>28280616</v>
      </c>
      <c r="C14" s="75">
        <v>6537915</v>
      </c>
      <c r="D14" s="75">
        <v>10747359</v>
      </c>
      <c r="E14" s="75">
        <v>1738248</v>
      </c>
      <c r="F14" s="75">
        <v>0</v>
      </c>
      <c r="G14" s="75">
        <v>0</v>
      </c>
      <c r="H14" s="75">
        <v>0</v>
      </c>
      <c r="I14" s="75">
        <v>0</v>
      </c>
      <c r="J14" s="75">
        <v>1963219</v>
      </c>
      <c r="K14" s="75">
        <v>42640296</v>
      </c>
      <c r="L14" s="75">
        <v>25292120</v>
      </c>
      <c r="M14" s="75">
        <v>21631563</v>
      </c>
      <c r="N14" s="76">
        <v>2697061</v>
      </c>
      <c r="O14" s="77">
        <v>9309014</v>
      </c>
      <c r="P14" s="78">
        <v>1268622</v>
      </c>
      <c r="Q14" s="75">
        <v>6753077</v>
      </c>
      <c r="R14" s="75">
        <v>0</v>
      </c>
      <c r="S14" s="76">
        <v>6285283</v>
      </c>
      <c r="T14" s="78">
        <v>1685440</v>
      </c>
      <c r="U14" s="75">
        <v>34221744</v>
      </c>
      <c r="V14" s="75">
        <v>28386824</v>
      </c>
      <c r="W14" s="75">
        <v>25295198</v>
      </c>
      <c r="X14" s="75">
        <v>23203876</v>
      </c>
      <c r="Y14" s="75">
        <v>836472</v>
      </c>
      <c r="Z14" s="75">
        <v>6537272</v>
      </c>
      <c r="AA14" s="76">
        <v>1667257</v>
      </c>
      <c r="AB14" s="77">
        <v>203018</v>
      </c>
      <c r="AC14" s="77">
        <v>89110</v>
      </c>
      <c r="AD14" s="77">
        <v>3695806</v>
      </c>
      <c r="AE14" s="79">
        <v>4516116</v>
      </c>
      <c r="AF14" s="75">
        <v>42432</v>
      </c>
      <c r="AG14" s="75">
        <v>9443720</v>
      </c>
      <c r="AH14" s="80">
        <f t="shared" si="5"/>
        <v>304968678</v>
      </c>
      <c r="AI14" s="77">
        <v>1397279</v>
      </c>
      <c r="AJ14" s="77">
        <v>2836017</v>
      </c>
      <c r="AK14" s="77">
        <v>4219377</v>
      </c>
      <c r="AL14" s="81">
        <f t="shared" si="0"/>
        <v>8452673</v>
      </c>
      <c r="AM14" s="81">
        <v>54382243</v>
      </c>
      <c r="AN14" s="74">
        <f t="shared" si="1"/>
        <v>367803594</v>
      </c>
      <c r="AO14" s="15"/>
      <c r="AP14" s="75">
        <v>16926375</v>
      </c>
      <c r="AQ14" s="75">
        <v>6923430</v>
      </c>
      <c r="AR14" s="74">
        <f t="shared" si="2"/>
        <v>23849805</v>
      </c>
      <c r="AS14" s="74">
        <f t="shared" si="3"/>
        <v>391653399</v>
      </c>
      <c r="AU14" s="121">
        <v>36695493</v>
      </c>
      <c r="AV14" s="122">
        <f t="shared" si="4"/>
        <v>354957906</v>
      </c>
      <c r="AW14" s="132"/>
      <c r="AX14" s="132"/>
      <c r="AY14" s="132"/>
      <c r="AZ14" s="132"/>
      <c r="BA14" s="132"/>
      <c r="BB14" s="132"/>
      <c r="BC14" s="16"/>
    </row>
    <row r="15" spans="1:55" ht="22.5" customHeight="1" x14ac:dyDescent="0.2">
      <c r="A15" s="65" t="s">
        <v>26</v>
      </c>
      <c r="B15" s="74">
        <v>28498288</v>
      </c>
      <c r="C15" s="75">
        <v>5731695</v>
      </c>
      <c r="D15" s="75">
        <v>8718192</v>
      </c>
      <c r="E15" s="75">
        <v>1576328</v>
      </c>
      <c r="F15" s="75">
        <v>0</v>
      </c>
      <c r="G15" s="75">
        <v>0</v>
      </c>
      <c r="H15" s="75">
        <v>0</v>
      </c>
      <c r="I15" s="75">
        <v>0</v>
      </c>
      <c r="J15" s="75">
        <v>1949555</v>
      </c>
      <c r="K15" s="75">
        <v>40514640</v>
      </c>
      <c r="L15" s="75">
        <v>24514372</v>
      </c>
      <c r="M15" s="75">
        <v>21644757</v>
      </c>
      <c r="N15" s="76">
        <v>3023445</v>
      </c>
      <c r="O15" s="77">
        <v>10741170</v>
      </c>
      <c r="P15" s="78">
        <v>1257552</v>
      </c>
      <c r="Q15" s="75">
        <v>6749179</v>
      </c>
      <c r="R15" s="75">
        <v>1295744</v>
      </c>
      <c r="S15" s="76">
        <v>4611250</v>
      </c>
      <c r="T15" s="78">
        <v>1184734</v>
      </c>
      <c r="U15" s="75">
        <v>33456132</v>
      </c>
      <c r="V15" s="75">
        <v>29252410</v>
      </c>
      <c r="W15" s="75">
        <v>29249615</v>
      </c>
      <c r="X15" s="75">
        <v>25412746</v>
      </c>
      <c r="Y15" s="75">
        <v>835989</v>
      </c>
      <c r="Z15" s="75">
        <v>5444267</v>
      </c>
      <c r="AA15" s="76">
        <v>1802439</v>
      </c>
      <c r="AB15" s="77">
        <v>190021</v>
      </c>
      <c r="AC15" s="77">
        <v>81405</v>
      </c>
      <c r="AD15" s="77">
        <v>3693671</v>
      </c>
      <c r="AE15" s="79">
        <v>4580356</v>
      </c>
      <c r="AF15" s="75">
        <v>42432</v>
      </c>
      <c r="AG15" s="75">
        <v>8174695</v>
      </c>
      <c r="AH15" s="80">
        <f t="shared" si="5"/>
        <v>304227079</v>
      </c>
      <c r="AI15" s="77">
        <v>1655148</v>
      </c>
      <c r="AJ15" s="77">
        <v>3189934</v>
      </c>
      <c r="AK15" s="77">
        <v>3797557</v>
      </c>
      <c r="AL15" s="81">
        <f t="shared" si="0"/>
        <v>8642639</v>
      </c>
      <c r="AM15" s="81">
        <v>54787566</v>
      </c>
      <c r="AN15" s="74">
        <f t="shared" si="1"/>
        <v>367657284</v>
      </c>
      <c r="AO15" s="15"/>
      <c r="AP15" s="75">
        <v>16934655</v>
      </c>
      <c r="AQ15" s="75">
        <v>5629426</v>
      </c>
      <c r="AR15" s="74">
        <f t="shared" si="2"/>
        <v>22564081</v>
      </c>
      <c r="AS15" s="74">
        <f t="shared" si="3"/>
        <v>390221365</v>
      </c>
      <c r="AU15" s="121">
        <v>37063964</v>
      </c>
      <c r="AV15" s="122">
        <f t="shared" si="4"/>
        <v>353157401</v>
      </c>
      <c r="AW15" s="132"/>
      <c r="AX15" s="132"/>
      <c r="AY15" s="132"/>
      <c r="AZ15" s="132"/>
      <c r="BA15" s="132"/>
      <c r="BB15" s="132"/>
      <c r="BC15" s="16"/>
    </row>
    <row r="16" spans="1:55" ht="22.5" customHeight="1" x14ac:dyDescent="0.2">
      <c r="A16" s="65" t="s">
        <v>27</v>
      </c>
      <c r="B16" s="74">
        <v>92837108</v>
      </c>
      <c r="C16" s="75">
        <v>6764310</v>
      </c>
      <c r="D16" s="75">
        <v>12680829</v>
      </c>
      <c r="E16" s="75">
        <v>1297384</v>
      </c>
      <c r="F16" s="75">
        <v>0</v>
      </c>
      <c r="G16" s="75">
        <v>0</v>
      </c>
      <c r="H16" s="75">
        <v>0</v>
      </c>
      <c r="I16" s="75">
        <v>0</v>
      </c>
      <c r="J16" s="75">
        <v>5057217</v>
      </c>
      <c r="K16" s="75">
        <v>106482648</v>
      </c>
      <c r="L16" s="75">
        <v>61386976</v>
      </c>
      <c r="M16" s="75">
        <v>62335053</v>
      </c>
      <c r="N16" s="76">
        <v>8987026</v>
      </c>
      <c r="O16" s="77">
        <v>27790928</v>
      </c>
      <c r="P16" s="78">
        <v>4078188</v>
      </c>
      <c r="Q16" s="75">
        <v>17884830</v>
      </c>
      <c r="R16" s="75">
        <v>2571136</v>
      </c>
      <c r="S16" s="76">
        <v>32435235</v>
      </c>
      <c r="T16" s="78">
        <v>5572742</v>
      </c>
      <c r="U16" s="75">
        <v>101498940</v>
      </c>
      <c r="V16" s="75">
        <v>86400541</v>
      </c>
      <c r="W16" s="75">
        <v>82986937</v>
      </c>
      <c r="X16" s="75">
        <v>82137499</v>
      </c>
      <c r="Y16" s="75">
        <v>2446569</v>
      </c>
      <c r="Z16" s="75">
        <v>6397744</v>
      </c>
      <c r="AA16" s="76">
        <v>978733</v>
      </c>
      <c r="AB16" s="77">
        <v>200677</v>
      </c>
      <c r="AC16" s="77">
        <v>149745</v>
      </c>
      <c r="AD16" s="77">
        <v>8601033</v>
      </c>
      <c r="AE16" s="79">
        <v>16388403</v>
      </c>
      <c r="AF16" s="75">
        <v>58344</v>
      </c>
      <c r="AG16" s="75">
        <v>14014782</v>
      </c>
      <c r="AH16" s="80">
        <f t="shared" si="5"/>
        <v>850421557</v>
      </c>
      <c r="AI16" s="77">
        <v>2519671</v>
      </c>
      <c r="AJ16" s="77">
        <v>7115391</v>
      </c>
      <c r="AK16" s="77">
        <v>4392621</v>
      </c>
      <c r="AL16" s="81">
        <f t="shared" si="0"/>
        <v>14027683</v>
      </c>
      <c r="AM16" s="81">
        <v>144184948</v>
      </c>
      <c r="AN16" s="74">
        <f t="shared" si="1"/>
        <v>1008634188</v>
      </c>
      <c r="AO16" s="15"/>
      <c r="AP16" s="75">
        <v>34441195</v>
      </c>
      <c r="AQ16" s="75">
        <v>4243153</v>
      </c>
      <c r="AR16" s="74">
        <f t="shared" si="2"/>
        <v>38684348</v>
      </c>
      <c r="AS16" s="74">
        <f t="shared" si="3"/>
        <v>1047318536</v>
      </c>
      <c r="AU16" s="121">
        <v>100037690</v>
      </c>
      <c r="AV16" s="122">
        <f t="shared" si="4"/>
        <v>947280846</v>
      </c>
      <c r="AW16" s="132"/>
      <c r="AX16" s="132"/>
      <c r="AY16" s="132"/>
      <c r="AZ16" s="132"/>
      <c r="BA16" s="132"/>
      <c r="BB16" s="132"/>
      <c r="BC16" s="16"/>
    </row>
    <row r="17" spans="1:55" ht="22.5" customHeight="1" x14ac:dyDescent="0.2">
      <c r="A17" s="65" t="s">
        <v>28</v>
      </c>
      <c r="B17" s="74">
        <v>82003740</v>
      </c>
      <c r="C17" s="75">
        <v>5934870</v>
      </c>
      <c r="D17" s="75">
        <v>9579465</v>
      </c>
      <c r="E17" s="75">
        <v>1141904</v>
      </c>
      <c r="F17" s="75">
        <v>983463</v>
      </c>
      <c r="G17" s="75">
        <v>636964</v>
      </c>
      <c r="H17" s="75">
        <v>329236</v>
      </c>
      <c r="I17" s="75">
        <v>453584</v>
      </c>
      <c r="J17" s="75">
        <v>3414004</v>
      </c>
      <c r="K17" s="75">
        <v>100971688</v>
      </c>
      <c r="L17" s="75">
        <v>52758260</v>
      </c>
      <c r="M17" s="75">
        <v>51812838</v>
      </c>
      <c r="N17" s="76">
        <v>7124082</v>
      </c>
      <c r="O17" s="77">
        <v>24512356</v>
      </c>
      <c r="P17" s="78">
        <v>3214728</v>
      </c>
      <c r="Q17" s="75">
        <v>15094507</v>
      </c>
      <c r="R17" s="75">
        <v>1265216</v>
      </c>
      <c r="S17" s="76">
        <v>27612165</v>
      </c>
      <c r="T17" s="78">
        <v>3834909</v>
      </c>
      <c r="U17" s="75">
        <v>86806188</v>
      </c>
      <c r="V17" s="75">
        <v>74452335</v>
      </c>
      <c r="W17" s="75">
        <v>75253872</v>
      </c>
      <c r="X17" s="75">
        <v>72435578</v>
      </c>
      <c r="Y17" s="75">
        <v>2130299</v>
      </c>
      <c r="Z17" s="75">
        <v>7073235</v>
      </c>
      <c r="AA17" s="76">
        <v>1241839</v>
      </c>
      <c r="AB17" s="77">
        <v>117333</v>
      </c>
      <c r="AC17" s="77">
        <v>781890</v>
      </c>
      <c r="AD17" s="77">
        <v>7802289</v>
      </c>
      <c r="AE17" s="79">
        <v>14621186</v>
      </c>
      <c r="AF17" s="75">
        <v>86632</v>
      </c>
      <c r="AG17" s="75">
        <v>9631163</v>
      </c>
      <c r="AH17" s="80">
        <f t="shared" si="5"/>
        <v>745111818</v>
      </c>
      <c r="AI17" s="77">
        <v>2636544</v>
      </c>
      <c r="AJ17" s="77">
        <v>6325962</v>
      </c>
      <c r="AK17" s="77">
        <v>5120632</v>
      </c>
      <c r="AL17" s="81">
        <f t="shared" si="0"/>
        <v>14083138</v>
      </c>
      <c r="AM17" s="81">
        <v>130076585</v>
      </c>
      <c r="AN17" s="74">
        <f t="shared" si="1"/>
        <v>889271541</v>
      </c>
      <c r="AO17" s="15"/>
      <c r="AP17" s="75">
        <v>31828001</v>
      </c>
      <c r="AQ17" s="75">
        <v>5890044</v>
      </c>
      <c r="AR17" s="74">
        <f t="shared" si="2"/>
        <v>37718045</v>
      </c>
      <c r="AS17" s="74">
        <f t="shared" si="3"/>
        <v>926989586</v>
      </c>
      <c r="AU17" s="121">
        <v>89981202</v>
      </c>
      <c r="AV17" s="122">
        <f t="shared" si="4"/>
        <v>837008384</v>
      </c>
      <c r="AW17" s="132"/>
      <c r="AX17" s="132"/>
      <c r="AY17" s="132"/>
      <c r="AZ17" s="132"/>
      <c r="BA17" s="132"/>
      <c r="BB17" s="132"/>
      <c r="BC17" s="16"/>
    </row>
    <row r="18" spans="1:55" ht="22.5" customHeight="1" x14ac:dyDescent="0.2">
      <c r="A18" s="65" t="s">
        <v>29</v>
      </c>
      <c r="B18" s="74">
        <v>338429728</v>
      </c>
      <c r="C18" s="75">
        <v>7396380</v>
      </c>
      <c r="D18" s="75">
        <v>17854326</v>
      </c>
      <c r="E18" s="75">
        <v>970048</v>
      </c>
      <c r="F18" s="75">
        <v>882582</v>
      </c>
      <c r="G18" s="75">
        <v>2483843</v>
      </c>
      <c r="H18" s="75">
        <v>96931</v>
      </c>
      <c r="I18" s="75">
        <v>184262</v>
      </c>
      <c r="J18" s="75">
        <v>10092665</v>
      </c>
      <c r="K18" s="75">
        <v>207248432</v>
      </c>
      <c r="L18" s="75">
        <v>101407316</v>
      </c>
      <c r="M18" s="75">
        <v>77838003</v>
      </c>
      <c r="N18" s="76">
        <v>10495037</v>
      </c>
      <c r="O18" s="77">
        <v>39928746</v>
      </c>
      <c r="P18" s="78">
        <v>5864886</v>
      </c>
      <c r="Q18" s="75">
        <v>30121488</v>
      </c>
      <c r="R18" s="75">
        <v>11616752</v>
      </c>
      <c r="S18" s="76">
        <v>100099230</v>
      </c>
      <c r="T18" s="78">
        <v>17586888</v>
      </c>
      <c r="U18" s="75">
        <v>214081902</v>
      </c>
      <c r="V18" s="75">
        <v>160497913</v>
      </c>
      <c r="W18" s="75">
        <v>156164530</v>
      </c>
      <c r="X18" s="75">
        <v>138756499</v>
      </c>
      <c r="Y18" s="75">
        <v>4350566</v>
      </c>
      <c r="Z18" s="75">
        <v>4161658</v>
      </c>
      <c r="AA18" s="76">
        <v>790673</v>
      </c>
      <c r="AB18" s="77">
        <v>205113</v>
      </c>
      <c r="AC18" s="77">
        <v>353425</v>
      </c>
      <c r="AD18" s="77">
        <v>13361874</v>
      </c>
      <c r="AE18" s="79">
        <v>34532027</v>
      </c>
      <c r="AF18" s="75">
        <v>849524</v>
      </c>
      <c r="AG18" s="75">
        <v>102125991</v>
      </c>
      <c r="AH18" s="80">
        <f t="shared" si="5"/>
        <v>1810829238</v>
      </c>
      <c r="AI18" s="77">
        <v>7061730</v>
      </c>
      <c r="AJ18" s="77">
        <v>12384044</v>
      </c>
      <c r="AK18" s="77">
        <v>3636961</v>
      </c>
      <c r="AL18" s="81">
        <f t="shared" si="0"/>
        <v>23082735</v>
      </c>
      <c r="AM18" s="81">
        <v>158430509</v>
      </c>
      <c r="AN18" s="74">
        <f t="shared" si="1"/>
        <v>1992342482</v>
      </c>
      <c r="AO18" s="15"/>
      <c r="AP18" s="75">
        <v>49836893</v>
      </c>
      <c r="AQ18" s="75">
        <v>1858059</v>
      </c>
      <c r="AR18" s="74">
        <f t="shared" si="2"/>
        <v>51694952</v>
      </c>
      <c r="AS18" s="74">
        <f t="shared" si="3"/>
        <v>2044037434</v>
      </c>
      <c r="AU18" s="124">
        <v>0</v>
      </c>
      <c r="AV18" s="122">
        <f t="shared" si="4"/>
        <v>2044037434</v>
      </c>
      <c r="AW18" s="132"/>
      <c r="AX18" s="132"/>
      <c r="AY18" s="132"/>
      <c r="AZ18" s="132"/>
      <c r="BA18" s="132"/>
      <c r="BB18" s="132"/>
      <c r="BC18" s="16"/>
    </row>
    <row r="19" spans="1:55" ht="22.5" customHeight="1" x14ac:dyDescent="0.2">
      <c r="A19" s="65" t="s">
        <v>30</v>
      </c>
      <c r="B19" s="74">
        <v>123101888</v>
      </c>
      <c r="C19" s="75">
        <v>2516940</v>
      </c>
      <c r="D19" s="75">
        <v>5985945</v>
      </c>
      <c r="E19" s="75">
        <v>1084312</v>
      </c>
      <c r="F19" s="75">
        <v>88941</v>
      </c>
      <c r="G19" s="75">
        <v>107379</v>
      </c>
      <c r="H19" s="75">
        <v>82630</v>
      </c>
      <c r="I19" s="75">
        <v>187129</v>
      </c>
      <c r="J19" s="75">
        <v>4253636</v>
      </c>
      <c r="K19" s="75">
        <v>57592560</v>
      </c>
      <c r="L19" s="75">
        <v>32916500</v>
      </c>
      <c r="M19" s="75">
        <v>66722058</v>
      </c>
      <c r="N19" s="76">
        <v>9141025</v>
      </c>
      <c r="O19" s="77">
        <v>23458952</v>
      </c>
      <c r="P19" s="78">
        <v>3371922</v>
      </c>
      <c r="Q19" s="75">
        <v>23817955</v>
      </c>
      <c r="R19" s="75">
        <v>1814296</v>
      </c>
      <c r="S19" s="76">
        <v>42256008</v>
      </c>
      <c r="T19" s="78">
        <v>3761375</v>
      </c>
      <c r="U19" s="75">
        <v>125503686</v>
      </c>
      <c r="V19" s="75">
        <v>86211683</v>
      </c>
      <c r="W19" s="75">
        <v>102028615</v>
      </c>
      <c r="X19" s="75">
        <v>99459414</v>
      </c>
      <c r="Y19" s="75">
        <v>3013156</v>
      </c>
      <c r="Z19" s="75">
        <v>4435257</v>
      </c>
      <c r="AA19" s="76">
        <v>761958</v>
      </c>
      <c r="AB19" s="77">
        <v>387233</v>
      </c>
      <c r="AC19" s="77">
        <v>517240</v>
      </c>
      <c r="AD19" s="77">
        <v>9965824</v>
      </c>
      <c r="AE19" s="79">
        <v>21284596</v>
      </c>
      <c r="AF19" s="75">
        <v>193596</v>
      </c>
      <c r="AG19" s="75">
        <v>11991479</v>
      </c>
      <c r="AH19" s="80">
        <f t="shared" si="5"/>
        <v>868015188</v>
      </c>
      <c r="AI19" s="77">
        <v>4152883</v>
      </c>
      <c r="AJ19" s="77">
        <v>7633165</v>
      </c>
      <c r="AK19" s="77">
        <v>3541426</v>
      </c>
      <c r="AL19" s="81">
        <f t="shared" si="0"/>
        <v>15327474</v>
      </c>
      <c r="AM19" s="81">
        <v>169562811</v>
      </c>
      <c r="AN19" s="74">
        <f t="shared" si="1"/>
        <v>1052905473</v>
      </c>
      <c r="AO19" s="15"/>
      <c r="AP19" s="75">
        <v>38996760</v>
      </c>
      <c r="AQ19" s="75">
        <v>2226044</v>
      </c>
      <c r="AR19" s="74">
        <f t="shared" si="2"/>
        <v>41222804</v>
      </c>
      <c r="AS19" s="74">
        <f t="shared" si="3"/>
        <v>1094128277</v>
      </c>
      <c r="AU19" s="121">
        <v>103679366</v>
      </c>
      <c r="AV19" s="125">
        <f t="shared" si="4"/>
        <v>990448911</v>
      </c>
      <c r="AW19" s="132"/>
      <c r="AX19" s="132"/>
      <c r="AY19" s="132"/>
      <c r="AZ19" s="132"/>
      <c r="BA19" s="132"/>
      <c r="BB19" s="132"/>
      <c r="BC19" s="16"/>
    </row>
    <row r="20" spans="1:55" ht="22.5" customHeight="1" x14ac:dyDescent="0.2">
      <c r="A20" s="82" t="s">
        <v>31</v>
      </c>
      <c r="B20" s="66">
        <v>34492640</v>
      </c>
      <c r="C20" s="67">
        <v>11591235</v>
      </c>
      <c r="D20" s="67">
        <v>13665141</v>
      </c>
      <c r="E20" s="67">
        <v>3227360</v>
      </c>
      <c r="F20" s="67">
        <v>978814</v>
      </c>
      <c r="G20" s="67">
        <v>1632256</v>
      </c>
      <c r="H20" s="67">
        <v>139536</v>
      </c>
      <c r="I20" s="67">
        <v>280183</v>
      </c>
      <c r="J20" s="67">
        <v>2016300</v>
      </c>
      <c r="K20" s="67">
        <v>36384448</v>
      </c>
      <c r="L20" s="67">
        <v>21409504</v>
      </c>
      <c r="M20" s="67">
        <v>25101585</v>
      </c>
      <c r="N20" s="68">
        <v>3340921</v>
      </c>
      <c r="O20" s="69">
        <v>11415822</v>
      </c>
      <c r="P20" s="70">
        <v>1027296</v>
      </c>
      <c r="Q20" s="67">
        <v>6981322</v>
      </c>
      <c r="R20" s="67">
        <v>1256524</v>
      </c>
      <c r="S20" s="68">
        <v>4263770</v>
      </c>
      <c r="T20" s="70">
        <v>416969</v>
      </c>
      <c r="U20" s="67">
        <v>35089326</v>
      </c>
      <c r="V20" s="67">
        <v>31586853</v>
      </c>
      <c r="W20" s="67">
        <v>39975326</v>
      </c>
      <c r="X20" s="67">
        <v>34786908</v>
      </c>
      <c r="Y20" s="67">
        <v>928180</v>
      </c>
      <c r="Z20" s="67">
        <v>8614142</v>
      </c>
      <c r="AA20" s="68">
        <v>2734564</v>
      </c>
      <c r="AB20" s="69">
        <v>259013</v>
      </c>
      <c r="AC20" s="69">
        <v>708525</v>
      </c>
      <c r="AD20" s="69">
        <v>4129357</v>
      </c>
      <c r="AE20" s="71">
        <v>5004380</v>
      </c>
      <c r="AF20" s="67">
        <v>114920</v>
      </c>
      <c r="AG20" s="67">
        <v>22202390</v>
      </c>
      <c r="AH20" s="72">
        <f t="shared" si="5"/>
        <v>365755510</v>
      </c>
      <c r="AI20" s="69">
        <v>1779699</v>
      </c>
      <c r="AJ20" s="69">
        <v>4097442</v>
      </c>
      <c r="AK20" s="69">
        <v>5216739</v>
      </c>
      <c r="AL20" s="73">
        <f t="shared" si="0"/>
        <v>11093880</v>
      </c>
      <c r="AM20" s="73">
        <v>86908047</v>
      </c>
      <c r="AN20" s="66">
        <f t="shared" si="1"/>
        <v>463757437</v>
      </c>
      <c r="AO20" s="15"/>
      <c r="AP20" s="67">
        <v>18806937</v>
      </c>
      <c r="AQ20" s="67">
        <v>12212256</v>
      </c>
      <c r="AR20" s="66">
        <f t="shared" si="2"/>
        <v>31019193</v>
      </c>
      <c r="AS20" s="66">
        <f t="shared" si="3"/>
        <v>494776630</v>
      </c>
      <c r="AU20" s="119">
        <v>34418124</v>
      </c>
      <c r="AV20" s="122">
        <f t="shared" si="4"/>
        <v>460358506</v>
      </c>
      <c r="AW20" s="132"/>
      <c r="AX20" s="132"/>
      <c r="AY20" s="132"/>
      <c r="AZ20" s="132"/>
      <c r="BA20" s="132"/>
      <c r="BB20" s="132"/>
      <c r="BC20" s="16"/>
    </row>
    <row r="21" spans="1:55" ht="22.5" customHeight="1" x14ac:dyDescent="0.2">
      <c r="A21" s="65" t="s">
        <v>32</v>
      </c>
      <c r="B21" s="74">
        <v>16459352</v>
      </c>
      <c r="C21" s="75">
        <v>5139855</v>
      </c>
      <c r="D21" s="75">
        <v>7239771</v>
      </c>
      <c r="E21" s="75">
        <v>1387912</v>
      </c>
      <c r="F21" s="75">
        <v>602557</v>
      </c>
      <c r="G21" s="75">
        <v>654081</v>
      </c>
      <c r="H21" s="75">
        <v>58548</v>
      </c>
      <c r="I21" s="75">
        <v>124407</v>
      </c>
      <c r="J21" s="75">
        <v>1420594</v>
      </c>
      <c r="K21" s="75">
        <v>21595696</v>
      </c>
      <c r="L21" s="75">
        <v>12456216</v>
      </c>
      <c r="M21" s="75">
        <v>14203341</v>
      </c>
      <c r="N21" s="76">
        <v>1721337</v>
      </c>
      <c r="O21" s="77">
        <v>6456538</v>
      </c>
      <c r="P21" s="78">
        <v>783756</v>
      </c>
      <c r="Q21" s="75">
        <v>3874769</v>
      </c>
      <c r="R21" s="75">
        <v>2884260</v>
      </c>
      <c r="S21" s="76">
        <v>1871275</v>
      </c>
      <c r="T21" s="78">
        <v>226046</v>
      </c>
      <c r="U21" s="75">
        <v>19923264</v>
      </c>
      <c r="V21" s="75">
        <v>16396705</v>
      </c>
      <c r="W21" s="75">
        <v>19553117</v>
      </c>
      <c r="X21" s="75">
        <v>15331259</v>
      </c>
      <c r="Y21" s="75">
        <v>586310</v>
      </c>
      <c r="Z21" s="75">
        <v>5017016</v>
      </c>
      <c r="AA21" s="76">
        <v>1280110</v>
      </c>
      <c r="AB21" s="77">
        <v>359528</v>
      </c>
      <c r="AC21" s="77">
        <v>237850</v>
      </c>
      <c r="AD21" s="77">
        <v>3087819</v>
      </c>
      <c r="AE21" s="79">
        <v>2419387</v>
      </c>
      <c r="AF21" s="75">
        <v>50388</v>
      </c>
      <c r="AG21" s="75">
        <v>15217700</v>
      </c>
      <c r="AH21" s="80">
        <f t="shared" si="5"/>
        <v>198620764</v>
      </c>
      <c r="AI21" s="77">
        <v>1576246</v>
      </c>
      <c r="AJ21" s="77">
        <v>3088939</v>
      </c>
      <c r="AK21" s="77">
        <v>4277202</v>
      </c>
      <c r="AL21" s="81">
        <f t="shared" si="0"/>
        <v>8942387</v>
      </c>
      <c r="AM21" s="81">
        <v>45483270</v>
      </c>
      <c r="AN21" s="74">
        <f t="shared" si="1"/>
        <v>253046421</v>
      </c>
      <c r="AO21" s="15"/>
      <c r="AP21" s="75">
        <v>14732918</v>
      </c>
      <c r="AQ21" s="75">
        <v>4063749</v>
      </c>
      <c r="AR21" s="74">
        <f t="shared" si="2"/>
        <v>18796667</v>
      </c>
      <c r="AS21" s="74">
        <f t="shared" si="3"/>
        <v>271843088</v>
      </c>
      <c r="AU21" s="121">
        <v>19490484</v>
      </c>
      <c r="AV21" s="122">
        <f t="shared" si="4"/>
        <v>252352604</v>
      </c>
      <c r="AW21" s="132"/>
      <c r="AX21" s="132"/>
      <c r="AY21" s="132"/>
      <c r="AZ21" s="132"/>
      <c r="BA21" s="132"/>
      <c r="BB21" s="132"/>
      <c r="BC21" s="16"/>
    </row>
    <row r="22" spans="1:55" ht="22.5" customHeight="1" x14ac:dyDescent="0.2">
      <c r="A22" s="65" t="s">
        <v>33</v>
      </c>
      <c r="B22" s="74">
        <v>16752372</v>
      </c>
      <c r="C22" s="75">
        <v>5247855</v>
      </c>
      <c r="D22" s="75">
        <v>7745598</v>
      </c>
      <c r="E22" s="75">
        <v>926440</v>
      </c>
      <c r="F22" s="75">
        <v>538182</v>
      </c>
      <c r="G22" s="75">
        <v>712687</v>
      </c>
      <c r="H22" s="75">
        <v>105743</v>
      </c>
      <c r="I22" s="75">
        <v>327793</v>
      </c>
      <c r="J22" s="75">
        <v>1472918</v>
      </c>
      <c r="K22" s="75">
        <v>24563136</v>
      </c>
      <c r="L22" s="75">
        <v>13362568</v>
      </c>
      <c r="M22" s="75">
        <v>13299552</v>
      </c>
      <c r="N22" s="76">
        <v>1691017</v>
      </c>
      <c r="O22" s="77">
        <v>5480068</v>
      </c>
      <c r="P22" s="78">
        <v>735048</v>
      </c>
      <c r="Q22" s="75">
        <v>4398385</v>
      </c>
      <c r="R22" s="75">
        <v>1503080</v>
      </c>
      <c r="S22" s="76">
        <v>3263278</v>
      </c>
      <c r="T22" s="78">
        <v>492780</v>
      </c>
      <c r="U22" s="75">
        <v>22330062</v>
      </c>
      <c r="V22" s="75">
        <v>18329578</v>
      </c>
      <c r="W22" s="75">
        <v>18366263</v>
      </c>
      <c r="X22" s="75">
        <v>14799478</v>
      </c>
      <c r="Y22" s="75">
        <v>611930</v>
      </c>
      <c r="Z22" s="75">
        <v>4689596</v>
      </c>
      <c r="AA22" s="76">
        <v>1589924</v>
      </c>
      <c r="AB22" s="77">
        <v>388080</v>
      </c>
      <c r="AC22" s="77">
        <v>623100</v>
      </c>
      <c r="AD22" s="77">
        <v>3105435</v>
      </c>
      <c r="AE22" s="79">
        <v>2766440</v>
      </c>
      <c r="AF22" s="75">
        <v>47736</v>
      </c>
      <c r="AG22" s="75">
        <v>13822223</v>
      </c>
      <c r="AH22" s="80">
        <f t="shared" si="5"/>
        <v>204088345</v>
      </c>
      <c r="AI22" s="77">
        <v>1576491</v>
      </c>
      <c r="AJ22" s="77">
        <v>2783813</v>
      </c>
      <c r="AK22" s="77">
        <v>3364222</v>
      </c>
      <c r="AL22" s="81">
        <f t="shared" si="0"/>
        <v>7724526</v>
      </c>
      <c r="AM22" s="81">
        <v>45270866</v>
      </c>
      <c r="AN22" s="74">
        <f t="shared" si="1"/>
        <v>257083737</v>
      </c>
      <c r="AO22" s="15"/>
      <c r="AP22" s="75">
        <v>14856754</v>
      </c>
      <c r="AQ22" s="75">
        <v>3656390</v>
      </c>
      <c r="AR22" s="74">
        <f t="shared" si="2"/>
        <v>18513144</v>
      </c>
      <c r="AS22" s="74">
        <f t="shared" si="3"/>
        <v>275596881</v>
      </c>
      <c r="AU22" s="121">
        <v>19933887</v>
      </c>
      <c r="AV22" s="122">
        <f t="shared" si="4"/>
        <v>255662994</v>
      </c>
      <c r="AW22" s="132"/>
      <c r="AX22" s="132"/>
      <c r="AY22" s="132"/>
      <c r="AZ22" s="132"/>
      <c r="BA22" s="132"/>
      <c r="BB22" s="132"/>
      <c r="BC22" s="16"/>
    </row>
    <row r="23" spans="1:55" ht="22.5" customHeight="1" x14ac:dyDescent="0.2">
      <c r="A23" s="65" t="s">
        <v>34</v>
      </c>
      <c r="B23" s="74">
        <v>14893788</v>
      </c>
      <c r="C23" s="75">
        <v>3644730</v>
      </c>
      <c r="D23" s="75">
        <v>7222194</v>
      </c>
      <c r="E23" s="75">
        <v>1173184</v>
      </c>
      <c r="F23" s="75">
        <v>306746</v>
      </c>
      <c r="G23" s="75">
        <v>518821</v>
      </c>
      <c r="H23" s="75">
        <v>121676</v>
      </c>
      <c r="I23" s="75">
        <v>275654</v>
      </c>
      <c r="J23" s="75">
        <v>1247950</v>
      </c>
      <c r="K23" s="75">
        <v>19312584</v>
      </c>
      <c r="L23" s="75">
        <v>10459792</v>
      </c>
      <c r="M23" s="75">
        <v>10172574</v>
      </c>
      <c r="N23" s="76">
        <v>1262253</v>
      </c>
      <c r="O23" s="77">
        <v>5704952</v>
      </c>
      <c r="P23" s="78">
        <v>677484</v>
      </c>
      <c r="Q23" s="75">
        <v>3532228</v>
      </c>
      <c r="R23" s="75">
        <v>1557988</v>
      </c>
      <c r="S23" s="76">
        <v>2071790</v>
      </c>
      <c r="T23" s="78">
        <v>299626</v>
      </c>
      <c r="U23" s="75">
        <v>19117782</v>
      </c>
      <c r="V23" s="75">
        <v>15250880</v>
      </c>
      <c r="W23" s="75">
        <v>13786516</v>
      </c>
      <c r="X23" s="75">
        <v>10922947</v>
      </c>
      <c r="Y23" s="75">
        <v>504450</v>
      </c>
      <c r="Z23" s="75">
        <v>4885192</v>
      </c>
      <c r="AA23" s="76">
        <v>1618102</v>
      </c>
      <c r="AB23" s="77">
        <v>408408</v>
      </c>
      <c r="AC23" s="77">
        <v>476035</v>
      </c>
      <c r="AD23" s="77">
        <v>3034535</v>
      </c>
      <c r="AE23" s="79">
        <v>1840986</v>
      </c>
      <c r="AF23" s="75">
        <v>47736</v>
      </c>
      <c r="AG23" s="75">
        <v>9379467</v>
      </c>
      <c r="AH23" s="80">
        <f t="shared" si="5"/>
        <v>165729050</v>
      </c>
      <c r="AI23" s="77">
        <v>1659235</v>
      </c>
      <c r="AJ23" s="77">
        <v>3132327</v>
      </c>
      <c r="AK23" s="77">
        <v>4194347</v>
      </c>
      <c r="AL23" s="81">
        <f t="shared" si="0"/>
        <v>8985909</v>
      </c>
      <c r="AM23" s="81">
        <v>41010325</v>
      </c>
      <c r="AN23" s="74">
        <f t="shared" si="1"/>
        <v>215725284</v>
      </c>
      <c r="AO23" s="15"/>
      <c r="AP23" s="75">
        <v>14562911</v>
      </c>
      <c r="AQ23" s="75">
        <v>3635014</v>
      </c>
      <c r="AR23" s="74">
        <f t="shared" si="2"/>
        <v>18197925</v>
      </c>
      <c r="AS23" s="74">
        <f t="shared" si="3"/>
        <v>233923209</v>
      </c>
      <c r="AU23" s="121">
        <v>14566065</v>
      </c>
      <c r="AV23" s="122">
        <f t="shared" si="4"/>
        <v>219357144</v>
      </c>
      <c r="AW23" s="132"/>
      <c r="AX23" s="132"/>
      <c r="AY23" s="132"/>
      <c r="AZ23" s="132"/>
      <c r="BA23" s="132"/>
      <c r="BB23" s="132"/>
      <c r="BC23" s="16"/>
    </row>
    <row r="24" spans="1:55" ht="22.5" customHeight="1" x14ac:dyDescent="0.2">
      <c r="A24" s="82" t="s">
        <v>35</v>
      </c>
      <c r="B24" s="66">
        <v>14391468</v>
      </c>
      <c r="C24" s="67">
        <v>2300670</v>
      </c>
      <c r="D24" s="67">
        <v>13106583</v>
      </c>
      <c r="E24" s="67">
        <v>1626192</v>
      </c>
      <c r="F24" s="67">
        <v>0</v>
      </c>
      <c r="G24" s="67">
        <v>0</v>
      </c>
      <c r="H24" s="67">
        <v>0</v>
      </c>
      <c r="I24" s="67">
        <v>0</v>
      </c>
      <c r="J24" s="67">
        <v>1411341</v>
      </c>
      <c r="K24" s="67">
        <v>18955280</v>
      </c>
      <c r="L24" s="67">
        <v>11231416</v>
      </c>
      <c r="M24" s="67">
        <v>11148930</v>
      </c>
      <c r="N24" s="68">
        <v>1364290</v>
      </c>
      <c r="O24" s="69">
        <v>5326200</v>
      </c>
      <c r="P24" s="70">
        <v>633204</v>
      </c>
      <c r="Q24" s="67">
        <v>3956240</v>
      </c>
      <c r="R24" s="67">
        <v>896124</v>
      </c>
      <c r="S24" s="68">
        <v>2889618</v>
      </c>
      <c r="T24" s="70">
        <v>649996</v>
      </c>
      <c r="U24" s="67">
        <v>17839116</v>
      </c>
      <c r="V24" s="67">
        <v>17292240</v>
      </c>
      <c r="W24" s="67">
        <v>13543690</v>
      </c>
      <c r="X24" s="67">
        <v>11644754</v>
      </c>
      <c r="Y24" s="67">
        <v>519731</v>
      </c>
      <c r="Z24" s="67">
        <v>4847956</v>
      </c>
      <c r="AA24" s="68">
        <v>1622778</v>
      </c>
      <c r="AB24" s="69">
        <v>2711324</v>
      </c>
      <c r="AC24" s="69">
        <v>97150</v>
      </c>
      <c r="AD24" s="69">
        <v>3046200</v>
      </c>
      <c r="AE24" s="71">
        <v>2102037</v>
      </c>
      <c r="AF24" s="67">
        <v>30056</v>
      </c>
      <c r="AG24" s="67">
        <v>10932231</v>
      </c>
      <c r="AH24" s="72">
        <f t="shared" si="5"/>
        <v>176116815</v>
      </c>
      <c r="AI24" s="69">
        <v>1242918</v>
      </c>
      <c r="AJ24" s="69">
        <v>3153864</v>
      </c>
      <c r="AK24" s="69">
        <v>4413815</v>
      </c>
      <c r="AL24" s="73">
        <f t="shared" si="0"/>
        <v>8810597</v>
      </c>
      <c r="AM24" s="73">
        <v>39776556</v>
      </c>
      <c r="AN24" s="66">
        <f t="shared" si="1"/>
        <v>224703968</v>
      </c>
      <c r="AO24" s="15"/>
      <c r="AP24" s="67">
        <v>14591651</v>
      </c>
      <c r="AQ24" s="67">
        <v>3462132</v>
      </c>
      <c r="AR24" s="66">
        <f t="shared" si="2"/>
        <v>18053783</v>
      </c>
      <c r="AS24" s="66">
        <f t="shared" si="3"/>
        <v>242757751</v>
      </c>
      <c r="AU24" s="119">
        <v>15718774</v>
      </c>
      <c r="AV24" s="123">
        <f t="shared" si="4"/>
        <v>227038977</v>
      </c>
      <c r="AW24" s="132"/>
      <c r="AX24" s="132"/>
      <c r="AY24" s="132"/>
      <c r="AZ24" s="132"/>
      <c r="BA24" s="132"/>
      <c r="BB24" s="132"/>
      <c r="BC24" s="16"/>
    </row>
    <row r="25" spans="1:55" ht="22.5" customHeight="1" x14ac:dyDescent="0.2">
      <c r="A25" s="65" t="s">
        <v>36</v>
      </c>
      <c r="B25" s="74">
        <v>28355964</v>
      </c>
      <c r="C25" s="75">
        <v>8150625</v>
      </c>
      <c r="D25" s="75">
        <v>14008869</v>
      </c>
      <c r="E25" s="75">
        <v>3461408</v>
      </c>
      <c r="F25" s="75">
        <v>0</v>
      </c>
      <c r="G25" s="75">
        <v>0</v>
      </c>
      <c r="H25" s="75">
        <v>0</v>
      </c>
      <c r="I25" s="75">
        <v>0</v>
      </c>
      <c r="J25" s="75">
        <v>2049755</v>
      </c>
      <c r="K25" s="75">
        <v>45413944</v>
      </c>
      <c r="L25" s="75">
        <v>28072416</v>
      </c>
      <c r="M25" s="75">
        <v>27146655</v>
      </c>
      <c r="N25" s="76">
        <v>3533976</v>
      </c>
      <c r="O25" s="77">
        <v>12812470</v>
      </c>
      <c r="P25" s="78">
        <v>1629504</v>
      </c>
      <c r="Q25" s="75">
        <v>5402973</v>
      </c>
      <c r="R25" s="75">
        <v>883828</v>
      </c>
      <c r="S25" s="76">
        <v>4836755</v>
      </c>
      <c r="T25" s="78">
        <v>1188188</v>
      </c>
      <c r="U25" s="75">
        <v>32338368</v>
      </c>
      <c r="V25" s="75">
        <v>29302027</v>
      </c>
      <c r="W25" s="75">
        <v>35497679</v>
      </c>
      <c r="X25" s="75">
        <v>31655124</v>
      </c>
      <c r="Y25" s="75">
        <v>880112</v>
      </c>
      <c r="Z25" s="75">
        <v>9305576</v>
      </c>
      <c r="AA25" s="76">
        <v>3161244</v>
      </c>
      <c r="AB25" s="77">
        <v>565580</v>
      </c>
      <c r="AC25" s="77">
        <v>218420</v>
      </c>
      <c r="AD25" s="77">
        <v>3867572</v>
      </c>
      <c r="AE25" s="79">
        <v>4767008</v>
      </c>
      <c r="AF25" s="75">
        <v>148512</v>
      </c>
      <c r="AG25" s="75">
        <v>12207735</v>
      </c>
      <c r="AH25" s="80">
        <f t="shared" si="5"/>
        <v>350862287</v>
      </c>
      <c r="AI25" s="77">
        <v>1636962</v>
      </c>
      <c r="AJ25" s="77">
        <v>3475200</v>
      </c>
      <c r="AK25" s="77">
        <v>4931665</v>
      </c>
      <c r="AL25" s="81">
        <f>SUM(AI25:AK25)</f>
        <v>10043827</v>
      </c>
      <c r="AM25" s="81">
        <v>67988672</v>
      </c>
      <c r="AN25" s="74">
        <f t="shared" si="1"/>
        <v>428894786</v>
      </c>
      <c r="AO25" s="15"/>
      <c r="AP25" s="75">
        <v>17552509</v>
      </c>
      <c r="AQ25" s="75">
        <v>11047062</v>
      </c>
      <c r="AR25" s="74">
        <f t="shared" si="2"/>
        <v>28599571</v>
      </c>
      <c r="AS25" s="74">
        <f t="shared" si="3"/>
        <v>457494357</v>
      </c>
      <c r="AU25" s="121">
        <v>33887597</v>
      </c>
      <c r="AV25" s="122">
        <f t="shared" si="4"/>
        <v>423606760</v>
      </c>
      <c r="AW25" s="132"/>
      <c r="AX25" s="132"/>
      <c r="AY25" s="132"/>
      <c r="AZ25" s="132"/>
      <c r="BA25" s="132"/>
      <c r="BB25" s="132"/>
      <c r="BC25" s="16"/>
    </row>
    <row r="26" spans="1:55" ht="22.5" customHeight="1" x14ac:dyDescent="0.2">
      <c r="A26" s="65" t="s">
        <v>37</v>
      </c>
      <c r="B26" s="74">
        <v>29109444</v>
      </c>
      <c r="C26" s="75">
        <v>6511725</v>
      </c>
      <c r="D26" s="75">
        <v>11977749</v>
      </c>
      <c r="E26" s="75">
        <v>2244432</v>
      </c>
      <c r="F26" s="75">
        <v>0</v>
      </c>
      <c r="G26" s="75">
        <v>0</v>
      </c>
      <c r="H26" s="75">
        <v>0</v>
      </c>
      <c r="I26" s="75">
        <v>0</v>
      </c>
      <c r="J26" s="75">
        <v>1896680</v>
      </c>
      <c r="K26" s="75">
        <v>44905240</v>
      </c>
      <c r="L26" s="75">
        <v>26247464</v>
      </c>
      <c r="M26" s="75">
        <v>25312689</v>
      </c>
      <c r="N26" s="76">
        <v>3845742</v>
      </c>
      <c r="O26" s="77">
        <v>11676214</v>
      </c>
      <c r="P26" s="78">
        <v>1445742</v>
      </c>
      <c r="Q26" s="75">
        <v>5368573</v>
      </c>
      <c r="R26" s="75">
        <v>661864</v>
      </c>
      <c r="S26" s="76">
        <v>6472113</v>
      </c>
      <c r="T26" s="78">
        <v>950808</v>
      </c>
      <c r="U26" s="75">
        <v>32770530</v>
      </c>
      <c r="V26" s="75">
        <v>28882682</v>
      </c>
      <c r="W26" s="75">
        <v>30460051</v>
      </c>
      <c r="X26" s="75">
        <v>26675665</v>
      </c>
      <c r="Y26" s="75">
        <v>856478</v>
      </c>
      <c r="Z26" s="75">
        <v>6197012</v>
      </c>
      <c r="AA26" s="76">
        <v>3488869</v>
      </c>
      <c r="AB26" s="77">
        <v>619095</v>
      </c>
      <c r="AC26" s="77">
        <v>146395</v>
      </c>
      <c r="AD26" s="77">
        <v>3775988</v>
      </c>
      <c r="AE26" s="79">
        <v>4457617</v>
      </c>
      <c r="AF26" s="75">
        <v>91052</v>
      </c>
      <c r="AG26" s="75">
        <v>12334962</v>
      </c>
      <c r="AH26" s="80">
        <f t="shared" si="5"/>
        <v>329382875</v>
      </c>
      <c r="AI26" s="77">
        <v>1337704</v>
      </c>
      <c r="AJ26" s="77">
        <v>3215893</v>
      </c>
      <c r="AK26" s="77">
        <v>4370319</v>
      </c>
      <c r="AL26" s="81">
        <f t="shared" si="0"/>
        <v>8923916</v>
      </c>
      <c r="AM26" s="81">
        <v>64327697</v>
      </c>
      <c r="AN26" s="74">
        <f t="shared" si="1"/>
        <v>402634488</v>
      </c>
      <c r="AO26" s="15"/>
      <c r="AP26" s="75">
        <v>17216109</v>
      </c>
      <c r="AQ26" s="75">
        <v>8159140</v>
      </c>
      <c r="AR26" s="74">
        <f t="shared" si="2"/>
        <v>25375249</v>
      </c>
      <c r="AS26" s="74">
        <f t="shared" si="3"/>
        <v>428009737</v>
      </c>
      <c r="AU26" s="121">
        <v>32125737</v>
      </c>
      <c r="AV26" s="122">
        <f t="shared" si="4"/>
        <v>395884000</v>
      </c>
      <c r="AW26" s="132"/>
      <c r="AX26" s="132"/>
      <c r="AY26" s="132"/>
      <c r="AZ26" s="132"/>
      <c r="BA26" s="132"/>
      <c r="BB26" s="132"/>
      <c r="BC26" s="16"/>
    </row>
    <row r="27" spans="1:55" ht="22.5" customHeight="1" x14ac:dyDescent="0.2">
      <c r="A27" s="65" t="s">
        <v>38</v>
      </c>
      <c r="B27" s="74">
        <v>51245012</v>
      </c>
      <c r="C27" s="75">
        <v>4617135</v>
      </c>
      <c r="D27" s="75">
        <v>10803996</v>
      </c>
      <c r="E27" s="75">
        <v>2043136</v>
      </c>
      <c r="F27" s="75">
        <v>1036300</v>
      </c>
      <c r="G27" s="75">
        <v>1188619</v>
      </c>
      <c r="H27" s="75">
        <v>173288</v>
      </c>
      <c r="I27" s="75">
        <v>374735</v>
      </c>
      <c r="J27" s="75">
        <v>2598762</v>
      </c>
      <c r="K27" s="75">
        <v>42228488</v>
      </c>
      <c r="L27" s="75">
        <v>26241340</v>
      </c>
      <c r="M27" s="75">
        <v>34832160</v>
      </c>
      <c r="N27" s="76">
        <v>5163096</v>
      </c>
      <c r="O27" s="77">
        <v>18600274</v>
      </c>
      <c r="P27" s="78">
        <v>2791854</v>
      </c>
      <c r="Q27" s="75">
        <v>9501827</v>
      </c>
      <c r="R27" s="75">
        <v>4233640</v>
      </c>
      <c r="S27" s="76">
        <v>14527520</v>
      </c>
      <c r="T27" s="78">
        <v>1682116</v>
      </c>
      <c r="U27" s="81">
        <v>52618338</v>
      </c>
      <c r="V27" s="75">
        <v>46478419</v>
      </c>
      <c r="W27" s="75">
        <v>52783761</v>
      </c>
      <c r="X27" s="75">
        <v>47607588</v>
      </c>
      <c r="Y27" s="75">
        <v>1361749</v>
      </c>
      <c r="Z27" s="75">
        <v>6078991</v>
      </c>
      <c r="AA27" s="76">
        <v>1979243</v>
      </c>
      <c r="AB27" s="77">
        <v>102610</v>
      </c>
      <c r="AC27" s="77">
        <v>798975</v>
      </c>
      <c r="AD27" s="77">
        <v>5664241</v>
      </c>
      <c r="AE27" s="79">
        <v>8214722</v>
      </c>
      <c r="AF27" s="75">
        <v>90168</v>
      </c>
      <c r="AG27" s="75">
        <v>13738863</v>
      </c>
      <c r="AH27" s="80">
        <f t="shared" si="5"/>
        <v>471400966</v>
      </c>
      <c r="AI27" s="77">
        <v>1399085</v>
      </c>
      <c r="AJ27" s="77">
        <v>4699018</v>
      </c>
      <c r="AK27" s="77">
        <v>4942683</v>
      </c>
      <c r="AL27" s="81">
        <f t="shared" si="0"/>
        <v>11040786</v>
      </c>
      <c r="AM27" s="81">
        <v>101081698</v>
      </c>
      <c r="AN27" s="74">
        <f t="shared" si="1"/>
        <v>583523450</v>
      </c>
      <c r="AO27" s="15"/>
      <c r="AP27" s="75">
        <v>22989439</v>
      </c>
      <c r="AQ27" s="75">
        <v>6568632</v>
      </c>
      <c r="AR27" s="74">
        <f t="shared" si="2"/>
        <v>29558071</v>
      </c>
      <c r="AS27" s="74">
        <f t="shared" si="3"/>
        <v>613081521</v>
      </c>
      <c r="AU27" s="121">
        <v>61076835</v>
      </c>
      <c r="AV27" s="122">
        <f t="shared" si="4"/>
        <v>552004686</v>
      </c>
      <c r="AW27" s="132"/>
      <c r="AX27" s="132"/>
      <c r="AY27" s="132"/>
      <c r="AZ27" s="132"/>
      <c r="BA27" s="132"/>
      <c r="BB27" s="132"/>
      <c r="BC27" s="16"/>
    </row>
    <row r="28" spans="1:55" ht="22.5" customHeight="1" x14ac:dyDescent="0.2">
      <c r="A28" s="65" t="s">
        <v>39</v>
      </c>
      <c r="B28" s="74">
        <v>107278808</v>
      </c>
      <c r="C28" s="75">
        <v>9969750</v>
      </c>
      <c r="D28" s="75">
        <v>13581162</v>
      </c>
      <c r="E28" s="75">
        <v>1642568</v>
      </c>
      <c r="F28" s="75">
        <v>1706416</v>
      </c>
      <c r="G28" s="75">
        <v>2580562</v>
      </c>
      <c r="H28" s="75">
        <v>215975</v>
      </c>
      <c r="I28" s="75">
        <v>471118</v>
      </c>
      <c r="J28" s="75">
        <v>3886961</v>
      </c>
      <c r="K28" s="75">
        <v>109849784</v>
      </c>
      <c r="L28" s="75">
        <v>62146352</v>
      </c>
      <c r="M28" s="75">
        <v>65706120</v>
      </c>
      <c r="N28" s="76">
        <v>12070597</v>
      </c>
      <c r="O28" s="77">
        <v>22754710</v>
      </c>
      <c r="P28" s="78">
        <v>3106242</v>
      </c>
      <c r="Q28" s="75">
        <v>18031194</v>
      </c>
      <c r="R28" s="75">
        <v>3285788</v>
      </c>
      <c r="S28" s="76">
        <v>31927105</v>
      </c>
      <c r="T28" s="78">
        <v>2033366</v>
      </c>
      <c r="U28" s="75">
        <v>102234492</v>
      </c>
      <c r="V28" s="75">
        <v>82843464</v>
      </c>
      <c r="W28" s="75">
        <v>83338475</v>
      </c>
      <c r="X28" s="75">
        <v>80737722</v>
      </c>
      <c r="Y28" s="75">
        <v>2512984</v>
      </c>
      <c r="Z28" s="75">
        <v>8673527</v>
      </c>
      <c r="AA28" s="76">
        <v>1514317</v>
      </c>
      <c r="AB28" s="77">
        <v>185000</v>
      </c>
      <c r="AC28" s="77">
        <v>811705</v>
      </c>
      <c r="AD28" s="77">
        <v>8740668</v>
      </c>
      <c r="AE28" s="79">
        <v>16842226</v>
      </c>
      <c r="AF28" s="75">
        <v>244868</v>
      </c>
      <c r="AG28" s="75">
        <v>13387615</v>
      </c>
      <c r="AH28" s="80">
        <f t="shared" si="5"/>
        <v>874311641</v>
      </c>
      <c r="AI28" s="77">
        <v>3568704</v>
      </c>
      <c r="AJ28" s="77">
        <v>6436987</v>
      </c>
      <c r="AK28" s="77">
        <v>4187933</v>
      </c>
      <c r="AL28" s="81">
        <f t="shared" si="0"/>
        <v>14193624</v>
      </c>
      <c r="AM28" s="81">
        <v>203748162</v>
      </c>
      <c r="AN28" s="74">
        <f t="shared" si="1"/>
        <v>1092253427</v>
      </c>
      <c r="AO28" s="15"/>
      <c r="AP28" s="75">
        <v>34920014</v>
      </c>
      <c r="AQ28" s="75">
        <v>5153929</v>
      </c>
      <c r="AR28" s="74">
        <f t="shared" si="2"/>
        <v>40073943</v>
      </c>
      <c r="AS28" s="74">
        <f t="shared" si="3"/>
        <v>1132327370</v>
      </c>
      <c r="AU28" s="121">
        <v>101554628</v>
      </c>
      <c r="AV28" s="122">
        <f t="shared" si="4"/>
        <v>1030772742</v>
      </c>
      <c r="AW28" s="132"/>
      <c r="AX28" s="132"/>
      <c r="AY28" s="132"/>
      <c r="AZ28" s="132"/>
      <c r="BA28" s="132"/>
      <c r="BB28" s="132"/>
      <c r="BC28" s="16"/>
    </row>
    <row r="29" spans="1:55" ht="22.5" customHeight="1" x14ac:dyDescent="0.2">
      <c r="A29" s="65" t="s">
        <v>40</v>
      </c>
      <c r="B29" s="74">
        <v>25417392</v>
      </c>
      <c r="C29" s="75">
        <v>4622670</v>
      </c>
      <c r="D29" s="75">
        <v>12389832</v>
      </c>
      <c r="E29" s="75">
        <v>1261136</v>
      </c>
      <c r="F29" s="75">
        <v>812755</v>
      </c>
      <c r="G29" s="75">
        <v>1063871</v>
      </c>
      <c r="H29" s="75">
        <v>151450</v>
      </c>
      <c r="I29" s="75">
        <v>436301</v>
      </c>
      <c r="J29" s="75">
        <v>1835695</v>
      </c>
      <c r="K29" s="75">
        <v>41943856</v>
      </c>
      <c r="L29" s="75">
        <v>22364848</v>
      </c>
      <c r="M29" s="75">
        <v>22271472</v>
      </c>
      <c r="N29" s="76">
        <v>2867619</v>
      </c>
      <c r="O29" s="77">
        <v>8184594</v>
      </c>
      <c r="P29" s="78">
        <v>1073790</v>
      </c>
      <c r="Q29" s="75">
        <v>4592485</v>
      </c>
      <c r="R29" s="75">
        <v>752176</v>
      </c>
      <c r="S29" s="76">
        <v>5022098</v>
      </c>
      <c r="T29" s="78">
        <v>1585479</v>
      </c>
      <c r="U29" s="75">
        <v>30038040</v>
      </c>
      <c r="V29" s="75">
        <v>26948170</v>
      </c>
      <c r="W29" s="75">
        <v>28794764</v>
      </c>
      <c r="X29" s="75">
        <v>23999069</v>
      </c>
      <c r="Y29" s="75">
        <v>780423</v>
      </c>
      <c r="Z29" s="75">
        <v>5464169</v>
      </c>
      <c r="AA29" s="76">
        <v>1698685</v>
      </c>
      <c r="AB29" s="77">
        <v>56995</v>
      </c>
      <c r="AC29" s="77">
        <v>1210020</v>
      </c>
      <c r="AD29" s="77">
        <v>3473660</v>
      </c>
      <c r="AE29" s="79">
        <v>4271332</v>
      </c>
      <c r="AF29" s="75">
        <v>60112</v>
      </c>
      <c r="AG29" s="75">
        <v>12568138</v>
      </c>
      <c r="AH29" s="80">
        <f t="shared" si="5"/>
        <v>298013096</v>
      </c>
      <c r="AI29" s="77">
        <v>1093695</v>
      </c>
      <c r="AJ29" s="77">
        <v>2824577</v>
      </c>
      <c r="AK29" s="77">
        <v>4043750</v>
      </c>
      <c r="AL29" s="81">
        <f t="shared" si="0"/>
        <v>7962022</v>
      </c>
      <c r="AM29" s="81">
        <v>61105476</v>
      </c>
      <c r="AN29" s="74">
        <f t="shared" si="1"/>
        <v>367080594</v>
      </c>
      <c r="AO29" s="15"/>
      <c r="AP29" s="75">
        <v>16133326</v>
      </c>
      <c r="AQ29" s="75">
        <v>5061949</v>
      </c>
      <c r="AR29" s="74">
        <f t="shared" si="2"/>
        <v>21195275</v>
      </c>
      <c r="AS29" s="74">
        <f t="shared" si="3"/>
        <v>388275869</v>
      </c>
      <c r="AU29" s="121">
        <v>33702530</v>
      </c>
      <c r="AV29" s="125">
        <f t="shared" si="4"/>
        <v>354573339</v>
      </c>
      <c r="AW29" s="132"/>
      <c r="AX29" s="132"/>
      <c r="AY29" s="132"/>
      <c r="AZ29" s="132"/>
      <c r="BA29" s="132"/>
      <c r="BB29" s="132"/>
      <c r="BC29" s="16"/>
    </row>
    <row r="30" spans="1:55" ht="22.5" customHeight="1" x14ac:dyDescent="0.2">
      <c r="A30" s="82" t="s">
        <v>41</v>
      </c>
      <c r="B30" s="66">
        <v>18954208</v>
      </c>
      <c r="C30" s="67">
        <v>3660390</v>
      </c>
      <c r="D30" s="67">
        <v>8020971</v>
      </c>
      <c r="E30" s="67">
        <v>1408520</v>
      </c>
      <c r="F30" s="67">
        <v>52550</v>
      </c>
      <c r="G30" s="67">
        <v>33379</v>
      </c>
      <c r="H30" s="67">
        <v>0</v>
      </c>
      <c r="I30" s="67">
        <v>20417</v>
      </c>
      <c r="J30" s="67">
        <v>1564720</v>
      </c>
      <c r="K30" s="67">
        <v>32835632</v>
      </c>
      <c r="L30" s="67">
        <v>18659828</v>
      </c>
      <c r="M30" s="67">
        <v>16789365</v>
      </c>
      <c r="N30" s="68">
        <v>2942534</v>
      </c>
      <c r="O30" s="69">
        <v>8172758</v>
      </c>
      <c r="P30" s="70">
        <v>1118070</v>
      </c>
      <c r="Q30" s="67">
        <v>3911107</v>
      </c>
      <c r="R30" s="67">
        <v>3537220</v>
      </c>
      <c r="S30" s="68">
        <v>3142790</v>
      </c>
      <c r="T30" s="70">
        <v>518412</v>
      </c>
      <c r="U30" s="67">
        <v>26627814</v>
      </c>
      <c r="V30" s="67">
        <v>19999823</v>
      </c>
      <c r="W30" s="67">
        <v>19566506</v>
      </c>
      <c r="X30" s="67">
        <v>15467630</v>
      </c>
      <c r="Y30" s="67">
        <v>687143</v>
      </c>
      <c r="Z30" s="67">
        <v>4888830</v>
      </c>
      <c r="AA30" s="68">
        <v>1268244</v>
      </c>
      <c r="AB30" s="69">
        <v>484422</v>
      </c>
      <c r="AC30" s="69">
        <v>353760</v>
      </c>
      <c r="AD30" s="69">
        <v>3168463</v>
      </c>
      <c r="AE30" s="71">
        <v>3238675</v>
      </c>
      <c r="AF30" s="67">
        <v>43316</v>
      </c>
      <c r="AG30" s="67">
        <v>8258317</v>
      </c>
      <c r="AH30" s="72">
        <f t="shared" si="5"/>
        <v>229395814</v>
      </c>
      <c r="AI30" s="69">
        <v>1228177</v>
      </c>
      <c r="AJ30" s="69">
        <v>2082497</v>
      </c>
      <c r="AK30" s="69">
        <v>2658755</v>
      </c>
      <c r="AL30" s="73">
        <f t="shared" si="0"/>
        <v>5969429</v>
      </c>
      <c r="AM30" s="73">
        <v>45551726</v>
      </c>
      <c r="AN30" s="66">
        <f t="shared" si="1"/>
        <v>280916969</v>
      </c>
      <c r="AO30" s="15"/>
      <c r="AP30" s="67">
        <v>15294042</v>
      </c>
      <c r="AQ30" s="67">
        <v>3808997</v>
      </c>
      <c r="AR30" s="66">
        <f t="shared" si="2"/>
        <v>19103039</v>
      </c>
      <c r="AS30" s="66">
        <f t="shared" si="3"/>
        <v>300020008</v>
      </c>
      <c r="AU30" s="119">
        <v>23673717</v>
      </c>
      <c r="AV30" s="122">
        <f t="shared" si="4"/>
        <v>276346291</v>
      </c>
      <c r="AW30" s="132"/>
      <c r="AX30" s="132"/>
      <c r="AY30" s="132"/>
      <c r="AZ30" s="132"/>
      <c r="BA30" s="132"/>
      <c r="BB30" s="132"/>
      <c r="BC30" s="16"/>
    </row>
    <row r="31" spans="1:55" ht="22.5" customHeight="1" x14ac:dyDescent="0.2">
      <c r="A31" s="65" t="s">
        <v>42</v>
      </c>
      <c r="B31" s="74">
        <v>53128712</v>
      </c>
      <c r="C31" s="75">
        <v>2997405</v>
      </c>
      <c r="D31" s="75">
        <v>7683102</v>
      </c>
      <c r="E31" s="75">
        <v>1306768</v>
      </c>
      <c r="F31" s="75">
        <v>425822</v>
      </c>
      <c r="G31" s="75">
        <v>435222</v>
      </c>
      <c r="H31" s="75">
        <v>7803</v>
      </c>
      <c r="I31" s="75">
        <v>50646</v>
      </c>
      <c r="J31" s="75">
        <v>2390223</v>
      </c>
      <c r="K31" s="75">
        <v>26307264</v>
      </c>
      <c r="L31" s="75">
        <v>15340620</v>
      </c>
      <c r="M31" s="75">
        <v>19349001</v>
      </c>
      <c r="N31" s="76">
        <v>2669539</v>
      </c>
      <c r="O31" s="77">
        <v>8811902</v>
      </c>
      <c r="P31" s="78">
        <v>1299618</v>
      </c>
      <c r="Q31" s="75">
        <v>7099272</v>
      </c>
      <c r="R31" s="75">
        <v>6268628</v>
      </c>
      <c r="S31" s="76">
        <v>16420810</v>
      </c>
      <c r="T31" s="78">
        <v>1261240</v>
      </c>
      <c r="U31" s="75">
        <v>42099768</v>
      </c>
      <c r="V31" s="75">
        <v>32826756</v>
      </c>
      <c r="W31" s="75">
        <v>40502522</v>
      </c>
      <c r="X31" s="75">
        <v>32929319</v>
      </c>
      <c r="Y31" s="75">
        <v>1010598</v>
      </c>
      <c r="Z31" s="75">
        <v>4598646</v>
      </c>
      <c r="AA31" s="76">
        <v>1652892</v>
      </c>
      <c r="AB31" s="77">
        <v>162301</v>
      </c>
      <c r="AC31" s="77">
        <v>422100</v>
      </c>
      <c r="AD31" s="77">
        <v>4469186</v>
      </c>
      <c r="AE31" s="79">
        <v>6686300</v>
      </c>
      <c r="AF31" s="75">
        <v>140556</v>
      </c>
      <c r="AG31" s="75">
        <v>8411353</v>
      </c>
      <c r="AH31" s="80">
        <f t="shared" si="5"/>
        <v>349165894</v>
      </c>
      <c r="AI31" s="77">
        <v>1552377</v>
      </c>
      <c r="AJ31" s="77">
        <v>3545642</v>
      </c>
      <c r="AK31" s="77">
        <v>2707981</v>
      </c>
      <c r="AL31" s="81">
        <f t="shared" si="0"/>
        <v>7806000</v>
      </c>
      <c r="AM31" s="81">
        <v>69238740</v>
      </c>
      <c r="AN31" s="74">
        <f t="shared" si="1"/>
        <v>426210634</v>
      </c>
      <c r="AO31" s="15"/>
      <c r="AP31" s="75">
        <v>20230366</v>
      </c>
      <c r="AQ31" s="75">
        <v>3706574</v>
      </c>
      <c r="AR31" s="74">
        <f t="shared" si="2"/>
        <v>23936940</v>
      </c>
      <c r="AS31" s="74">
        <f t="shared" si="3"/>
        <v>450147574</v>
      </c>
      <c r="AU31" s="121">
        <v>37399055</v>
      </c>
      <c r="AV31" s="122">
        <f t="shared" si="4"/>
        <v>412748519</v>
      </c>
      <c r="AW31" s="132"/>
      <c r="AX31" s="132"/>
      <c r="AY31" s="132"/>
      <c r="AZ31" s="132"/>
      <c r="BA31" s="132"/>
      <c r="BB31" s="132"/>
      <c r="BC31" s="16"/>
    </row>
    <row r="32" spans="1:55" ht="22.5" customHeight="1" x14ac:dyDescent="0.2">
      <c r="A32" s="65" t="s">
        <v>43</v>
      </c>
      <c r="B32" s="74">
        <v>167532092</v>
      </c>
      <c r="C32" s="75">
        <v>3787965</v>
      </c>
      <c r="D32" s="75">
        <v>8446725</v>
      </c>
      <c r="E32" s="75">
        <v>1380184</v>
      </c>
      <c r="F32" s="75">
        <v>931430</v>
      </c>
      <c r="G32" s="75">
        <v>763382</v>
      </c>
      <c r="H32" s="75">
        <v>75908</v>
      </c>
      <c r="I32" s="75">
        <v>95020</v>
      </c>
      <c r="J32" s="75">
        <v>4030179</v>
      </c>
      <c r="K32" s="75">
        <v>108789984</v>
      </c>
      <c r="L32" s="75">
        <v>62219840</v>
      </c>
      <c r="M32" s="75">
        <v>61992009</v>
      </c>
      <c r="N32" s="76">
        <v>8975378</v>
      </c>
      <c r="O32" s="77">
        <v>33803616</v>
      </c>
      <c r="P32" s="78">
        <v>4966002</v>
      </c>
      <c r="Q32" s="75">
        <v>25724889</v>
      </c>
      <c r="R32" s="75">
        <v>11880056</v>
      </c>
      <c r="S32" s="76">
        <v>43566495</v>
      </c>
      <c r="T32" s="78">
        <v>3593510</v>
      </c>
      <c r="U32" s="75">
        <v>146858940</v>
      </c>
      <c r="V32" s="75">
        <v>113664084</v>
      </c>
      <c r="W32" s="75">
        <v>121392959</v>
      </c>
      <c r="X32" s="75">
        <v>106573093</v>
      </c>
      <c r="Y32" s="75">
        <v>2926174</v>
      </c>
      <c r="Z32" s="75">
        <v>4490683</v>
      </c>
      <c r="AA32" s="76">
        <v>710347</v>
      </c>
      <c r="AB32" s="77">
        <v>11827</v>
      </c>
      <c r="AC32" s="77">
        <v>346725</v>
      </c>
      <c r="AD32" s="77">
        <v>9773359</v>
      </c>
      <c r="AE32" s="79">
        <v>21011591</v>
      </c>
      <c r="AF32" s="75">
        <v>353600</v>
      </c>
      <c r="AG32" s="75">
        <v>14471095</v>
      </c>
      <c r="AH32" s="80">
        <f t="shared" si="5"/>
        <v>1095139141</v>
      </c>
      <c r="AI32" s="77">
        <v>4055991</v>
      </c>
      <c r="AJ32" s="77">
        <v>8655608</v>
      </c>
      <c r="AK32" s="77">
        <v>3964502</v>
      </c>
      <c r="AL32" s="81">
        <f t="shared" si="0"/>
        <v>16676101</v>
      </c>
      <c r="AM32" s="81">
        <v>199799563</v>
      </c>
      <c r="AN32" s="74">
        <f t="shared" si="1"/>
        <v>1311614805</v>
      </c>
      <c r="AO32" s="15"/>
      <c r="AP32" s="75">
        <v>38337658</v>
      </c>
      <c r="AQ32" s="75">
        <v>1748836</v>
      </c>
      <c r="AR32" s="74">
        <f t="shared" si="2"/>
        <v>40086494</v>
      </c>
      <c r="AS32" s="74">
        <f t="shared" si="3"/>
        <v>1351701299</v>
      </c>
      <c r="AU32" s="121">
        <v>138612331</v>
      </c>
      <c r="AV32" s="122">
        <f t="shared" si="4"/>
        <v>1213088968</v>
      </c>
      <c r="AW32" s="132"/>
      <c r="AX32" s="132"/>
      <c r="AY32" s="132"/>
      <c r="AZ32" s="132"/>
      <c r="BA32" s="132"/>
      <c r="BB32" s="132"/>
      <c r="BC32" s="16"/>
    </row>
    <row r="33" spans="1:55" ht="22.5" customHeight="1" x14ac:dyDescent="0.2">
      <c r="A33" s="65" t="s">
        <v>44</v>
      </c>
      <c r="B33" s="74">
        <v>95348708</v>
      </c>
      <c r="C33" s="75">
        <v>6798600</v>
      </c>
      <c r="D33" s="75">
        <v>15163092</v>
      </c>
      <c r="E33" s="75">
        <v>3608792</v>
      </c>
      <c r="F33" s="75">
        <v>1427882</v>
      </c>
      <c r="G33" s="75">
        <v>1984530</v>
      </c>
      <c r="H33" s="75">
        <v>178755</v>
      </c>
      <c r="I33" s="75">
        <v>345185</v>
      </c>
      <c r="J33" s="75">
        <v>5173489</v>
      </c>
      <c r="K33" s="75">
        <v>84565984</v>
      </c>
      <c r="L33" s="75">
        <v>45752404</v>
      </c>
      <c r="M33" s="75">
        <v>51245496</v>
      </c>
      <c r="N33" s="76">
        <v>7313939</v>
      </c>
      <c r="O33" s="77">
        <v>21671716</v>
      </c>
      <c r="P33" s="78">
        <v>2510676</v>
      </c>
      <c r="Q33" s="75">
        <v>15589098</v>
      </c>
      <c r="R33" s="75">
        <v>7547624</v>
      </c>
      <c r="S33" s="76">
        <v>17770568</v>
      </c>
      <c r="T33" s="78">
        <v>1781291</v>
      </c>
      <c r="U33" s="75">
        <v>86674968</v>
      </c>
      <c r="V33" s="75">
        <v>71582669</v>
      </c>
      <c r="W33" s="75">
        <v>77638380</v>
      </c>
      <c r="X33" s="75">
        <v>68959609</v>
      </c>
      <c r="Y33" s="75">
        <v>1921295</v>
      </c>
      <c r="Z33" s="75">
        <v>7461110</v>
      </c>
      <c r="AA33" s="76">
        <v>2435980</v>
      </c>
      <c r="AB33" s="77">
        <v>471995</v>
      </c>
      <c r="AC33" s="77">
        <v>979540</v>
      </c>
      <c r="AD33" s="77">
        <v>7220423</v>
      </c>
      <c r="AE33" s="79">
        <v>13152515</v>
      </c>
      <c r="AF33" s="75">
        <v>273156</v>
      </c>
      <c r="AG33" s="75">
        <v>18862322</v>
      </c>
      <c r="AH33" s="80">
        <f t="shared" si="5"/>
        <v>743411791</v>
      </c>
      <c r="AI33" s="77">
        <v>3049675</v>
      </c>
      <c r="AJ33" s="77">
        <v>6351183</v>
      </c>
      <c r="AK33" s="77">
        <v>5450394</v>
      </c>
      <c r="AL33" s="81">
        <f t="shared" si="0"/>
        <v>14851252</v>
      </c>
      <c r="AM33" s="81">
        <v>139646472</v>
      </c>
      <c r="AN33" s="74">
        <f t="shared" si="1"/>
        <v>897909515</v>
      </c>
      <c r="AO33" s="15"/>
      <c r="AP33" s="75">
        <v>29930263</v>
      </c>
      <c r="AQ33" s="75">
        <v>7192192</v>
      </c>
      <c r="AR33" s="74">
        <f t="shared" si="2"/>
        <v>37122455</v>
      </c>
      <c r="AS33" s="74">
        <f t="shared" si="3"/>
        <v>935031970</v>
      </c>
      <c r="AU33" s="121">
        <v>81968649</v>
      </c>
      <c r="AV33" s="122">
        <f t="shared" si="4"/>
        <v>853063321</v>
      </c>
      <c r="AW33" s="132"/>
      <c r="AX33" s="132"/>
      <c r="AY33" s="132"/>
      <c r="AZ33" s="132"/>
      <c r="BA33" s="132"/>
      <c r="BB33" s="132"/>
      <c r="BC33" s="16"/>
    </row>
    <row r="34" spans="1:55" ht="22.5" customHeight="1" x14ac:dyDescent="0.2">
      <c r="A34" s="65" t="s">
        <v>45</v>
      </c>
      <c r="B34" s="74">
        <v>20678840</v>
      </c>
      <c r="C34" s="75">
        <v>2214270</v>
      </c>
      <c r="D34" s="75">
        <v>8874432</v>
      </c>
      <c r="E34" s="75">
        <v>1245128</v>
      </c>
      <c r="F34" s="75">
        <v>0</v>
      </c>
      <c r="G34" s="75">
        <v>0</v>
      </c>
      <c r="H34" s="75">
        <v>0</v>
      </c>
      <c r="I34" s="75">
        <v>0</v>
      </c>
      <c r="J34" s="75">
        <v>1545552</v>
      </c>
      <c r="K34" s="75">
        <v>28305744</v>
      </c>
      <c r="L34" s="75">
        <v>16271468</v>
      </c>
      <c r="M34" s="75">
        <v>13259970</v>
      </c>
      <c r="N34" s="76">
        <v>2433602</v>
      </c>
      <c r="O34" s="77">
        <v>6906306</v>
      </c>
      <c r="P34" s="78">
        <v>974160</v>
      </c>
      <c r="Q34" s="75">
        <v>3745731</v>
      </c>
      <c r="R34" s="75">
        <v>4192088</v>
      </c>
      <c r="S34" s="76">
        <v>6199603</v>
      </c>
      <c r="T34" s="78">
        <v>2194490</v>
      </c>
      <c r="U34" s="75">
        <v>25122510</v>
      </c>
      <c r="V34" s="75">
        <v>24556601</v>
      </c>
      <c r="W34" s="75">
        <v>21755243</v>
      </c>
      <c r="X34" s="75">
        <v>18233748</v>
      </c>
      <c r="Y34" s="75">
        <v>674190</v>
      </c>
      <c r="Z34" s="75">
        <v>4638129</v>
      </c>
      <c r="AA34" s="76">
        <v>1608892</v>
      </c>
      <c r="AB34" s="77">
        <v>121860</v>
      </c>
      <c r="AC34" s="77">
        <v>97150</v>
      </c>
      <c r="AD34" s="77">
        <v>3155254</v>
      </c>
      <c r="AE34" s="79">
        <v>3197664</v>
      </c>
      <c r="AF34" s="75">
        <v>25636</v>
      </c>
      <c r="AG34" s="75">
        <v>9270575</v>
      </c>
      <c r="AH34" s="80">
        <f t="shared" si="5"/>
        <v>231498836</v>
      </c>
      <c r="AI34" s="77">
        <v>1760104</v>
      </c>
      <c r="AJ34" s="77">
        <v>3316652</v>
      </c>
      <c r="AK34" s="77">
        <v>3136632</v>
      </c>
      <c r="AL34" s="81">
        <f t="shared" si="0"/>
        <v>8213388</v>
      </c>
      <c r="AM34" s="81">
        <v>42194272</v>
      </c>
      <c r="AN34" s="74">
        <f t="shared" si="1"/>
        <v>281906496</v>
      </c>
      <c r="AO34" s="15"/>
      <c r="AP34" s="75">
        <v>15217374</v>
      </c>
      <c r="AQ34" s="75">
        <v>2872457</v>
      </c>
      <c r="AR34" s="74">
        <f t="shared" si="2"/>
        <v>18089831</v>
      </c>
      <c r="AS34" s="74">
        <f t="shared" si="3"/>
        <v>299996327</v>
      </c>
      <c r="AU34" s="121">
        <v>18787432</v>
      </c>
      <c r="AV34" s="122">
        <f t="shared" si="4"/>
        <v>281208895</v>
      </c>
      <c r="AW34" s="132"/>
      <c r="AX34" s="132"/>
      <c r="AY34" s="132"/>
      <c r="AZ34" s="132"/>
      <c r="BA34" s="132"/>
      <c r="BB34" s="132"/>
      <c r="BC34" s="16"/>
    </row>
    <row r="35" spans="1:55" ht="22.5" customHeight="1" x14ac:dyDescent="0.2">
      <c r="A35" s="65" t="s">
        <v>46</v>
      </c>
      <c r="B35" s="74">
        <v>18091892</v>
      </c>
      <c r="C35" s="75">
        <v>2753460</v>
      </c>
      <c r="D35" s="75">
        <v>9794295</v>
      </c>
      <c r="E35" s="75">
        <v>1278800</v>
      </c>
      <c r="F35" s="75">
        <v>795019</v>
      </c>
      <c r="G35" s="75">
        <v>806904</v>
      </c>
      <c r="H35" s="75">
        <v>118646</v>
      </c>
      <c r="I35" s="75">
        <v>405654</v>
      </c>
      <c r="J35" s="75">
        <v>1414649</v>
      </c>
      <c r="K35" s="75">
        <v>23406440</v>
      </c>
      <c r="L35" s="75">
        <v>13589156</v>
      </c>
      <c r="M35" s="75">
        <v>12963105</v>
      </c>
      <c r="N35" s="76">
        <v>1733556</v>
      </c>
      <c r="O35" s="77">
        <v>6681422</v>
      </c>
      <c r="P35" s="78">
        <v>883386</v>
      </c>
      <c r="Q35" s="75">
        <v>3604112</v>
      </c>
      <c r="R35" s="75">
        <v>3595732</v>
      </c>
      <c r="S35" s="76">
        <v>2613240</v>
      </c>
      <c r="T35" s="78">
        <v>1325504</v>
      </c>
      <c r="U35" s="75">
        <v>20171556</v>
      </c>
      <c r="V35" s="75">
        <v>20444826</v>
      </c>
      <c r="W35" s="75">
        <v>18803812</v>
      </c>
      <c r="X35" s="75">
        <v>14810656</v>
      </c>
      <c r="Y35" s="75">
        <v>556640</v>
      </c>
      <c r="Z35" s="75">
        <v>4719342</v>
      </c>
      <c r="AA35" s="76">
        <v>1777533</v>
      </c>
      <c r="AB35" s="77">
        <v>140617</v>
      </c>
      <c r="AC35" s="77">
        <v>675360</v>
      </c>
      <c r="AD35" s="77">
        <v>3068374</v>
      </c>
      <c r="AE35" s="79">
        <v>2426568</v>
      </c>
      <c r="AF35" s="75">
        <v>59228</v>
      </c>
      <c r="AG35" s="75">
        <v>12729091</v>
      </c>
      <c r="AH35" s="80">
        <f t="shared" si="5"/>
        <v>206238575</v>
      </c>
      <c r="AI35" s="77">
        <v>1735599</v>
      </c>
      <c r="AJ35" s="77">
        <v>3795442</v>
      </c>
      <c r="AK35" s="77">
        <v>4537734</v>
      </c>
      <c r="AL35" s="81">
        <f t="shared" si="0"/>
        <v>10068775</v>
      </c>
      <c r="AM35" s="81">
        <v>43282643</v>
      </c>
      <c r="AN35" s="74">
        <f t="shared" si="1"/>
        <v>259589993</v>
      </c>
      <c r="AO35" s="15"/>
      <c r="AP35" s="75">
        <v>14671064</v>
      </c>
      <c r="AQ35" s="75">
        <v>3798909</v>
      </c>
      <c r="AR35" s="74">
        <f t="shared" si="2"/>
        <v>18469973</v>
      </c>
      <c r="AS35" s="74">
        <f t="shared" si="3"/>
        <v>278059966</v>
      </c>
      <c r="AU35" s="121">
        <v>15300859</v>
      </c>
      <c r="AV35" s="122">
        <f t="shared" si="4"/>
        <v>262759107</v>
      </c>
      <c r="AW35" s="132"/>
      <c r="AX35" s="132"/>
      <c r="AY35" s="132"/>
      <c r="AZ35" s="132"/>
      <c r="BA35" s="132"/>
      <c r="BB35" s="132"/>
      <c r="BC35" s="16"/>
    </row>
    <row r="36" spans="1:55" ht="22.5" customHeight="1" x14ac:dyDescent="0.2">
      <c r="A36" s="82" t="s">
        <v>47</v>
      </c>
      <c r="B36" s="66">
        <v>10958948</v>
      </c>
      <c r="C36" s="67">
        <v>3460050</v>
      </c>
      <c r="D36" s="67">
        <v>6681213</v>
      </c>
      <c r="E36" s="67">
        <v>982376</v>
      </c>
      <c r="F36" s="67">
        <v>451107</v>
      </c>
      <c r="G36" s="67">
        <v>404129</v>
      </c>
      <c r="H36" s="67">
        <v>67861</v>
      </c>
      <c r="I36" s="67">
        <v>107172</v>
      </c>
      <c r="J36" s="67">
        <v>1256266</v>
      </c>
      <c r="K36" s="67">
        <v>14286104</v>
      </c>
      <c r="L36" s="67">
        <v>8181664</v>
      </c>
      <c r="M36" s="67">
        <v>8160489</v>
      </c>
      <c r="N36" s="68">
        <v>1017294</v>
      </c>
      <c r="O36" s="69">
        <v>4142600</v>
      </c>
      <c r="P36" s="70">
        <v>509220</v>
      </c>
      <c r="Q36" s="67">
        <v>3011700</v>
      </c>
      <c r="R36" s="67">
        <v>531060</v>
      </c>
      <c r="S36" s="68">
        <v>1233733</v>
      </c>
      <c r="T36" s="70">
        <v>220055</v>
      </c>
      <c r="U36" s="67">
        <v>16071264</v>
      </c>
      <c r="V36" s="67">
        <v>13337601</v>
      </c>
      <c r="W36" s="67">
        <v>11152405</v>
      </c>
      <c r="X36" s="67">
        <v>8719715</v>
      </c>
      <c r="Y36" s="67">
        <v>419071</v>
      </c>
      <c r="Z36" s="67">
        <v>4635347</v>
      </c>
      <c r="AA36" s="68">
        <v>1508610</v>
      </c>
      <c r="AB36" s="69">
        <v>327050</v>
      </c>
      <c r="AC36" s="69">
        <v>397310</v>
      </c>
      <c r="AD36" s="69">
        <v>2938656</v>
      </c>
      <c r="AE36" s="71">
        <v>1520268</v>
      </c>
      <c r="AF36" s="67">
        <v>37128</v>
      </c>
      <c r="AG36" s="67">
        <v>13889959</v>
      </c>
      <c r="AH36" s="72">
        <f t="shared" si="5"/>
        <v>140617425</v>
      </c>
      <c r="AI36" s="69">
        <v>1765052</v>
      </c>
      <c r="AJ36" s="69">
        <v>3264772</v>
      </c>
      <c r="AK36" s="69">
        <v>4487377</v>
      </c>
      <c r="AL36" s="73">
        <f t="shared" si="0"/>
        <v>9517201</v>
      </c>
      <c r="AM36" s="73">
        <v>33727655</v>
      </c>
      <c r="AN36" s="66">
        <f t="shared" si="1"/>
        <v>183862281</v>
      </c>
      <c r="AO36" s="15"/>
      <c r="AP36" s="67">
        <v>14444949</v>
      </c>
      <c r="AQ36" s="67">
        <v>2981324</v>
      </c>
      <c r="AR36" s="66">
        <f t="shared" si="2"/>
        <v>17426273</v>
      </c>
      <c r="AS36" s="66">
        <f t="shared" si="3"/>
        <v>201288554</v>
      </c>
      <c r="AU36" s="119">
        <v>10523465</v>
      </c>
      <c r="AV36" s="123">
        <f t="shared" si="4"/>
        <v>190765089</v>
      </c>
      <c r="AW36" s="132"/>
      <c r="AX36" s="132"/>
      <c r="AY36" s="132"/>
      <c r="AZ36" s="132"/>
      <c r="BA36" s="132"/>
      <c r="BB36" s="132"/>
      <c r="BC36" s="16"/>
    </row>
    <row r="37" spans="1:55" ht="22.5" customHeight="1" x14ac:dyDescent="0.2">
      <c r="A37" s="65" t="s">
        <v>48</v>
      </c>
      <c r="B37" s="74">
        <v>13219388</v>
      </c>
      <c r="C37" s="75">
        <v>4098735</v>
      </c>
      <c r="D37" s="75">
        <v>10384101</v>
      </c>
      <c r="E37" s="75">
        <v>1887656</v>
      </c>
      <c r="F37" s="75">
        <v>478056</v>
      </c>
      <c r="G37" s="75">
        <v>721513</v>
      </c>
      <c r="H37" s="75">
        <v>304062</v>
      </c>
      <c r="I37" s="75">
        <v>480729</v>
      </c>
      <c r="J37" s="75">
        <v>1405632</v>
      </c>
      <c r="K37" s="75">
        <v>19960576</v>
      </c>
      <c r="L37" s="75">
        <v>11378392</v>
      </c>
      <c r="M37" s="75">
        <v>10660752</v>
      </c>
      <c r="N37" s="76">
        <v>1136461</v>
      </c>
      <c r="O37" s="77">
        <v>6563062</v>
      </c>
      <c r="P37" s="78">
        <v>781542</v>
      </c>
      <c r="Q37" s="75">
        <v>3247513</v>
      </c>
      <c r="R37" s="75">
        <v>1270516</v>
      </c>
      <c r="S37" s="76">
        <v>1236708</v>
      </c>
      <c r="T37" s="78">
        <v>0</v>
      </c>
      <c r="U37" s="75">
        <v>19947348</v>
      </c>
      <c r="V37" s="75">
        <v>15167008</v>
      </c>
      <c r="W37" s="75">
        <v>15408495</v>
      </c>
      <c r="X37" s="75">
        <v>11835266</v>
      </c>
      <c r="Y37" s="75">
        <v>467563</v>
      </c>
      <c r="Z37" s="75">
        <v>5032424</v>
      </c>
      <c r="AA37" s="76">
        <v>2194982</v>
      </c>
      <c r="AB37" s="77">
        <v>423238</v>
      </c>
      <c r="AC37" s="77">
        <v>755090</v>
      </c>
      <c r="AD37" s="77">
        <v>2992310</v>
      </c>
      <c r="AE37" s="79">
        <v>1766363</v>
      </c>
      <c r="AF37" s="75">
        <v>53924</v>
      </c>
      <c r="AG37" s="75">
        <v>23173932</v>
      </c>
      <c r="AH37" s="80">
        <f t="shared" si="5"/>
        <v>188433337</v>
      </c>
      <c r="AI37" s="77">
        <v>1883916</v>
      </c>
      <c r="AJ37" s="77">
        <v>3779636</v>
      </c>
      <c r="AK37" s="77">
        <v>5727363</v>
      </c>
      <c r="AL37" s="81">
        <f t="shared" si="0"/>
        <v>11390915</v>
      </c>
      <c r="AM37" s="81">
        <v>44563293</v>
      </c>
      <c r="AN37" s="74">
        <f t="shared" si="1"/>
        <v>244387545</v>
      </c>
      <c r="AO37" s="15"/>
      <c r="AP37" s="75">
        <v>14510985</v>
      </c>
      <c r="AQ37" s="75">
        <v>5195236</v>
      </c>
      <c r="AR37" s="74">
        <f t="shared" si="2"/>
        <v>19706221</v>
      </c>
      <c r="AS37" s="74">
        <f t="shared" si="3"/>
        <v>264093766</v>
      </c>
      <c r="AU37" s="121">
        <v>13551696</v>
      </c>
      <c r="AV37" s="122">
        <f t="shared" si="4"/>
        <v>250542070</v>
      </c>
      <c r="AW37" s="132"/>
      <c r="AX37" s="132"/>
      <c r="AY37" s="132"/>
      <c r="AZ37" s="132"/>
      <c r="BA37" s="132"/>
      <c r="BB37" s="132"/>
      <c r="BC37" s="16"/>
    </row>
    <row r="38" spans="1:55" ht="22.5" customHeight="1" x14ac:dyDescent="0.2">
      <c r="A38" s="65" t="s">
        <v>49</v>
      </c>
      <c r="B38" s="74">
        <v>28858284</v>
      </c>
      <c r="C38" s="75">
        <v>4627125</v>
      </c>
      <c r="D38" s="75">
        <v>10471986</v>
      </c>
      <c r="E38" s="75">
        <v>1517632</v>
      </c>
      <c r="F38" s="75">
        <v>1151214</v>
      </c>
      <c r="G38" s="75">
        <v>960020</v>
      </c>
      <c r="H38" s="75">
        <v>157814</v>
      </c>
      <c r="I38" s="75">
        <v>134458</v>
      </c>
      <c r="J38" s="75">
        <v>1849775</v>
      </c>
      <c r="K38" s="75">
        <v>30510128</v>
      </c>
      <c r="L38" s="75">
        <v>16779760</v>
      </c>
      <c r="M38" s="75">
        <v>21981204</v>
      </c>
      <c r="N38" s="76">
        <v>3249161</v>
      </c>
      <c r="O38" s="77">
        <v>8581100</v>
      </c>
      <c r="P38" s="78">
        <v>1076004</v>
      </c>
      <c r="Q38" s="75">
        <v>4822471</v>
      </c>
      <c r="R38" s="75">
        <v>2555660</v>
      </c>
      <c r="S38" s="76">
        <v>6438793</v>
      </c>
      <c r="T38" s="78">
        <v>446619</v>
      </c>
      <c r="U38" s="75">
        <v>33964884</v>
      </c>
      <c r="V38" s="75">
        <v>24250227</v>
      </c>
      <c r="W38" s="75">
        <v>32007645</v>
      </c>
      <c r="X38" s="75">
        <v>26272577</v>
      </c>
      <c r="Y38" s="75">
        <v>817474</v>
      </c>
      <c r="Z38" s="75">
        <v>6195300</v>
      </c>
      <c r="AA38" s="76">
        <v>2044336</v>
      </c>
      <c r="AB38" s="77">
        <v>483945</v>
      </c>
      <c r="AC38" s="77">
        <v>532315</v>
      </c>
      <c r="AD38" s="77">
        <v>3623324</v>
      </c>
      <c r="AE38" s="79">
        <v>4574586</v>
      </c>
      <c r="AF38" s="75">
        <v>102544</v>
      </c>
      <c r="AG38" s="75">
        <v>8268332</v>
      </c>
      <c r="AH38" s="80">
        <f t="shared" si="5"/>
        <v>289306697</v>
      </c>
      <c r="AI38" s="77">
        <v>1662984</v>
      </c>
      <c r="AJ38" s="77">
        <v>2930134</v>
      </c>
      <c r="AK38" s="77">
        <v>3949310</v>
      </c>
      <c r="AL38" s="81">
        <f t="shared" si="0"/>
        <v>8542428</v>
      </c>
      <c r="AM38" s="81">
        <v>53819060</v>
      </c>
      <c r="AN38" s="74">
        <f t="shared" si="1"/>
        <v>351668185</v>
      </c>
      <c r="AO38" s="15"/>
      <c r="AP38" s="75">
        <v>16667695</v>
      </c>
      <c r="AQ38" s="75">
        <v>6025975</v>
      </c>
      <c r="AR38" s="74">
        <f t="shared" si="2"/>
        <v>22693670</v>
      </c>
      <c r="AS38" s="74">
        <f t="shared" si="3"/>
        <v>374361855</v>
      </c>
      <c r="AU38" s="121">
        <v>28203026</v>
      </c>
      <c r="AV38" s="122">
        <f t="shared" si="4"/>
        <v>346158829</v>
      </c>
      <c r="AW38" s="132"/>
      <c r="AX38" s="132"/>
      <c r="AY38" s="132"/>
      <c r="AZ38" s="132"/>
      <c r="BA38" s="132"/>
      <c r="BB38" s="132"/>
      <c r="BC38" s="16"/>
    </row>
    <row r="39" spans="1:55" ht="22.5" customHeight="1" x14ac:dyDescent="0.2">
      <c r="A39" s="65" t="s">
        <v>50</v>
      </c>
      <c r="B39" s="74">
        <v>42178136</v>
      </c>
      <c r="C39" s="75">
        <v>5570505</v>
      </c>
      <c r="D39" s="75">
        <v>14506884</v>
      </c>
      <c r="E39" s="75">
        <v>2172304</v>
      </c>
      <c r="F39" s="75">
        <v>1712730</v>
      </c>
      <c r="G39" s="75">
        <v>1839618</v>
      </c>
      <c r="H39" s="75">
        <v>168025</v>
      </c>
      <c r="I39" s="75">
        <v>301620</v>
      </c>
      <c r="J39" s="75">
        <v>2228522</v>
      </c>
      <c r="K39" s="75">
        <v>37740992</v>
      </c>
      <c r="L39" s="75">
        <v>20576640</v>
      </c>
      <c r="M39" s="75">
        <v>25398450</v>
      </c>
      <c r="N39" s="76">
        <v>3830325</v>
      </c>
      <c r="O39" s="77">
        <v>9166982</v>
      </c>
      <c r="P39" s="78">
        <v>1306260</v>
      </c>
      <c r="Q39" s="75">
        <v>8258293</v>
      </c>
      <c r="R39" s="75">
        <v>2704696</v>
      </c>
      <c r="S39" s="76">
        <v>12285263</v>
      </c>
      <c r="T39" s="78">
        <v>0</v>
      </c>
      <c r="U39" s="75">
        <v>45304758</v>
      </c>
      <c r="V39" s="75">
        <v>33603732</v>
      </c>
      <c r="W39" s="75">
        <v>42159600</v>
      </c>
      <c r="X39" s="75">
        <v>36289523</v>
      </c>
      <c r="Y39" s="75">
        <v>1086205</v>
      </c>
      <c r="Z39" s="75">
        <v>5653559</v>
      </c>
      <c r="AA39" s="76">
        <v>2436243</v>
      </c>
      <c r="AB39" s="77">
        <v>403649</v>
      </c>
      <c r="AC39" s="77">
        <v>799980</v>
      </c>
      <c r="AD39" s="77">
        <v>4741641</v>
      </c>
      <c r="AE39" s="79">
        <v>7011341</v>
      </c>
      <c r="AF39" s="75">
        <v>135252</v>
      </c>
      <c r="AG39" s="75">
        <v>11196973</v>
      </c>
      <c r="AH39" s="80">
        <f t="shared" si="5"/>
        <v>382768701</v>
      </c>
      <c r="AI39" s="77">
        <v>2129011</v>
      </c>
      <c r="AJ39" s="77">
        <v>3916174</v>
      </c>
      <c r="AK39" s="77">
        <v>3610302</v>
      </c>
      <c r="AL39" s="81">
        <f t="shared" si="0"/>
        <v>9655487</v>
      </c>
      <c r="AM39" s="81">
        <v>76350143</v>
      </c>
      <c r="AN39" s="74">
        <f t="shared" si="1"/>
        <v>468774331</v>
      </c>
      <c r="AO39" s="15"/>
      <c r="AP39" s="75">
        <v>20739939</v>
      </c>
      <c r="AQ39" s="75">
        <v>6777400</v>
      </c>
      <c r="AR39" s="74">
        <f t="shared" si="2"/>
        <v>27517339</v>
      </c>
      <c r="AS39" s="74">
        <f t="shared" si="3"/>
        <v>496291670</v>
      </c>
      <c r="AU39" s="121">
        <v>43235210</v>
      </c>
      <c r="AV39" s="122">
        <f t="shared" si="4"/>
        <v>453056460</v>
      </c>
      <c r="AW39" s="132"/>
      <c r="AX39" s="132"/>
      <c r="AY39" s="132"/>
      <c r="AZ39" s="132"/>
      <c r="BA39" s="132"/>
      <c r="BB39" s="132"/>
      <c r="BC39" s="16"/>
    </row>
    <row r="40" spans="1:55" ht="22.5" customHeight="1" x14ac:dyDescent="0.2">
      <c r="A40" s="65" t="s">
        <v>51</v>
      </c>
      <c r="B40" s="74">
        <v>25928084</v>
      </c>
      <c r="C40" s="75">
        <v>4403835</v>
      </c>
      <c r="D40" s="75">
        <v>10450503</v>
      </c>
      <c r="E40" s="75">
        <v>1890784</v>
      </c>
      <c r="F40" s="75">
        <v>1340721</v>
      </c>
      <c r="G40" s="75">
        <v>2239129</v>
      </c>
      <c r="H40" s="75">
        <v>207223</v>
      </c>
      <c r="I40" s="75">
        <v>885302</v>
      </c>
      <c r="J40" s="75">
        <v>1794709</v>
      </c>
      <c r="K40" s="75">
        <v>31739496</v>
      </c>
      <c r="L40" s="75">
        <v>18298512</v>
      </c>
      <c r="M40" s="75">
        <v>16822350</v>
      </c>
      <c r="N40" s="76">
        <v>1814809</v>
      </c>
      <c r="O40" s="77">
        <v>8297036</v>
      </c>
      <c r="P40" s="78">
        <v>1144638</v>
      </c>
      <c r="Q40" s="75">
        <v>4977391</v>
      </c>
      <c r="R40" s="75">
        <v>885736</v>
      </c>
      <c r="S40" s="76">
        <v>4014763</v>
      </c>
      <c r="T40" s="78">
        <v>789285</v>
      </c>
      <c r="U40" s="75">
        <v>24678288</v>
      </c>
      <c r="V40" s="75">
        <v>21704890</v>
      </c>
      <c r="W40" s="75">
        <v>24701881</v>
      </c>
      <c r="X40" s="75">
        <v>22157032</v>
      </c>
      <c r="Y40" s="75">
        <v>685606</v>
      </c>
      <c r="Z40" s="75">
        <v>4936017</v>
      </c>
      <c r="AA40" s="76">
        <v>2036556</v>
      </c>
      <c r="AB40" s="77">
        <v>279479</v>
      </c>
      <c r="AC40" s="77">
        <v>1116220</v>
      </c>
      <c r="AD40" s="77">
        <v>3166541</v>
      </c>
      <c r="AE40" s="79">
        <v>3583048</v>
      </c>
      <c r="AF40" s="75">
        <v>101660</v>
      </c>
      <c r="AG40" s="75">
        <v>10761910</v>
      </c>
      <c r="AH40" s="80">
        <f t="shared" si="5"/>
        <v>257833434</v>
      </c>
      <c r="AI40" s="77">
        <v>1386537</v>
      </c>
      <c r="AJ40" s="77">
        <v>3636983</v>
      </c>
      <c r="AK40" s="77">
        <v>4470410</v>
      </c>
      <c r="AL40" s="81">
        <f t="shared" si="0"/>
        <v>9493930</v>
      </c>
      <c r="AM40" s="81">
        <v>51763424</v>
      </c>
      <c r="AN40" s="74">
        <f t="shared" si="1"/>
        <v>319090788</v>
      </c>
      <c r="AO40" s="15"/>
      <c r="AP40" s="75">
        <v>15282540</v>
      </c>
      <c r="AQ40" s="75">
        <v>4980857</v>
      </c>
      <c r="AR40" s="74">
        <f t="shared" si="2"/>
        <v>20263397</v>
      </c>
      <c r="AS40" s="74">
        <f t="shared" si="3"/>
        <v>339354185</v>
      </c>
      <c r="AU40" s="121">
        <v>23515949</v>
      </c>
      <c r="AV40" s="125">
        <f t="shared" si="4"/>
        <v>315838236</v>
      </c>
      <c r="AW40" s="132"/>
      <c r="AX40" s="132"/>
      <c r="AY40" s="132"/>
      <c r="AZ40" s="132"/>
      <c r="BA40" s="132"/>
      <c r="BB40" s="132"/>
      <c r="BC40" s="16"/>
    </row>
    <row r="41" spans="1:55" ht="22.5" customHeight="1" x14ac:dyDescent="0.2">
      <c r="A41" s="82" t="s">
        <v>52</v>
      </c>
      <c r="B41" s="66">
        <v>13386828</v>
      </c>
      <c r="C41" s="67">
        <v>2439585</v>
      </c>
      <c r="D41" s="67">
        <v>9681021</v>
      </c>
      <c r="E41" s="67">
        <v>1048800</v>
      </c>
      <c r="F41" s="67">
        <v>612286</v>
      </c>
      <c r="G41" s="67">
        <v>1150570</v>
      </c>
      <c r="H41" s="67">
        <v>148716</v>
      </c>
      <c r="I41" s="67">
        <v>281182</v>
      </c>
      <c r="J41" s="67">
        <v>1263072</v>
      </c>
      <c r="K41" s="67">
        <v>18610088</v>
      </c>
      <c r="L41" s="67">
        <v>10723124</v>
      </c>
      <c r="M41" s="67">
        <v>10918035</v>
      </c>
      <c r="N41" s="68">
        <v>1655672</v>
      </c>
      <c r="O41" s="69">
        <v>4775826</v>
      </c>
      <c r="P41" s="70">
        <v>551286</v>
      </c>
      <c r="Q41" s="67">
        <v>3004892</v>
      </c>
      <c r="R41" s="67">
        <v>0</v>
      </c>
      <c r="S41" s="68">
        <v>569713</v>
      </c>
      <c r="T41" s="70">
        <v>1772744</v>
      </c>
      <c r="U41" s="67">
        <v>18786006</v>
      </c>
      <c r="V41" s="67">
        <v>16541563</v>
      </c>
      <c r="W41" s="67">
        <v>15140819</v>
      </c>
      <c r="X41" s="67">
        <v>11832448</v>
      </c>
      <c r="Y41" s="67">
        <v>492129</v>
      </c>
      <c r="Z41" s="67">
        <v>4879842</v>
      </c>
      <c r="AA41" s="68">
        <v>1676699</v>
      </c>
      <c r="AB41" s="69">
        <v>242473</v>
      </c>
      <c r="AC41" s="69">
        <v>621760</v>
      </c>
      <c r="AD41" s="69">
        <v>3019569</v>
      </c>
      <c r="AE41" s="71">
        <v>1974488</v>
      </c>
      <c r="AF41" s="67">
        <v>34476</v>
      </c>
      <c r="AG41" s="67">
        <v>10807802</v>
      </c>
      <c r="AH41" s="72">
        <f t="shared" si="5"/>
        <v>168643514</v>
      </c>
      <c r="AI41" s="69">
        <v>1724507</v>
      </c>
      <c r="AJ41" s="69">
        <v>3743750</v>
      </c>
      <c r="AK41" s="69">
        <v>4832196</v>
      </c>
      <c r="AL41" s="73">
        <f t="shared" si="0"/>
        <v>10300453</v>
      </c>
      <c r="AM41" s="73">
        <v>40796076</v>
      </c>
      <c r="AN41" s="66">
        <f t="shared" si="1"/>
        <v>219740043</v>
      </c>
      <c r="AO41" s="15"/>
      <c r="AP41" s="67">
        <v>14542150</v>
      </c>
      <c r="AQ41" s="67">
        <v>3326501</v>
      </c>
      <c r="AR41" s="66">
        <f t="shared" si="2"/>
        <v>17868651</v>
      </c>
      <c r="AS41" s="66">
        <f t="shared" si="3"/>
        <v>237608694</v>
      </c>
      <c r="AU41" s="119">
        <v>13378213</v>
      </c>
      <c r="AV41" s="122">
        <f t="shared" si="4"/>
        <v>224230481</v>
      </c>
      <c r="AW41" s="132"/>
      <c r="AX41" s="132"/>
      <c r="AY41" s="132"/>
      <c r="AZ41" s="132"/>
      <c r="BA41" s="132"/>
      <c r="BB41" s="132"/>
      <c r="BC41" s="16"/>
    </row>
    <row r="42" spans="1:55" ht="22.5" customHeight="1" x14ac:dyDescent="0.2">
      <c r="A42" s="65" t="s">
        <v>53</v>
      </c>
      <c r="B42" s="74">
        <v>15722616</v>
      </c>
      <c r="C42" s="75">
        <v>2812455</v>
      </c>
      <c r="D42" s="75">
        <v>5759397</v>
      </c>
      <c r="E42" s="75">
        <v>814936</v>
      </c>
      <c r="F42" s="75">
        <v>784601</v>
      </c>
      <c r="G42" s="75">
        <v>964884</v>
      </c>
      <c r="H42" s="75">
        <v>0</v>
      </c>
      <c r="I42" s="75">
        <v>201209</v>
      </c>
      <c r="J42" s="75">
        <v>1376238</v>
      </c>
      <c r="K42" s="75">
        <v>20899256</v>
      </c>
      <c r="L42" s="75">
        <v>12094900</v>
      </c>
      <c r="M42" s="75">
        <v>11716272</v>
      </c>
      <c r="N42" s="76">
        <v>1541243</v>
      </c>
      <c r="O42" s="77">
        <v>5326200</v>
      </c>
      <c r="P42" s="78">
        <v>719550</v>
      </c>
      <c r="Q42" s="75">
        <v>3512809</v>
      </c>
      <c r="R42" s="75">
        <v>685184</v>
      </c>
      <c r="S42" s="76">
        <v>2579325</v>
      </c>
      <c r="T42" s="78">
        <v>902118</v>
      </c>
      <c r="U42" s="75">
        <v>18820404</v>
      </c>
      <c r="V42" s="75">
        <v>17993791</v>
      </c>
      <c r="W42" s="75">
        <v>17541691</v>
      </c>
      <c r="X42" s="75">
        <v>13987566</v>
      </c>
      <c r="Y42" s="75">
        <v>560570</v>
      </c>
      <c r="Z42" s="75">
        <v>4903489</v>
      </c>
      <c r="AA42" s="76">
        <v>725223</v>
      </c>
      <c r="AB42" s="77">
        <v>43028</v>
      </c>
      <c r="AC42" s="77">
        <v>604340</v>
      </c>
      <c r="AD42" s="77">
        <v>3070688</v>
      </c>
      <c r="AE42" s="79">
        <v>2460310</v>
      </c>
      <c r="AF42" s="75">
        <v>45968</v>
      </c>
      <c r="AG42" s="75">
        <v>8315549</v>
      </c>
      <c r="AH42" s="80">
        <f t="shared" si="5"/>
        <v>177485810</v>
      </c>
      <c r="AI42" s="77">
        <v>1484847</v>
      </c>
      <c r="AJ42" s="77">
        <v>2909361</v>
      </c>
      <c r="AK42" s="77">
        <v>3855019</v>
      </c>
      <c r="AL42" s="81">
        <f t="shared" si="0"/>
        <v>8249227</v>
      </c>
      <c r="AM42" s="81">
        <v>34276441</v>
      </c>
      <c r="AN42" s="74">
        <f t="shared" si="1"/>
        <v>220011478</v>
      </c>
      <c r="AO42" s="15"/>
      <c r="AP42" s="75">
        <v>14676600</v>
      </c>
      <c r="AQ42" s="75">
        <v>1859525</v>
      </c>
      <c r="AR42" s="74">
        <f t="shared" si="2"/>
        <v>16536125</v>
      </c>
      <c r="AS42" s="74">
        <f t="shared" si="3"/>
        <v>236547603</v>
      </c>
      <c r="AU42" s="121">
        <v>16992308</v>
      </c>
      <c r="AV42" s="122">
        <f t="shared" si="4"/>
        <v>219555295</v>
      </c>
      <c r="AW42" s="132"/>
      <c r="AX42" s="132"/>
      <c r="AY42" s="132"/>
      <c r="AZ42" s="132"/>
      <c r="BA42" s="132"/>
      <c r="BB42" s="132"/>
      <c r="BC42" s="16"/>
    </row>
    <row r="43" spans="1:55" ht="22.5" customHeight="1" x14ac:dyDescent="0.2">
      <c r="A43" s="65" t="s">
        <v>54</v>
      </c>
      <c r="B43" s="74">
        <v>20419308</v>
      </c>
      <c r="C43" s="75">
        <v>4069980</v>
      </c>
      <c r="D43" s="75">
        <v>9368541</v>
      </c>
      <c r="E43" s="75">
        <v>1829696</v>
      </c>
      <c r="F43" s="75">
        <v>1050047</v>
      </c>
      <c r="G43" s="75">
        <v>1183562</v>
      </c>
      <c r="H43" s="75">
        <v>24633</v>
      </c>
      <c r="I43" s="75">
        <v>752826</v>
      </c>
      <c r="J43" s="75">
        <v>1648447</v>
      </c>
      <c r="K43" s="75">
        <v>30310280</v>
      </c>
      <c r="L43" s="75">
        <v>17802468</v>
      </c>
      <c r="M43" s="75">
        <v>17198379</v>
      </c>
      <c r="N43" s="76">
        <v>2549858</v>
      </c>
      <c r="O43" s="77">
        <v>6083704</v>
      </c>
      <c r="P43" s="78">
        <v>777114</v>
      </c>
      <c r="Q43" s="75">
        <v>5096336</v>
      </c>
      <c r="R43" s="75">
        <v>748784</v>
      </c>
      <c r="S43" s="76">
        <v>4030828</v>
      </c>
      <c r="T43" s="78">
        <v>1288594</v>
      </c>
      <c r="U43" s="75">
        <v>25682760</v>
      </c>
      <c r="V43" s="75">
        <v>23406216</v>
      </c>
      <c r="W43" s="75">
        <v>25538519</v>
      </c>
      <c r="X43" s="75">
        <v>21169771</v>
      </c>
      <c r="Y43" s="75">
        <v>680323</v>
      </c>
      <c r="Z43" s="75">
        <v>5087422</v>
      </c>
      <c r="AA43" s="76">
        <v>1755451</v>
      </c>
      <c r="AB43" s="77">
        <v>106322</v>
      </c>
      <c r="AC43" s="77">
        <v>1255245</v>
      </c>
      <c r="AD43" s="77">
        <v>3160476</v>
      </c>
      <c r="AE43" s="79">
        <v>3545500</v>
      </c>
      <c r="AF43" s="75">
        <v>108732</v>
      </c>
      <c r="AG43" s="75">
        <v>9902781</v>
      </c>
      <c r="AH43" s="80">
        <f t="shared" si="5"/>
        <v>247632903</v>
      </c>
      <c r="AI43" s="77">
        <v>1641051</v>
      </c>
      <c r="AJ43" s="77">
        <v>3643100</v>
      </c>
      <c r="AK43" s="77">
        <v>4338225</v>
      </c>
      <c r="AL43" s="81">
        <f t="shared" si="0"/>
        <v>9622376</v>
      </c>
      <c r="AM43" s="81">
        <v>46628068</v>
      </c>
      <c r="AN43" s="74">
        <f t="shared" si="1"/>
        <v>303883347</v>
      </c>
      <c r="AO43" s="15"/>
      <c r="AP43" s="75">
        <v>15260873</v>
      </c>
      <c r="AQ43" s="75">
        <v>4704207</v>
      </c>
      <c r="AR43" s="74">
        <f t="shared" si="2"/>
        <v>19965080</v>
      </c>
      <c r="AS43" s="74">
        <f t="shared" si="3"/>
        <v>323848427</v>
      </c>
      <c r="AU43" s="121">
        <v>20635489</v>
      </c>
      <c r="AV43" s="122">
        <f t="shared" si="4"/>
        <v>303212938</v>
      </c>
      <c r="AW43" s="132"/>
      <c r="AX43" s="132"/>
      <c r="AY43" s="132"/>
      <c r="AZ43" s="132"/>
      <c r="BA43" s="132"/>
      <c r="BB43" s="132"/>
      <c r="BC43" s="16"/>
    </row>
    <row r="44" spans="1:55" ht="22.5" customHeight="1" x14ac:dyDescent="0.2">
      <c r="A44" s="65" t="s">
        <v>55</v>
      </c>
      <c r="B44" s="74">
        <v>13847288</v>
      </c>
      <c r="C44" s="75">
        <v>3004155</v>
      </c>
      <c r="D44" s="75">
        <v>9009189</v>
      </c>
      <c r="E44" s="75">
        <v>1632816</v>
      </c>
      <c r="F44" s="75">
        <v>902586</v>
      </c>
      <c r="G44" s="75">
        <v>887731</v>
      </c>
      <c r="H44" s="75">
        <v>289170</v>
      </c>
      <c r="I44" s="75">
        <v>659072</v>
      </c>
      <c r="J44" s="75">
        <v>1416039</v>
      </c>
      <c r="K44" s="75">
        <v>18410240</v>
      </c>
      <c r="L44" s="75">
        <v>11194672</v>
      </c>
      <c r="M44" s="75">
        <v>11056572</v>
      </c>
      <c r="N44" s="76">
        <v>1012040</v>
      </c>
      <c r="O44" s="77">
        <v>5036218</v>
      </c>
      <c r="P44" s="78">
        <v>431730</v>
      </c>
      <c r="Q44" s="75">
        <v>3737856</v>
      </c>
      <c r="R44" s="75">
        <v>4371016</v>
      </c>
      <c r="S44" s="76">
        <v>2591820</v>
      </c>
      <c r="T44" s="78">
        <v>1438495</v>
      </c>
      <c r="U44" s="75">
        <v>17421822</v>
      </c>
      <c r="V44" s="75">
        <v>16884635</v>
      </c>
      <c r="W44" s="75">
        <v>14469756</v>
      </c>
      <c r="X44" s="75">
        <v>12295217</v>
      </c>
      <c r="Y44" s="75">
        <v>481219</v>
      </c>
      <c r="Z44" s="75">
        <v>4657924</v>
      </c>
      <c r="AA44" s="76">
        <v>2361403</v>
      </c>
      <c r="AB44" s="77">
        <v>381427</v>
      </c>
      <c r="AC44" s="77">
        <v>726615</v>
      </c>
      <c r="AD44" s="77">
        <v>3007854</v>
      </c>
      <c r="AE44" s="79">
        <v>2041183</v>
      </c>
      <c r="AF44" s="75">
        <v>52156</v>
      </c>
      <c r="AG44" s="75">
        <v>13629955</v>
      </c>
      <c r="AH44" s="80">
        <f t="shared" si="5"/>
        <v>179339871</v>
      </c>
      <c r="AI44" s="77">
        <v>2059674</v>
      </c>
      <c r="AJ44" s="77">
        <v>4218101</v>
      </c>
      <c r="AK44" s="77">
        <v>5339720</v>
      </c>
      <c r="AL44" s="81">
        <f t="shared" si="0"/>
        <v>11617495</v>
      </c>
      <c r="AM44" s="81">
        <v>41995258</v>
      </c>
      <c r="AN44" s="74">
        <f t="shared" si="1"/>
        <v>232952624</v>
      </c>
      <c r="AO44" s="15"/>
      <c r="AP44" s="75">
        <v>14526924</v>
      </c>
      <c r="AQ44" s="75">
        <v>5209090</v>
      </c>
      <c r="AR44" s="74">
        <f t="shared" si="2"/>
        <v>19736014</v>
      </c>
      <c r="AS44" s="74">
        <f t="shared" si="3"/>
        <v>252688638</v>
      </c>
      <c r="AU44" s="121">
        <v>13146332</v>
      </c>
      <c r="AV44" s="122">
        <f t="shared" si="4"/>
        <v>239542306</v>
      </c>
      <c r="AW44" s="132"/>
      <c r="AX44" s="132"/>
      <c r="AY44" s="132"/>
      <c r="AZ44" s="132"/>
      <c r="BA44" s="132"/>
      <c r="BB44" s="132"/>
      <c r="BC44" s="16"/>
    </row>
    <row r="45" spans="1:55" ht="22.5" customHeight="1" x14ac:dyDescent="0.2">
      <c r="A45" s="82" t="s">
        <v>56</v>
      </c>
      <c r="B45" s="66">
        <v>88785060</v>
      </c>
      <c r="C45" s="67">
        <v>6145335</v>
      </c>
      <c r="D45" s="67">
        <v>12659346</v>
      </c>
      <c r="E45" s="67">
        <v>2642792</v>
      </c>
      <c r="F45" s="67">
        <v>305856</v>
      </c>
      <c r="G45" s="67">
        <v>767414</v>
      </c>
      <c r="H45" s="67">
        <v>111435</v>
      </c>
      <c r="I45" s="67">
        <v>116164</v>
      </c>
      <c r="J45" s="67">
        <v>3083993</v>
      </c>
      <c r="K45" s="67">
        <v>63872632</v>
      </c>
      <c r="L45" s="67">
        <v>33982076</v>
      </c>
      <c r="M45" s="67">
        <v>38295585</v>
      </c>
      <c r="N45" s="68">
        <v>5326060</v>
      </c>
      <c r="O45" s="69">
        <v>12948584</v>
      </c>
      <c r="P45" s="70">
        <v>1974888</v>
      </c>
      <c r="Q45" s="67">
        <v>15373999</v>
      </c>
      <c r="R45" s="67">
        <v>3229396</v>
      </c>
      <c r="S45" s="68">
        <v>25337480</v>
      </c>
      <c r="T45" s="70">
        <v>11548748</v>
      </c>
      <c r="U45" s="67">
        <v>91552518</v>
      </c>
      <c r="V45" s="67">
        <v>63547025</v>
      </c>
      <c r="W45" s="67">
        <v>69951379</v>
      </c>
      <c r="X45" s="67">
        <v>61623050</v>
      </c>
      <c r="Y45" s="67">
        <v>1788656</v>
      </c>
      <c r="Z45" s="67">
        <v>6007622</v>
      </c>
      <c r="AA45" s="68">
        <v>1644276</v>
      </c>
      <c r="AB45" s="69">
        <v>105136</v>
      </c>
      <c r="AC45" s="69">
        <v>856260</v>
      </c>
      <c r="AD45" s="69">
        <v>6834300</v>
      </c>
      <c r="AE45" s="71">
        <v>12517008</v>
      </c>
      <c r="AF45" s="67">
        <v>190060</v>
      </c>
      <c r="AG45" s="67">
        <v>14651057</v>
      </c>
      <c r="AH45" s="72">
        <f t="shared" si="5"/>
        <v>657775190</v>
      </c>
      <c r="AI45" s="69">
        <v>2907887</v>
      </c>
      <c r="AJ45" s="69">
        <v>6114215</v>
      </c>
      <c r="AK45" s="69">
        <v>4138382</v>
      </c>
      <c r="AL45" s="73">
        <f t="shared" si="0"/>
        <v>13160484</v>
      </c>
      <c r="AM45" s="73">
        <v>117797387</v>
      </c>
      <c r="AN45" s="66">
        <f t="shared" si="1"/>
        <v>788733061</v>
      </c>
      <c r="AO45" s="15"/>
      <c r="AP45" s="67">
        <v>28661048</v>
      </c>
      <c r="AQ45" s="67">
        <v>5120532</v>
      </c>
      <c r="AR45" s="66">
        <f t="shared" si="2"/>
        <v>33781580</v>
      </c>
      <c r="AS45" s="66">
        <f t="shared" si="3"/>
        <v>822514641</v>
      </c>
      <c r="AU45" s="119">
        <v>74140063</v>
      </c>
      <c r="AV45" s="123">
        <f t="shared" si="4"/>
        <v>748374578</v>
      </c>
      <c r="AW45" s="132"/>
      <c r="AX45" s="132"/>
      <c r="AY45" s="132"/>
      <c r="AZ45" s="132"/>
      <c r="BA45" s="132"/>
      <c r="BB45" s="132"/>
      <c r="BC45" s="16"/>
    </row>
    <row r="46" spans="1:55" ht="22.5" customHeight="1" x14ac:dyDescent="0.2">
      <c r="A46" s="65" t="s">
        <v>57</v>
      </c>
      <c r="B46" s="74">
        <v>14651000</v>
      </c>
      <c r="C46" s="75">
        <v>2838105</v>
      </c>
      <c r="D46" s="75">
        <v>5874624</v>
      </c>
      <c r="E46" s="75">
        <v>1046592</v>
      </c>
      <c r="F46" s="75">
        <v>383518</v>
      </c>
      <c r="G46" s="75">
        <v>481868</v>
      </c>
      <c r="H46" s="75">
        <v>68554</v>
      </c>
      <c r="I46" s="75">
        <v>192580</v>
      </c>
      <c r="J46" s="75">
        <v>1329525</v>
      </c>
      <c r="K46" s="75">
        <v>21795544</v>
      </c>
      <c r="L46" s="75">
        <v>12970632</v>
      </c>
      <c r="M46" s="75">
        <v>12151674</v>
      </c>
      <c r="N46" s="76">
        <v>1740465</v>
      </c>
      <c r="O46" s="77">
        <v>6089622</v>
      </c>
      <c r="P46" s="78">
        <v>737262</v>
      </c>
      <c r="Q46" s="75">
        <v>4018931</v>
      </c>
      <c r="R46" s="75">
        <v>0</v>
      </c>
      <c r="S46" s="76">
        <v>2256835</v>
      </c>
      <c r="T46" s="78">
        <v>944131</v>
      </c>
      <c r="U46" s="75">
        <v>22486464</v>
      </c>
      <c r="V46" s="75">
        <v>17075057</v>
      </c>
      <c r="W46" s="75">
        <v>14089566</v>
      </c>
      <c r="X46" s="75">
        <v>11745842</v>
      </c>
      <c r="Y46" s="75">
        <v>519150</v>
      </c>
      <c r="Z46" s="75">
        <v>5770082</v>
      </c>
      <c r="AA46" s="76">
        <v>862435</v>
      </c>
      <c r="AB46" s="77">
        <v>46662</v>
      </c>
      <c r="AC46" s="77">
        <v>640185</v>
      </c>
      <c r="AD46" s="77">
        <v>3045042</v>
      </c>
      <c r="AE46" s="79">
        <v>1954534</v>
      </c>
      <c r="AF46" s="75">
        <v>38896</v>
      </c>
      <c r="AG46" s="75">
        <v>13198085</v>
      </c>
      <c r="AH46" s="80">
        <f t="shared" si="5"/>
        <v>181043462</v>
      </c>
      <c r="AI46" s="77">
        <v>1481109</v>
      </c>
      <c r="AJ46" s="77">
        <v>3324333</v>
      </c>
      <c r="AK46" s="77">
        <v>4250066</v>
      </c>
      <c r="AL46" s="81">
        <f t="shared" si="0"/>
        <v>9055508</v>
      </c>
      <c r="AM46" s="81">
        <v>34972348</v>
      </c>
      <c r="AN46" s="74">
        <f t="shared" si="1"/>
        <v>225071318</v>
      </c>
      <c r="AO46" s="15"/>
      <c r="AP46" s="75">
        <v>14585466</v>
      </c>
      <c r="AQ46" s="75">
        <v>2352465</v>
      </c>
      <c r="AR46" s="74">
        <f t="shared" si="2"/>
        <v>16937931</v>
      </c>
      <c r="AS46" s="74">
        <f t="shared" si="3"/>
        <v>242009249</v>
      </c>
      <c r="AU46" s="121">
        <v>13482375</v>
      </c>
      <c r="AV46" s="122">
        <f t="shared" si="4"/>
        <v>228526874</v>
      </c>
      <c r="AW46" s="132"/>
      <c r="AX46" s="132"/>
      <c r="AY46" s="132"/>
      <c r="AZ46" s="132"/>
      <c r="BA46" s="132"/>
      <c r="BB46" s="132"/>
      <c r="BC46" s="16"/>
    </row>
    <row r="47" spans="1:55" ht="22.5" customHeight="1" x14ac:dyDescent="0.2">
      <c r="A47" s="65" t="s">
        <v>58</v>
      </c>
      <c r="B47" s="74">
        <v>25367160</v>
      </c>
      <c r="C47" s="75">
        <v>3129435</v>
      </c>
      <c r="D47" s="75">
        <v>8337357</v>
      </c>
      <c r="E47" s="75">
        <v>1164536</v>
      </c>
      <c r="F47" s="75">
        <v>2174484</v>
      </c>
      <c r="G47" s="75">
        <v>2069969</v>
      </c>
      <c r="H47" s="75">
        <v>860054</v>
      </c>
      <c r="I47" s="75">
        <v>1981613</v>
      </c>
      <c r="J47" s="75">
        <v>1686062</v>
      </c>
      <c r="K47" s="75">
        <v>35379152</v>
      </c>
      <c r="L47" s="75">
        <v>20631756</v>
      </c>
      <c r="M47" s="75">
        <v>17270946</v>
      </c>
      <c r="N47" s="76">
        <v>2164775</v>
      </c>
      <c r="O47" s="77">
        <v>7592794</v>
      </c>
      <c r="P47" s="78">
        <v>954234</v>
      </c>
      <c r="Q47" s="75">
        <v>5342426</v>
      </c>
      <c r="R47" s="75">
        <v>1648512</v>
      </c>
      <c r="S47" s="76">
        <v>4534495</v>
      </c>
      <c r="T47" s="78">
        <v>1191364</v>
      </c>
      <c r="U47" s="75">
        <v>32920272</v>
      </c>
      <c r="V47" s="75">
        <v>23495497</v>
      </c>
      <c r="W47" s="75">
        <v>23903647</v>
      </c>
      <c r="X47" s="75">
        <v>20870104</v>
      </c>
      <c r="Y47" s="75">
        <v>678155</v>
      </c>
      <c r="Z47" s="75">
        <v>4950248</v>
      </c>
      <c r="AA47" s="76">
        <v>1577874</v>
      </c>
      <c r="AB47" s="77">
        <v>317810</v>
      </c>
      <c r="AC47" s="77">
        <v>2208990</v>
      </c>
      <c r="AD47" s="77">
        <v>3158165</v>
      </c>
      <c r="AE47" s="79">
        <v>3368293</v>
      </c>
      <c r="AF47" s="75">
        <v>89284</v>
      </c>
      <c r="AG47" s="75">
        <v>21487154</v>
      </c>
      <c r="AH47" s="80">
        <f t="shared" si="5"/>
        <v>282506617</v>
      </c>
      <c r="AI47" s="77">
        <v>1655035</v>
      </c>
      <c r="AJ47" s="77">
        <v>4197803</v>
      </c>
      <c r="AK47" s="77">
        <v>4608343</v>
      </c>
      <c r="AL47" s="81">
        <f t="shared" si="0"/>
        <v>10461181</v>
      </c>
      <c r="AM47" s="81">
        <v>48639061</v>
      </c>
      <c r="AN47" s="74">
        <f t="shared" si="1"/>
        <v>341606859</v>
      </c>
      <c r="AO47" s="15"/>
      <c r="AP47" s="75">
        <v>15234924</v>
      </c>
      <c r="AQ47" s="75">
        <v>3641103</v>
      </c>
      <c r="AR47" s="74">
        <f t="shared" si="2"/>
        <v>18876027</v>
      </c>
      <c r="AS47" s="74">
        <f t="shared" si="3"/>
        <v>360482886</v>
      </c>
      <c r="AU47" s="121">
        <v>19575727</v>
      </c>
      <c r="AV47" s="122">
        <f t="shared" si="4"/>
        <v>340907159</v>
      </c>
      <c r="AW47" s="132"/>
      <c r="AX47" s="132"/>
      <c r="AY47" s="132"/>
      <c r="AZ47" s="132"/>
      <c r="BA47" s="132"/>
      <c r="BB47" s="132"/>
      <c r="BC47" s="16"/>
    </row>
    <row r="48" spans="1:55" ht="22.5" customHeight="1" x14ac:dyDescent="0.2">
      <c r="A48" s="65" t="s">
        <v>59</v>
      </c>
      <c r="B48" s="74">
        <v>25450880</v>
      </c>
      <c r="C48" s="75">
        <v>4499550</v>
      </c>
      <c r="D48" s="75">
        <v>9591183</v>
      </c>
      <c r="E48" s="75">
        <v>1461880</v>
      </c>
      <c r="F48" s="75">
        <v>566854</v>
      </c>
      <c r="G48" s="75">
        <v>800892</v>
      </c>
      <c r="H48" s="75">
        <v>251318</v>
      </c>
      <c r="I48" s="75">
        <v>407646</v>
      </c>
      <c r="J48" s="75">
        <v>1855580</v>
      </c>
      <c r="K48" s="75">
        <v>28626712</v>
      </c>
      <c r="L48" s="75">
        <v>16577668</v>
      </c>
      <c r="M48" s="75">
        <v>20226402</v>
      </c>
      <c r="N48" s="76">
        <v>2534269</v>
      </c>
      <c r="O48" s="77">
        <v>8521920</v>
      </c>
      <c r="P48" s="78">
        <v>1014012</v>
      </c>
      <c r="Q48" s="75">
        <v>5775098</v>
      </c>
      <c r="R48" s="75">
        <v>1226844</v>
      </c>
      <c r="S48" s="76">
        <v>5839330</v>
      </c>
      <c r="T48" s="78">
        <v>1557347</v>
      </c>
      <c r="U48" s="75">
        <v>40285278</v>
      </c>
      <c r="V48" s="75">
        <v>28476910</v>
      </c>
      <c r="W48" s="75">
        <v>30127358</v>
      </c>
      <c r="X48" s="75">
        <v>27079531</v>
      </c>
      <c r="Y48" s="75">
        <v>769991</v>
      </c>
      <c r="Z48" s="75">
        <v>6572582</v>
      </c>
      <c r="AA48" s="76">
        <v>2046403</v>
      </c>
      <c r="AB48" s="77">
        <v>318703</v>
      </c>
      <c r="AC48" s="77">
        <v>1026440</v>
      </c>
      <c r="AD48" s="77">
        <v>3434270</v>
      </c>
      <c r="AE48" s="79">
        <v>4179049</v>
      </c>
      <c r="AF48" s="75">
        <v>103428</v>
      </c>
      <c r="AG48" s="75">
        <v>18610329</v>
      </c>
      <c r="AH48" s="80">
        <f t="shared" si="5"/>
        <v>299815657</v>
      </c>
      <c r="AI48" s="77">
        <v>1181015</v>
      </c>
      <c r="AJ48" s="77">
        <v>3297628</v>
      </c>
      <c r="AK48" s="77">
        <v>4089080</v>
      </c>
      <c r="AL48" s="81">
        <f t="shared" si="0"/>
        <v>8567723</v>
      </c>
      <c r="AM48" s="81">
        <v>55446702</v>
      </c>
      <c r="AN48" s="74">
        <f t="shared" si="1"/>
        <v>363830082</v>
      </c>
      <c r="AO48" s="15"/>
      <c r="AP48" s="75">
        <v>15983897</v>
      </c>
      <c r="AQ48" s="75">
        <v>7025631</v>
      </c>
      <c r="AR48" s="74">
        <f t="shared" si="2"/>
        <v>23009528</v>
      </c>
      <c r="AS48" s="74">
        <f t="shared" si="3"/>
        <v>386839610</v>
      </c>
      <c r="AU48" s="121">
        <v>24119687</v>
      </c>
      <c r="AV48" s="122">
        <f t="shared" si="4"/>
        <v>362719923</v>
      </c>
      <c r="AW48" s="132"/>
      <c r="AX48" s="132"/>
      <c r="AY48" s="132"/>
      <c r="AZ48" s="132"/>
      <c r="BA48" s="132"/>
      <c r="BB48" s="132"/>
      <c r="BC48" s="16"/>
    </row>
    <row r="49" spans="1:55" ht="22.5" customHeight="1" x14ac:dyDescent="0.2">
      <c r="A49" s="65" t="s">
        <v>60</v>
      </c>
      <c r="B49" s="74">
        <v>17438876</v>
      </c>
      <c r="C49" s="75">
        <v>4411665</v>
      </c>
      <c r="D49" s="75">
        <v>9177147</v>
      </c>
      <c r="E49" s="75">
        <v>1748736</v>
      </c>
      <c r="F49" s="75">
        <v>1018018</v>
      </c>
      <c r="G49" s="75">
        <v>1212411</v>
      </c>
      <c r="H49" s="75">
        <v>193535</v>
      </c>
      <c r="I49" s="75">
        <v>429893</v>
      </c>
      <c r="J49" s="75">
        <v>1478286</v>
      </c>
      <c r="K49" s="75">
        <v>27021872</v>
      </c>
      <c r="L49" s="75">
        <v>15640696</v>
      </c>
      <c r="M49" s="75">
        <v>14203341</v>
      </c>
      <c r="N49" s="76">
        <v>1640083</v>
      </c>
      <c r="O49" s="77">
        <v>6858962</v>
      </c>
      <c r="P49" s="78">
        <v>883386</v>
      </c>
      <c r="Q49" s="75">
        <v>4897452</v>
      </c>
      <c r="R49" s="75">
        <v>1158792</v>
      </c>
      <c r="S49" s="76">
        <v>3379898</v>
      </c>
      <c r="T49" s="78">
        <v>1106320</v>
      </c>
      <c r="U49" s="75">
        <v>26284590</v>
      </c>
      <c r="V49" s="75">
        <v>20106850</v>
      </c>
      <c r="W49" s="75">
        <v>19826909</v>
      </c>
      <c r="X49" s="75">
        <v>17910266</v>
      </c>
      <c r="Y49" s="75">
        <v>615424</v>
      </c>
      <c r="Z49" s="75">
        <v>5269001</v>
      </c>
      <c r="AA49" s="76">
        <v>1954432</v>
      </c>
      <c r="AB49" s="77">
        <v>242504</v>
      </c>
      <c r="AC49" s="77">
        <v>764470</v>
      </c>
      <c r="AD49" s="77">
        <v>3109049</v>
      </c>
      <c r="AE49" s="79">
        <v>2951509</v>
      </c>
      <c r="AF49" s="75">
        <v>71604</v>
      </c>
      <c r="AG49" s="75">
        <v>12758740</v>
      </c>
      <c r="AH49" s="80">
        <f t="shared" si="5"/>
        <v>225764717</v>
      </c>
      <c r="AI49" s="77">
        <v>1901364</v>
      </c>
      <c r="AJ49" s="77">
        <v>3370718</v>
      </c>
      <c r="AK49" s="77">
        <v>4382689</v>
      </c>
      <c r="AL49" s="81">
        <f t="shared" si="0"/>
        <v>9654771</v>
      </c>
      <c r="AM49" s="81">
        <v>45141762</v>
      </c>
      <c r="AN49" s="74">
        <f t="shared" si="1"/>
        <v>280561250</v>
      </c>
      <c r="AO49" s="15"/>
      <c r="AP49" s="75">
        <v>14876756</v>
      </c>
      <c r="AQ49" s="75">
        <v>5250031</v>
      </c>
      <c r="AR49" s="74">
        <f t="shared" si="2"/>
        <v>20126787</v>
      </c>
      <c r="AS49" s="74">
        <f t="shared" si="3"/>
        <v>300688037</v>
      </c>
      <c r="AU49" s="121">
        <v>17788528</v>
      </c>
      <c r="AV49" s="122">
        <f t="shared" si="4"/>
        <v>282899509</v>
      </c>
      <c r="AW49" s="132"/>
      <c r="AX49" s="132"/>
      <c r="AY49" s="132"/>
      <c r="AZ49" s="132"/>
      <c r="BA49" s="132"/>
      <c r="BB49" s="132"/>
      <c r="BC49" s="16"/>
    </row>
    <row r="50" spans="1:55" ht="22.5" customHeight="1" x14ac:dyDescent="0.2">
      <c r="A50" s="65" t="s">
        <v>61</v>
      </c>
      <c r="B50" s="74">
        <v>17003532</v>
      </c>
      <c r="C50" s="75">
        <v>3688335</v>
      </c>
      <c r="D50" s="75">
        <v>10161459</v>
      </c>
      <c r="E50" s="75">
        <v>1329952</v>
      </c>
      <c r="F50" s="75">
        <v>711817</v>
      </c>
      <c r="G50" s="75">
        <v>658084</v>
      </c>
      <c r="H50" s="75">
        <v>216016</v>
      </c>
      <c r="I50" s="75">
        <v>380209</v>
      </c>
      <c r="J50" s="75">
        <v>1505928</v>
      </c>
      <c r="K50" s="75">
        <v>26725128</v>
      </c>
      <c r="L50" s="75">
        <v>16473560</v>
      </c>
      <c r="M50" s="75">
        <v>14902623</v>
      </c>
      <c r="N50" s="76">
        <v>1865343</v>
      </c>
      <c r="O50" s="77">
        <v>6847126</v>
      </c>
      <c r="P50" s="78">
        <v>940950</v>
      </c>
      <c r="Q50" s="75">
        <v>5477596</v>
      </c>
      <c r="R50" s="75">
        <v>731612</v>
      </c>
      <c r="S50" s="76">
        <v>3316530</v>
      </c>
      <c r="T50" s="78">
        <v>1720962</v>
      </c>
      <c r="U50" s="75">
        <v>28239876</v>
      </c>
      <c r="V50" s="75">
        <v>22109648</v>
      </c>
      <c r="W50" s="75">
        <v>18311989</v>
      </c>
      <c r="X50" s="75">
        <v>16916494</v>
      </c>
      <c r="Y50" s="75">
        <v>596976</v>
      </c>
      <c r="Z50" s="75">
        <v>5982691</v>
      </c>
      <c r="AA50" s="76">
        <v>2245042</v>
      </c>
      <c r="AB50" s="77">
        <v>351243</v>
      </c>
      <c r="AC50" s="77">
        <v>532315</v>
      </c>
      <c r="AD50" s="77">
        <v>3093767</v>
      </c>
      <c r="AE50" s="79">
        <v>2818855</v>
      </c>
      <c r="AF50" s="75">
        <v>74256</v>
      </c>
      <c r="AG50" s="75">
        <v>12453832</v>
      </c>
      <c r="AH50" s="80">
        <f t="shared" si="5"/>
        <v>228383746</v>
      </c>
      <c r="AI50" s="77">
        <v>1851248</v>
      </c>
      <c r="AJ50" s="77">
        <v>3406605</v>
      </c>
      <c r="AK50" s="77">
        <v>4447964</v>
      </c>
      <c r="AL50" s="81">
        <f t="shared" si="0"/>
        <v>9705817</v>
      </c>
      <c r="AM50" s="81">
        <v>44285594</v>
      </c>
      <c r="AN50" s="74">
        <f t="shared" si="1"/>
        <v>282375157</v>
      </c>
      <c r="AO50" s="15"/>
      <c r="AP50" s="75">
        <v>14769463</v>
      </c>
      <c r="AQ50" s="75">
        <v>6437834</v>
      </c>
      <c r="AR50" s="74">
        <f t="shared" si="2"/>
        <v>21207297</v>
      </c>
      <c r="AS50" s="74">
        <f t="shared" si="3"/>
        <v>303582454</v>
      </c>
      <c r="AU50" s="121">
        <v>16974409</v>
      </c>
      <c r="AV50" s="122">
        <f t="shared" si="4"/>
        <v>286608045</v>
      </c>
      <c r="AW50" s="132"/>
      <c r="AX50" s="132"/>
      <c r="AY50" s="132"/>
      <c r="AZ50" s="132"/>
      <c r="BA50" s="132"/>
      <c r="BB50" s="132"/>
      <c r="BC50" s="16"/>
    </row>
    <row r="51" spans="1:55" ht="22.5" customHeight="1" x14ac:dyDescent="0.2">
      <c r="A51" s="65" t="s">
        <v>62</v>
      </c>
      <c r="B51" s="74">
        <v>25191348</v>
      </c>
      <c r="C51" s="75">
        <v>5855625</v>
      </c>
      <c r="D51" s="75">
        <v>11245374</v>
      </c>
      <c r="E51" s="75">
        <v>2219776</v>
      </c>
      <c r="F51" s="75">
        <v>1381475</v>
      </c>
      <c r="G51" s="75">
        <v>1541127</v>
      </c>
      <c r="H51" s="75">
        <v>458908</v>
      </c>
      <c r="I51" s="75">
        <v>684386</v>
      </c>
      <c r="J51" s="75">
        <v>2195751</v>
      </c>
      <c r="K51" s="75">
        <v>48520672</v>
      </c>
      <c r="L51" s="75">
        <v>25635064</v>
      </c>
      <c r="M51" s="75">
        <v>19843776</v>
      </c>
      <c r="N51" s="76">
        <v>2538152</v>
      </c>
      <c r="O51" s="77">
        <v>9362276</v>
      </c>
      <c r="P51" s="78">
        <v>1332828</v>
      </c>
      <c r="Q51" s="75">
        <v>6931341</v>
      </c>
      <c r="R51" s="75">
        <v>255460</v>
      </c>
      <c r="S51" s="76">
        <v>6342105</v>
      </c>
      <c r="T51" s="78">
        <v>2649934</v>
      </c>
      <c r="U51" s="75">
        <v>40911048</v>
      </c>
      <c r="V51" s="75">
        <v>28167839</v>
      </c>
      <c r="W51" s="75">
        <v>29843262</v>
      </c>
      <c r="X51" s="75">
        <v>26245458</v>
      </c>
      <c r="Y51" s="75">
        <v>729862</v>
      </c>
      <c r="Z51" s="75">
        <v>7047555</v>
      </c>
      <c r="AA51" s="76">
        <v>2107661</v>
      </c>
      <c r="AB51" s="77">
        <v>259536</v>
      </c>
      <c r="AC51" s="77">
        <v>1182550</v>
      </c>
      <c r="AD51" s="77">
        <v>3287866</v>
      </c>
      <c r="AE51" s="79">
        <v>4293112</v>
      </c>
      <c r="AF51" s="75">
        <v>150280</v>
      </c>
      <c r="AG51" s="75">
        <v>33874257</v>
      </c>
      <c r="AH51" s="80">
        <f t="shared" si="5"/>
        <v>352285664</v>
      </c>
      <c r="AI51" s="77">
        <v>1745831</v>
      </c>
      <c r="AJ51" s="77">
        <v>3970294</v>
      </c>
      <c r="AK51" s="77">
        <v>5187308</v>
      </c>
      <c r="AL51" s="81">
        <f t="shared" si="0"/>
        <v>10903433</v>
      </c>
      <c r="AM51" s="81">
        <v>60471079</v>
      </c>
      <c r="AN51" s="74">
        <f t="shared" si="1"/>
        <v>423660176</v>
      </c>
      <c r="AO51" s="15"/>
      <c r="AP51" s="75">
        <v>15503083</v>
      </c>
      <c r="AQ51" s="75">
        <v>8294970</v>
      </c>
      <c r="AR51" s="74">
        <f t="shared" si="2"/>
        <v>23798053</v>
      </c>
      <c r="AS51" s="74">
        <f t="shared" si="3"/>
        <v>447458229</v>
      </c>
      <c r="AU51" s="121">
        <v>25226767</v>
      </c>
      <c r="AV51" s="122">
        <f t="shared" si="4"/>
        <v>422231462</v>
      </c>
      <c r="AW51" s="132"/>
      <c r="AX51" s="132"/>
      <c r="AY51" s="132"/>
      <c r="AZ51" s="132"/>
      <c r="BA51" s="132"/>
      <c r="BB51" s="132"/>
      <c r="BC51" s="16"/>
    </row>
    <row r="52" spans="1:55" ht="22.5" customHeight="1" x14ac:dyDescent="0.2">
      <c r="A52" s="65" t="s">
        <v>63</v>
      </c>
      <c r="B52" s="74">
        <v>23056488</v>
      </c>
      <c r="C52" s="75">
        <v>2049570</v>
      </c>
      <c r="D52" s="75">
        <v>4052475</v>
      </c>
      <c r="E52" s="75">
        <v>227792</v>
      </c>
      <c r="F52" s="75">
        <v>782276</v>
      </c>
      <c r="G52" s="75">
        <v>1437669</v>
      </c>
      <c r="H52" s="75">
        <v>224614</v>
      </c>
      <c r="I52" s="75">
        <v>397042</v>
      </c>
      <c r="J52" s="75">
        <v>2679965</v>
      </c>
      <c r="K52" s="75">
        <v>40423800</v>
      </c>
      <c r="L52" s="75">
        <v>22223996</v>
      </c>
      <c r="M52" s="75">
        <v>25365465</v>
      </c>
      <c r="N52" s="76">
        <v>3576344</v>
      </c>
      <c r="O52" s="77">
        <v>10877284</v>
      </c>
      <c r="P52" s="78">
        <v>1443528</v>
      </c>
      <c r="Q52" s="75">
        <v>5167548</v>
      </c>
      <c r="R52" s="75">
        <v>992372</v>
      </c>
      <c r="S52" s="76">
        <v>3471230</v>
      </c>
      <c r="T52" s="78">
        <v>3692138</v>
      </c>
      <c r="U52" s="75">
        <v>43944534</v>
      </c>
      <c r="V52" s="75">
        <v>29946914</v>
      </c>
      <c r="W52" s="75">
        <v>17376116</v>
      </c>
      <c r="X52" s="75">
        <v>14068145</v>
      </c>
      <c r="Y52" s="75">
        <v>690950</v>
      </c>
      <c r="Z52" s="75">
        <v>4421454</v>
      </c>
      <c r="AA52" s="76">
        <v>712483</v>
      </c>
      <c r="AB52" s="77">
        <v>85532</v>
      </c>
      <c r="AC52" s="77">
        <v>802660</v>
      </c>
      <c r="AD52" s="77">
        <v>3181226</v>
      </c>
      <c r="AE52" s="79">
        <v>3366520</v>
      </c>
      <c r="AF52" s="75">
        <v>0</v>
      </c>
      <c r="AG52" s="75">
        <v>27616617</v>
      </c>
      <c r="AH52" s="80">
        <f t="shared" si="5"/>
        <v>298354747</v>
      </c>
      <c r="AI52" s="77">
        <v>1871234</v>
      </c>
      <c r="AJ52" s="77">
        <v>2656398</v>
      </c>
      <c r="AK52" s="77">
        <v>1551477</v>
      </c>
      <c r="AL52" s="81">
        <f t="shared" si="0"/>
        <v>6079109</v>
      </c>
      <c r="AM52" s="81">
        <v>37402802</v>
      </c>
      <c r="AN52" s="74">
        <f t="shared" si="1"/>
        <v>341836658</v>
      </c>
      <c r="AO52" s="15"/>
      <c r="AP52" s="75">
        <v>15307694</v>
      </c>
      <c r="AQ52" s="75">
        <v>2213190</v>
      </c>
      <c r="AR52" s="74">
        <f t="shared" si="2"/>
        <v>17520884</v>
      </c>
      <c r="AS52" s="74">
        <f t="shared" si="3"/>
        <v>359357542</v>
      </c>
      <c r="AU52" s="121">
        <v>20100941</v>
      </c>
      <c r="AV52" s="125">
        <f t="shared" si="4"/>
        <v>339256601</v>
      </c>
      <c r="AW52" s="132"/>
      <c r="AX52" s="132"/>
      <c r="AY52" s="132"/>
      <c r="AZ52" s="132"/>
      <c r="BA52" s="132"/>
      <c r="BB52" s="132"/>
      <c r="BC52" s="16"/>
    </row>
    <row r="53" spans="1:55" ht="22.5" customHeight="1" x14ac:dyDescent="0.2">
      <c r="A53" s="83" t="s">
        <v>74</v>
      </c>
      <c r="B53" s="84">
        <v>1742715520</v>
      </c>
      <c r="C53" s="84">
        <v>255811230</v>
      </c>
      <c r="D53" s="84">
        <v>492443091</v>
      </c>
      <c r="E53" s="84">
        <v>81017040</v>
      </c>
      <c r="F53" s="84">
        <v>31036845</v>
      </c>
      <c r="G53" s="84">
        <v>36829921</v>
      </c>
      <c r="H53" s="84">
        <v>8737198</v>
      </c>
      <c r="I53" s="84">
        <v>19264965</v>
      </c>
      <c r="J53" s="84">
        <v>100394087</v>
      </c>
      <c r="K53" s="84">
        <v>1899858040</v>
      </c>
      <c r="L53" s="84">
        <v>1092748188</v>
      </c>
      <c r="M53" s="84">
        <v>1148280417</v>
      </c>
      <c r="N53" s="85">
        <v>162385890</v>
      </c>
      <c r="O53" s="86">
        <v>514445822</v>
      </c>
      <c r="P53" s="87">
        <v>67026636</v>
      </c>
      <c r="Q53" s="84">
        <v>349430753</v>
      </c>
      <c r="R53" s="84">
        <v>107583640</v>
      </c>
      <c r="S53" s="85">
        <v>413721360</v>
      </c>
      <c r="T53" s="87">
        <v>95161977</v>
      </c>
      <c r="U53" s="84">
        <v>1955970954</v>
      </c>
      <c r="V53" s="84">
        <v>1578772489</v>
      </c>
      <c r="W53" s="84">
        <v>1643706177</v>
      </c>
      <c r="X53" s="84">
        <v>1462802943</v>
      </c>
      <c r="Y53" s="84">
        <v>45880733</v>
      </c>
      <c r="Z53" s="84">
        <v>285490873</v>
      </c>
      <c r="AA53" s="85">
        <v>89618086</v>
      </c>
      <c r="AB53" s="86">
        <v>25401391</v>
      </c>
      <c r="AC53" s="87">
        <v>33595475</v>
      </c>
      <c r="AD53" s="84">
        <v>197559659</v>
      </c>
      <c r="AE53" s="84">
        <v>268881865</v>
      </c>
      <c r="AF53" s="84">
        <v>4217564</v>
      </c>
      <c r="AG53" s="73">
        <v>677450758</v>
      </c>
      <c r="AH53" s="73">
        <f>SUM(B53:AG53)</f>
        <v>16888241587</v>
      </c>
      <c r="AI53" s="73">
        <v>90383593</v>
      </c>
      <c r="AJ53" s="73">
        <v>187515545</v>
      </c>
      <c r="AK53" s="73">
        <v>206764539</v>
      </c>
      <c r="AL53" s="84">
        <f t="shared" si="0"/>
        <v>484663677</v>
      </c>
      <c r="AM53" s="84">
        <v>3314238275</v>
      </c>
      <c r="AN53" s="84">
        <f t="shared" si="1"/>
        <v>20687143539</v>
      </c>
      <c r="AO53" s="88"/>
      <c r="AP53" s="84">
        <v>880527427</v>
      </c>
      <c r="AQ53" s="84">
        <v>342458885</v>
      </c>
      <c r="AR53" s="84">
        <f t="shared" si="2"/>
        <v>1222986312</v>
      </c>
      <c r="AS53" s="84">
        <f t="shared" si="3"/>
        <v>21910129851</v>
      </c>
      <c r="AU53" s="126">
        <v>1721124292</v>
      </c>
      <c r="AV53" s="127">
        <f t="shared" si="4"/>
        <v>20189005559</v>
      </c>
      <c r="AW53" s="132"/>
      <c r="AX53" s="132"/>
      <c r="AY53" s="132"/>
      <c r="AZ53" s="132"/>
      <c r="BA53" s="132"/>
      <c r="BB53" s="132"/>
      <c r="BC53" s="16"/>
    </row>
    <row r="54" spans="1:55" ht="22.5" customHeight="1" x14ac:dyDescent="0.2">
      <c r="A54" s="89" t="s">
        <v>75</v>
      </c>
      <c r="B54" s="90">
        <v>338429728</v>
      </c>
      <c r="C54" s="90">
        <v>7396380</v>
      </c>
      <c r="D54" s="90">
        <v>17854326</v>
      </c>
      <c r="E54" s="90">
        <v>970048</v>
      </c>
      <c r="F54" s="90">
        <v>882582</v>
      </c>
      <c r="G54" s="90">
        <v>2483843</v>
      </c>
      <c r="H54" s="90">
        <v>96931</v>
      </c>
      <c r="I54" s="90">
        <v>184262</v>
      </c>
      <c r="J54" s="90">
        <v>10092665</v>
      </c>
      <c r="K54" s="90">
        <v>207248432</v>
      </c>
      <c r="L54" s="90">
        <v>101407316</v>
      </c>
      <c r="M54" s="90">
        <v>77838003</v>
      </c>
      <c r="N54" s="91">
        <v>10495037</v>
      </c>
      <c r="O54" s="92">
        <v>39928746</v>
      </c>
      <c r="P54" s="93">
        <v>5864886</v>
      </c>
      <c r="Q54" s="90">
        <v>30121488</v>
      </c>
      <c r="R54" s="90">
        <v>11616752</v>
      </c>
      <c r="S54" s="91">
        <v>100099230</v>
      </c>
      <c r="T54" s="93">
        <v>17586888</v>
      </c>
      <c r="U54" s="90">
        <v>214081902</v>
      </c>
      <c r="V54" s="90">
        <v>160497913</v>
      </c>
      <c r="W54" s="90">
        <v>156164530</v>
      </c>
      <c r="X54" s="90">
        <v>138756499</v>
      </c>
      <c r="Y54" s="90">
        <v>4350566</v>
      </c>
      <c r="Z54" s="90">
        <v>4161658</v>
      </c>
      <c r="AA54" s="91">
        <v>790673</v>
      </c>
      <c r="AB54" s="92">
        <v>205113</v>
      </c>
      <c r="AC54" s="93">
        <v>353425</v>
      </c>
      <c r="AD54" s="90">
        <v>13361874</v>
      </c>
      <c r="AE54" s="90">
        <v>34532027</v>
      </c>
      <c r="AF54" s="90">
        <v>849524</v>
      </c>
      <c r="AG54" s="81">
        <v>102125991</v>
      </c>
      <c r="AH54" s="81">
        <f t="shared" si="5"/>
        <v>1810829238</v>
      </c>
      <c r="AI54" s="81">
        <v>7061730</v>
      </c>
      <c r="AJ54" s="81">
        <v>12384044</v>
      </c>
      <c r="AK54" s="81">
        <v>3636961</v>
      </c>
      <c r="AL54" s="90">
        <f t="shared" si="0"/>
        <v>23082735</v>
      </c>
      <c r="AM54" s="90">
        <v>158430509</v>
      </c>
      <c r="AN54" s="90">
        <f t="shared" si="1"/>
        <v>1992342482</v>
      </c>
      <c r="AO54" s="88"/>
      <c r="AP54" s="90">
        <v>49836893</v>
      </c>
      <c r="AQ54" s="90">
        <v>1858059</v>
      </c>
      <c r="AR54" s="90">
        <f t="shared" si="2"/>
        <v>51694952</v>
      </c>
      <c r="AS54" s="90">
        <f t="shared" si="3"/>
        <v>2044037434</v>
      </c>
      <c r="AU54" s="128">
        <v>0</v>
      </c>
      <c r="AV54" s="127">
        <f t="shared" si="4"/>
        <v>2044037434</v>
      </c>
      <c r="AW54" s="132"/>
      <c r="AX54" s="132"/>
      <c r="AY54" s="132"/>
      <c r="AZ54" s="132"/>
      <c r="BA54" s="132"/>
      <c r="BB54" s="132"/>
      <c r="BC54" s="16"/>
    </row>
    <row r="55" spans="1:55" ht="22.5" customHeight="1" x14ac:dyDescent="0.2">
      <c r="A55" s="94" t="s">
        <v>76</v>
      </c>
      <c r="B55" s="95">
        <v>2081145248</v>
      </c>
      <c r="C55" s="96">
        <v>263207610</v>
      </c>
      <c r="D55" s="96">
        <v>510297417</v>
      </c>
      <c r="E55" s="96">
        <v>81987088</v>
      </c>
      <c r="F55" s="96">
        <v>31919427</v>
      </c>
      <c r="G55" s="96">
        <v>39313764</v>
      </c>
      <c r="H55" s="96">
        <v>8834129</v>
      </c>
      <c r="I55" s="96">
        <v>19449227</v>
      </c>
      <c r="J55" s="96">
        <v>110486752</v>
      </c>
      <c r="K55" s="96">
        <v>2107106472</v>
      </c>
      <c r="L55" s="96">
        <v>1194155504</v>
      </c>
      <c r="M55" s="96">
        <v>1226118420</v>
      </c>
      <c r="N55" s="97">
        <v>172880927</v>
      </c>
      <c r="O55" s="98">
        <v>554374568</v>
      </c>
      <c r="P55" s="99">
        <v>72891522</v>
      </c>
      <c r="Q55" s="96">
        <v>379552241</v>
      </c>
      <c r="R55" s="96">
        <v>119200392</v>
      </c>
      <c r="S55" s="97">
        <v>513820590</v>
      </c>
      <c r="T55" s="99">
        <v>112748865</v>
      </c>
      <c r="U55" s="96">
        <v>2170052856</v>
      </c>
      <c r="V55" s="96">
        <v>1739270402</v>
      </c>
      <c r="W55" s="96">
        <v>1799870707</v>
      </c>
      <c r="X55" s="96">
        <v>1601559442</v>
      </c>
      <c r="Y55" s="96">
        <v>50231299</v>
      </c>
      <c r="Z55" s="96">
        <v>289652531</v>
      </c>
      <c r="AA55" s="97">
        <v>90408759</v>
      </c>
      <c r="AB55" s="98">
        <v>25606504</v>
      </c>
      <c r="AC55" s="98">
        <v>33948900</v>
      </c>
      <c r="AD55" s="98">
        <v>210921533</v>
      </c>
      <c r="AE55" s="96">
        <v>303413892</v>
      </c>
      <c r="AF55" s="96">
        <v>5067088</v>
      </c>
      <c r="AG55" s="96">
        <v>779576749</v>
      </c>
      <c r="AH55" s="96">
        <f t="shared" si="5"/>
        <v>18699070825</v>
      </c>
      <c r="AI55" s="96">
        <v>97445323</v>
      </c>
      <c r="AJ55" s="96">
        <v>199899589</v>
      </c>
      <c r="AK55" s="96">
        <v>210401500</v>
      </c>
      <c r="AL55" s="95">
        <f t="shared" si="0"/>
        <v>507746412</v>
      </c>
      <c r="AM55" s="95">
        <v>3472668784</v>
      </c>
      <c r="AN55" s="95">
        <f>SUM(AH55,AL55:AM55)</f>
        <v>22679486021</v>
      </c>
      <c r="AO55" s="88"/>
      <c r="AP55" s="96">
        <v>930364320</v>
      </c>
      <c r="AQ55" s="96">
        <v>344316944</v>
      </c>
      <c r="AR55" s="95">
        <f t="shared" si="2"/>
        <v>1274681264</v>
      </c>
      <c r="AS55" s="95">
        <f t="shared" si="3"/>
        <v>23954167285</v>
      </c>
      <c r="AU55" s="129">
        <v>1721124292</v>
      </c>
      <c r="AV55" s="130">
        <f t="shared" si="4"/>
        <v>22233042993</v>
      </c>
      <c r="AW55" s="132"/>
      <c r="AX55" s="132"/>
      <c r="AY55" s="132"/>
      <c r="AZ55" s="132"/>
      <c r="BA55" s="132"/>
      <c r="BB55" s="132"/>
      <c r="BC55" s="16"/>
    </row>
    <row r="56" spans="1:55" ht="22.5" customHeight="1" x14ac:dyDescent="0.2">
      <c r="A56" s="100"/>
      <c r="B56" s="101" t="s">
        <v>143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 t="s">
        <v>143</v>
      </c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 t="s">
        <v>143</v>
      </c>
      <c r="AF56" s="101"/>
      <c r="AG56" s="101"/>
      <c r="AH56" s="101"/>
      <c r="AI56" s="102"/>
      <c r="AJ56" s="102"/>
      <c r="AK56" s="102"/>
      <c r="AL56" s="101"/>
      <c r="AM56" s="101"/>
      <c r="AN56" s="103"/>
      <c r="AO56" s="15"/>
      <c r="AP56" s="101"/>
      <c r="AQ56" s="101"/>
      <c r="AR56" s="103"/>
      <c r="AS56" s="103"/>
      <c r="AU56" s="131"/>
      <c r="AV56" s="131"/>
      <c r="AW56" s="135"/>
      <c r="AX56" s="132"/>
      <c r="AY56" s="132"/>
      <c r="BC56" s="16"/>
    </row>
    <row r="57" spans="1:55" ht="22.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35"/>
      <c r="AX57" s="132"/>
      <c r="AY57" s="132"/>
      <c r="BC57" s="16"/>
    </row>
    <row r="58" spans="1:55" x14ac:dyDescent="0.15">
      <c r="A58" s="15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32"/>
      <c r="AX58" s="132"/>
      <c r="AY58" s="132"/>
      <c r="BC58" s="16"/>
    </row>
    <row r="59" spans="1:55" x14ac:dyDescent="0.15">
      <c r="A59" s="15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BC59" s="16"/>
    </row>
    <row r="60" spans="1:55" x14ac:dyDescent="0.15">
      <c r="A60" s="15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5"/>
      <c r="AP60" s="104"/>
      <c r="AQ60" s="104"/>
      <c r="AR60" s="104"/>
      <c r="AS60" s="104"/>
      <c r="AU60" s="133"/>
      <c r="AV60" s="133"/>
      <c r="BC60" s="16"/>
    </row>
    <row r="61" spans="1:55" x14ac:dyDescent="0.15">
      <c r="A61" s="15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5"/>
      <c r="AP61" s="104"/>
      <c r="AQ61" s="104"/>
      <c r="AR61" s="104"/>
      <c r="AS61" s="104"/>
      <c r="AU61" s="133"/>
      <c r="AV61" s="133"/>
      <c r="BC61" s="16"/>
    </row>
    <row r="62" spans="1:55" x14ac:dyDescent="0.15">
      <c r="A62" s="15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5"/>
      <c r="AP62" s="104"/>
      <c r="AQ62" s="104"/>
      <c r="AR62" s="104"/>
      <c r="AS62" s="104"/>
      <c r="AU62" s="133"/>
      <c r="AV62" s="133"/>
      <c r="BC62" s="16"/>
    </row>
    <row r="63" spans="1:55" x14ac:dyDescent="0.15">
      <c r="A63" s="15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5"/>
      <c r="AP63" s="104"/>
      <c r="AQ63" s="104"/>
      <c r="AR63" s="104"/>
      <c r="AS63" s="104"/>
      <c r="AU63" s="133"/>
      <c r="AV63" s="133"/>
      <c r="BC63" s="16"/>
    </row>
    <row r="64" spans="1:55" x14ac:dyDescent="0.15">
      <c r="A64" s="15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5"/>
      <c r="AP64" s="104"/>
      <c r="AQ64" s="104"/>
      <c r="AR64" s="104"/>
      <c r="AS64" s="104"/>
      <c r="AU64" s="133"/>
      <c r="AV64" s="133"/>
      <c r="BC64" s="16"/>
    </row>
    <row r="65" spans="1:55" x14ac:dyDescent="0.15">
      <c r="A65" s="15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5"/>
      <c r="AP65" s="104"/>
      <c r="AQ65" s="104"/>
      <c r="AR65" s="104"/>
      <c r="AS65" s="104"/>
      <c r="AU65" s="133"/>
      <c r="AV65" s="133"/>
      <c r="BC65" s="16"/>
    </row>
    <row r="66" spans="1:55" x14ac:dyDescent="0.15">
      <c r="A66" s="15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5"/>
      <c r="AP66" s="104"/>
      <c r="AQ66" s="104"/>
      <c r="AR66" s="104"/>
      <c r="AS66" s="104"/>
      <c r="AU66" s="133"/>
      <c r="AV66" s="133"/>
      <c r="BC66" s="16"/>
    </row>
    <row r="67" spans="1:55" x14ac:dyDescent="0.15">
      <c r="A67" s="15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5"/>
      <c r="AP67" s="104"/>
      <c r="AQ67" s="104"/>
      <c r="AR67" s="104"/>
      <c r="AS67" s="104"/>
      <c r="AU67" s="133"/>
      <c r="AV67" s="133"/>
      <c r="BC67" s="16"/>
    </row>
    <row r="68" spans="1:55" x14ac:dyDescent="0.15">
      <c r="A68" s="15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5"/>
      <c r="AP68" s="104"/>
      <c r="AQ68" s="104"/>
      <c r="AR68" s="104"/>
      <c r="AS68" s="104"/>
      <c r="AU68" s="133"/>
      <c r="AV68" s="133"/>
      <c r="BC68" s="16"/>
    </row>
    <row r="69" spans="1:55" x14ac:dyDescent="0.15">
      <c r="A69" s="15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5"/>
      <c r="AP69" s="104"/>
      <c r="AQ69" s="104"/>
      <c r="AR69" s="104"/>
      <c r="AS69" s="104"/>
      <c r="AU69" s="133"/>
      <c r="AV69" s="133"/>
      <c r="BC69" s="16"/>
    </row>
    <row r="70" spans="1:55" x14ac:dyDescent="0.15">
      <c r="A70" s="15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5"/>
      <c r="AP70" s="104"/>
      <c r="AQ70" s="104"/>
      <c r="AR70" s="104"/>
      <c r="AS70" s="104"/>
      <c r="AU70" s="133"/>
      <c r="AV70" s="133"/>
      <c r="BC70" s="16"/>
    </row>
    <row r="71" spans="1:55" x14ac:dyDescent="0.15">
      <c r="A71" s="15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5"/>
      <c r="AP71" s="104"/>
      <c r="AQ71" s="104"/>
      <c r="AR71" s="104"/>
      <c r="AS71" s="104"/>
      <c r="AU71" s="133"/>
      <c r="AV71" s="133"/>
      <c r="BC71" s="16"/>
    </row>
    <row r="72" spans="1:55" x14ac:dyDescent="0.15">
      <c r="A72" s="15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5"/>
      <c r="AP72" s="104"/>
      <c r="AQ72" s="104"/>
      <c r="AR72" s="104"/>
      <c r="AS72" s="104"/>
      <c r="AU72" s="133"/>
      <c r="AV72" s="133"/>
      <c r="BC72" s="16"/>
    </row>
    <row r="73" spans="1:55" x14ac:dyDescent="0.15">
      <c r="A73" s="15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5"/>
      <c r="AP73" s="104"/>
      <c r="AQ73" s="104"/>
      <c r="AR73" s="104"/>
      <c r="AS73" s="104"/>
      <c r="AU73" s="133"/>
      <c r="AV73" s="133"/>
      <c r="BC73" s="16"/>
    </row>
    <row r="74" spans="1:55" x14ac:dyDescent="0.15">
      <c r="A74" s="15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5"/>
      <c r="AP74" s="104"/>
      <c r="AQ74" s="104"/>
      <c r="AR74" s="104"/>
      <c r="AS74" s="104"/>
      <c r="AU74" s="133"/>
      <c r="AV74" s="133"/>
      <c r="BC74" s="16"/>
    </row>
    <row r="75" spans="1:55" x14ac:dyDescent="0.15">
      <c r="A75" s="15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5"/>
      <c r="AP75" s="104"/>
      <c r="AQ75" s="104"/>
      <c r="AR75" s="104"/>
      <c r="AS75" s="104"/>
      <c r="AU75" s="133"/>
      <c r="AV75" s="133"/>
      <c r="BC75" s="16"/>
    </row>
    <row r="76" spans="1:55" x14ac:dyDescent="0.15">
      <c r="A76" s="15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5"/>
      <c r="AP76" s="104"/>
      <c r="AQ76" s="104"/>
      <c r="AR76" s="104"/>
      <c r="AS76" s="104"/>
      <c r="AU76" s="133"/>
      <c r="AV76" s="133"/>
      <c r="BC76" s="16"/>
    </row>
    <row r="77" spans="1:55" x14ac:dyDescent="0.15">
      <c r="A77" s="15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5"/>
      <c r="AP77" s="104"/>
      <c r="AQ77" s="104"/>
      <c r="AR77" s="104"/>
      <c r="AS77" s="104"/>
      <c r="AU77" s="133"/>
      <c r="AV77" s="133"/>
      <c r="BC77" s="16"/>
    </row>
    <row r="78" spans="1:55" x14ac:dyDescent="0.15">
      <c r="A78" s="15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5"/>
      <c r="AP78" s="104"/>
      <c r="AQ78" s="104"/>
      <c r="AR78" s="104"/>
      <c r="AS78" s="104"/>
      <c r="AU78" s="133"/>
      <c r="AV78" s="133"/>
      <c r="BC78" s="16"/>
    </row>
    <row r="79" spans="1:55" x14ac:dyDescent="0.15">
      <c r="A79" s="15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5"/>
      <c r="AP79" s="104"/>
      <c r="AQ79" s="104"/>
      <c r="AR79" s="104"/>
      <c r="AS79" s="104"/>
      <c r="AU79" s="133"/>
      <c r="AV79" s="133"/>
      <c r="BC79" s="16"/>
    </row>
    <row r="80" spans="1:55" x14ac:dyDescent="0.15">
      <c r="A80" s="15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5"/>
      <c r="AP80" s="104"/>
      <c r="AQ80" s="104"/>
      <c r="AR80" s="104"/>
      <c r="AS80" s="104"/>
      <c r="AU80" s="133"/>
      <c r="AV80" s="133"/>
      <c r="BC80" s="16"/>
    </row>
    <row r="81" spans="1:55" x14ac:dyDescent="0.15">
      <c r="A81" s="15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5"/>
      <c r="AP81" s="104"/>
      <c r="AQ81" s="104"/>
      <c r="AR81" s="104"/>
      <c r="AS81" s="104"/>
      <c r="AU81" s="133"/>
      <c r="AV81" s="133"/>
      <c r="BC81" s="16"/>
    </row>
    <row r="82" spans="1:55" x14ac:dyDescent="0.15">
      <c r="A82" s="15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5"/>
      <c r="AP82" s="104"/>
      <c r="AQ82" s="104"/>
      <c r="AR82" s="104"/>
      <c r="AS82" s="104"/>
      <c r="AU82" s="133"/>
      <c r="AV82" s="133"/>
      <c r="BC82" s="16"/>
    </row>
    <row r="83" spans="1:55" x14ac:dyDescent="0.15">
      <c r="A83" s="15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5"/>
      <c r="AP83" s="104"/>
      <c r="AQ83" s="104"/>
      <c r="AR83" s="104"/>
      <c r="AS83" s="104"/>
      <c r="AU83" s="133"/>
      <c r="AV83" s="133"/>
      <c r="BC83" s="16"/>
    </row>
    <row r="84" spans="1:55" x14ac:dyDescent="0.15">
      <c r="A84" s="15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5"/>
      <c r="AP84" s="104"/>
      <c r="AQ84" s="104"/>
      <c r="AR84" s="104"/>
      <c r="AS84" s="104"/>
      <c r="AU84" s="133"/>
      <c r="AV84" s="133"/>
      <c r="BC84" s="16"/>
    </row>
    <row r="85" spans="1:55" x14ac:dyDescent="0.15">
      <c r="A85" s="15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5"/>
      <c r="AP85" s="104"/>
      <c r="AQ85" s="104"/>
      <c r="AR85" s="104"/>
      <c r="AS85" s="104"/>
      <c r="AU85" s="133"/>
      <c r="AV85" s="133"/>
      <c r="BC85" s="16"/>
    </row>
    <row r="86" spans="1:55" x14ac:dyDescent="0.15">
      <c r="A86" s="15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5"/>
      <c r="AP86" s="104"/>
      <c r="AQ86" s="104"/>
      <c r="AR86" s="104"/>
      <c r="AS86" s="104"/>
      <c r="AU86" s="133"/>
      <c r="AV86" s="133"/>
      <c r="BC86" s="16"/>
    </row>
    <row r="87" spans="1:55" x14ac:dyDescent="0.15">
      <c r="A87" s="15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5"/>
      <c r="AP87" s="104"/>
      <c r="AQ87" s="104"/>
      <c r="AR87" s="104"/>
      <c r="AS87" s="104"/>
      <c r="AU87" s="133"/>
      <c r="AV87" s="133"/>
      <c r="BC87" s="16"/>
    </row>
    <row r="88" spans="1:55" x14ac:dyDescent="0.15">
      <c r="A88" s="15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5"/>
      <c r="AP88" s="104"/>
      <c r="AQ88" s="104"/>
      <c r="AR88" s="104"/>
      <c r="AS88" s="104"/>
      <c r="AU88" s="133"/>
      <c r="AV88" s="133"/>
      <c r="BC88" s="16"/>
    </row>
    <row r="89" spans="1:55" x14ac:dyDescent="0.15">
      <c r="A89" s="15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5"/>
      <c r="AP89" s="104"/>
      <c r="AQ89" s="104"/>
      <c r="AR89" s="104"/>
      <c r="AS89" s="104"/>
      <c r="AU89" s="133"/>
      <c r="AV89" s="133"/>
      <c r="BC89" s="16"/>
    </row>
    <row r="90" spans="1:55" x14ac:dyDescent="0.15">
      <c r="A90" s="15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5"/>
      <c r="AP90" s="104"/>
      <c r="AQ90" s="104"/>
      <c r="AR90" s="104"/>
      <c r="AS90" s="104"/>
      <c r="AU90" s="133"/>
      <c r="AV90" s="133"/>
      <c r="BC90" s="16"/>
    </row>
    <row r="91" spans="1:55" x14ac:dyDescent="0.15">
      <c r="A91" s="15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5"/>
      <c r="AP91" s="104"/>
      <c r="AQ91" s="104"/>
      <c r="AR91" s="104"/>
      <c r="AS91" s="104"/>
      <c r="AU91" s="133"/>
      <c r="AV91" s="133"/>
      <c r="BC91" s="16"/>
    </row>
    <row r="92" spans="1:55" x14ac:dyDescent="0.15">
      <c r="A92" s="15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5"/>
      <c r="AP92" s="104"/>
      <c r="AQ92" s="104"/>
      <c r="AR92" s="104"/>
      <c r="AS92" s="104"/>
      <c r="AU92" s="133"/>
      <c r="AV92" s="133"/>
      <c r="BC92" s="16"/>
    </row>
    <row r="93" spans="1:55" x14ac:dyDescent="0.15">
      <c r="A93" s="15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5"/>
      <c r="AP93" s="104"/>
      <c r="AQ93" s="104"/>
      <c r="AR93" s="104"/>
      <c r="AS93" s="104"/>
      <c r="AU93" s="133"/>
      <c r="AV93" s="133"/>
      <c r="BC93" s="16"/>
    </row>
    <row r="94" spans="1:55" x14ac:dyDescent="0.15">
      <c r="A94" s="15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5"/>
      <c r="AP94" s="104"/>
      <c r="AQ94" s="104"/>
      <c r="AR94" s="104"/>
      <c r="AS94" s="104"/>
      <c r="AU94" s="133"/>
      <c r="AV94" s="133"/>
      <c r="BC94" s="16"/>
    </row>
    <row r="95" spans="1:55" x14ac:dyDescent="0.15">
      <c r="A95" s="1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5"/>
      <c r="AP95" s="104"/>
      <c r="AQ95" s="104"/>
      <c r="AR95" s="104"/>
      <c r="AS95" s="104"/>
      <c r="AU95" s="133"/>
      <c r="AV95" s="133"/>
      <c r="BC95" s="16"/>
    </row>
    <row r="96" spans="1:55" x14ac:dyDescent="0.15">
      <c r="A96" s="15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5"/>
      <c r="AP96" s="104"/>
      <c r="AQ96" s="104"/>
      <c r="AR96" s="104"/>
      <c r="AS96" s="104"/>
      <c r="AU96" s="133"/>
      <c r="AV96" s="133"/>
      <c r="BC96" s="16"/>
    </row>
    <row r="97" spans="1:55" x14ac:dyDescent="0.15">
      <c r="A97" s="15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5"/>
      <c r="AP97" s="104"/>
      <c r="AQ97" s="104"/>
      <c r="AR97" s="104"/>
      <c r="AS97" s="104"/>
      <c r="AU97" s="133"/>
      <c r="AV97" s="133"/>
      <c r="BC97" s="16"/>
    </row>
    <row r="98" spans="1:55" x14ac:dyDescent="0.15">
      <c r="A98" s="15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5"/>
      <c r="AP98" s="104"/>
      <c r="AQ98" s="104"/>
      <c r="AR98" s="104"/>
      <c r="AS98" s="104"/>
      <c r="AU98" s="133"/>
      <c r="AV98" s="133"/>
      <c r="BC98" s="16"/>
    </row>
    <row r="99" spans="1:55" x14ac:dyDescent="0.15">
      <c r="A99" s="15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5"/>
      <c r="AP99" s="104"/>
      <c r="AQ99" s="104"/>
      <c r="AR99" s="104"/>
      <c r="AS99" s="104"/>
      <c r="AU99" s="133"/>
      <c r="AV99" s="133"/>
      <c r="BC99" s="16"/>
    </row>
    <row r="100" spans="1:55" x14ac:dyDescent="0.15">
      <c r="A100" s="15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5"/>
      <c r="AP100" s="104"/>
      <c r="AQ100" s="104"/>
      <c r="AR100" s="104"/>
      <c r="AS100" s="104"/>
      <c r="AU100" s="133"/>
      <c r="AV100" s="133"/>
      <c r="BC100" s="16"/>
    </row>
    <row r="101" spans="1:55" x14ac:dyDescent="0.15">
      <c r="A101" s="15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5"/>
      <c r="AP101" s="104"/>
      <c r="AQ101" s="104"/>
      <c r="AR101" s="104"/>
      <c r="AS101" s="104"/>
      <c r="AU101" s="133"/>
      <c r="AV101" s="133"/>
      <c r="BC101" s="16"/>
    </row>
    <row r="102" spans="1:55" x14ac:dyDescent="0.15">
      <c r="A102" s="15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5"/>
      <c r="AP102" s="104"/>
      <c r="AQ102" s="104"/>
      <c r="AR102" s="104"/>
      <c r="AS102" s="104"/>
      <c r="AU102" s="133"/>
      <c r="AV102" s="133"/>
      <c r="BC102" s="16"/>
    </row>
    <row r="103" spans="1:55" x14ac:dyDescent="0.15">
      <c r="A103" s="15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5"/>
      <c r="AP103" s="104"/>
      <c r="AQ103" s="104"/>
      <c r="AR103" s="104"/>
      <c r="AS103" s="104"/>
      <c r="AU103" s="133"/>
      <c r="AV103" s="133"/>
      <c r="BC103" s="16"/>
    </row>
    <row r="104" spans="1:55" x14ac:dyDescent="0.15">
      <c r="A104" s="15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5"/>
      <c r="AP104" s="104"/>
      <c r="AQ104" s="104"/>
      <c r="AR104" s="104"/>
      <c r="AS104" s="104"/>
      <c r="AU104" s="133"/>
      <c r="AV104" s="133"/>
      <c r="BC104" s="16"/>
    </row>
    <row r="105" spans="1:55" x14ac:dyDescent="0.15">
      <c r="A105" s="15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5"/>
      <c r="AP105" s="104"/>
      <c r="AQ105" s="104"/>
      <c r="AR105" s="104"/>
      <c r="AS105" s="104"/>
      <c r="AU105" s="133"/>
      <c r="AV105" s="133"/>
      <c r="BC105" s="16"/>
    </row>
    <row r="106" spans="1:55" x14ac:dyDescent="0.15">
      <c r="A106" s="15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5"/>
      <c r="AP106" s="104"/>
      <c r="AQ106" s="104"/>
      <c r="AR106" s="104"/>
      <c r="AS106" s="104"/>
      <c r="AU106" s="133"/>
      <c r="AV106" s="133"/>
      <c r="BC106" s="16"/>
    </row>
    <row r="107" spans="1:55" x14ac:dyDescent="0.15">
      <c r="A107" s="15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5"/>
      <c r="AP107" s="104"/>
      <c r="AQ107" s="104"/>
      <c r="AR107" s="104"/>
      <c r="AS107" s="104"/>
      <c r="AU107" s="133"/>
      <c r="AV107" s="133"/>
      <c r="BC107" s="16"/>
    </row>
    <row r="108" spans="1:55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U108" s="132"/>
      <c r="AV108" s="132"/>
      <c r="BC108" s="16"/>
    </row>
    <row r="109" spans="1:55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U109" s="132"/>
      <c r="AV109" s="132"/>
      <c r="BC109" s="16"/>
    </row>
  </sheetData>
  <mergeCells count="23">
    <mergeCell ref="A3:A5"/>
    <mergeCell ref="F4:I4"/>
    <mergeCell ref="M4:N4"/>
    <mergeCell ref="AN3:AN5"/>
    <mergeCell ref="C4:D4"/>
    <mergeCell ref="O4:P4"/>
    <mergeCell ref="AA4:AB4"/>
    <mergeCell ref="AU3:AU5"/>
    <mergeCell ref="AV3:AV5"/>
    <mergeCell ref="AF1:AN1"/>
    <mergeCell ref="J1:L1"/>
    <mergeCell ref="Y1:AA1"/>
    <mergeCell ref="Q1:S1"/>
    <mergeCell ref="AS3:AS5"/>
    <mergeCell ref="AE3:AG3"/>
    <mergeCell ref="K3:P3"/>
    <mergeCell ref="Q3:S3"/>
    <mergeCell ref="AJ3:AJ4"/>
    <mergeCell ref="AP4:AQ4"/>
    <mergeCell ref="AR3:AR5"/>
    <mergeCell ref="AI3:AI4"/>
    <mergeCell ref="Z3:AD3"/>
    <mergeCell ref="AK3:AK4"/>
  </mergeCells>
  <phoneticPr fontId="1"/>
  <printOptions verticalCentered="1"/>
  <pageMargins left="0.39370078740157483" right="3.937007874015748E-2" top="0.27559055118110237" bottom="0.27559055118110237" header="0" footer="0"/>
  <pageSetup paperSize="9" scale="48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GG106"/>
  <sheetViews>
    <sheetView showGridLines="0" showZeros="0" showOutlineSymbols="0" view="pageBreakPreview" zoomScale="70" zoomScaleNormal="70" zoomScaleSheetLayoutView="70" workbookViewId="0">
      <pane xSplit="1" ySplit="6" topLeftCell="B7" activePane="bottomRight" state="frozen"/>
      <selection activeCell="J15" sqref="J15"/>
      <selection pane="topRight" activeCell="J15" sqref="J15"/>
      <selection pane="bottomLeft" activeCell="J15" sqref="J15"/>
      <selection pane="bottomRight" activeCell="J15" sqref="J15"/>
    </sheetView>
  </sheetViews>
  <sheetFormatPr defaultColWidth="9.59765625" defaultRowHeight="14.25" x14ac:dyDescent="0.15"/>
  <cols>
    <col min="1" max="1" width="11.59765625" style="4" customWidth="1"/>
    <col min="2" max="2" width="12.296875" style="4" customWidth="1"/>
    <col min="3" max="3" width="11.296875" style="4" bestFit="1" customWidth="1"/>
    <col min="4" max="4" width="13.09765625" style="4" bestFit="1" customWidth="1"/>
    <col min="5" max="5" width="12.09765625" style="4" bestFit="1" customWidth="1"/>
    <col min="6" max="8" width="11.296875" style="4" bestFit="1" customWidth="1"/>
    <col min="9" max="10" width="13.09765625" style="4" customWidth="1"/>
    <col min="11" max="12" width="11.5" style="4" customWidth="1"/>
    <col min="13" max="14" width="13.09765625" style="4" customWidth="1"/>
    <col min="15" max="15" width="0.69921875" style="4" customWidth="1"/>
    <col min="16" max="16384" width="9.59765625" style="4"/>
  </cols>
  <sheetData>
    <row r="1" spans="1:189" ht="18.75" customHeight="1" x14ac:dyDescent="0.2">
      <c r="A1" s="1"/>
      <c r="B1" s="9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8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89" ht="12.75" customHeight="1" x14ac:dyDescent="0.2">
      <c r="A2" s="174" t="s">
        <v>142</v>
      </c>
      <c r="B2" s="168" t="s">
        <v>112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</row>
    <row r="3" spans="1:189" ht="9.75" customHeight="1" x14ac:dyDescent="0.2">
      <c r="A3" s="175"/>
      <c r="B3" s="171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ht="21" customHeight="1" x14ac:dyDescent="0.2">
      <c r="A4" s="175"/>
      <c r="B4" s="6"/>
      <c r="C4" s="7" t="s">
        <v>95</v>
      </c>
      <c r="D4" s="7" t="s">
        <v>95</v>
      </c>
      <c r="E4" s="7" t="s">
        <v>96</v>
      </c>
      <c r="F4" s="7" t="s">
        <v>98</v>
      </c>
      <c r="G4" s="7" t="s">
        <v>99</v>
      </c>
      <c r="H4" s="7" t="s">
        <v>97</v>
      </c>
      <c r="I4" s="14" t="s">
        <v>136</v>
      </c>
      <c r="J4" s="14" t="s">
        <v>150</v>
      </c>
      <c r="K4" s="7" t="s">
        <v>100</v>
      </c>
      <c r="L4" s="7" t="s">
        <v>101</v>
      </c>
      <c r="M4" s="7" t="s">
        <v>102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</row>
    <row r="5" spans="1:189" ht="21" customHeight="1" x14ac:dyDescent="0.2">
      <c r="A5" s="175"/>
      <c r="B5" s="11" t="s">
        <v>103</v>
      </c>
      <c r="C5" s="7" t="s">
        <v>104</v>
      </c>
      <c r="D5" s="7" t="s">
        <v>104</v>
      </c>
      <c r="E5" s="7" t="s">
        <v>133</v>
      </c>
      <c r="F5" s="7"/>
      <c r="G5" s="7" t="s">
        <v>134</v>
      </c>
      <c r="H5" s="7" t="s">
        <v>105</v>
      </c>
      <c r="I5" s="7" t="s">
        <v>137</v>
      </c>
      <c r="J5" s="7" t="s">
        <v>151</v>
      </c>
      <c r="K5" s="7" t="s">
        <v>106</v>
      </c>
      <c r="L5" s="7" t="s">
        <v>107</v>
      </c>
      <c r="M5" s="7" t="s">
        <v>108</v>
      </c>
      <c r="N5" s="10" t="s">
        <v>109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189" ht="21" customHeight="1" x14ac:dyDescent="0.2">
      <c r="A6" s="176"/>
      <c r="B6" s="12"/>
      <c r="C6" s="7" t="s">
        <v>131</v>
      </c>
      <c r="D6" s="7" t="s">
        <v>130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138</v>
      </c>
      <c r="J6" s="7" t="s">
        <v>152</v>
      </c>
      <c r="K6" s="7" t="s">
        <v>104</v>
      </c>
      <c r="L6" s="7" t="s">
        <v>104</v>
      </c>
      <c r="M6" s="7" t="s">
        <v>110</v>
      </c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189" ht="20.25" customHeight="1" x14ac:dyDescent="0.2">
      <c r="A7" s="65" t="s">
        <v>17</v>
      </c>
      <c r="B7" s="105">
        <v>4605960</v>
      </c>
      <c r="C7" s="105">
        <v>78018</v>
      </c>
      <c r="D7" s="105">
        <v>16539151</v>
      </c>
      <c r="E7" s="105">
        <v>3479337</v>
      </c>
      <c r="F7" s="105">
        <v>56490864</v>
      </c>
      <c r="G7" s="105">
        <v>5331895</v>
      </c>
      <c r="H7" s="105">
        <v>111996837</v>
      </c>
      <c r="I7" s="105">
        <v>1389203</v>
      </c>
      <c r="J7" s="105">
        <v>25349</v>
      </c>
      <c r="K7" s="105">
        <v>7461</v>
      </c>
      <c r="L7" s="105">
        <v>74370</v>
      </c>
      <c r="M7" s="105">
        <v>0</v>
      </c>
      <c r="N7" s="106">
        <f t="shared" ref="N7:N38" si="0">SUM(B7:M7)</f>
        <v>200018445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189" ht="20.25" customHeight="1" x14ac:dyDescent="0.2">
      <c r="A8" s="65" t="s">
        <v>18</v>
      </c>
      <c r="B8" s="107">
        <v>993826</v>
      </c>
      <c r="C8" s="107">
        <v>246536</v>
      </c>
      <c r="D8" s="107">
        <v>3403160</v>
      </c>
      <c r="E8" s="107">
        <v>0</v>
      </c>
      <c r="F8" s="107">
        <v>11033513</v>
      </c>
      <c r="G8" s="107">
        <v>1092896</v>
      </c>
      <c r="H8" s="107">
        <v>31767021</v>
      </c>
      <c r="I8" s="107">
        <v>311368</v>
      </c>
      <c r="J8" s="107">
        <v>8059</v>
      </c>
      <c r="K8" s="107">
        <v>0</v>
      </c>
      <c r="L8" s="107">
        <v>25298</v>
      </c>
      <c r="M8" s="107">
        <v>1180519</v>
      </c>
      <c r="N8" s="106">
        <f t="shared" si="0"/>
        <v>50062196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189" ht="20.25" customHeight="1" x14ac:dyDescent="0.2">
      <c r="A9" s="65" t="s">
        <v>19</v>
      </c>
      <c r="B9" s="107">
        <v>1526755</v>
      </c>
      <c r="C9" s="107">
        <v>16682</v>
      </c>
      <c r="D9" s="107">
        <v>3218805</v>
      </c>
      <c r="E9" s="107">
        <v>575656</v>
      </c>
      <c r="F9" s="107">
        <v>11325607</v>
      </c>
      <c r="G9" s="107">
        <v>1145742</v>
      </c>
      <c r="H9" s="107">
        <v>33923778</v>
      </c>
      <c r="I9" s="107">
        <v>226067</v>
      </c>
      <c r="J9" s="107">
        <v>8229</v>
      </c>
      <c r="K9" s="107">
        <v>0</v>
      </c>
      <c r="L9" s="107">
        <v>20389</v>
      </c>
      <c r="M9" s="107">
        <v>0</v>
      </c>
      <c r="N9" s="106">
        <f t="shared" si="0"/>
        <v>51987710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189" ht="20.25" customHeight="1" x14ac:dyDescent="0.2">
      <c r="A10" s="65" t="s">
        <v>20</v>
      </c>
      <c r="B10" s="107">
        <v>1284872</v>
      </c>
      <c r="C10" s="107">
        <v>1367578</v>
      </c>
      <c r="D10" s="107">
        <v>2246154</v>
      </c>
      <c r="E10" s="107">
        <v>1571620</v>
      </c>
      <c r="F10" s="107">
        <v>9781399</v>
      </c>
      <c r="G10" s="107">
        <v>2504280</v>
      </c>
      <c r="H10" s="107">
        <v>40624293</v>
      </c>
      <c r="I10" s="107">
        <v>207530</v>
      </c>
      <c r="J10" s="107">
        <v>10797</v>
      </c>
      <c r="K10" s="107">
        <v>250605</v>
      </c>
      <c r="L10" s="107">
        <v>34852</v>
      </c>
      <c r="M10" s="107">
        <v>55066</v>
      </c>
      <c r="N10" s="106">
        <f t="shared" si="0"/>
        <v>59939046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189" ht="20.25" customHeight="1" x14ac:dyDescent="0.2">
      <c r="A11" s="65" t="s">
        <v>21</v>
      </c>
      <c r="B11" s="107">
        <v>1028199</v>
      </c>
      <c r="C11" s="107">
        <v>70860</v>
      </c>
      <c r="D11" s="107">
        <v>3604441</v>
      </c>
      <c r="E11" s="107">
        <v>335374</v>
      </c>
      <c r="F11" s="107">
        <v>10466364</v>
      </c>
      <c r="G11" s="107">
        <v>950509</v>
      </c>
      <c r="H11" s="107">
        <v>30633708</v>
      </c>
      <c r="I11" s="107">
        <v>450740</v>
      </c>
      <c r="J11" s="107">
        <v>7401</v>
      </c>
      <c r="K11" s="107">
        <v>105433</v>
      </c>
      <c r="L11" s="107">
        <v>20030</v>
      </c>
      <c r="M11" s="107">
        <v>0</v>
      </c>
      <c r="N11" s="106">
        <f t="shared" si="0"/>
        <v>47673059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189" ht="20.25" customHeight="1" x14ac:dyDescent="0.2">
      <c r="A12" s="65" t="s">
        <v>22</v>
      </c>
      <c r="B12" s="107">
        <v>1640339</v>
      </c>
      <c r="C12" s="107">
        <v>98662</v>
      </c>
      <c r="D12" s="107">
        <v>3032984</v>
      </c>
      <c r="E12" s="107">
        <v>767683</v>
      </c>
      <c r="F12" s="107">
        <v>8946105</v>
      </c>
      <c r="G12" s="107">
        <v>1063327</v>
      </c>
      <c r="H12" s="107">
        <v>29582663</v>
      </c>
      <c r="I12" s="107">
        <v>429251</v>
      </c>
      <c r="J12" s="107">
        <v>10816</v>
      </c>
      <c r="K12" s="107">
        <v>0</v>
      </c>
      <c r="L12" s="107">
        <v>18895</v>
      </c>
      <c r="M12" s="107">
        <v>0</v>
      </c>
      <c r="N12" s="106">
        <f t="shared" si="0"/>
        <v>45590725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189" ht="20.25" customHeight="1" x14ac:dyDescent="0.2">
      <c r="A13" s="65" t="s">
        <v>23</v>
      </c>
      <c r="B13" s="107">
        <v>1648284</v>
      </c>
      <c r="C13" s="107">
        <v>68125</v>
      </c>
      <c r="D13" s="107">
        <v>3043230</v>
      </c>
      <c r="E13" s="107">
        <v>1665665</v>
      </c>
      <c r="F13" s="107">
        <v>12382655</v>
      </c>
      <c r="G13" s="107">
        <v>2131560</v>
      </c>
      <c r="H13" s="107">
        <v>38398286</v>
      </c>
      <c r="I13" s="107">
        <v>551592</v>
      </c>
      <c r="J13" s="107">
        <v>17493</v>
      </c>
      <c r="K13" s="107">
        <v>0</v>
      </c>
      <c r="L13" s="107">
        <v>24158</v>
      </c>
      <c r="M13" s="107">
        <v>299306</v>
      </c>
      <c r="N13" s="106">
        <f t="shared" si="0"/>
        <v>60230354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189" ht="20.25" customHeight="1" x14ac:dyDescent="0.2">
      <c r="A14" s="82" t="s">
        <v>24</v>
      </c>
      <c r="B14" s="105">
        <v>846318</v>
      </c>
      <c r="C14" s="105">
        <v>359274</v>
      </c>
      <c r="D14" s="105">
        <v>4127875</v>
      </c>
      <c r="E14" s="105">
        <v>3279120</v>
      </c>
      <c r="F14" s="105">
        <v>12960450</v>
      </c>
      <c r="G14" s="105">
        <v>3293902</v>
      </c>
      <c r="H14" s="105">
        <v>54459883</v>
      </c>
      <c r="I14" s="105">
        <v>829969</v>
      </c>
      <c r="J14" s="105">
        <v>10521</v>
      </c>
      <c r="K14" s="105">
        <v>0</v>
      </c>
      <c r="L14" s="105">
        <v>35060</v>
      </c>
      <c r="M14" s="105">
        <v>1049877</v>
      </c>
      <c r="N14" s="108">
        <f t="shared" si="0"/>
        <v>81252249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189" ht="20.25" customHeight="1" x14ac:dyDescent="0.2">
      <c r="A15" s="65" t="s">
        <v>25</v>
      </c>
      <c r="B15" s="107">
        <v>575792</v>
      </c>
      <c r="C15" s="107">
        <v>41191</v>
      </c>
      <c r="D15" s="107">
        <v>2849490</v>
      </c>
      <c r="E15" s="107">
        <v>1212160</v>
      </c>
      <c r="F15" s="107">
        <v>8738107</v>
      </c>
      <c r="G15" s="107">
        <v>2292232</v>
      </c>
      <c r="H15" s="107">
        <v>38088259</v>
      </c>
      <c r="I15" s="107">
        <v>557861</v>
      </c>
      <c r="J15" s="107">
        <v>3777</v>
      </c>
      <c r="K15" s="107">
        <v>0</v>
      </c>
      <c r="L15" s="107">
        <v>23374</v>
      </c>
      <c r="M15" s="107">
        <v>0</v>
      </c>
      <c r="N15" s="106">
        <f t="shared" si="0"/>
        <v>54382243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189" ht="20.25" customHeight="1" x14ac:dyDescent="0.2">
      <c r="A16" s="65" t="s">
        <v>26</v>
      </c>
      <c r="B16" s="107">
        <v>290547</v>
      </c>
      <c r="C16" s="107">
        <v>68802</v>
      </c>
      <c r="D16" s="107">
        <v>2824283</v>
      </c>
      <c r="E16" s="107">
        <v>2834391</v>
      </c>
      <c r="F16" s="107">
        <v>9008548</v>
      </c>
      <c r="G16" s="107">
        <v>2167836</v>
      </c>
      <c r="H16" s="107">
        <v>37308899</v>
      </c>
      <c r="I16" s="107">
        <v>262345</v>
      </c>
      <c r="J16" s="107">
        <v>10613</v>
      </c>
      <c r="K16" s="107">
        <v>236</v>
      </c>
      <c r="L16" s="107">
        <v>11066</v>
      </c>
      <c r="M16" s="107">
        <v>0</v>
      </c>
      <c r="N16" s="106">
        <f t="shared" si="0"/>
        <v>54787566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ht="20.25" customHeight="1" x14ac:dyDescent="0.2">
      <c r="A17" s="65" t="s">
        <v>27</v>
      </c>
      <c r="B17" s="107">
        <v>645914</v>
      </c>
      <c r="C17" s="107">
        <v>1806082</v>
      </c>
      <c r="D17" s="107">
        <v>3605877</v>
      </c>
      <c r="E17" s="107">
        <v>7438060</v>
      </c>
      <c r="F17" s="107">
        <v>13304958</v>
      </c>
      <c r="G17" s="107">
        <v>8006027</v>
      </c>
      <c r="H17" s="107">
        <v>106578208</v>
      </c>
      <c r="I17" s="107">
        <v>860714</v>
      </c>
      <c r="J17" s="107">
        <v>6928</v>
      </c>
      <c r="K17" s="107">
        <v>1842806</v>
      </c>
      <c r="L17" s="107">
        <v>89374</v>
      </c>
      <c r="M17" s="107">
        <v>0</v>
      </c>
      <c r="N17" s="106">
        <f t="shared" si="0"/>
        <v>144184948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ht="20.25" customHeight="1" x14ac:dyDescent="0.2">
      <c r="A18" s="65" t="s">
        <v>28</v>
      </c>
      <c r="B18" s="107">
        <v>523308</v>
      </c>
      <c r="C18" s="107">
        <v>1549750</v>
      </c>
      <c r="D18" s="107">
        <v>2766444</v>
      </c>
      <c r="E18" s="107">
        <v>5380440</v>
      </c>
      <c r="F18" s="107">
        <v>14169429</v>
      </c>
      <c r="G18" s="107">
        <v>7170641</v>
      </c>
      <c r="H18" s="107">
        <v>96049082</v>
      </c>
      <c r="I18" s="107">
        <v>1096636</v>
      </c>
      <c r="J18" s="107">
        <v>4942</v>
      </c>
      <c r="K18" s="107">
        <v>1329605</v>
      </c>
      <c r="L18" s="107">
        <v>36308</v>
      </c>
      <c r="M18" s="107">
        <v>0</v>
      </c>
      <c r="N18" s="106">
        <f t="shared" si="0"/>
        <v>130076585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ht="20.25" customHeight="1" x14ac:dyDescent="0.2">
      <c r="A19" s="65" t="s">
        <v>29</v>
      </c>
      <c r="B19" s="107">
        <v>51712</v>
      </c>
      <c r="C19" s="107">
        <v>1930596</v>
      </c>
      <c r="D19" s="107">
        <v>6107264</v>
      </c>
      <c r="E19" s="107">
        <v>14710958</v>
      </c>
      <c r="F19" s="107">
        <v>17087176</v>
      </c>
      <c r="G19" s="107">
        <v>36910841</v>
      </c>
      <c r="H19" s="107">
        <v>80229509</v>
      </c>
      <c r="I19" s="107">
        <v>0</v>
      </c>
      <c r="J19" s="107">
        <v>0</v>
      </c>
      <c r="K19" s="107">
        <v>1402453</v>
      </c>
      <c r="L19" s="107">
        <v>0</v>
      </c>
      <c r="M19" s="107">
        <v>0</v>
      </c>
      <c r="N19" s="106">
        <f t="shared" si="0"/>
        <v>158430509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ht="20.25" customHeight="1" x14ac:dyDescent="0.2">
      <c r="A20" s="65" t="s">
        <v>30</v>
      </c>
      <c r="B20" s="107">
        <v>319385</v>
      </c>
      <c r="C20" s="107">
        <v>590234</v>
      </c>
      <c r="D20" s="107">
        <v>1910546</v>
      </c>
      <c r="E20" s="107">
        <v>13356562</v>
      </c>
      <c r="F20" s="107">
        <v>11763929</v>
      </c>
      <c r="G20" s="107">
        <v>12170251</v>
      </c>
      <c r="H20" s="107">
        <v>127812308</v>
      </c>
      <c r="I20" s="107">
        <v>781265</v>
      </c>
      <c r="J20" s="107">
        <v>4180</v>
      </c>
      <c r="K20" s="107">
        <v>713300</v>
      </c>
      <c r="L20" s="107">
        <v>140851</v>
      </c>
      <c r="M20" s="107">
        <v>0</v>
      </c>
      <c r="N20" s="106">
        <f t="shared" si="0"/>
        <v>169562811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ht="20.25" customHeight="1" x14ac:dyDescent="0.2">
      <c r="A21" s="82" t="s">
        <v>31</v>
      </c>
      <c r="B21" s="105">
        <v>5419542</v>
      </c>
      <c r="C21" s="105">
        <v>72217</v>
      </c>
      <c r="D21" s="105">
        <v>8772440</v>
      </c>
      <c r="E21" s="105">
        <v>2540044</v>
      </c>
      <c r="F21" s="105">
        <v>21823086</v>
      </c>
      <c r="G21" s="105">
        <v>2516620</v>
      </c>
      <c r="H21" s="105">
        <v>44072306</v>
      </c>
      <c r="I21" s="105">
        <v>1188547</v>
      </c>
      <c r="J21" s="105">
        <v>21945</v>
      </c>
      <c r="K21" s="105">
        <v>131451</v>
      </c>
      <c r="L21" s="105">
        <v>37921</v>
      </c>
      <c r="M21" s="105">
        <v>311928</v>
      </c>
      <c r="N21" s="108">
        <f t="shared" si="0"/>
        <v>86908047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ht="20.25" customHeight="1" x14ac:dyDescent="0.2">
      <c r="A22" s="65" t="s">
        <v>32</v>
      </c>
      <c r="B22" s="107">
        <v>435626</v>
      </c>
      <c r="C22" s="107">
        <v>611802</v>
      </c>
      <c r="D22" s="107">
        <v>3169550</v>
      </c>
      <c r="E22" s="107">
        <v>1297817</v>
      </c>
      <c r="F22" s="107">
        <v>9964944</v>
      </c>
      <c r="G22" s="107">
        <v>1279456</v>
      </c>
      <c r="H22" s="107">
        <v>27742604</v>
      </c>
      <c r="I22" s="107">
        <v>676980</v>
      </c>
      <c r="J22" s="107">
        <v>7819</v>
      </c>
      <c r="K22" s="107">
        <v>271420</v>
      </c>
      <c r="L22" s="107">
        <v>25252</v>
      </c>
      <c r="M22" s="107">
        <v>0</v>
      </c>
      <c r="N22" s="106">
        <f t="shared" si="0"/>
        <v>45483270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ht="20.25" customHeight="1" x14ac:dyDescent="0.2">
      <c r="A23" s="65" t="s">
        <v>33</v>
      </c>
      <c r="B23" s="107">
        <v>726784</v>
      </c>
      <c r="C23" s="107">
        <v>462543</v>
      </c>
      <c r="D23" s="107">
        <v>3393065</v>
      </c>
      <c r="E23" s="107">
        <v>1237027</v>
      </c>
      <c r="F23" s="107">
        <v>8766563</v>
      </c>
      <c r="G23" s="107">
        <v>1346523</v>
      </c>
      <c r="H23" s="107">
        <v>28343061</v>
      </c>
      <c r="I23" s="107">
        <v>549492</v>
      </c>
      <c r="J23" s="107">
        <v>8429</v>
      </c>
      <c r="K23" s="107">
        <v>0</v>
      </c>
      <c r="L23" s="107">
        <v>19080</v>
      </c>
      <c r="M23" s="107">
        <v>418299</v>
      </c>
      <c r="N23" s="106">
        <f t="shared" si="0"/>
        <v>45270866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ht="20.25" customHeight="1" x14ac:dyDescent="0.2">
      <c r="A24" s="65" t="s">
        <v>34</v>
      </c>
      <c r="B24" s="107">
        <v>1065751</v>
      </c>
      <c r="C24" s="107">
        <v>4532</v>
      </c>
      <c r="D24" s="107">
        <v>2640352</v>
      </c>
      <c r="E24" s="107">
        <v>608092</v>
      </c>
      <c r="F24" s="107">
        <v>8861978</v>
      </c>
      <c r="G24" s="107">
        <v>1037119</v>
      </c>
      <c r="H24" s="107">
        <v>25357759</v>
      </c>
      <c r="I24" s="107">
        <v>488928</v>
      </c>
      <c r="J24" s="107">
        <v>4384</v>
      </c>
      <c r="K24" s="107">
        <v>0</v>
      </c>
      <c r="L24" s="107">
        <v>13051</v>
      </c>
      <c r="M24" s="107">
        <v>928379</v>
      </c>
      <c r="N24" s="106">
        <f t="shared" si="0"/>
        <v>41010325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ht="20.25" customHeight="1" x14ac:dyDescent="0.2">
      <c r="A25" s="82" t="s">
        <v>35</v>
      </c>
      <c r="B25" s="105">
        <v>510445</v>
      </c>
      <c r="C25" s="105">
        <v>57326</v>
      </c>
      <c r="D25" s="105">
        <v>2756702</v>
      </c>
      <c r="E25" s="105">
        <v>1135187</v>
      </c>
      <c r="F25" s="105">
        <v>8395027</v>
      </c>
      <c r="G25" s="105">
        <v>969066</v>
      </c>
      <c r="H25" s="105">
        <v>25532772</v>
      </c>
      <c r="I25" s="105">
        <v>392283</v>
      </c>
      <c r="J25" s="105">
        <v>7222</v>
      </c>
      <c r="K25" s="105">
        <v>0</v>
      </c>
      <c r="L25" s="105">
        <v>20526</v>
      </c>
      <c r="M25" s="105">
        <v>0</v>
      </c>
      <c r="N25" s="108">
        <f t="shared" si="0"/>
        <v>39776556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ht="20.25" customHeight="1" x14ac:dyDescent="0.2">
      <c r="A26" s="65" t="s">
        <v>36</v>
      </c>
      <c r="B26" s="107">
        <v>1549128</v>
      </c>
      <c r="C26" s="107">
        <v>572022</v>
      </c>
      <c r="D26" s="107">
        <v>4627674</v>
      </c>
      <c r="E26" s="107">
        <v>2973104</v>
      </c>
      <c r="F26" s="107">
        <v>14031725</v>
      </c>
      <c r="G26" s="107">
        <v>2386478</v>
      </c>
      <c r="H26" s="107">
        <v>40787194</v>
      </c>
      <c r="I26" s="107">
        <v>925930</v>
      </c>
      <c r="J26" s="107">
        <v>19942</v>
      </c>
      <c r="K26" s="107">
        <v>93429</v>
      </c>
      <c r="L26" s="107">
        <v>22046</v>
      </c>
      <c r="M26" s="107">
        <v>0</v>
      </c>
      <c r="N26" s="106">
        <f t="shared" si="0"/>
        <v>67988672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ht="20.25" customHeight="1" x14ac:dyDescent="0.2">
      <c r="A27" s="65" t="s">
        <v>37</v>
      </c>
      <c r="B27" s="107">
        <v>1729993</v>
      </c>
      <c r="C27" s="107">
        <v>416829</v>
      </c>
      <c r="D27" s="107">
        <v>5185955</v>
      </c>
      <c r="E27" s="107">
        <v>1658833</v>
      </c>
      <c r="F27" s="107">
        <v>13333392</v>
      </c>
      <c r="G27" s="107">
        <v>2286287</v>
      </c>
      <c r="H27" s="107">
        <v>39019004</v>
      </c>
      <c r="I27" s="107">
        <v>525231</v>
      </c>
      <c r="J27" s="107">
        <v>9402</v>
      </c>
      <c r="K27" s="107">
        <v>134814</v>
      </c>
      <c r="L27" s="107">
        <v>27957</v>
      </c>
      <c r="M27" s="107">
        <v>0</v>
      </c>
      <c r="N27" s="106">
        <f t="shared" si="0"/>
        <v>64327697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ht="20.25" customHeight="1" x14ac:dyDescent="0.2">
      <c r="A28" s="65" t="s">
        <v>38</v>
      </c>
      <c r="B28" s="107">
        <v>1567223</v>
      </c>
      <c r="C28" s="107">
        <v>1463617</v>
      </c>
      <c r="D28" s="107">
        <v>3856099</v>
      </c>
      <c r="E28" s="107">
        <v>6632731</v>
      </c>
      <c r="F28" s="107">
        <v>14233596</v>
      </c>
      <c r="G28" s="107">
        <v>4948273</v>
      </c>
      <c r="H28" s="107">
        <v>66643796</v>
      </c>
      <c r="I28" s="107">
        <v>1674931</v>
      </c>
      <c r="J28" s="107">
        <v>15886</v>
      </c>
      <c r="K28" s="107">
        <v>0</v>
      </c>
      <c r="L28" s="107">
        <v>45546</v>
      </c>
      <c r="M28" s="107">
        <v>0</v>
      </c>
      <c r="N28" s="106">
        <f t="shared" si="0"/>
        <v>101081698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ht="20.25" customHeight="1" x14ac:dyDescent="0.2">
      <c r="A29" s="65" t="s">
        <v>39</v>
      </c>
      <c r="B29" s="107">
        <v>1343863</v>
      </c>
      <c r="C29" s="107">
        <v>1343306</v>
      </c>
      <c r="D29" s="107">
        <v>4864502</v>
      </c>
      <c r="E29" s="107">
        <v>30501800</v>
      </c>
      <c r="F29" s="107">
        <v>19254352</v>
      </c>
      <c r="G29" s="107">
        <v>12052877</v>
      </c>
      <c r="H29" s="107">
        <v>129921091</v>
      </c>
      <c r="I29" s="107">
        <v>2751877</v>
      </c>
      <c r="J29" s="107">
        <v>12693</v>
      </c>
      <c r="K29" s="107">
        <v>1618654</v>
      </c>
      <c r="L29" s="107">
        <v>83147</v>
      </c>
      <c r="M29" s="107">
        <v>0</v>
      </c>
      <c r="N29" s="106">
        <f t="shared" si="0"/>
        <v>203748162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ht="20.25" customHeight="1" x14ac:dyDescent="0.2">
      <c r="A30" s="65" t="s">
        <v>40</v>
      </c>
      <c r="B30" s="107">
        <v>2396169</v>
      </c>
      <c r="C30" s="107">
        <v>65038</v>
      </c>
      <c r="D30" s="107">
        <v>3812831</v>
      </c>
      <c r="E30" s="107">
        <v>3032027</v>
      </c>
      <c r="F30" s="107">
        <v>10899387</v>
      </c>
      <c r="G30" s="107">
        <v>2187124</v>
      </c>
      <c r="H30" s="107">
        <v>36928961</v>
      </c>
      <c r="I30" s="107">
        <v>1492161</v>
      </c>
      <c r="J30" s="107">
        <v>9397</v>
      </c>
      <c r="K30" s="107">
        <v>236172</v>
      </c>
      <c r="L30" s="107">
        <v>46209</v>
      </c>
      <c r="M30" s="107">
        <v>0</v>
      </c>
      <c r="N30" s="106">
        <f t="shared" si="0"/>
        <v>61105476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ht="20.25" customHeight="1" x14ac:dyDescent="0.2">
      <c r="A31" s="82" t="s">
        <v>41</v>
      </c>
      <c r="B31" s="105">
        <v>555209</v>
      </c>
      <c r="C31" s="105">
        <v>940287</v>
      </c>
      <c r="D31" s="105">
        <v>2026309</v>
      </c>
      <c r="E31" s="105">
        <v>1741792</v>
      </c>
      <c r="F31" s="105">
        <v>6950199</v>
      </c>
      <c r="G31" s="105">
        <v>1580286</v>
      </c>
      <c r="H31" s="105">
        <v>30892649</v>
      </c>
      <c r="I31" s="105">
        <v>827627</v>
      </c>
      <c r="J31" s="105">
        <v>9457</v>
      </c>
      <c r="K31" s="105">
        <v>15968</v>
      </c>
      <c r="L31" s="105">
        <v>11943</v>
      </c>
      <c r="M31" s="105">
        <v>0</v>
      </c>
      <c r="N31" s="108">
        <f t="shared" si="0"/>
        <v>45551726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ht="20.25" customHeight="1" x14ac:dyDescent="0.2">
      <c r="A32" s="65" t="s">
        <v>42</v>
      </c>
      <c r="B32" s="107">
        <v>1208589</v>
      </c>
      <c r="C32" s="107">
        <v>799710</v>
      </c>
      <c r="D32" s="107">
        <v>3445783</v>
      </c>
      <c r="E32" s="107">
        <v>4012286</v>
      </c>
      <c r="F32" s="107">
        <v>8674407</v>
      </c>
      <c r="G32" s="107">
        <v>3026673</v>
      </c>
      <c r="H32" s="107">
        <v>46893149</v>
      </c>
      <c r="I32" s="107">
        <v>882198</v>
      </c>
      <c r="J32" s="107">
        <v>7444</v>
      </c>
      <c r="K32" s="107">
        <v>262799</v>
      </c>
      <c r="L32" s="107">
        <v>25702</v>
      </c>
      <c r="M32" s="107">
        <v>0</v>
      </c>
      <c r="N32" s="106">
        <f t="shared" si="0"/>
        <v>69238740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ht="20.25" customHeight="1" x14ac:dyDescent="0.2">
      <c r="A33" s="65" t="s">
        <v>43</v>
      </c>
      <c r="B33" s="107">
        <v>335866</v>
      </c>
      <c r="C33" s="107">
        <v>1028613</v>
      </c>
      <c r="D33" s="107">
        <v>2514950</v>
      </c>
      <c r="E33" s="107">
        <v>20831697</v>
      </c>
      <c r="F33" s="107">
        <v>15518808</v>
      </c>
      <c r="G33" s="107">
        <v>11926016</v>
      </c>
      <c r="H33" s="107">
        <v>142167340</v>
      </c>
      <c r="I33" s="107">
        <v>2106415</v>
      </c>
      <c r="J33" s="107">
        <v>6055</v>
      </c>
      <c r="K33" s="107">
        <v>3219476</v>
      </c>
      <c r="L33" s="107">
        <v>128174</v>
      </c>
      <c r="M33" s="107">
        <v>16153</v>
      </c>
      <c r="N33" s="106">
        <f t="shared" si="0"/>
        <v>199799563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ht="20.25" customHeight="1" x14ac:dyDescent="0.2">
      <c r="A34" s="65" t="s">
        <v>44</v>
      </c>
      <c r="B34" s="107">
        <v>2767516</v>
      </c>
      <c r="C34" s="107">
        <v>3383728</v>
      </c>
      <c r="D34" s="107">
        <v>6669504</v>
      </c>
      <c r="E34" s="107">
        <v>6860453</v>
      </c>
      <c r="F34" s="107">
        <v>17514639</v>
      </c>
      <c r="G34" s="107">
        <v>5890218</v>
      </c>
      <c r="H34" s="107">
        <v>90381373</v>
      </c>
      <c r="I34" s="107">
        <v>4352623</v>
      </c>
      <c r="J34" s="107">
        <v>34208</v>
      </c>
      <c r="K34" s="107">
        <v>1714355</v>
      </c>
      <c r="L34" s="107">
        <v>77855</v>
      </c>
      <c r="M34" s="107">
        <v>0</v>
      </c>
      <c r="N34" s="106">
        <f t="shared" si="0"/>
        <v>139646472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ht="20.25" customHeight="1" x14ac:dyDescent="0.2">
      <c r="A35" s="65" t="s">
        <v>45</v>
      </c>
      <c r="B35" s="107">
        <v>1202052</v>
      </c>
      <c r="C35" s="107">
        <v>656737</v>
      </c>
      <c r="D35" s="107">
        <v>1906577</v>
      </c>
      <c r="E35" s="107">
        <v>0</v>
      </c>
      <c r="F35" s="107">
        <v>7600310</v>
      </c>
      <c r="G35" s="107">
        <v>1449990</v>
      </c>
      <c r="H35" s="107">
        <v>28476839</v>
      </c>
      <c r="I35" s="107">
        <v>398063</v>
      </c>
      <c r="J35" s="107">
        <v>5448</v>
      </c>
      <c r="K35" s="107">
        <v>479938</v>
      </c>
      <c r="L35" s="107">
        <v>18318</v>
      </c>
      <c r="M35" s="107">
        <v>0</v>
      </c>
      <c r="N35" s="106">
        <f t="shared" si="0"/>
        <v>42194272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</row>
    <row r="36" spans="1:189" ht="20.25" customHeight="1" x14ac:dyDescent="0.2">
      <c r="A36" s="65" t="s">
        <v>46</v>
      </c>
      <c r="B36" s="107">
        <v>2318847</v>
      </c>
      <c r="C36" s="107">
        <v>78371</v>
      </c>
      <c r="D36" s="107">
        <v>2985022</v>
      </c>
      <c r="E36" s="107">
        <v>79803</v>
      </c>
      <c r="F36" s="107">
        <v>9257478</v>
      </c>
      <c r="G36" s="107">
        <v>939046</v>
      </c>
      <c r="H36" s="107">
        <v>26320931</v>
      </c>
      <c r="I36" s="107">
        <v>1261307</v>
      </c>
      <c r="J36" s="107">
        <v>11618</v>
      </c>
      <c r="K36" s="107">
        <v>21548</v>
      </c>
      <c r="L36" s="107">
        <v>8672</v>
      </c>
      <c r="M36" s="107">
        <v>0</v>
      </c>
      <c r="N36" s="106">
        <f t="shared" si="0"/>
        <v>43282643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</row>
    <row r="37" spans="1:189" ht="20.25" customHeight="1" x14ac:dyDescent="0.2">
      <c r="A37" s="82" t="s">
        <v>47</v>
      </c>
      <c r="B37" s="105">
        <v>705013</v>
      </c>
      <c r="C37" s="105">
        <v>2342</v>
      </c>
      <c r="D37" s="105">
        <v>2237425</v>
      </c>
      <c r="E37" s="105">
        <v>92380</v>
      </c>
      <c r="F37" s="105">
        <v>6491531</v>
      </c>
      <c r="G37" s="105">
        <v>546198</v>
      </c>
      <c r="H37" s="105">
        <v>23120758</v>
      </c>
      <c r="I37" s="105">
        <v>520268</v>
      </c>
      <c r="J37" s="105">
        <v>8410</v>
      </c>
      <c r="K37" s="105">
        <v>0</v>
      </c>
      <c r="L37" s="105">
        <v>3330</v>
      </c>
      <c r="M37" s="105">
        <v>0</v>
      </c>
      <c r="N37" s="108">
        <f t="shared" si="0"/>
        <v>33727655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</row>
    <row r="38" spans="1:189" ht="20.25" customHeight="1" x14ac:dyDescent="0.2">
      <c r="A38" s="65" t="s">
        <v>48</v>
      </c>
      <c r="B38" s="107">
        <v>1031076</v>
      </c>
      <c r="C38" s="107">
        <v>33912</v>
      </c>
      <c r="D38" s="107">
        <v>2975687</v>
      </c>
      <c r="E38" s="107">
        <v>40730</v>
      </c>
      <c r="F38" s="107">
        <v>10144598</v>
      </c>
      <c r="G38" s="107">
        <v>698531</v>
      </c>
      <c r="H38" s="107">
        <v>27297627</v>
      </c>
      <c r="I38" s="107">
        <v>1017229</v>
      </c>
      <c r="J38" s="107">
        <v>10394</v>
      </c>
      <c r="K38" s="107">
        <v>0</v>
      </c>
      <c r="L38" s="107">
        <v>9141</v>
      </c>
      <c r="M38" s="107">
        <v>1304368</v>
      </c>
      <c r="N38" s="106">
        <f t="shared" si="0"/>
        <v>44563293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ht="20.25" customHeight="1" x14ac:dyDescent="0.2">
      <c r="A39" s="65" t="s">
        <v>49</v>
      </c>
      <c r="B39" s="107">
        <v>803316</v>
      </c>
      <c r="C39" s="107">
        <v>71927</v>
      </c>
      <c r="D39" s="107">
        <v>1727746</v>
      </c>
      <c r="E39" s="107">
        <v>1787341</v>
      </c>
      <c r="F39" s="107">
        <v>9732537</v>
      </c>
      <c r="G39" s="107">
        <v>1991644</v>
      </c>
      <c r="H39" s="107">
        <v>36536170</v>
      </c>
      <c r="I39" s="107">
        <v>920073</v>
      </c>
      <c r="J39" s="107">
        <v>13348</v>
      </c>
      <c r="K39" s="107">
        <v>207428</v>
      </c>
      <c r="L39" s="107">
        <v>27530</v>
      </c>
      <c r="M39" s="107">
        <v>0</v>
      </c>
      <c r="N39" s="106">
        <f t="shared" ref="N39:N56" si="1">SUM(B39:M39)</f>
        <v>53819060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ht="20.25" customHeight="1" x14ac:dyDescent="0.2">
      <c r="A40" s="65" t="s">
        <v>50</v>
      </c>
      <c r="B40" s="107">
        <v>1050026</v>
      </c>
      <c r="C40" s="107">
        <v>144814</v>
      </c>
      <c r="D40" s="107">
        <v>3677531</v>
      </c>
      <c r="E40" s="107">
        <v>2548570</v>
      </c>
      <c r="F40" s="107">
        <v>13626174</v>
      </c>
      <c r="G40" s="107">
        <v>3249808</v>
      </c>
      <c r="H40" s="107">
        <v>50676076</v>
      </c>
      <c r="I40" s="107">
        <v>682104</v>
      </c>
      <c r="J40" s="107">
        <v>18210</v>
      </c>
      <c r="K40" s="107">
        <v>676830</v>
      </c>
      <c r="L40" s="107">
        <v>0</v>
      </c>
      <c r="M40" s="107">
        <v>0</v>
      </c>
      <c r="N40" s="106">
        <f t="shared" si="1"/>
        <v>76350143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ht="20.25" customHeight="1" x14ac:dyDescent="0.2">
      <c r="A41" s="65" t="s">
        <v>51</v>
      </c>
      <c r="B41" s="107">
        <v>1600329</v>
      </c>
      <c r="C41" s="107">
        <v>7670</v>
      </c>
      <c r="D41" s="107">
        <v>2695428</v>
      </c>
      <c r="E41" s="107">
        <v>1971180</v>
      </c>
      <c r="F41" s="107">
        <v>12038498</v>
      </c>
      <c r="G41" s="107">
        <v>1579887</v>
      </c>
      <c r="H41" s="107">
        <v>31325368</v>
      </c>
      <c r="I41" s="107">
        <v>513591</v>
      </c>
      <c r="J41" s="107">
        <v>3928</v>
      </c>
      <c r="K41" s="107">
        <v>17264</v>
      </c>
      <c r="L41" s="107">
        <v>10281</v>
      </c>
      <c r="M41" s="107">
        <v>0</v>
      </c>
      <c r="N41" s="106">
        <f t="shared" si="1"/>
        <v>51763424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ht="20.25" customHeight="1" x14ac:dyDescent="0.2">
      <c r="A42" s="82" t="s">
        <v>52</v>
      </c>
      <c r="B42" s="105">
        <v>1240541</v>
      </c>
      <c r="C42" s="105">
        <v>515911</v>
      </c>
      <c r="D42" s="105">
        <v>2856348</v>
      </c>
      <c r="E42" s="105">
        <v>232836</v>
      </c>
      <c r="F42" s="105">
        <v>8559951</v>
      </c>
      <c r="G42" s="105">
        <v>816939</v>
      </c>
      <c r="H42" s="105">
        <v>24582211</v>
      </c>
      <c r="I42" s="105">
        <v>1956418</v>
      </c>
      <c r="J42" s="105">
        <v>8996</v>
      </c>
      <c r="K42" s="105">
        <v>0</v>
      </c>
      <c r="L42" s="105">
        <v>25925</v>
      </c>
      <c r="M42" s="105">
        <v>0</v>
      </c>
      <c r="N42" s="108">
        <f t="shared" si="1"/>
        <v>40796076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ht="20.25" customHeight="1" x14ac:dyDescent="0.2">
      <c r="A43" s="65" t="s">
        <v>53</v>
      </c>
      <c r="B43" s="107">
        <v>438203</v>
      </c>
      <c r="C43" s="107">
        <v>215921</v>
      </c>
      <c r="D43" s="107">
        <v>1006535</v>
      </c>
      <c r="E43" s="107">
        <v>318755</v>
      </c>
      <c r="F43" s="107">
        <v>5017230</v>
      </c>
      <c r="G43" s="107">
        <v>1098917</v>
      </c>
      <c r="H43" s="107">
        <v>25701089</v>
      </c>
      <c r="I43" s="107">
        <v>390104</v>
      </c>
      <c r="J43" s="107">
        <v>5994</v>
      </c>
      <c r="K43" s="107">
        <v>72800</v>
      </c>
      <c r="L43" s="107">
        <v>10893</v>
      </c>
      <c r="M43" s="107">
        <v>0</v>
      </c>
      <c r="N43" s="106">
        <f t="shared" si="1"/>
        <v>34276441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ht="20.25" customHeight="1" x14ac:dyDescent="0.2">
      <c r="A44" s="65" t="s">
        <v>54</v>
      </c>
      <c r="B44" s="107">
        <v>676156</v>
      </c>
      <c r="C44" s="107">
        <v>0</v>
      </c>
      <c r="D44" s="107">
        <v>2504970</v>
      </c>
      <c r="E44" s="107">
        <v>1448872</v>
      </c>
      <c r="F44" s="107">
        <v>9511373</v>
      </c>
      <c r="G44" s="107">
        <v>1325132</v>
      </c>
      <c r="H44" s="107">
        <v>29861002</v>
      </c>
      <c r="I44" s="107">
        <v>1273009</v>
      </c>
      <c r="J44" s="107">
        <v>7386</v>
      </c>
      <c r="K44" s="107">
        <v>0</v>
      </c>
      <c r="L44" s="107">
        <v>20168</v>
      </c>
      <c r="M44" s="107">
        <v>0</v>
      </c>
      <c r="N44" s="106">
        <f t="shared" si="1"/>
        <v>46628068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ht="20.25" customHeight="1" x14ac:dyDescent="0.2">
      <c r="A45" s="65" t="s">
        <v>55</v>
      </c>
      <c r="B45" s="107">
        <v>1830651</v>
      </c>
      <c r="C45" s="107">
        <v>6408</v>
      </c>
      <c r="D45" s="107">
        <v>2741297</v>
      </c>
      <c r="E45" s="107">
        <v>106499</v>
      </c>
      <c r="F45" s="107">
        <v>8519085</v>
      </c>
      <c r="G45" s="107">
        <v>638762</v>
      </c>
      <c r="H45" s="107">
        <v>26696282</v>
      </c>
      <c r="I45" s="107">
        <v>1444861</v>
      </c>
      <c r="J45" s="107">
        <v>11413</v>
      </c>
      <c r="K45" s="107">
        <v>0</v>
      </c>
      <c r="L45" s="107">
        <v>0</v>
      </c>
      <c r="M45" s="107">
        <v>0</v>
      </c>
      <c r="N45" s="106">
        <f t="shared" si="1"/>
        <v>41995258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ht="20.25" customHeight="1" x14ac:dyDescent="0.2">
      <c r="A46" s="82" t="s">
        <v>56</v>
      </c>
      <c r="B46" s="105">
        <v>3549161</v>
      </c>
      <c r="C46" s="105">
        <v>873222</v>
      </c>
      <c r="D46" s="105">
        <v>4712092</v>
      </c>
      <c r="E46" s="105">
        <v>4954992</v>
      </c>
      <c r="F46" s="105">
        <v>17115198</v>
      </c>
      <c r="G46" s="105">
        <v>5000046</v>
      </c>
      <c r="H46" s="105">
        <v>79711483</v>
      </c>
      <c r="I46" s="105">
        <v>1645366</v>
      </c>
      <c r="J46" s="105">
        <v>10917</v>
      </c>
      <c r="K46" s="105">
        <v>169032</v>
      </c>
      <c r="L46" s="105">
        <v>55878</v>
      </c>
      <c r="M46" s="105">
        <v>0</v>
      </c>
      <c r="N46" s="108">
        <f t="shared" si="1"/>
        <v>117797387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ht="20.25" customHeight="1" x14ac:dyDescent="0.2">
      <c r="A47" s="65" t="s">
        <v>57</v>
      </c>
      <c r="B47" s="107">
        <v>350938</v>
      </c>
      <c r="C47" s="107">
        <v>0</v>
      </c>
      <c r="D47" s="107">
        <v>1922474</v>
      </c>
      <c r="E47" s="107">
        <v>11196</v>
      </c>
      <c r="F47" s="107">
        <v>6874847</v>
      </c>
      <c r="G47" s="107">
        <v>785562</v>
      </c>
      <c r="H47" s="107">
        <v>24647228</v>
      </c>
      <c r="I47" s="107">
        <v>186840</v>
      </c>
      <c r="J47" s="107">
        <v>3215</v>
      </c>
      <c r="K47" s="107">
        <v>559</v>
      </c>
      <c r="L47" s="107">
        <v>0</v>
      </c>
      <c r="M47" s="107">
        <v>189489</v>
      </c>
      <c r="N47" s="106">
        <f t="shared" si="1"/>
        <v>34972348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ht="20.25" customHeight="1" x14ac:dyDescent="0.2">
      <c r="A48" s="65" t="s">
        <v>58</v>
      </c>
      <c r="B48" s="107">
        <v>454589</v>
      </c>
      <c r="C48" s="107">
        <v>4378</v>
      </c>
      <c r="D48" s="107">
        <v>2825755</v>
      </c>
      <c r="E48" s="107">
        <v>563144</v>
      </c>
      <c r="F48" s="107">
        <v>12696193</v>
      </c>
      <c r="G48" s="107">
        <v>1170843</v>
      </c>
      <c r="H48" s="107">
        <v>29991923</v>
      </c>
      <c r="I48" s="107">
        <v>896815</v>
      </c>
      <c r="J48" s="107">
        <v>8719</v>
      </c>
      <c r="K48" s="107">
        <v>7720</v>
      </c>
      <c r="L48" s="107">
        <v>18982</v>
      </c>
      <c r="M48" s="107">
        <v>0</v>
      </c>
      <c r="N48" s="106">
        <f t="shared" si="1"/>
        <v>48639061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ht="20.25" customHeight="1" x14ac:dyDescent="0.2">
      <c r="A49" s="65" t="s">
        <v>59</v>
      </c>
      <c r="B49" s="107">
        <v>1839484</v>
      </c>
      <c r="C49" s="107">
        <v>8238</v>
      </c>
      <c r="D49" s="107">
        <v>4975526</v>
      </c>
      <c r="E49" s="107">
        <v>970913</v>
      </c>
      <c r="F49" s="107">
        <v>11849658</v>
      </c>
      <c r="G49" s="107">
        <v>1473861</v>
      </c>
      <c r="H49" s="107">
        <v>33585739</v>
      </c>
      <c r="I49" s="107">
        <v>700142</v>
      </c>
      <c r="J49" s="107">
        <v>14700</v>
      </c>
      <c r="K49" s="107">
        <v>28441</v>
      </c>
      <c r="L49" s="107">
        <v>0</v>
      </c>
      <c r="M49" s="107">
        <v>0</v>
      </c>
      <c r="N49" s="106">
        <f t="shared" si="1"/>
        <v>55446702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ht="20.25" customHeight="1" x14ac:dyDescent="0.2">
      <c r="A50" s="65" t="s">
        <v>60</v>
      </c>
      <c r="B50" s="107">
        <v>1317104</v>
      </c>
      <c r="C50" s="107">
        <v>12835</v>
      </c>
      <c r="D50" s="107">
        <v>2669624</v>
      </c>
      <c r="E50" s="107">
        <v>726630</v>
      </c>
      <c r="F50" s="107">
        <v>10587887</v>
      </c>
      <c r="G50" s="107">
        <v>1059946</v>
      </c>
      <c r="H50" s="107">
        <v>27880137</v>
      </c>
      <c r="I50" s="107">
        <v>855848</v>
      </c>
      <c r="J50" s="107">
        <v>13715</v>
      </c>
      <c r="K50" s="107">
        <v>0</v>
      </c>
      <c r="L50" s="107">
        <v>18036</v>
      </c>
      <c r="M50" s="107">
        <v>0</v>
      </c>
      <c r="N50" s="106">
        <f t="shared" si="1"/>
        <v>45141762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20.25" customHeight="1" x14ac:dyDescent="0.2">
      <c r="A51" s="65" t="s">
        <v>61</v>
      </c>
      <c r="B51" s="107">
        <v>1214649</v>
      </c>
      <c r="C51" s="107">
        <v>568561</v>
      </c>
      <c r="D51" s="107">
        <v>2915863</v>
      </c>
      <c r="E51" s="107">
        <v>211592</v>
      </c>
      <c r="F51" s="107">
        <v>9247231</v>
      </c>
      <c r="G51" s="107">
        <v>853807</v>
      </c>
      <c r="H51" s="107">
        <v>28364567</v>
      </c>
      <c r="I51" s="107">
        <v>885038</v>
      </c>
      <c r="J51" s="107">
        <v>7543</v>
      </c>
      <c r="K51" s="107">
        <v>0</v>
      </c>
      <c r="L51" s="107">
        <v>16743</v>
      </c>
      <c r="M51" s="107">
        <v>0</v>
      </c>
      <c r="N51" s="106">
        <f t="shared" si="1"/>
        <v>44285594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ht="20.25" customHeight="1" x14ac:dyDescent="0.2">
      <c r="A52" s="65" t="s">
        <v>62</v>
      </c>
      <c r="B52" s="107">
        <v>1726310</v>
      </c>
      <c r="C52" s="107">
        <v>194094</v>
      </c>
      <c r="D52" s="107">
        <v>4111726</v>
      </c>
      <c r="E52" s="107">
        <v>1189966</v>
      </c>
      <c r="F52" s="107">
        <v>16571034</v>
      </c>
      <c r="G52" s="107">
        <v>1319345</v>
      </c>
      <c r="H52" s="107">
        <v>34092407</v>
      </c>
      <c r="I52" s="107">
        <v>1152485</v>
      </c>
      <c r="J52" s="107">
        <v>8674</v>
      </c>
      <c r="K52" s="107">
        <v>0</v>
      </c>
      <c r="L52" s="107">
        <v>15403</v>
      </c>
      <c r="M52" s="107">
        <v>89635</v>
      </c>
      <c r="N52" s="106">
        <f t="shared" si="1"/>
        <v>60471079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ht="20.25" customHeight="1" x14ac:dyDescent="0.2">
      <c r="A53" s="65" t="s">
        <v>63</v>
      </c>
      <c r="B53" s="107">
        <v>206506</v>
      </c>
      <c r="C53" s="107">
        <v>31585</v>
      </c>
      <c r="D53" s="107">
        <v>754614</v>
      </c>
      <c r="E53" s="107">
        <v>184186</v>
      </c>
      <c r="F53" s="107">
        <v>6311045</v>
      </c>
      <c r="G53" s="107">
        <v>801383</v>
      </c>
      <c r="H53" s="107">
        <v>28842884</v>
      </c>
      <c r="I53" s="107">
        <v>270291</v>
      </c>
      <c r="J53" s="107">
        <v>308</v>
      </c>
      <c r="K53" s="107">
        <v>0</v>
      </c>
      <c r="L53" s="107">
        <v>0</v>
      </c>
      <c r="M53" s="107">
        <v>0</v>
      </c>
      <c r="N53" s="106">
        <f t="shared" si="1"/>
        <v>37402802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ht="20.25" customHeight="1" x14ac:dyDescent="0.2">
      <c r="A54" s="83" t="s">
        <v>74</v>
      </c>
      <c r="B54" s="109">
        <v>61096154</v>
      </c>
      <c r="C54" s="109">
        <v>21010290</v>
      </c>
      <c r="D54" s="109">
        <v>163110396</v>
      </c>
      <c r="E54" s="109">
        <v>144398543</v>
      </c>
      <c r="F54" s="109">
        <v>560345889</v>
      </c>
      <c r="G54" s="109">
        <v>129553761</v>
      </c>
      <c r="H54" s="109">
        <v>2169617005</v>
      </c>
      <c r="I54" s="109">
        <v>43759616</v>
      </c>
      <c r="J54" s="109">
        <v>476324</v>
      </c>
      <c r="K54" s="109">
        <v>13629544</v>
      </c>
      <c r="L54" s="109">
        <v>1397734</v>
      </c>
      <c r="M54" s="109">
        <v>5843019</v>
      </c>
      <c r="N54" s="110">
        <f t="shared" si="1"/>
        <v>3314238275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ht="20.25" customHeight="1" x14ac:dyDescent="0.2">
      <c r="A55" s="89" t="s">
        <v>75</v>
      </c>
      <c r="B55" s="111">
        <v>51712</v>
      </c>
      <c r="C55" s="111">
        <v>1930596</v>
      </c>
      <c r="D55" s="111">
        <v>6107264</v>
      </c>
      <c r="E55" s="111">
        <v>14710958</v>
      </c>
      <c r="F55" s="111">
        <v>17087176</v>
      </c>
      <c r="G55" s="111">
        <v>36910841</v>
      </c>
      <c r="H55" s="111">
        <v>80229509</v>
      </c>
      <c r="I55" s="111">
        <v>0</v>
      </c>
      <c r="J55" s="111">
        <v>0</v>
      </c>
      <c r="K55" s="111">
        <v>1402453</v>
      </c>
      <c r="L55" s="111">
        <v>0</v>
      </c>
      <c r="M55" s="111">
        <v>0</v>
      </c>
      <c r="N55" s="112">
        <f t="shared" si="1"/>
        <v>158430509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ht="20.25" customHeight="1" x14ac:dyDescent="0.2">
      <c r="A56" s="94" t="s">
        <v>76</v>
      </c>
      <c r="B56" s="113">
        <v>61147866</v>
      </c>
      <c r="C56" s="113">
        <v>22940886</v>
      </c>
      <c r="D56" s="113">
        <v>169217660</v>
      </c>
      <c r="E56" s="113">
        <v>159109501</v>
      </c>
      <c r="F56" s="113">
        <v>577433065</v>
      </c>
      <c r="G56" s="113">
        <v>166464602</v>
      </c>
      <c r="H56" s="113">
        <v>2249846514</v>
      </c>
      <c r="I56" s="113">
        <v>43759616</v>
      </c>
      <c r="J56" s="113">
        <v>476324</v>
      </c>
      <c r="K56" s="113">
        <v>15031997</v>
      </c>
      <c r="L56" s="113">
        <v>1397734</v>
      </c>
      <c r="M56" s="113">
        <v>5843019</v>
      </c>
      <c r="N56" s="114">
        <f t="shared" si="1"/>
        <v>3472668784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ht="17.25" x14ac:dyDescent="0.2">
      <c r="A57" s="5"/>
      <c r="B57" s="5" t="s">
        <v>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ht="17.25" x14ac:dyDescent="0.2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ht="17.25" x14ac:dyDescent="0.2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ht="17.25" x14ac:dyDescent="0.2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ht="17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ht="17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ht="17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ht="17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ht="17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ht="17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ht="17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ht="17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ht="17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ht="17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ht="17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ht="17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ht="17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ht="17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ht="17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ht="17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ht="17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ht="17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ht="17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ht="17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ht="17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ht="17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ht="17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ht="17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ht="17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ht="17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ht="17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ht="17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ht="17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ht="17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ht="17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ht="17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ht="17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ht="17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ht="17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ht="17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ht="17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ht="17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ht="17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ht="17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ht="17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ht="17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ht="17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ht="17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ht="17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ht="17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</sheetData>
  <mergeCells count="2">
    <mergeCell ref="B2:N3"/>
    <mergeCell ref="A2:A6"/>
  </mergeCells>
  <phoneticPr fontId="7"/>
  <printOptions horizontalCentered="1"/>
  <pageMargins left="0.31496062992125984" right="0.11811023622047245" top="0.32" bottom="0.31496062992125984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2020-07-31T08:09:42Z</dcterms:created>
  <dcterms:modified xsi:type="dcterms:W3CDTF">2020-07-31T08:11:22Z</dcterms:modified>
</cp:coreProperties>
</file>