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defaultThemeVersion="124226"/>
  <xr:revisionPtr revIDLastSave="0" documentId="13_ncr:1_{8B51947D-5532-422D-8D37-F7694CBF92E0}" xr6:coauthVersionLast="36" xr6:coauthVersionMax="36" xr10:uidLastSave="{00000000-0000-0000-0000-000000000000}"/>
  <bookViews>
    <workbookView xWindow="0" yWindow="0" windowWidth="19200" windowHeight="6860" xr2:uid="{00000000-000D-0000-FFFF-FFFF00000000}"/>
  </bookViews>
  <sheets>
    <sheet name="個別包括" sheetId="1" r:id="rId1"/>
    <sheet name="公債費" sheetId="3" r:id="rId2"/>
  </sheets>
  <externalReferences>
    <externalReference r:id="rId3"/>
    <externalReference r:id="rId4"/>
  </externalReferences>
  <definedNames>
    <definedName name="_1_12">#REF!</definedName>
    <definedName name="\A" localSheetId="1">公債費!#REF!</definedName>
    <definedName name="\A">[1]千円単・増減付!#REF!</definedName>
    <definedName name="_xlnm.Print_Area" localSheetId="0">個別包括!$A$1:$AY$56</definedName>
    <definedName name="_xlnm.Print_Area" localSheetId="1">公債費!$A$1:$O$57</definedName>
    <definedName name="_xlnm.Print_Titles" localSheetId="0">個別包括!$A:$A,個別包括!$3:$5</definedName>
    <definedName name="_xlnm.Print_Titles" localSheetId="1">公債費!$A:$A</definedName>
    <definedName name="_xlnm.Print_Titles">#N/A</definedName>
    <definedName name="局議">[2]A!$V$3:$AM$59</definedName>
    <definedName name="振替後">#REF!</definedName>
    <definedName name="振替前需要額" localSheetId="0">個別包括!$B$1:$AQ$55</definedName>
    <definedName name="振替前全体" localSheetId="0">個別包括!$B$6:$AQ$55</definedName>
    <definedName name="対前年">[2]A!$B$3:$AZ$58</definedName>
    <definedName name="当該年度">#REF!</definedName>
    <definedName name="範囲" localSheetId="1">公債費!$B$7:$N$56</definedName>
    <definedName name="範囲">#REF!</definedName>
  </definedNames>
  <calcPr calcId="191029"/>
</workbook>
</file>

<file path=xl/calcChain.xml><?xml version="1.0" encoding="utf-8"?>
<calcChain xmlns="http://schemas.openxmlformats.org/spreadsheetml/2006/main">
  <c r="N8" i="3" l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Q7" i="1" s="1"/>
  <c r="AO6" i="1"/>
  <c r="AH26" i="1"/>
  <c r="AU46" i="1" l="1"/>
  <c r="AH44" i="1"/>
  <c r="N7" i="3" l="1"/>
  <c r="AU6" i="1"/>
  <c r="AH53" i="1"/>
  <c r="N56" i="3" l="1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AU55" i="1"/>
  <c r="AU54" i="1"/>
  <c r="AU53" i="1"/>
  <c r="AU52" i="1"/>
  <c r="AU51" i="1"/>
  <c r="AU50" i="1"/>
  <c r="AU49" i="1"/>
  <c r="AU48" i="1"/>
  <c r="AU47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H7" i="1"/>
  <c r="AH55" i="1"/>
  <c r="AQ55" i="1" s="1"/>
  <c r="AH54" i="1"/>
  <c r="AQ53" i="1"/>
  <c r="AH52" i="1"/>
  <c r="AQ52" i="1" s="1"/>
  <c r="AH51" i="1"/>
  <c r="AH50" i="1"/>
  <c r="AH49" i="1"/>
  <c r="AH48" i="1"/>
  <c r="AQ48" i="1" s="1"/>
  <c r="AH47" i="1"/>
  <c r="AH46" i="1"/>
  <c r="AH45" i="1"/>
  <c r="AQ45" i="1" s="1"/>
  <c r="AV45" i="1" s="1"/>
  <c r="AQ44" i="1"/>
  <c r="AV44" i="1" s="1"/>
  <c r="AH43" i="1"/>
  <c r="AH42" i="1"/>
  <c r="AQ42" i="1" s="1"/>
  <c r="AH41" i="1"/>
  <c r="AH40" i="1"/>
  <c r="AH39" i="1"/>
  <c r="AH38" i="1"/>
  <c r="AH37" i="1"/>
  <c r="AQ37" i="1" s="1"/>
  <c r="AH36" i="1"/>
  <c r="AQ36" i="1" s="1"/>
  <c r="AH35" i="1"/>
  <c r="AH34" i="1"/>
  <c r="AH33" i="1"/>
  <c r="AQ33" i="1" s="1"/>
  <c r="AH32" i="1"/>
  <c r="AQ32" i="1" s="1"/>
  <c r="AV32" i="1" s="1"/>
  <c r="AH31" i="1"/>
  <c r="AH30" i="1"/>
  <c r="AH29" i="1"/>
  <c r="AQ29" i="1" s="1"/>
  <c r="AH28" i="1"/>
  <c r="AQ28" i="1" s="1"/>
  <c r="AH27" i="1"/>
  <c r="AQ26" i="1"/>
  <c r="AH25" i="1"/>
  <c r="AH24" i="1"/>
  <c r="AH23" i="1"/>
  <c r="AH22" i="1"/>
  <c r="AH21" i="1"/>
  <c r="AQ21" i="1" s="1"/>
  <c r="AH20" i="1"/>
  <c r="AQ20" i="1" s="1"/>
  <c r="AV20" i="1" s="1"/>
  <c r="AH19" i="1"/>
  <c r="AH18" i="1"/>
  <c r="AH17" i="1"/>
  <c r="AQ17" i="1" s="1"/>
  <c r="AH16" i="1"/>
  <c r="AQ16" i="1" s="1"/>
  <c r="AH15" i="1"/>
  <c r="AH14" i="1"/>
  <c r="AQ14" i="1" s="1"/>
  <c r="AH13" i="1"/>
  <c r="AH12" i="1"/>
  <c r="AQ12" i="1" s="1"/>
  <c r="AH11" i="1"/>
  <c r="AH10" i="1"/>
  <c r="AH9" i="1"/>
  <c r="AQ9" i="1" s="1"/>
  <c r="AH8" i="1"/>
  <c r="AH6" i="1"/>
  <c r="AQ6" i="1" s="1"/>
  <c r="AQ8" i="1" l="1"/>
  <c r="AV8" i="1" s="1"/>
  <c r="AY8" i="1" s="1"/>
  <c r="AQ24" i="1"/>
  <c r="AV24" i="1" s="1"/>
  <c r="AQ40" i="1"/>
  <c r="AV40" i="1" s="1"/>
  <c r="AY44" i="1"/>
  <c r="AV17" i="1"/>
  <c r="AV33" i="1"/>
  <c r="AY32" i="1"/>
  <c r="AV9" i="1"/>
  <c r="AV21" i="1"/>
  <c r="AV29" i="1"/>
  <c r="AV37" i="1"/>
  <c r="AV53" i="1"/>
  <c r="AV14" i="1"/>
  <c r="AV26" i="1"/>
  <c r="AY20" i="1"/>
  <c r="AQ13" i="1"/>
  <c r="AQ25" i="1"/>
  <c r="AQ41" i="1"/>
  <c r="AQ49" i="1"/>
  <c r="AV12" i="1"/>
  <c r="AV36" i="1"/>
  <c r="AV52" i="1"/>
  <c r="AQ10" i="1"/>
  <c r="AQ18" i="1"/>
  <c r="AQ22" i="1"/>
  <c r="AQ30" i="1"/>
  <c r="AQ34" i="1"/>
  <c r="AQ38" i="1"/>
  <c r="AQ46" i="1"/>
  <c r="AQ50" i="1"/>
  <c r="AQ54" i="1"/>
  <c r="AV16" i="1"/>
  <c r="AV28" i="1"/>
  <c r="AV48" i="1"/>
  <c r="AQ11" i="1"/>
  <c r="AQ15" i="1"/>
  <c r="AQ19" i="1"/>
  <c r="AQ23" i="1"/>
  <c r="AQ27" i="1"/>
  <c r="AQ31" i="1"/>
  <c r="AQ35" i="1"/>
  <c r="AQ39" i="1"/>
  <c r="AQ43" i="1"/>
  <c r="AQ47" i="1"/>
  <c r="AQ51" i="1"/>
  <c r="AV47" i="1" l="1"/>
  <c r="AV31" i="1"/>
  <c r="AY12" i="1"/>
  <c r="AV25" i="1"/>
  <c r="AY21" i="1"/>
  <c r="AV43" i="1"/>
  <c r="AY28" i="1"/>
  <c r="AV54" i="1"/>
  <c r="AV38" i="1"/>
  <c r="AV18" i="1"/>
  <c r="AY52" i="1"/>
  <c r="AV13" i="1"/>
  <c r="AY26" i="1"/>
  <c r="AY53" i="1"/>
  <c r="AV42" i="1"/>
  <c r="AY37" i="1"/>
  <c r="AY33" i="1"/>
  <c r="AV27" i="1"/>
  <c r="AV11" i="1"/>
  <c r="AV55" i="1"/>
  <c r="AV39" i="1"/>
  <c r="AV23" i="1"/>
  <c r="AV7" i="1"/>
  <c r="AY16" i="1"/>
  <c r="AV50" i="1"/>
  <c r="AV34" i="1"/>
  <c r="AV10" i="1"/>
  <c r="AY36" i="1"/>
  <c r="AV49" i="1"/>
  <c r="AY29" i="1"/>
  <c r="AY9" i="1"/>
  <c r="AY45" i="1"/>
  <c r="AY17" i="1"/>
  <c r="AV15" i="1"/>
  <c r="AY40" i="1"/>
  <c r="AV22" i="1"/>
  <c r="AV51" i="1"/>
  <c r="AV35" i="1"/>
  <c r="AV19" i="1"/>
  <c r="AY48" i="1"/>
  <c r="AV46" i="1"/>
  <c r="AV30" i="1"/>
  <c r="AV6" i="1"/>
  <c r="AY24" i="1"/>
  <c r="AV41" i="1"/>
  <c r="AY14" i="1"/>
  <c r="AY6" i="1" l="1"/>
  <c r="AY51" i="1"/>
  <c r="AY11" i="1"/>
  <c r="AY42" i="1"/>
  <c r="AY23" i="1"/>
  <c r="AY55" i="1"/>
  <c r="AY13" i="1"/>
  <c r="AY38" i="1"/>
  <c r="AY19" i="1"/>
  <c r="AY49" i="1"/>
  <c r="AY34" i="1"/>
  <c r="AY31" i="1"/>
  <c r="AY30" i="1"/>
  <c r="AY15" i="1"/>
  <c r="AY50" i="1"/>
  <c r="AY27" i="1"/>
  <c r="AY18" i="1"/>
  <c r="AY47" i="1"/>
  <c r="AY46" i="1"/>
  <c r="AY25" i="1"/>
  <c r="AY35" i="1"/>
  <c r="AY22" i="1"/>
  <c r="AY10" i="1"/>
  <c r="AY41" i="1"/>
  <c r="AY7" i="1"/>
  <c r="AY39" i="1"/>
  <c r="AY54" i="1"/>
  <c r="AY43" i="1"/>
</calcChain>
</file>

<file path=xl/sharedStrings.xml><?xml version="1.0" encoding="utf-8"?>
<sst xmlns="http://schemas.openxmlformats.org/spreadsheetml/2006/main" count="233" uniqueCount="156">
  <si>
    <t>道路橋りょう費</t>
  </si>
  <si>
    <t>小学校費</t>
  </si>
  <si>
    <t>中学校費</t>
  </si>
  <si>
    <t>生活保護費</t>
  </si>
  <si>
    <t>徴税費</t>
  </si>
  <si>
    <t>恩給費</t>
  </si>
  <si>
    <t>教職員数</t>
  </si>
  <si>
    <t>学級数</t>
  </si>
  <si>
    <t>農家数</t>
  </si>
  <si>
    <t>世帯数</t>
  </si>
  <si>
    <t>警察費</t>
  </si>
  <si>
    <t>河川費</t>
  </si>
  <si>
    <t>高等学校費</t>
  </si>
  <si>
    <t>衛生費</t>
  </si>
  <si>
    <t>労働費</t>
  </si>
  <si>
    <t xml:space="preserve"> 農業行政費</t>
  </si>
  <si>
    <t>林野行政費</t>
  </si>
  <si>
    <t xml:space="preserve"> 1  北海道</t>
  </si>
  <si>
    <t xml:space="preserve"> 2　青  森</t>
  </si>
  <si>
    <t xml:space="preserve"> 3　岩  手</t>
  </si>
  <si>
    <t xml:space="preserve"> 4　宮  城</t>
  </si>
  <si>
    <t xml:space="preserve"> 5　秋  田</t>
  </si>
  <si>
    <t xml:space="preserve"> 6　山  形</t>
  </si>
  <si>
    <t xml:space="preserve"> 7  福  島</t>
  </si>
  <si>
    <t xml:space="preserve"> 8　茨  城</t>
  </si>
  <si>
    <t xml:space="preserve"> 9　栃  木</t>
  </si>
  <si>
    <t>10　群  馬</t>
  </si>
  <si>
    <t>11　埼  玉</t>
  </si>
  <si>
    <t>12　千  葉</t>
  </si>
  <si>
    <t>13　東  京</t>
  </si>
  <si>
    <t>14　神奈川</t>
  </si>
  <si>
    <t>15　新  潟</t>
  </si>
  <si>
    <t>16　富  山</t>
  </si>
  <si>
    <t>17　石  川</t>
  </si>
  <si>
    <t>18　福  井</t>
  </si>
  <si>
    <t>19　山  梨</t>
  </si>
  <si>
    <t>20　長  野</t>
  </si>
  <si>
    <t>21　岐  阜</t>
  </si>
  <si>
    <t>22　静  岡</t>
  </si>
  <si>
    <t>23　愛  知</t>
  </si>
  <si>
    <t>24　三  重</t>
  </si>
  <si>
    <t>25　滋  賀</t>
  </si>
  <si>
    <t>26　京  都</t>
  </si>
  <si>
    <t>27　大  阪</t>
  </si>
  <si>
    <t>28　兵  庫</t>
  </si>
  <si>
    <t>29　奈  良</t>
  </si>
  <si>
    <t>30　和歌山</t>
  </si>
  <si>
    <t>31　鳥  取</t>
  </si>
  <si>
    <t>32　島  根</t>
  </si>
  <si>
    <t>33　岡  山</t>
  </si>
  <si>
    <t>34　広  島</t>
  </si>
  <si>
    <t>35　山  口</t>
  </si>
  <si>
    <t>36　徳  島</t>
  </si>
  <si>
    <t>37　香  川</t>
  </si>
  <si>
    <t>38　愛  媛</t>
  </si>
  <si>
    <t>39　高  知</t>
  </si>
  <si>
    <t>40　福  岡</t>
  </si>
  <si>
    <t>41　佐  賀</t>
  </si>
  <si>
    <t>42　長  崎</t>
  </si>
  <si>
    <t>43　熊  本</t>
  </si>
  <si>
    <t>44　大  分</t>
  </si>
  <si>
    <t>45　宮  崎</t>
  </si>
  <si>
    <t>46　鹿児島</t>
  </si>
  <si>
    <t>47　沖  縄</t>
  </si>
  <si>
    <t xml:space="preserve"> 商工行政費</t>
    <rPh sb="3" eb="6">
      <t>ギョウセイヒ</t>
    </rPh>
    <phoneticPr fontId="1"/>
  </si>
  <si>
    <t>合　計</t>
    <rPh sb="0" eb="1">
      <t>ゴウ</t>
    </rPh>
    <rPh sb="2" eb="3">
      <t>ケイ</t>
    </rPh>
    <phoneticPr fontId="1"/>
  </si>
  <si>
    <t>港湾費</t>
    <phoneticPr fontId="1"/>
  </si>
  <si>
    <t>人　口</t>
    <phoneticPr fontId="1"/>
  </si>
  <si>
    <t>公有以外の
林野の面積</t>
    <rPh sb="0" eb="2">
      <t>コウユウ</t>
    </rPh>
    <rPh sb="2" eb="4">
      <t>イガイ</t>
    </rPh>
    <rPh sb="6" eb="8">
      <t>リンヤ</t>
    </rPh>
    <rPh sb="9" eb="11">
      <t>メンセキ</t>
    </rPh>
    <phoneticPr fontId="1"/>
  </si>
  <si>
    <t>公有林野
の面積</t>
    <phoneticPr fontId="1"/>
  </si>
  <si>
    <t xml:space="preserve"> 人　口</t>
    <phoneticPr fontId="1"/>
  </si>
  <si>
    <t>人　口</t>
    <phoneticPr fontId="1"/>
  </si>
  <si>
    <t>生徒数</t>
    <rPh sb="0" eb="3">
      <t>セイトスウ</t>
    </rPh>
    <phoneticPr fontId="1"/>
  </si>
  <si>
    <t>人　口</t>
    <phoneticPr fontId="1"/>
  </si>
  <si>
    <t>不   足</t>
    <phoneticPr fontId="1"/>
  </si>
  <si>
    <t>超   過</t>
    <phoneticPr fontId="1"/>
  </si>
  <si>
    <t>合   計</t>
    <phoneticPr fontId="1"/>
  </si>
  <si>
    <t>恩給受給権者数</t>
    <rPh sb="0" eb="2">
      <t>オンキュウ</t>
    </rPh>
    <phoneticPr fontId="1"/>
  </si>
  <si>
    <t>厚　　生　　労　　働　　費</t>
    <rPh sb="0" eb="1">
      <t>アツシ</t>
    </rPh>
    <rPh sb="3" eb="4">
      <t>ショウ</t>
    </rPh>
    <rPh sb="6" eb="7">
      <t>ロウ</t>
    </rPh>
    <rPh sb="9" eb="10">
      <t>ドウ</t>
    </rPh>
    <rPh sb="12" eb="13">
      <t>ヒ</t>
    </rPh>
    <phoneticPr fontId="1"/>
  </si>
  <si>
    <t>教　　育　　費</t>
    <rPh sb="0" eb="1">
      <t>キョウ</t>
    </rPh>
    <rPh sb="3" eb="4">
      <t>イク</t>
    </rPh>
    <rPh sb="6" eb="7">
      <t>ヒ</t>
    </rPh>
    <phoneticPr fontId="1"/>
  </si>
  <si>
    <t>土　　木　　費</t>
    <rPh sb="0" eb="1">
      <t>ツチ</t>
    </rPh>
    <rPh sb="3" eb="4">
      <t>キ</t>
    </rPh>
    <rPh sb="6" eb="7">
      <t>ヒ</t>
    </rPh>
    <phoneticPr fontId="1"/>
  </si>
  <si>
    <t>（単位：千円）</t>
    <rPh sb="1" eb="3">
      <t>タンイ</t>
    </rPh>
    <rPh sb="4" eb="6">
      <t>センエン</t>
    </rPh>
    <phoneticPr fontId="1"/>
  </si>
  <si>
    <t>その他の教育費</t>
    <phoneticPr fontId="1"/>
  </si>
  <si>
    <t>その他の土木費</t>
    <phoneticPr fontId="1"/>
  </si>
  <si>
    <t>警察職員数</t>
    <rPh sb="0" eb="2">
      <t>ケイサツ</t>
    </rPh>
    <phoneticPr fontId="1"/>
  </si>
  <si>
    <t>道路の面積</t>
    <rPh sb="0" eb="2">
      <t>ドウロ</t>
    </rPh>
    <phoneticPr fontId="1"/>
  </si>
  <si>
    <t>河川の延長</t>
    <rPh sb="0" eb="2">
      <t>カセン</t>
    </rPh>
    <phoneticPr fontId="1"/>
  </si>
  <si>
    <t xml:space="preserve"> 港湾(係留)</t>
    <rPh sb="4" eb="6">
      <t>ケイリュウ</t>
    </rPh>
    <phoneticPr fontId="1"/>
  </si>
  <si>
    <t>公立大学等生徒数</t>
    <rPh sb="0" eb="2">
      <t>コウリツ</t>
    </rPh>
    <rPh sb="2" eb="4">
      <t>ダイガク</t>
    </rPh>
    <rPh sb="4" eb="5">
      <t>トウ</t>
    </rPh>
    <rPh sb="5" eb="8">
      <t>セイトスウ</t>
    </rPh>
    <phoneticPr fontId="1"/>
  </si>
  <si>
    <t>町村部人口</t>
    <rPh sb="2" eb="3">
      <t>ブ</t>
    </rPh>
    <phoneticPr fontId="1"/>
  </si>
  <si>
    <t>65歳以上人口</t>
    <rPh sb="5" eb="7">
      <t>ジンコウ</t>
    </rPh>
    <phoneticPr fontId="1"/>
  </si>
  <si>
    <t>高齢者保健福祉費</t>
    <rPh sb="5" eb="7">
      <t>フクシ</t>
    </rPh>
    <rPh sb="7" eb="8">
      <t>ヒ</t>
    </rPh>
    <phoneticPr fontId="1"/>
  </si>
  <si>
    <t>水産業者数</t>
    <rPh sb="0" eb="2">
      <t>スイサン</t>
    </rPh>
    <phoneticPr fontId="1"/>
  </si>
  <si>
    <t>社会福祉費</t>
    <rPh sb="0" eb="2">
      <t>シャカイ</t>
    </rPh>
    <phoneticPr fontId="1"/>
  </si>
  <si>
    <t xml:space="preserve"> 漁港(外郭)</t>
    <rPh sb="4" eb="6">
      <t>ガイカク</t>
    </rPh>
    <phoneticPr fontId="1"/>
  </si>
  <si>
    <t>補正予算債</t>
  </si>
  <si>
    <t>地方税</t>
  </si>
  <si>
    <t>臨時財政</t>
  </si>
  <si>
    <t>財源対策債</t>
  </si>
  <si>
    <t>減税</t>
  </si>
  <si>
    <t>公害防止</t>
  </si>
  <si>
    <t>被災者生活</t>
  </si>
  <si>
    <t>原子力発電施設</t>
  </si>
  <si>
    <t>災害復旧費</t>
  </si>
  <si>
    <t>償還費</t>
  </si>
  <si>
    <t>対策債</t>
  </si>
  <si>
    <t>事業債</t>
  </si>
  <si>
    <t>再建債</t>
  </si>
  <si>
    <t>等立地地域振興</t>
  </si>
  <si>
    <t>合　　計</t>
  </si>
  <si>
    <t>債償還費</t>
  </si>
  <si>
    <t>（単位：千円）</t>
    <rPh sb="1" eb="3">
      <t>タンイ</t>
    </rPh>
    <rPh sb="4" eb="6">
      <t>センエン</t>
    </rPh>
    <phoneticPr fontId="7"/>
  </si>
  <si>
    <t>公　　　　　　　　　　　　　　　　　債　　　　　　　　　　　　　　　　　費</t>
    <rPh sb="0" eb="1">
      <t>オオヤケ</t>
    </rPh>
    <rPh sb="18" eb="19">
      <t>サイ</t>
    </rPh>
    <rPh sb="36" eb="37">
      <t>ヒ</t>
    </rPh>
    <phoneticPr fontId="7"/>
  </si>
  <si>
    <t>道路の延長</t>
    <rPh sb="0" eb="2">
      <t>ドウロ</t>
    </rPh>
    <phoneticPr fontId="1"/>
  </si>
  <si>
    <t xml:space="preserve"> 港湾(外郭)</t>
    <rPh sb="1" eb="3">
      <t>コウワン</t>
    </rPh>
    <rPh sb="4" eb="6">
      <t>ガイカク</t>
    </rPh>
    <phoneticPr fontId="1"/>
  </si>
  <si>
    <t xml:space="preserve"> 漁港(係留)</t>
    <rPh sb="1" eb="3">
      <t>ギョコウ</t>
    </rPh>
    <rPh sb="4" eb="6">
      <t>ケイリュウ</t>
    </rPh>
    <phoneticPr fontId="1"/>
  </si>
  <si>
    <t>特別支援学校費</t>
    <rPh sb="0" eb="2">
      <t>トクベツ</t>
    </rPh>
    <rPh sb="2" eb="4">
      <t>シエン</t>
    </rPh>
    <phoneticPr fontId="1"/>
  </si>
  <si>
    <t>75歳以上人口</t>
    <rPh sb="5" eb="7">
      <t>ジンコウ</t>
    </rPh>
    <phoneticPr fontId="1"/>
  </si>
  <si>
    <t>水産行政費</t>
    <phoneticPr fontId="1"/>
  </si>
  <si>
    <t>総　　　務　　　費</t>
    <rPh sb="0" eb="1">
      <t>フサ</t>
    </rPh>
    <rPh sb="4" eb="5">
      <t>ツトム</t>
    </rPh>
    <rPh sb="8" eb="9">
      <t>ヒ</t>
    </rPh>
    <phoneticPr fontId="1"/>
  </si>
  <si>
    <t>地域振興費</t>
    <rPh sb="0" eb="2">
      <t>チイキ</t>
    </rPh>
    <rPh sb="2" eb="5">
      <t>シンコウヒ</t>
    </rPh>
    <phoneticPr fontId="1"/>
  </si>
  <si>
    <t>公債費</t>
    <rPh sb="0" eb="3">
      <t>コウサイヒ</t>
    </rPh>
    <phoneticPr fontId="1"/>
  </si>
  <si>
    <t>(包括算定経費)</t>
    <rPh sb="1" eb="3">
      <t>ホウカツ</t>
    </rPh>
    <rPh sb="3" eb="5">
      <t>サンテイ</t>
    </rPh>
    <rPh sb="5" eb="7">
      <t>ケイヒ</t>
    </rPh>
    <phoneticPr fontId="1"/>
  </si>
  <si>
    <t>包括算定経費</t>
    <rPh sb="0" eb="2">
      <t>ホウカツ</t>
    </rPh>
    <rPh sb="2" eb="4">
      <t>サンテイ</t>
    </rPh>
    <rPh sb="4" eb="6">
      <t>ケイヒ</t>
    </rPh>
    <phoneticPr fontId="1"/>
  </si>
  <si>
    <t>人　口</t>
    <rPh sb="0" eb="1">
      <t>ヒト</t>
    </rPh>
    <rPh sb="2" eb="3">
      <t>クチ</t>
    </rPh>
    <phoneticPr fontId="1"/>
  </si>
  <si>
    <t>面　積</t>
    <rPh sb="0" eb="1">
      <t>メン</t>
    </rPh>
    <rPh sb="2" eb="3">
      <t>セキ</t>
    </rPh>
    <phoneticPr fontId="1"/>
  </si>
  <si>
    <t>総　計</t>
    <rPh sb="0" eb="1">
      <t>フサ</t>
    </rPh>
    <rPh sb="2" eb="3">
      <t>ケイ</t>
    </rPh>
    <phoneticPr fontId="1"/>
  </si>
  <si>
    <t>（公債費内訳）</t>
    <rPh sb="1" eb="4">
      <t>コウサイヒ</t>
    </rPh>
    <rPh sb="4" eb="6">
      <t>ウチワケ</t>
    </rPh>
    <phoneticPr fontId="1"/>
  </si>
  <si>
    <t xml:space="preserve"> (個別算定経費)</t>
    <phoneticPr fontId="1"/>
  </si>
  <si>
    <t>小　計</t>
    <rPh sb="0" eb="1">
      <t>ショウ</t>
    </rPh>
    <rPh sb="2" eb="3">
      <t>ケイ</t>
    </rPh>
    <phoneticPr fontId="1"/>
  </si>
  <si>
    <t>H11以降同意等</t>
    <rPh sb="5" eb="7">
      <t>ドウイ</t>
    </rPh>
    <rPh sb="7" eb="8">
      <t>トウ</t>
    </rPh>
    <phoneticPr fontId="7"/>
  </si>
  <si>
    <t>H10以前許可</t>
    <phoneticPr fontId="7"/>
  </si>
  <si>
    <t>教　　育　　費</t>
    <phoneticPr fontId="1"/>
  </si>
  <si>
    <t>減収補塡債</t>
  </si>
  <si>
    <t>補塡債</t>
  </si>
  <si>
    <t>地域の元気
創造事業費</t>
    <rPh sb="0" eb="2">
      <t>チイキ</t>
    </rPh>
    <rPh sb="3" eb="5">
      <t>ゲンキ</t>
    </rPh>
    <rPh sb="6" eb="8">
      <t>ソウゾウ</t>
    </rPh>
    <rPh sb="8" eb="10">
      <t>ジギョウ</t>
    </rPh>
    <rPh sb="10" eb="11">
      <t>ヒ</t>
    </rPh>
    <phoneticPr fontId="1"/>
  </si>
  <si>
    <t>東日本大震災</t>
    <rPh sb="0" eb="1">
      <t>ヒガシ</t>
    </rPh>
    <rPh sb="1" eb="3">
      <t>ニホン</t>
    </rPh>
    <rPh sb="3" eb="6">
      <t>ダイシンサイ</t>
    </rPh>
    <phoneticPr fontId="2"/>
  </si>
  <si>
    <t>全国緊急防災</t>
    <rPh sb="0" eb="2">
      <t>ゼンコク</t>
    </rPh>
    <rPh sb="2" eb="4">
      <t>キンキュウ</t>
    </rPh>
    <rPh sb="4" eb="6">
      <t>ボウサイ</t>
    </rPh>
    <phoneticPr fontId="7"/>
  </si>
  <si>
    <t>施策等債償還費</t>
    <rPh sb="0" eb="2">
      <t>シサク</t>
    </rPh>
    <rPh sb="2" eb="3">
      <t>ナド</t>
    </rPh>
    <rPh sb="3" eb="4">
      <t>サイ</t>
    </rPh>
    <rPh sb="4" eb="6">
      <t>ショウカン</t>
    </rPh>
    <phoneticPr fontId="7"/>
  </si>
  <si>
    <t>人口減少等特
別対策事業費</t>
    <rPh sb="0" eb="2">
      <t>ジンコウ</t>
    </rPh>
    <rPh sb="2" eb="4">
      <t>ゲンショウ</t>
    </rPh>
    <rPh sb="4" eb="5">
      <t>トウ</t>
    </rPh>
    <rPh sb="5" eb="6">
      <t>トク</t>
    </rPh>
    <rPh sb="7" eb="8">
      <t>ベツ</t>
    </rPh>
    <rPh sb="8" eb="10">
      <t>タイサク</t>
    </rPh>
    <rPh sb="10" eb="13">
      <t>ジギョウヒ</t>
    </rPh>
    <phoneticPr fontId="1"/>
  </si>
  <si>
    <t>産　業　経　済　費</t>
    <rPh sb="0" eb="1">
      <t>サン</t>
    </rPh>
    <rPh sb="2" eb="3">
      <t>ギョウ</t>
    </rPh>
    <rPh sb="4" eb="5">
      <t>キョウ</t>
    </rPh>
    <rPh sb="6" eb="7">
      <t>スミ</t>
    </rPh>
    <rPh sb="8" eb="9">
      <t>ヒ</t>
    </rPh>
    <phoneticPr fontId="1"/>
  </si>
  <si>
    <t>都道府県</t>
    <phoneticPr fontId="1"/>
  </si>
  <si>
    <t>都道府県</t>
    <phoneticPr fontId="7"/>
  </si>
  <si>
    <t>※錯誤額は除く</t>
    <rPh sb="1" eb="3">
      <t>サクゴ</t>
    </rPh>
    <rPh sb="3" eb="4">
      <t>ガク</t>
    </rPh>
    <rPh sb="5" eb="6">
      <t>ノゾ</t>
    </rPh>
    <phoneticPr fontId="1"/>
  </si>
  <si>
    <t>※錯誤額は除く</t>
    <rPh sb="1" eb="3">
      <t>サクゴ</t>
    </rPh>
    <rPh sb="3" eb="4">
      <t>ガク</t>
    </rPh>
    <rPh sb="5" eb="6">
      <t>ノゾ</t>
    </rPh>
    <phoneticPr fontId="7"/>
  </si>
  <si>
    <t>私立学校等生徒数</t>
    <rPh sb="0" eb="2">
      <t>シリツ</t>
    </rPh>
    <rPh sb="2" eb="4">
      <t>ガッコウ</t>
    </rPh>
    <rPh sb="4" eb="5">
      <t>トウ</t>
    </rPh>
    <rPh sb="5" eb="7">
      <t>セイト</t>
    </rPh>
    <rPh sb="7" eb="8">
      <t>スウ</t>
    </rPh>
    <phoneticPr fontId="1"/>
  </si>
  <si>
    <t>臨時財政対策債
振替相当額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2">
      <t>ソウトウ</t>
    </rPh>
    <rPh sb="12" eb="13">
      <t>ガク</t>
    </rPh>
    <phoneticPr fontId="1"/>
  </si>
  <si>
    <t>臨時財政対策債
振替後需要額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1">
      <t>アト</t>
    </rPh>
    <rPh sb="11" eb="13">
      <t>ジュヨウ</t>
    </rPh>
    <rPh sb="13" eb="14">
      <t>ガク</t>
    </rPh>
    <phoneticPr fontId="1"/>
  </si>
  <si>
    <t>地域社会再生
事業費</t>
    <rPh sb="0" eb="2">
      <t>チイキ</t>
    </rPh>
    <rPh sb="2" eb="4">
      <t>シャカイ</t>
    </rPh>
    <rPh sb="4" eb="6">
      <t>サイセイ</t>
    </rPh>
    <rPh sb="7" eb="10">
      <t>ジギョウヒ</t>
    </rPh>
    <phoneticPr fontId="1"/>
  </si>
  <si>
    <t>国土強靱化</t>
    <rPh sb="0" eb="2">
      <t>コクド</t>
    </rPh>
    <rPh sb="2" eb="4">
      <t>キョウジン</t>
    </rPh>
    <rPh sb="4" eb="5">
      <t>カ</t>
    </rPh>
    <phoneticPr fontId="2"/>
  </si>
  <si>
    <t>施策債</t>
    <rPh sb="0" eb="2">
      <t>シサク</t>
    </rPh>
    <rPh sb="2" eb="3">
      <t>サイ</t>
    </rPh>
    <phoneticPr fontId="7"/>
  </si>
  <si>
    <t>償還費</t>
    <rPh sb="0" eb="2">
      <t>ショウカン</t>
    </rPh>
    <phoneticPr fontId="7"/>
  </si>
  <si>
    <t>令和３年度 都道府県別（費目別）基準財政需要額</t>
    <rPh sb="0" eb="1">
      <t>レイ</t>
    </rPh>
    <rPh sb="1" eb="2">
      <t>ワ</t>
    </rPh>
    <rPh sb="3" eb="5">
      <t>ネンド</t>
    </rPh>
    <rPh sb="4" eb="5">
      <t>ド</t>
    </rPh>
    <rPh sb="5" eb="7">
      <t>ヘイネンド</t>
    </rPh>
    <rPh sb="6" eb="10">
      <t>トドウフケン</t>
    </rPh>
    <rPh sb="10" eb="11">
      <t>ベツ</t>
    </rPh>
    <rPh sb="12" eb="14">
      <t>ヒモク</t>
    </rPh>
    <rPh sb="14" eb="15">
      <t>ベツ</t>
    </rPh>
    <rPh sb="16" eb="18">
      <t>キジュン</t>
    </rPh>
    <rPh sb="18" eb="20">
      <t>ザイセイ</t>
    </rPh>
    <rPh sb="20" eb="22">
      <t>ジュヨウ</t>
    </rPh>
    <rPh sb="22" eb="23">
      <t>ガク</t>
    </rPh>
    <phoneticPr fontId="1"/>
  </si>
  <si>
    <t>地域デジタル社会推進費</t>
    <rPh sb="0" eb="2">
      <t>チイキ</t>
    </rPh>
    <rPh sb="6" eb="8">
      <t>シャカイ</t>
    </rPh>
    <rPh sb="8" eb="11">
      <t>スイシンヒ</t>
    </rPh>
    <phoneticPr fontId="1"/>
  </si>
  <si>
    <t>臨時経済対策費</t>
    <rPh sb="0" eb="2">
      <t>リンジ</t>
    </rPh>
    <rPh sb="2" eb="4">
      <t>ケイザイ</t>
    </rPh>
    <rPh sb="4" eb="7">
      <t>タイサクヒ</t>
    </rPh>
    <phoneticPr fontId="1"/>
  </si>
  <si>
    <t>臨時財政対策債償還基金費</t>
    <rPh sb="0" eb="2">
      <t>リンジ</t>
    </rPh>
    <rPh sb="2" eb="4">
      <t>ザイセイ</t>
    </rPh>
    <rPh sb="4" eb="6">
      <t>タイサク</t>
    </rPh>
    <rPh sb="6" eb="7">
      <t>サイ</t>
    </rPh>
    <rPh sb="7" eb="9">
      <t>ショウカン</t>
    </rPh>
    <rPh sb="9" eb="11">
      <t>キキン</t>
    </rPh>
    <rPh sb="11" eb="12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</si>
</sst>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2" x14ac:knownFonts="1">
    <font>
      <sz val="14"/>
      <name val="ＭＳ ゴシック"/>
      <family val="3"/>
    </font>
    <font>
      <sz val="7"/>
      <name val="ＭＳ Ｐゴシック"/>
      <family val="3"/>
      <charset val="128"/>
    </font>
    <font>
      <sz val="14"/>
      <name val="HGｺﾞｼｯｸE"/>
      <family val="3"/>
      <charset val="128"/>
    </font>
    <font>
      <sz val="12"/>
      <name val="HGｺﾞｼｯｸM"/>
      <family val="3"/>
      <charset val="128"/>
    </font>
    <font>
      <sz val="14"/>
      <name val="HGPｺﾞｼｯｸM"/>
      <family val="3"/>
      <charset val="128"/>
    </font>
    <font>
      <sz val="12"/>
      <name val="ＭＳ 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ＭＳ Ｐゴシック"/>
      <family val="3"/>
    </font>
    <font>
      <b/>
      <sz val="12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theme="1"/>
      <name val="ＭＳ ゴシック"/>
      <family val="3"/>
    </font>
    <font>
      <sz val="16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14"/>
      <color theme="1"/>
      <name val="ＭＳ Ｐゴシック"/>
      <family val="3"/>
    </font>
    <font>
      <sz val="12"/>
      <color theme="1"/>
      <name val="ＭＳ ゴシック"/>
      <family val="3"/>
    </font>
    <font>
      <sz val="14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2"/>
      <color theme="1"/>
      <name val="ＭＳ ゴシック"/>
      <family val="3"/>
      <charset val="128"/>
    </font>
    <font>
      <sz val="16"/>
      <name val="HGSｺﾞｼｯｸM"/>
      <family val="3"/>
      <charset val="128"/>
    </font>
    <font>
      <b/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sz val="12"/>
      <name val="HGPｺﾞｼｯｸM"/>
      <family val="3"/>
      <charset val="128"/>
    </font>
    <font>
      <sz val="12"/>
      <name val="ＭＳ ゴシック"/>
      <family val="3"/>
    </font>
    <font>
      <sz val="12"/>
      <name val="ＭＳ Ｐゴシック"/>
      <family val="3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182">
    <xf numFmtId="0" fontId="0" fillId="0" borderId="0" xfId="0"/>
    <xf numFmtId="3" fontId="9" fillId="0" borderId="0" xfId="1" applyNumberFormat="1" applyFont="1" applyAlignment="1">
      <alignment horizontal="center"/>
    </xf>
    <xf numFmtId="3" fontId="9" fillId="0" borderId="0" xfId="0" applyNumberFormat="1" applyFont="1" applyAlignment="1">
      <alignment horizontal="right" vertical="top"/>
    </xf>
    <xf numFmtId="3" fontId="8" fillId="0" borderId="0" xfId="1" applyNumberFormat="1" applyFont="1" applyAlignment="1"/>
    <xf numFmtId="0" fontId="5" fillId="0" borderId="0" xfId="1" applyNumberFormat="1" applyFont="1" applyAlignment="1"/>
    <xf numFmtId="3" fontId="8" fillId="0" borderId="1" xfId="1" applyNumberFormat="1" applyFont="1" applyBorder="1" applyAlignment="1"/>
    <xf numFmtId="0" fontId="3" fillId="0" borderId="36" xfId="1" applyNumberFormat="1" applyFont="1" applyFill="1" applyBorder="1" applyAlignment="1"/>
    <xf numFmtId="3" fontId="3" fillId="0" borderId="2" xfId="1" applyNumberFormat="1" applyFont="1" applyFill="1" applyBorder="1" applyAlignment="1">
      <alignment horizontal="distributed" vertical="center"/>
    </xf>
    <xf numFmtId="3" fontId="4" fillId="0" borderId="0" xfId="0" quotePrefix="1" applyNumberFormat="1" applyFont="1" applyAlignment="1">
      <alignment horizontal="right" vertical="top"/>
    </xf>
    <xf numFmtId="3" fontId="4" fillId="0" borderId="0" xfId="0" quotePrefix="1" applyNumberFormat="1" applyFont="1" applyFill="1" applyBorder="1" applyAlignment="1" applyProtection="1">
      <alignment horizontal="left" vertical="top"/>
      <protection locked="0"/>
    </xf>
    <xf numFmtId="3" fontId="3" fillId="0" borderId="22" xfId="1" applyNumberFormat="1" applyFont="1" applyBorder="1" applyAlignment="1">
      <alignment horizontal="center"/>
    </xf>
    <xf numFmtId="3" fontId="3" fillId="0" borderId="36" xfId="1" applyNumberFormat="1" applyFont="1" applyFill="1" applyBorder="1" applyAlignment="1">
      <alignment horizontal="distributed" vertical="center"/>
    </xf>
    <xf numFmtId="3" fontId="3" fillId="0" borderId="37" xfId="1" applyNumberFormat="1" applyFont="1" applyFill="1" applyBorder="1" applyAlignment="1">
      <alignment horizontal="distributed" vertical="center"/>
    </xf>
    <xf numFmtId="3" fontId="3" fillId="0" borderId="38" xfId="1" applyNumberFormat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distributed" vertical="center" wrapText="1"/>
    </xf>
    <xf numFmtId="3" fontId="10" fillId="0" borderId="0" xfId="0" applyNumberFormat="1" applyFont="1" applyAlignment="1"/>
    <xf numFmtId="0" fontId="10" fillId="0" borderId="0" xfId="0" applyNumberFormat="1" applyFont="1" applyAlignment="1"/>
    <xf numFmtId="3" fontId="11" fillId="0" borderId="0" xfId="0" applyNumberFormat="1" applyFont="1" applyAlignment="1">
      <alignment vertical="top"/>
    </xf>
    <xf numFmtId="3" fontId="12" fillId="0" borderId="0" xfId="0" quotePrefix="1" applyNumberFormat="1" applyFont="1" applyAlignment="1" applyProtection="1">
      <alignment vertical="top"/>
      <protection locked="0"/>
    </xf>
    <xf numFmtId="3" fontId="13" fillId="0" borderId="0" xfId="0" applyNumberFormat="1" applyFont="1" applyAlignment="1">
      <alignment vertical="top"/>
    </xf>
    <xf numFmtId="3" fontId="14" fillId="0" borderId="0" xfId="0" applyNumberFormat="1" applyFont="1" applyAlignment="1" applyProtection="1">
      <alignment vertical="top"/>
      <protection locked="0"/>
    </xf>
    <xf numFmtId="0" fontId="11" fillId="0" borderId="0" xfId="0" applyNumberFormat="1" applyFont="1" applyAlignment="1">
      <alignment vertical="top"/>
    </xf>
    <xf numFmtId="3" fontId="12" fillId="0" borderId="0" xfId="0" applyNumberFormat="1" applyFont="1" applyAlignment="1">
      <alignment vertical="top"/>
    </xf>
    <xf numFmtId="3" fontId="15" fillId="0" borderId="0" xfId="0" applyNumberFormat="1" applyFont="1" applyAlignment="1">
      <alignment vertical="top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15" fillId="0" borderId="0" xfId="0" quotePrefix="1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6" fillId="0" borderId="0" xfId="0" quotePrefix="1" applyNumberFormat="1" applyFont="1" applyAlignment="1" applyProtection="1">
      <alignment horizontal="center" vertical="top"/>
      <protection locked="0"/>
    </xf>
    <xf numFmtId="3" fontId="19" fillId="0" borderId="10" xfId="0" applyNumberFormat="1" applyFont="1" applyFill="1" applyBorder="1" applyAlignment="1">
      <alignment horizontal="center" vertical="center"/>
    </xf>
    <xf numFmtId="3" fontId="17" fillId="0" borderId="13" xfId="0" applyNumberFormat="1" applyFont="1" applyFill="1" applyBorder="1" applyAlignment="1" applyProtection="1">
      <alignment horizontal="centerContinuous"/>
      <protection locked="0"/>
    </xf>
    <xf numFmtId="3" fontId="17" fillId="0" borderId="11" xfId="0" applyNumberFormat="1" applyFont="1" applyFill="1" applyBorder="1" applyAlignment="1">
      <alignment horizontal="centerContinuous"/>
    </xf>
    <xf numFmtId="3" fontId="17" fillId="0" borderId="12" xfId="0" applyNumberFormat="1" applyFont="1" applyFill="1" applyBorder="1" applyAlignment="1">
      <alignment horizontal="centerContinuous"/>
    </xf>
    <xf numFmtId="0" fontId="20" fillId="0" borderId="13" xfId="0" applyNumberFormat="1" applyFont="1" applyFill="1" applyBorder="1" applyAlignment="1">
      <alignment horizontal="centerContinuous"/>
    </xf>
    <xf numFmtId="3" fontId="17" fillId="0" borderId="11" xfId="0" applyNumberFormat="1" applyFont="1" applyFill="1" applyBorder="1" applyAlignment="1" applyProtection="1">
      <alignment horizontal="centerContinuous"/>
      <protection locked="0"/>
    </xf>
    <xf numFmtId="3" fontId="17" fillId="0" borderId="26" xfId="0" applyNumberFormat="1" applyFont="1" applyFill="1" applyBorder="1" applyAlignment="1">
      <alignment horizontal="centerContinuous"/>
    </xf>
    <xf numFmtId="3" fontId="17" fillId="0" borderId="39" xfId="0" applyNumberFormat="1" applyFont="1" applyFill="1" applyBorder="1" applyAlignment="1">
      <alignment horizontal="centerContinuous"/>
    </xf>
    <xf numFmtId="3" fontId="22" fillId="0" borderId="10" xfId="0" applyNumberFormat="1" applyFont="1" applyFill="1" applyBorder="1" applyAlignment="1">
      <alignment horizontal="center" vertical="center"/>
    </xf>
    <xf numFmtId="3" fontId="17" fillId="0" borderId="26" xfId="0" applyNumberFormat="1" applyFont="1" applyFill="1" applyBorder="1" applyAlignment="1" applyProtection="1">
      <alignment horizontal="centerContinuous"/>
      <protection locked="0"/>
    </xf>
    <xf numFmtId="3" fontId="17" fillId="0" borderId="27" xfId="0" applyNumberFormat="1" applyFont="1" applyFill="1" applyBorder="1" applyAlignment="1">
      <alignment horizontal="centerContinuous"/>
    </xf>
    <xf numFmtId="3" fontId="19" fillId="0" borderId="7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 shrinkToFit="1"/>
    </xf>
    <xf numFmtId="3" fontId="19" fillId="0" borderId="8" xfId="0" applyNumberFormat="1" applyFont="1" applyFill="1" applyBorder="1" applyAlignment="1">
      <alignment horizontal="centerContinuous" vertical="center"/>
    </xf>
    <xf numFmtId="3" fontId="22" fillId="0" borderId="9" xfId="0" applyNumberFormat="1" applyFont="1" applyFill="1" applyBorder="1" applyAlignment="1">
      <alignment horizontal="centerContinuous" vertical="center"/>
    </xf>
    <xf numFmtId="3" fontId="22" fillId="0" borderId="33" xfId="0" applyNumberFormat="1" applyFont="1" applyFill="1" applyBorder="1" applyAlignment="1">
      <alignment horizontal="centerContinuous" vertical="center"/>
    </xf>
    <xf numFmtId="3" fontId="19" fillId="0" borderId="30" xfId="0" applyNumberFormat="1" applyFont="1" applyFill="1" applyBorder="1" applyAlignment="1">
      <alignment horizontal="center" vertical="center"/>
    </xf>
    <xf numFmtId="3" fontId="22" fillId="0" borderId="34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 vertical="center"/>
    </xf>
    <xf numFmtId="3" fontId="10" fillId="0" borderId="0" xfId="0" applyNumberFormat="1" applyFont="1" applyBorder="1" applyAlignment="1"/>
    <xf numFmtId="3" fontId="19" fillId="0" borderId="6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/>
    </xf>
    <xf numFmtId="3" fontId="19" fillId="0" borderId="14" xfId="0" applyNumberFormat="1" applyFont="1" applyFill="1" applyBorder="1" applyAlignment="1">
      <alignment horizontal="center" vertical="center"/>
    </xf>
    <xf numFmtId="3" fontId="19" fillId="0" borderId="20" xfId="0" applyNumberFormat="1" applyFont="1" applyFill="1" applyBorder="1" applyAlignment="1">
      <alignment horizontal="center" vertical="center"/>
    </xf>
    <xf numFmtId="3" fontId="19" fillId="0" borderId="31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 shrinkToFit="1"/>
    </xf>
    <xf numFmtId="3" fontId="19" fillId="0" borderId="14" xfId="0" applyNumberFormat="1" applyFont="1" applyFill="1" applyBorder="1" applyAlignment="1">
      <alignment horizontal="center" vertical="center" shrinkToFit="1"/>
    </xf>
    <xf numFmtId="3" fontId="19" fillId="0" borderId="3" xfId="0" quotePrefix="1" applyNumberFormat="1" applyFont="1" applyFill="1" applyBorder="1" applyAlignment="1">
      <alignment horizontal="center" vertical="center"/>
    </xf>
    <xf numFmtId="3" fontId="23" fillId="0" borderId="14" xfId="0" applyNumberFormat="1" applyFont="1" applyFill="1" applyBorder="1" applyAlignment="1">
      <alignment horizontal="center" vertical="center" wrapText="1"/>
    </xf>
    <xf numFmtId="3" fontId="19" fillId="0" borderId="20" xfId="0" applyNumberFormat="1" applyFont="1" applyFill="1" applyBorder="1" applyAlignment="1">
      <alignment horizontal="center" vertical="center" wrapText="1"/>
    </xf>
    <xf numFmtId="3" fontId="19" fillId="0" borderId="35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center" vertical="center"/>
    </xf>
    <xf numFmtId="3" fontId="19" fillId="0" borderId="40" xfId="0" applyNumberFormat="1" applyFont="1" applyFill="1" applyBorder="1" applyAlignment="1">
      <alignment horizontal="center" vertical="center"/>
    </xf>
    <xf numFmtId="3" fontId="19" fillId="0" borderId="25" xfId="0" applyNumberFormat="1" applyFont="1" applyFill="1" applyBorder="1" applyAlignment="1">
      <alignment horizontal="center" vertical="center"/>
    </xf>
    <xf numFmtId="3" fontId="22" fillId="0" borderId="2" xfId="0" applyNumberFormat="1" applyFont="1" applyBorder="1" applyAlignment="1"/>
    <xf numFmtId="3" fontId="24" fillId="0" borderId="15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shrinkToFit="1"/>
    </xf>
    <xf numFmtId="3" fontId="24" fillId="0" borderId="16" xfId="0" applyNumberFormat="1" applyFont="1" applyFill="1" applyBorder="1" applyAlignment="1">
      <alignment shrinkToFit="1"/>
    </xf>
    <xf numFmtId="3" fontId="24" fillId="0" borderId="21" xfId="0" applyNumberFormat="1" applyFont="1" applyFill="1" applyBorder="1" applyAlignment="1">
      <alignment shrinkToFit="1"/>
    </xf>
    <xf numFmtId="3" fontId="24" fillId="0" borderId="28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horizontal="right" shrinkToFit="1"/>
    </xf>
    <xf numFmtId="3" fontId="24" fillId="0" borderId="42" xfId="0" applyNumberFormat="1" applyFont="1" applyFill="1" applyBorder="1" applyAlignment="1">
      <alignment shrinkToFit="1"/>
    </xf>
    <xf numFmtId="3" fontId="21" fillId="0" borderId="4" xfId="0" applyNumberFormat="1" applyFont="1" applyFill="1" applyBorder="1" applyAlignment="1">
      <alignment shrinkToFit="1"/>
    </xf>
    <xf numFmtId="3" fontId="24" fillId="0" borderId="17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shrinkToFit="1"/>
    </xf>
    <xf numFmtId="3" fontId="24" fillId="0" borderId="18" xfId="0" applyNumberFormat="1" applyFont="1" applyFill="1" applyBorder="1" applyAlignment="1">
      <alignment shrinkToFit="1"/>
    </xf>
    <xf numFmtId="3" fontId="24" fillId="0" borderId="22" xfId="0" applyNumberFormat="1" applyFont="1" applyFill="1" applyBorder="1" applyAlignment="1">
      <alignment shrinkToFit="1"/>
    </xf>
    <xf numFmtId="3" fontId="24" fillId="0" borderId="29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horizontal="right" shrinkToFit="1"/>
    </xf>
    <xf numFmtId="3" fontId="24" fillId="0" borderId="34" xfId="0" applyNumberFormat="1" applyFont="1" applyFill="1" applyBorder="1" applyAlignment="1">
      <alignment shrinkToFit="1"/>
    </xf>
    <xf numFmtId="3" fontId="21" fillId="0" borderId="2" xfId="0" applyNumberFormat="1" applyFont="1" applyFill="1" applyBorder="1" applyAlignment="1">
      <alignment shrinkToFit="1"/>
    </xf>
    <xf numFmtId="3" fontId="22" fillId="0" borderId="4" xfId="0" applyNumberFormat="1" applyFont="1" applyBorder="1" applyAlignment="1"/>
    <xf numFmtId="3" fontId="22" fillId="0" borderId="4" xfId="0" applyNumberFormat="1" applyFont="1" applyBorder="1" applyAlignment="1">
      <alignment horizontal="distributed" justifyLastLine="1"/>
    </xf>
    <xf numFmtId="3" fontId="21" fillId="0" borderId="15" xfId="0" applyNumberFormat="1" applyFont="1" applyFill="1" applyBorder="1" applyAlignment="1">
      <alignment shrinkToFit="1"/>
    </xf>
    <xf numFmtId="3" fontId="21" fillId="0" borderId="16" xfId="0" applyNumberFormat="1" applyFont="1" applyFill="1" applyBorder="1" applyAlignment="1">
      <alignment shrinkToFit="1"/>
    </xf>
    <xf numFmtId="3" fontId="21" fillId="0" borderId="21" xfId="0" applyNumberFormat="1" applyFont="1" applyFill="1" applyBorder="1" applyAlignment="1">
      <alignment shrinkToFit="1"/>
    </xf>
    <xf numFmtId="3" fontId="21" fillId="0" borderId="28" xfId="0" applyNumberFormat="1" applyFont="1" applyFill="1" applyBorder="1" applyAlignment="1">
      <alignment shrinkToFit="1"/>
    </xf>
    <xf numFmtId="3" fontId="10" fillId="0" borderId="2" xfId="0" applyNumberFormat="1" applyFont="1" applyBorder="1" applyAlignment="1"/>
    <xf numFmtId="3" fontId="22" fillId="0" borderId="2" xfId="0" applyNumberFormat="1" applyFont="1" applyBorder="1" applyAlignment="1">
      <alignment horizontal="distributed" justifyLastLine="1"/>
    </xf>
    <xf numFmtId="3" fontId="21" fillId="0" borderId="17" xfId="0" applyNumberFormat="1" applyFont="1" applyFill="1" applyBorder="1" applyAlignment="1">
      <alignment shrinkToFit="1"/>
    </xf>
    <xf numFmtId="3" fontId="21" fillId="0" borderId="18" xfId="0" applyNumberFormat="1" applyFont="1" applyFill="1" applyBorder="1" applyAlignment="1">
      <alignment shrinkToFit="1"/>
    </xf>
    <xf numFmtId="3" fontId="21" fillId="0" borderId="22" xfId="0" applyNumberFormat="1" applyFont="1" applyFill="1" applyBorder="1" applyAlignment="1">
      <alignment shrinkToFit="1"/>
    </xf>
    <xf numFmtId="3" fontId="21" fillId="0" borderId="29" xfId="0" applyNumberFormat="1" applyFont="1" applyFill="1" applyBorder="1" applyAlignment="1">
      <alignment shrinkToFit="1"/>
    </xf>
    <xf numFmtId="3" fontId="22" fillId="0" borderId="5" xfId="0" applyNumberFormat="1" applyFont="1" applyBorder="1" applyAlignment="1">
      <alignment horizontal="distributed" justifyLastLine="1"/>
    </xf>
    <xf numFmtId="3" fontId="21" fillId="0" borderId="19" xfId="0" applyNumberFormat="1" applyFont="1" applyFill="1" applyBorder="1" applyAlignment="1">
      <alignment shrinkToFit="1"/>
    </xf>
    <xf numFmtId="3" fontId="21" fillId="0" borderId="5" xfId="0" applyNumberFormat="1" applyFont="1" applyFill="1" applyBorder="1" applyAlignment="1">
      <alignment shrinkToFit="1"/>
    </xf>
    <xf numFmtId="3" fontId="21" fillId="0" borderId="24" xfId="0" applyNumberFormat="1" applyFont="1" applyFill="1" applyBorder="1" applyAlignment="1">
      <alignment shrinkToFit="1"/>
    </xf>
    <xf numFmtId="3" fontId="21" fillId="0" borderId="23" xfId="0" applyNumberFormat="1" applyFont="1" applyFill="1" applyBorder="1" applyAlignment="1">
      <alignment shrinkToFit="1"/>
    </xf>
    <xf numFmtId="3" fontId="21" fillId="0" borderId="32" xfId="0" applyNumberFormat="1" applyFont="1" applyFill="1" applyBorder="1" applyAlignment="1">
      <alignment shrinkToFit="1"/>
    </xf>
    <xf numFmtId="3" fontId="17" fillId="0" borderId="1" xfId="0" applyNumberFormat="1" applyFont="1" applyBorder="1" applyAlignment="1"/>
    <xf numFmtId="3" fontId="17" fillId="2" borderId="1" xfId="0" applyNumberFormat="1" applyFont="1" applyFill="1" applyBorder="1" applyAlignment="1"/>
    <xf numFmtId="3" fontId="17" fillId="2" borderId="0" xfId="0" applyNumberFormat="1" applyFont="1" applyFill="1" applyBorder="1" applyAlignment="1"/>
    <xf numFmtId="3" fontId="17" fillId="2" borderId="1" xfId="0" applyNumberFormat="1" applyFont="1" applyFill="1" applyBorder="1" applyAlignment="1">
      <alignment shrinkToFit="1"/>
    </xf>
    <xf numFmtId="4" fontId="10" fillId="0" borderId="0" xfId="0" applyNumberFormat="1" applyFont="1" applyAlignment="1"/>
    <xf numFmtId="3" fontId="24" fillId="0" borderId="4" xfId="1" applyNumberFormat="1" applyFont="1" applyFill="1" applyBorder="1" applyAlignment="1"/>
    <xf numFmtId="3" fontId="24" fillId="0" borderId="18" xfId="1" applyNumberFormat="1" applyFont="1" applyFill="1" applyBorder="1" applyAlignment="1"/>
    <xf numFmtId="3" fontId="24" fillId="0" borderId="2" xfId="1" applyNumberFormat="1" applyFont="1" applyFill="1" applyBorder="1" applyAlignment="1"/>
    <xf numFmtId="3" fontId="24" fillId="0" borderId="16" xfId="1" applyNumberFormat="1" applyFont="1" applyFill="1" applyBorder="1" applyAlignment="1"/>
    <xf numFmtId="3" fontId="24" fillId="0" borderId="4" xfId="1" applyNumberFormat="1" applyFont="1" applyFill="1" applyBorder="1" applyAlignment="1">
      <alignment shrinkToFit="1"/>
    </xf>
    <xf numFmtId="3" fontId="24" fillId="0" borderId="16" xfId="1" applyNumberFormat="1" applyFont="1" applyFill="1" applyBorder="1" applyAlignment="1">
      <alignment shrinkToFit="1"/>
    </xf>
    <xf numFmtId="3" fontId="24" fillId="0" borderId="2" xfId="1" applyNumberFormat="1" applyFont="1" applyFill="1" applyBorder="1" applyAlignment="1">
      <alignment shrinkToFit="1"/>
    </xf>
    <xf numFmtId="3" fontId="24" fillId="0" borderId="18" xfId="1" applyNumberFormat="1" applyFont="1" applyFill="1" applyBorder="1" applyAlignment="1">
      <alignment shrinkToFit="1"/>
    </xf>
    <xf numFmtId="3" fontId="24" fillId="0" borderId="5" xfId="1" applyNumberFormat="1" applyFont="1" applyFill="1" applyBorder="1" applyAlignment="1">
      <alignment shrinkToFit="1"/>
    </xf>
    <xf numFmtId="3" fontId="24" fillId="0" borderId="24" xfId="1" applyNumberFormat="1" applyFont="1" applyFill="1" applyBorder="1" applyAlignment="1">
      <alignment shrinkToFit="1"/>
    </xf>
    <xf numFmtId="3" fontId="26" fillId="0" borderId="0" xfId="0" applyNumberFormat="1" applyFont="1" applyAlignment="1">
      <alignment vertical="top"/>
    </xf>
    <xf numFmtId="3" fontId="27" fillId="0" borderId="0" xfId="0" applyNumberFormat="1" applyFont="1" applyAlignment="1" applyProtection="1">
      <alignment vertical="top"/>
      <protection locked="0"/>
    </xf>
    <xf numFmtId="3" fontId="4" fillId="0" borderId="0" xfId="0" quotePrefix="1" applyNumberFormat="1" applyFont="1" applyAlignment="1" applyProtection="1">
      <alignment horizontal="center" vertical="top"/>
      <protection locked="0"/>
    </xf>
    <xf numFmtId="3" fontId="28" fillId="0" borderId="0" xfId="0" quotePrefix="1" applyNumberFormat="1" applyFont="1" applyAlignment="1">
      <alignment horizontal="right" vertical="top"/>
    </xf>
    <xf numFmtId="3" fontId="5" fillId="0" borderId="4" xfId="0" applyNumberFormat="1" applyFont="1" applyFill="1" applyBorder="1" applyAlignment="1">
      <alignment shrinkToFit="1"/>
    </xf>
    <xf numFmtId="3" fontId="5" fillId="0" borderId="16" xfId="0" applyNumberFormat="1" applyFont="1" applyFill="1" applyBorder="1" applyAlignment="1">
      <alignment shrinkToFit="1"/>
    </xf>
    <xf numFmtId="3" fontId="5" fillId="0" borderId="2" xfId="0" applyNumberFormat="1" applyFont="1" applyFill="1" applyBorder="1" applyAlignment="1">
      <alignment shrinkToFit="1"/>
    </xf>
    <xf numFmtId="3" fontId="5" fillId="0" borderId="18" xfId="0" applyNumberFormat="1" applyFont="1" applyFill="1" applyBorder="1" applyAlignment="1">
      <alignment shrinkToFit="1"/>
    </xf>
    <xf numFmtId="3" fontId="5" fillId="0" borderId="53" xfId="0" applyNumberFormat="1" applyFont="1" applyFill="1" applyBorder="1" applyAlignment="1">
      <alignment shrinkToFit="1"/>
    </xf>
    <xf numFmtId="176" fontId="5" fillId="0" borderId="2" xfId="0" applyNumberFormat="1" applyFont="1" applyFill="1" applyBorder="1" applyAlignment="1">
      <alignment shrinkToFit="1"/>
    </xf>
    <xf numFmtId="3" fontId="5" fillId="0" borderId="54" xfId="0" applyNumberFormat="1" applyFont="1" applyFill="1" applyBorder="1" applyAlignment="1">
      <alignment shrinkToFit="1"/>
    </xf>
    <xf numFmtId="3" fontId="29" fillId="0" borderId="15" xfId="0" applyNumberFormat="1" applyFont="1" applyFill="1" applyBorder="1" applyAlignment="1">
      <alignment shrinkToFit="1"/>
    </xf>
    <xf numFmtId="3" fontId="29" fillId="0" borderId="18" xfId="0" applyNumberFormat="1" applyFont="1" applyFill="1" applyBorder="1" applyAlignment="1">
      <alignment shrinkToFit="1"/>
    </xf>
    <xf numFmtId="3" fontId="29" fillId="0" borderId="17" xfId="0" applyNumberFormat="1" applyFont="1" applyFill="1" applyBorder="1" applyAlignment="1">
      <alignment shrinkToFit="1"/>
    </xf>
    <xf numFmtId="3" fontId="29" fillId="0" borderId="5" xfId="0" applyNumberFormat="1" applyFont="1" applyFill="1" applyBorder="1" applyAlignment="1">
      <alignment shrinkToFit="1"/>
    </xf>
    <xf numFmtId="3" fontId="29" fillId="0" borderId="24" xfId="0" applyNumberFormat="1" applyFont="1" applyFill="1" applyBorder="1" applyAlignment="1">
      <alignment shrinkToFit="1"/>
    </xf>
    <xf numFmtId="3" fontId="0" fillId="2" borderId="1" xfId="0" applyNumberFormat="1" applyFont="1" applyFill="1" applyBorder="1" applyAlignment="1"/>
    <xf numFmtId="3" fontId="30" fillId="0" borderId="0" xfId="0" applyNumberFormat="1" applyFont="1" applyAlignment="1"/>
    <xf numFmtId="4" fontId="30" fillId="0" borderId="0" xfId="0" applyNumberFormat="1" applyFont="1" applyAlignment="1"/>
    <xf numFmtId="0" fontId="30" fillId="0" borderId="0" xfId="0" applyNumberFormat="1" applyFont="1" applyAlignment="1"/>
    <xf numFmtId="0" fontId="31" fillId="0" borderId="0" xfId="0" applyNumberFormat="1" applyFont="1" applyAlignment="1"/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49" fontId="16" fillId="0" borderId="0" xfId="0" applyNumberFormat="1" applyFont="1" applyAlignment="1" applyProtection="1">
      <alignment horizontal="left" vertical="top"/>
      <protection locked="0"/>
    </xf>
    <xf numFmtId="3" fontId="16" fillId="0" borderId="0" xfId="0" quotePrefix="1" applyNumberFormat="1" applyFont="1" applyAlignment="1" applyProtection="1">
      <alignment horizontal="left" vertical="top"/>
      <protection locked="0"/>
    </xf>
    <xf numFmtId="3" fontId="19" fillId="0" borderId="55" xfId="0" applyNumberFormat="1" applyFont="1" applyFill="1" applyBorder="1" applyAlignment="1">
      <alignment horizontal="center" vertical="center"/>
    </xf>
    <xf numFmtId="3" fontId="3" fillId="0" borderId="26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5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0" xfId="0" applyNumberFormat="1" applyFont="1" applyFill="1" applyBorder="1" applyAlignment="1">
      <alignment horizontal="center" vertical="center" wrapText="1"/>
    </xf>
    <xf numFmtId="3" fontId="3" fillId="0" borderId="22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22" fillId="0" borderId="1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 vertical="center"/>
    </xf>
    <xf numFmtId="3" fontId="22" fillId="0" borderId="38" xfId="0" applyNumberFormat="1" applyFont="1" applyFill="1" applyBorder="1" applyAlignment="1">
      <alignment horizontal="center" vertical="center"/>
    </xf>
    <xf numFmtId="3" fontId="17" fillId="0" borderId="13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21" fillId="0" borderId="10" xfId="0" applyNumberFormat="1" applyFont="1" applyFill="1" applyBorder="1" applyAlignment="1">
      <alignment horizontal="center" vertical="center" wrapText="1"/>
    </xf>
    <xf numFmtId="3" fontId="21" fillId="0" borderId="7" xfId="0" applyNumberFormat="1" applyFont="1" applyFill="1" applyBorder="1" applyAlignment="1">
      <alignment horizontal="center" vertical="center" wrapText="1"/>
    </xf>
    <xf numFmtId="3" fontId="19" fillId="0" borderId="43" xfId="0" applyNumberFormat="1" applyFont="1" applyFill="1" applyBorder="1" applyAlignment="1">
      <alignment horizontal="center" vertical="center" shrinkToFit="1"/>
    </xf>
    <xf numFmtId="3" fontId="19" fillId="0" borderId="44" xfId="0" applyNumberFormat="1" applyFont="1" applyFill="1" applyBorder="1" applyAlignment="1">
      <alignment horizontal="center" vertical="center" shrinkToFit="1"/>
    </xf>
    <xf numFmtId="3" fontId="18" fillId="0" borderId="26" xfId="0" applyNumberFormat="1" applyFont="1" applyBorder="1" applyAlignment="1">
      <alignment horizontal="center" vertical="center"/>
    </xf>
    <xf numFmtId="3" fontId="18" fillId="0" borderId="34" xfId="0" applyNumberFormat="1" applyFont="1" applyBorder="1" applyAlignment="1">
      <alignment horizontal="center" vertical="center"/>
    </xf>
    <xf numFmtId="3" fontId="18" fillId="0" borderId="38" xfId="0" applyNumberFormat="1" applyFont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9" xfId="0" applyNumberFormat="1" applyFont="1" applyFill="1" applyBorder="1" applyAlignment="1">
      <alignment horizontal="center" vertical="center"/>
    </xf>
    <xf numFmtId="3" fontId="19" fillId="0" borderId="47" xfId="0" applyNumberFormat="1" applyFont="1" applyFill="1" applyBorder="1" applyAlignment="1">
      <alignment horizontal="center" vertical="center"/>
    </xf>
    <xf numFmtId="3" fontId="19" fillId="0" borderId="33" xfId="0" applyNumberFormat="1" applyFont="1" applyFill="1" applyBorder="1" applyAlignment="1">
      <alignment horizontal="center" vertical="center"/>
    </xf>
    <xf numFmtId="3" fontId="19" fillId="0" borderId="45" xfId="0" applyNumberFormat="1" applyFont="1" applyFill="1" applyBorder="1" applyAlignment="1">
      <alignment horizontal="center" vertical="center" shrinkToFit="1"/>
    </xf>
    <xf numFmtId="3" fontId="19" fillId="0" borderId="46" xfId="0" applyNumberFormat="1" applyFont="1" applyFill="1" applyBorder="1" applyAlignment="1">
      <alignment horizontal="center" vertical="center" shrinkToFit="1"/>
    </xf>
    <xf numFmtId="3" fontId="19" fillId="0" borderId="45" xfId="0" applyNumberFormat="1" applyFont="1" applyFill="1" applyBorder="1" applyAlignment="1">
      <alignment horizontal="center" vertical="center"/>
    </xf>
    <xf numFmtId="3" fontId="19" fillId="0" borderId="46" xfId="0" applyNumberFormat="1" applyFont="1" applyFill="1" applyBorder="1" applyAlignment="1">
      <alignment horizontal="center" vertical="center"/>
    </xf>
    <xf numFmtId="3" fontId="19" fillId="0" borderId="51" xfId="0" applyNumberFormat="1" applyFont="1" applyFill="1" applyBorder="1" applyAlignment="1">
      <alignment horizontal="center" vertical="center"/>
    </xf>
    <xf numFmtId="3" fontId="19" fillId="0" borderId="52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center" vertical="center" wrapText="1"/>
    </xf>
    <xf numFmtId="3" fontId="8" fillId="0" borderId="26" xfId="0" applyNumberFormat="1" applyFont="1" applyFill="1" applyBorder="1" applyAlignment="1" applyProtection="1">
      <alignment horizontal="center" vertical="center"/>
      <protection locked="0"/>
    </xf>
    <xf numFmtId="3" fontId="8" fillId="0" borderId="27" xfId="0" applyNumberFormat="1" applyFont="1" applyFill="1" applyBorder="1" applyAlignment="1" applyProtection="1">
      <alignment horizontal="center" vertical="center"/>
      <protection locked="0"/>
    </xf>
    <xf numFmtId="3" fontId="8" fillId="0" borderId="39" xfId="0" applyNumberFormat="1" applyFont="1" applyFill="1" applyBorder="1" applyAlignment="1" applyProtection="1">
      <alignment horizontal="center" vertical="center"/>
      <protection locked="0"/>
    </xf>
    <xf numFmtId="3" fontId="8" fillId="0" borderId="48" xfId="0" applyNumberFormat="1" applyFont="1" applyFill="1" applyBorder="1" applyAlignment="1" applyProtection="1">
      <alignment horizontal="center" vertical="center"/>
      <protection locked="0"/>
    </xf>
    <xf numFmtId="3" fontId="8" fillId="0" borderId="49" xfId="0" applyNumberFormat="1" applyFont="1" applyFill="1" applyBorder="1" applyAlignment="1" applyProtection="1">
      <alignment horizontal="center" vertical="center"/>
      <protection locked="0"/>
    </xf>
    <xf numFmtId="3" fontId="8" fillId="0" borderId="50" xfId="0" applyNumberFormat="1" applyFont="1" applyFill="1" applyBorder="1" applyAlignment="1" applyProtection="1">
      <alignment horizontal="center" vertical="center"/>
      <protection locked="0"/>
    </xf>
    <xf numFmtId="3" fontId="25" fillId="0" borderId="10" xfId="0" applyNumberFormat="1" applyFont="1" applyFill="1" applyBorder="1" applyAlignment="1">
      <alignment horizontal="center" vertical="center"/>
    </xf>
    <xf numFmtId="3" fontId="25" fillId="0" borderId="22" xfId="0" applyNumberFormat="1" applyFont="1" applyFill="1" applyBorder="1" applyAlignment="1">
      <alignment horizontal="center" vertical="center"/>
    </xf>
    <xf numFmtId="3" fontId="25" fillId="0" borderId="38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⑯公債費前年比較(道府県分完成)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\900714\Desktop\16%20&#31639;&#23450;&#32207;&#25324;\&#20844;&#20661;&#36027;&#21336;&#20301;&#36027;&#29992;\10&#12288;&#30476;&#21029;&#12539;&#22823;&#37117;&#24066;&#21029;\&#9327;&#20844;&#20661;&#36027;&#21069;&#24180;&#27604;&#36611;(&#36947;&#24220;&#30476;&#20998;&#23436;&#251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7178;&#23665;&#21331;&#29983;\&#9325;&#31639;&#23450;&#65288;&#32207;&#25324;&#65289;\&#35430;&#31639;&#65298;\&#30476;&#20998;&#65298;\&#9325;&#32076;&#24120;&#32076;&#36027;&#65288;&#23550;&#20840;&#20307;&#12539;&#8545;''&#65289;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円単・増減付"/>
      <sheetName val="公債費のみ百万単"/>
      <sheetName val="百万単・増減付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ntry="1"/>
  <dimension ref="A1:BF109"/>
  <sheetViews>
    <sheetView showGridLines="0" showZeros="0" tabSelected="1" showOutlineSymbols="0" view="pageBreakPreview" zoomScale="70" zoomScaleNormal="70" zoomScaleSheetLayoutView="70" workbookViewId="0">
      <pane xSplit="2" ySplit="7" topLeftCell="C8" activePane="bottomRight" state="frozenSplit"/>
      <selection activeCell="A3" sqref="A3:I6"/>
      <selection pane="topRight" activeCell="A3" sqref="A3:I6"/>
      <selection pane="bottomLeft" activeCell="A3" sqref="A3:I6"/>
      <selection pane="bottomRight" activeCell="A3" sqref="A3:A5"/>
    </sheetView>
  </sheetViews>
  <sheetFormatPr defaultColWidth="8.7109375" defaultRowHeight="14" x14ac:dyDescent="0.2"/>
  <cols>
    <col min="1" max="1" width="10.78515625" style="16" customWidth="1"/>
    <col min="2" max="2" width="11.5" style="16" bestFit="1" customWidth="1"/>
    <col min="3" max="17" width="13.42578125" style="16" customWidth="1"/>
    <col min="18" max="31" width="14.28515625" style="16" customWidth="1"/>
    <col min="32" max="42" width="12.5" style="16" customWidth="1"/>
    <col min="43" max="43" width="15.7109375" style="16" bestFit="1" customWidth="1"/>
    <col min="44" max="44" width="6.5703125" style="16" customWidth="1"/>
    <col min="45" max="45" width="13.42578125" style="16" customWidth="1"/>
    <col min="46" max="47" width="12.7109375" style="16" customWidth="1"/>
    <col min="48" max="48" width="14.7109375" style="16" customWidth="1"/>
    <col min="49" max="49" width="5.78515625" style="16" customWidth="1"/>
    <col min="50" max="50" width="15" style="16" customWidth="1"/>
    <col min="51" max="52" width="15.2109375" style="133" customWidth="1"/>
    <col min="53" max="53" width="11.42578125" style="133" bestFit="1" customWidth="1"/>
    <col min="54" max="54" width="8.7109375" style="133"/>
    <col min="55" max="55" width="10.92578125" style="133" bestFit="1" customWidth="1"/>
    <col min="56" max="56" width="8.7109375" style="133"/>
    <col min="57" max="57" width="10.92578125" style="133" bestFit="1" customWidth="1"/>
    <col min="58" max="58" width="8.7109375" style="133"/>
    <col min="59" max="16384" width="8.7109375" style="16"/>
  </cols>
  <sheetData>
    <row r="1" spans="1:58" ht="21" x14ac:dyDescent="0.2">
      <c r="A1" s="17"/>
      <c r="B1" s="18" t="s">
        <v>152</v>
      </c>
      <c r="C1" s="19"/>
      <c r="D1" s="20"/>
      <c r="E1" s="20"/>
      <c r="F1" s="19"/>
      <c r="G1" s="21"/>
      <c r="H1" s="21"/>
      <c r="I1" s="21"/>
      <c r="J1" s="148"/>
      <c r="K1" s="148"/>
      <c r="L1" s="148"/>
      <c r="M1" s="19"/>
      <c r="N1" s="22"/>
      <c r="O1" s="19"/>
      <c r="P1" s="19"/>
      <c r="Q1" s="147"/>
      <c r="R1" s="147"/>
      <c r="S1" s="147"/>
      <c r="T1" s="20"/>
      <c r="U1" s="20"/>
      <c r="V1" s="21"/>
      <c r="W1" s="21"/>
      <c r="X1" s="21"/>
      <c r="Y1" s="148"/>
      <c r="Z1" s="148"/>
      <c r="AA1" s="148"/>
      <c r="AB1" s="19"/>
      <c r="AC1" s="22"/>
      <c r="AD1" s="19"/>
      <c r="AE1" s="19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5"/>
      <c r="AS1" s="19"/>
      <c r="AT1" s="20"/>
      <c r="AX1" s="114"/>
      <c r="AY1" s="115"/>
      <c r="BF1" s="16"/>
    </row>
    <row r="2" spans="1:58" ht="19" x14ac:dyDescent="0.2">
      <c r="A2" s="23"/>
      <c r="B2" s="138" t="s">
        <v>128</v>
      </c>
      <c r="C2" s="19"/>
      <c r="D2" s="20"/>
      <c r="E2" s="20"/>
      <c r="F2" s="19"/>
      <c r="G2" s="21"/>
      <c r="H2" s="21"/>
      <c r="I2" s="21"/>
      <c r="J2" s="24"/>
      <c r="K2" s="24"/>
      <c r="L2" s="24"/>
      <c r="M2" s="19"/>
      <c r="N2" s="25"/>
      <c r="P2" s="25" t="s">
        <v>81</v>
      </c>
      <c r="Q2" s="138" t="s">
        <v>128</v>
      </c>
      <c r="R2" s="26"/>
      <c r="S2" s="26"/>
      <c r="T2" s="20"/>
      <c r="U2" s="20"/>
      <c r="V2" s="21"/>
      <c r="W2" s="21"/>
      <c r="X2" s="21"/>
      <c r="Y2" s="24"/>
      <c r="Z2" s="24"/>
      <c r="AA2" s="25"/>
      <c r="AD2" s="25" t="s">
        <v>81</v>
      </c>
      <c r="AE2" s="138" t="s">
        <v>128</v>
      </c>
      <c r="AF2" s="26"/>
      <c r="AG2" s="26"/>
      <c r="AH2" s="26"/>
      <c r="AI2" s="26"/>
      <c r="AJ2" s="26"/>
      <c r="AK2" s="135"/>
      <c r="AL2" s="136"/>
      <c r="AM2" s="137"/>
      <c r="AN2" s="137"/>
      <c r="AO2" s="26"/>
      <c r="AP2" s="27"/>
      <c r="AQ2" s="25" t="s">
        <v>81</v>
      </c>
      <c r="AR2" s="15"/>
      <c r="AS2" s="139" t="s">
        <v>122</v>
      </c>
      <c r="AT2" s="20"/>
      <c r="AU2" s="25"/>
      <c r="AV2" s="25" t="s">
        <v>81</v>
      </c>
      <c r="AX2" s="116"/>
      <c r="AY2" s="117" t="s">
        <v>81</v>
      </c>
      <c r="BF2" s="16"/>
    </row>
    <row r="3" spans="1:58" ht="16.5" x14ac:dyDescent="0.25">
      <c r="A3" s="159" t="s">
        <v>141</v>
      </c>
      <c r="B3" s="28" t="s">
        <v>10</v>
      </c>
      <c r="C3" s="29" t="s">
        <v>80</v>
      </c>
      <c r="D3" s="30"/>
      <c r="E3" s="30"/>
      <c r="F3" s="30"/>
      <c r="G3" s="30"/>
      <c r="H3" s="30"/>
      <c r="I3" s="30"/>
      <c r="J3" s="31"/>
      <c r="K3" s="152" t="s">
        <v>79</v>
      </c>
      <c r="L3" s="153"/>
      <c r="M3" s="153"/>
      <c r="N3" s="153"/>
      <c r="O3" s="153"/>
      <c r="P3" s="154"/>
      <c r="Q3" s="153" t="s">
        <v>132</v>
      </c>
      <c r="R3" s="153"/>
      <c r="S3" s="154"/>
      <c r="T3" s="32" t="s">
        <v>78</v>
      </c>
      <c r="U3" s="33"/>
      <c r="V3" s="30"/>
      <c r="W3" s="30"/>
      <c r="X3" s="30"/>
      <c r="Y3" s="31"/>
      <c r="Z3" s="152" t="s">
        <v>140</v>
      </c>
      <c r="AA3" s="153"/>
      <c r="AB3" s="153"/>
      <c r="AC3" s="153"/>
      <c r="AD3" s="154"/>
      <c r="AE3" s="152" t="s">
        <v>119</v>
      </c>
      <c r="AF3" s="153"/>
      <c r="AG3" s="154"/>
      <c r="AH3" s="34"/>
      <c r="AI3" s="155" t="s">
        <v>135</v>
      </c>
      <c r="AJ3" s="155" t="s">
        <v>139</v>
      </c>
      <c r="AK3" s="155" t="s">
        <v>148</v>
      </c>
      <c r="AL3" s="155" t="s">
        <v>153</v>
      </c>
      <c r="AM3" s="155" t="s">
        <v>154</v>
      </c>
      <c r="AN3" s="155" t="s">
        <v>155</v>
      </c>
      <c r="AO3" s="35"/>
      <c r="AP3" s="36"/>
      <c r="AQ3" s="149" t="s">
        <v>65</v>
      </c>
      <c r="AR3" s="15"/>
      <c r="AS3" s="37" t="s">
        <v>123</v>
      </c>
      <c r="AT3" s="38"/>
      <c r="AU3" s="149" t="s">
        <v>65</v>
      </c>
      <c r="AV3" s="149" t="s">
        <v>126</v>
      </c>
      <c r="AX3" s="141" t="s">
        <v>146</v>
      </c>
      <c r="AY3" s="144" t="s">
        <v>147</v>
      </c>
      <c r="BF3" s="16"/>
    </row>
    <row r="4" spans="1:58" ht="16.5" x14ac:dyDescent="0.2">
      <c r="A4" s="160"/>
      <c r="B4" s="39"/>
      <c r="C4" s="166" t="s">
        <v>0</v>
      </c>
      <c r="D4" s="167"/>
      <c r="E4" s="40" t="s">
        <v>11</v>
      </c>
      <c r="F4" s="162" t="s">
        <v>66</v>
      </c>
      <c r="G4" s="163"/>
      <c r="H4" s="163"/>
      <c r="I4" s="164"/>
      <c r="J4" s="41" t="s">
        <v>83</v>
      </c>
      <c r="K4" s="40" t="s">
        <v>1</v>
      </c>
      <c r="L4" s="40" t="s">
        <v>2</v>
      </c>
      <c r="M4" s="162" t="s">
        <v>12</v>
      </c>
      <c r="N4" s="165"/>
      <c r="O4" s="168" t="s">
        <v>116</v>
      </c>
      <c r="P4" s="169"/>
      <c r="Q4" s="42" t="s">
        <v>82</v>
      </c>
      <c r="R4" s="43"/>
      <c r="S4" s="44"/>
      <c r="T4" s="45" t="s">
        <v>3</v>
      </c>
      <c r="U4" s="40" t="s">
        <v>93</v>
      </c>
      <c r="V4" s="40" t="s">
        <v>13</v>
      </c>
      <c r="W4" s="42" t="s">
        <v>91</v>
      </c>
      <c r="X4" s="43"/>
      <c r="Y4" s="40" t="s">
        <v>14</v>
      </c>
      <c r="Z4" s="40" t="s">
        <v>15</v>
      </c>
      <c r="AA4" s="170" t="s">
        <v>16</v>
      </c>
      <c r="AB4" s="171"/>
      <c r="AC4" s="39" t="s">
        <v>118</v>
      </c>
      <c r="AD4" s="39" t="s">
        <v>64</v>
      </c>
      <c r="AE4" s="40" t="s">
        <v>4</v>
      </c>
      <c r="AF4" s="40" t="s">
        <v>5</v>
      </c>
      <c r="AG4" s="40" t="s">
        <v>120</v>
      </c>
      <c r="AH4" s="46" t="s">
        <v>129</v>
      </c>
      <c r="AI4" s="156"/>
      <c r="AJ4" s="156"/>
      <c r="AK4" s="156"/>
      <c r="AL4" s="156"/>
      <c r="AM4" s="156"/>
      <c r="AN4" s="172"/>
      <c r="AO4" s="47" t="s">
        <v>129</v>
      </c>
      <c r="AP4" s="48" t="s">
        <v>121</v>
      </c>
      <c r="AQ4" s="150"/>
      <c r="AR4" s="49"/>
      <c r="AS4" s="157"/>
      <c r="AT4" s="158"/>
      <c r="AU4" s="150"/>
      <c r="AV4" s="150"/>
      <c r="AX4" s="142"/>
      <c r="AY4" s="145"/>
      <c r="BF4" s="16"/>
    </row>
    <row r="5" spans="1:58" ht="22.5" customHeight="1" x14ac:dyDescent="0.2">
      <c r="A5" s="161"/>
      <c r="B5" s="50" t="s">
        <v>84</v>
      </c>
      <c r="C5" s="51" t="s">
        <v>85</v>
      </c>
      <c r="D5" s="51" t="s">
        <v>113</v>
      </c>
      <c r="E5" s="51" t="s">
        <v>86</v>
      </c>
      <c r="F5" s="51" t="s">
        <v>87</v>
      </c>
      <c r="G5" s="51" t="s">
        <v>114</v>
      </c>
      <c r="H5" s="51" t="s">
        <v>115</v>
      </c>
      <c r="I5" s="51" t="s">
        <v>94</v>
      </c>
      <c r="J5" s="51" t="s">
        <v>70</v>
      </c>
      <c r="K5" s="51" t="s">
        <v>6</v>
      </c>
      <c r="L5" s="51" t="s">
        <v>6</v>
      </c>
      <c r="M5" s="51" t="s">
        <v>6</v>
      </c>
      <c r="N5" s="52" t="s">
        <v>72</v>
      </c>
      <c r="O5" s="53" t="s">
        <v>6</v>
      </c>
      <c r="P5" s="54" t="s">
        <v>7</v>
      </c>
      <c r="Q5" s="51" t="s">
        <v>73</v>
      </c>
      <c r="R5" s="55" t="s">
        <v>88</v>
      </c>
      <c r="S5" s="56" t="s">
        <v>145</v>
      </c>
      <c r="T5" s="54" t="s">
        <v>89</v>
      </c>
      <c r="U5" s="51" t="s">
        <v>67</v>
      </c>
      <c r="V5" s="51" t="s">
        <v>67</v>
      </c>
      <c r="W5" s="57" t="s">
        <v>90</v>
      </c>
      <c r="X5" s="57" t="s">
        <v>117</v>
      </c>
      <c r="Y5" s="51" t="s">
        <v>67</v>
      </c>
      <c r="Z5" s="51" t="s">
        <v>8</v>
      </c>
      <c r="AA5" s="58" t="s">
        <v>68</v>
      </c>
      <c r="AB5" s="59" t="s">
        <v>69</v>
      </c>
      <c r="AC5" s="53" t="s">
        <v>92</v>
      </c>
      <c r="AD5" s="53" t="s">
        <v>70</v>
      </c>
      <c r="AE5" s="51" t="s">
        <v>9</v>
      </c>
      <c r="AF5" s="55" t="s">
        <v>77</v>
      </c>
      <c r="AG5" s="51" t="s">
        <v>71</v>
      </c>
      <c r="AH5" s="60"/>
      <c r="AI5" s="61" t="s">
        <v>71</v>
      </c>
      <c r="AJ5" s="61" t="s">
        <v>67</v>
      </c>
      <c r="AK5" s="61" t="s">
        <v>67</v>
      </c>
      <c r="AL5" s="61" t="s">
        <v>67</v>
      </c>
      <c r="AM5" s="61" t="s">
        <v>67</v>
      </c>
      <c r="AN5" s="140"/>
      <c r="AO5" s="62"/>
      <c r="AP5" s="63"/>
      <c r="AQ5" s="151"/>
      <c r="AR5" s="49"/>
      <c r="AS5" s="51" t="s">
        <v>124</v>
      </c>
      <c r="AT5" s="51" t="s">
        <v>125</v>
      </c>
      <c r="AU5" s="151"/>
      <c r="AV5" s="151"/>
      <c r="AX5" s="143"/>
      <c r="AY5" s="146"/>
      <c r="BF5" s="16"/>
    </row>
    <row r="6" spans="1:58" ht="24.75" customHeight="1" x14ac:dyDescent="0.25">
      <c r="A6" s="64" t="s">
        <v>17</v>
      </c>
      <c r="B6" s="65">
        <v>86748110</v>
      </c>
      <c r="C6" s="66">
        <v>27531296</v>
      </c>
      <c r="D6" s="66">
        <v>34854358</v>
      </c>
      <c r="E6" s="66">
        <v>7617258</v>
      </c>
      <c r="F6" s="66">
        <v>305486</v>
      </c>
      <c r="G6" s="66">
        <v>330391</v>
      </c>
      <c r="H6" s="66">
        <v>1682816</v>
      </c>
      <c r="I6" s="66">
        <v>3659023</v>
      </c>
      <c r="J6" s="66">
        <v>4379191</v>
      </c>
      <c r="K6" s="66">
        <v>87362560</v>
      </c>
      <c r="L6" s="66">
        <v>54064231</v>
      </c>
      <c r="M6" s="66">
        <v>55870932</v>
      </c>
      <c r="N6" s="67">
        <v>8904294</v>
      </c>
      <c r="O6" s="68">
        <v>30677460</v>
      </c>
      <c r="P6" s="69">
        <v>3034625</v>
      </c>
      <c r="Q6" s="66">
        <v>20309826</v>
      </c>
      <c r="R6" s="66">
        <v>4086088</v>
      </c>
      <c r="S6" s="67">
        <v>12354570</v>
      </c>
      <c r="T6" s="69">
        <v>14481828</v>
      </c>
      <c r="U6" s="66">
        <v>106715268</v>
      </c>
      <c r="V6" s="66">
        <v>75121822</v>
      </c>
      <c r="W6" s="66">
        <v>86038674</v>
      </c>
      <c r="X6" s="66">
        <v>78862400</v>
      </c>
      <c r="Y6" s="66">
        <v>1852071</v>
      </c>
      <c r="Z6" s="66">
        <v>19691928</v>
      </c>
      <c r="AA6" s="67">
        <v>8389481</v>
      </c>
      <c r="AB6" s="68">
        <v>9558133</v>
      </c>
      <c r="AC6" s="68">
        <v>3609360</v>
      </c>
      <c r="AD6" s="68">
        <v>7381827</v>
      </c>
      <c r="AE6" s="70">
        <v>13932826</v>
      </c>
      <c r="AF6" s="66">
        <v>173163</v>
      </c>
      <c r="AG6" s="66">
        <v>40051188</v>
      </c>
      <c r="AH6" s="71">
        <f>SUM(B6:AG6)</f>
        <v>909632484</v>
      </c>
      <c r="AI6" s="68">
        <v>3641134</v>
      </c>
      <c r="AJ6" s="68">
        <v>6933501</v>
      </c>
      <c r="AK6" s="68">
        <v>7331158</v>
      </c>
      <c r="AL6" s="68">
        <v>3722339</v>
      </c>
      <c r="AM6" s="68">
        <v>11315831</v>
      </c>
      <c r="AN6" s="68">
        <v>37208676</v>
      </c>
      <c r="AO6" s="72">
        <f>SUM(AI6:AN6)</f>
        <v>70152639</v>
      </c>
      <c r="AP6" s="72">
        <v>188944729</v>
      </c>
      <c r="AQ6" s="73">
        <f>SUM(AH6,AO6:AP6)</f>
        <v>1168729852</v>
      </c>
      <c r="AR6" s="15"/>
      <c r="AS6" s="66">
        <v>32644091</v>
      </c>
      <c r="AT6" s="66">
        <v>82720787</v>
      </c>
      <c r="AU6" s="73">
        <f>SUM(AS6:AT6)</f>
        <v>115364878</v>
      </c>
      <c r="AV6" s="73">
        <f>SUM(AQ6,AU6)</f>
        <v>1284094730</v>
      </c>
      <c r="AX6" s="118">
        <v>135798089</v>
      </c>
      <c r="AY6" s="119">
        <f>AV6-AX6</f>
        <v>1148296641</v>
      </c>
      <c r="AZ6" s="131"/>
      <c r="BA6" s="131"/>
      <c r="BB6" s="131"/>
      <c r="BC6" s="131"/>
      <c r="BD6" s="131"/>
      <c r="BE6" s="131"/>
      <c r="BF6" s="16"/>
    </row>
    <row r="7" spans="1:58" ht="16.5" x14ac:dyDescent="0.25">
      <c r="A7" s="64" t="s">
        <v>18</v>
      </c>
      <c r="B7" s="73">
        <v>19790346</v>
      </c>
      <c r="C7" s="74">
        <v>6968776</v>
      </c>
      <c r="D7" s="74">
        <v>9981884</v>
      </c>
      <c r="E7" s="74">
        <v>1543498</v>
      </c>
      <c r="F7" s="74">
        <v>961669</v>
      </c>
      <c r="G7" s="74">
        <v>931722</v>
      </c>
      <c r="H7" s="74">
        <v>448096</v>
      </c>
      <c r="I7" s="74">
        <v>1344126</v>
      </c>
      <c r="J7" s="74">
        <v>1622736</v>
      </c>
      <c r="K7" s="74">
        <v>28164520</v>
      </c>
      <c r="L7" s="74">
        <v>18303534</v>
      </c>
      <c r="M7" s="74">
        <v>16629132</v>
      </c>
      <c r="N7" s="75">
        <v>2331924</v>
      </c>
      <c r="O7" s="76">
        <v>7829690</v>
      </c>
      <c r="P7" s="77">
        <v>997564</v>
      </c>
      <c r="Q7" s="74">
        <v>5360826</v>
      </c>
      <c r="R7" s="74">
        <v>1616712</v>
      </c>
      <c r="S7" s="75">
        <v>2685567</v>
      </c>
      <c r="T7" s="77">
        <v>2837165</v>
      </c>
      <c r="U7" s="74">
        <v>31577205</v>
      </c>
      <c r="V7" s="74">
        <v>23160038</v>
      </c>
      <c r="W7" s="74">
        <v>23179264</v>
      </c>
      <c r="X7" s="74">
        <v>20353000</v>
      </c>
      <c r="Y7" s="74">
        <v>650234</v>
      </c>
      <c r="Z7" s="74">
        <v>6749692</v>
      </c>
      <c r="AA7" s="75">
        <v>1592608</v>
      </c>
      <c r="AB7" s="76">
        <v>238269</v>
      </c>
      <c r="AC7" s="76">
        <v>1337040</v>
      </c>
      <c r="AD7" s="76">
        <v>3438554</v>
      </c>
      <c r="AE7" s="78">
        <v>3125728</v>
      </c>
      <c r="AF7" s="74">
        <v>19338</v>
      </c>
      <c r="AG7" s="74">
        <v>26613710</v>
      </c>
      <c r="AH7" s="79">
        <f>SUM(B7:AG7)</f>
        <v>272384167</v>
      </c>
      <c r="AI7" s="76">
        <v>2235908</v>
      </c>
      <c r="AJ7" s="76">
        <v>4418055</v>
      </c>
      <c r="AK7" s="76">
        <v>5372125</v>
      </c>
      <c r="AL7" s="76">
        <v>1623876</v>
      </c>
      <c r="AM7" s="76">
        <v>5152992</v>
      </c>
      <c r="AN7" s="76">
        <v>9054675</v>
      </c>
      <c r="AO7" s="80">
        <f t="shared" ref="AO7:AO55" si="0">SUM(AI7:AN7)</f>
        <v>27857631</v>
      </c>
      <c r="AP7" s="80">
        <v>47216670</v>
      </c>
      <c r="AQ7" s="73">
        <f>SUM(AH7,AO7:AP7)</f>
        <v>347458468</v>
      </c>
      <c r="AR7" s="15"/>
      <c r="AS7" s="74">
        <v>16144593</v>
      </c>
      <c r="AT7" s="74">
        <v>9035228</v>
      </c>
      <c r="AU7" s="73">
        <f t="shared" ref="AU7:AU55" si="1">SUM(AS7:AT7)</f>
        <v>25179821</v>
      </c>
      <c r="AV7" s="73">
        <f t="shared" ref="AV7:AV55" si="2">SUM(AQ7,AU7)</f>
        <v>372638289</v>
      </c>
      <c r="AX7" s="120">
        <v>33046258</v>
      </c>
      <c r="AY7" s="121">
        <f t="shared" ref="AY7:AY55" si="3">AV7-AX7</f>
        <v>339592031</v>
      </c>
      <c r="AZ7" s="131"/>
      <c r="BA7" s="131"/>
      <c r="BB7" s="131"/>
      <c r="BC7" s="131"/>
      <c r="BD7" s="131"/>
      <c r="BE7" s="131"/>
      <c r="BF7" s="16"/>
    </row>
    <row r="8" spans="1:58" ht="22.5" customHeight="1" x14ac:dyDescent="0.25">
      <c r="A8" s="64" t="s">
        <v>19</v>
      </c>
      <c r="B8" s="73">
        <v>18373702</v>
      </c>
      <c r="C8" s="74">
        <v>7024128</v>
      </c>
      <c r="D8" s="74">
        <v>11419056</v>
      </c>
      <c r="E8" s="74">
        <v>1884399</v>
      </c>
      <c r="F8" s="74">
        <v>612335</v>
      </c>
      <c r="G8" s="74">
        <v>365963</v>
      </c>
      <c r="H8" s="74">
        <v>378461</v>
      </c>
      <c r="I8" s="74">
        <v>724083</v>
      </c>
      <c r="J8" s="74">
        <v>1851631</v>
      </c>
      <c r="K8" s="74">
        <v>30429520</v>
      </c>
      <c r="L8" s="74">
        <v>17773791</v>
      </c>
      <c r="M8" s="74">
        <v>18587868</v>
      </c>
      <c r="N8" s="75">
        <v>2351202</v>
      </c>
      <c r="O8" s="76">
        <v>7987100</v>
      </c>
      <c r="P8" s="77">
        <v>971080</v>
      </c>
      <c r="Q8" s="74">
        <v>5038229</v>
      </c>
      <c r="R8" s="74">
        <v>2214976</v>
      </c>
      <c r="S8" s="75">
        <v>2336846</v>
      </c>
      <c r="T8" s="77">
        <v>1639234</v>
      </c>
      <c r="U8" s="74">
        <v>28173378</v>
      </c>
      <c r="V8" s="74">
        <v>28390190</v>
      </c>
      <c r="W8" s="74">
        <v>24137366</v>
      </c>
      <c r="X8" s="74">
        <v>20741900</v>
      </c>
      <c r="Y8" s="74">
        <v>641648</v>
      </c>
      <c r="Z8" s="74">
        <v>7484320</v>
      </c>
      <c r="AA8" s="75">
        <v>3503793</v>
      </c>
      <c r="AB8" s="76">
        <v>1318440</v>
      </c>
      <c r="AC8" s="76">
        <v>1247040</v>
      </c>
      <c r="AD8" s="76">
        <v>3434859</v>
      </c>
      <c r="AE8" s="78">
        <v>3025091</v>
      </c>
      <c r="AF8" s="74">
        <v>56256</v>
      </c>
      <c r="AG8" s="74">
        <v>20620751</v>
      </c>
      <c r="AH8" s="79">
        <f t="shared" ref="AH8:AH55" si="4">SUM(B8:AG8)</f>
        <v>274738636</v>
      </c>
      <c r="AI8" s="76">
        <v>1918126</v>
      </c>
      <c r="AJ8" s="76">
        <v>3568334</v>
      </c>
      <c r="AK8" s="76">
        <v>6129006</v>
      </c>
      <c r="AL8" s="76">
        <v>1650777</v>
      </c>
      <c r="AM8" s="76">
        <v>5182630</v>
      </c>
      <c r="AN8" s="76">
        <v>9385041</v>
      </c>
      <c r="AO8" s="80">
        <f t="shared" si="0"/>
        <v>27833914</v>
      </c>
      <c r="AP8" s="80">
        <v>49004109</v>
      </c>
      <c r="AQ8" s="73">
        <f t="shared" ref="AQ8:AQ54" si="5">SUM(AH8,AO8:AP8)</f>
        <v>351576659</v>
      </c>
      <c r="AR8" s="15"/>
      <c r="AS8" s="74">
        <v>16129039</v>
      </c>
      <c r="AT8" s="74">
        <v>12819617</v>
      </c>
      <c r="AU8" s="73">
        <f t="shared" si="1"/>
        <v>28948656</v>
      </c>
      <c r="AV8" s="73">
        <f t="shared" si="2"/>
        <v>380525315</v>
      </c>
      <c r="AX8" s="120">
        <v>34251974</v>
      </c>
      <c r="AY8" s="121">
        <f t="shared" si="3"/>
        <v>346273341</v>
      </c>
      <c r="AZ8" s="131"/>
      <c r="BA8" s="131"/>
      <c r="BB8" s="131"/>
      <c r="BC8" s="131"/>
      <c r="BD8" s="131"/>
      <c r="BE8" s="131"/>
      <c r="BF8" s="16"/>
    </row>
    <row r="9" spans="1:58" ht="22.5" customHeight="1" x14ac:dyDescent="0.25">
      <c r="A9" s="64" t="s">
        <v>20</v>
      </c>
      <c r="B9" s="73">
        <v>31567266</v>
      </c>
      <c r="C9" s="74">
        <v>4895728</v>
      </c>
      <c r="D9" s="74">
        <v>8644570</v>
      </c>
      <c r="E9" s="74">
        <v>1490016</v>
      </c>
      <c r="F9" s="74">
        <v>867535</v>
      </c>
      <c r="G9" s="74">
        <v>532348</v>
      </c>
      <c r="H9" s="74">
        <v>338854</v>
      </c>
      <c r="I9" s="74">
        <v>330803</v>
      </c>
      <c r="J9" s="74">
        <v>2119208</v>
      </c>
      <c r="K9" s="74">
        <v>29203400</v>
      </c>
      <c r="L9" s="74">
        <v>17846859</v>
      </c>
      <c r="M9" s="74">
        <v>24779352</v>
      </c>
      <c r="N9" s="75">
        <v>3172064</v>
      </c>
      <c r="O9" s="76">
        <v>10418210</v>
      </c>
      <c r="P9" s="77">
        <v>1328614</v>
      </c>
      <c r="Q9" s="74">
        <v>7747454</v>
      </c>
      <c r="R9" s="74">
        <v>2493544</v>
      </c>
      <c r="S9" s="75">
        <v>8329231</v>
      </c>
      <c r="T9" s="77">
        <v>1890568</v>
      </c>
      <c r="U9" s="74">
        <v>37403569</v>
      </c>
      <c r="V9" s="74">
        <v>29886362</v>
      </c>
      <c r="W9" s="74">
        <v>34122932</v>
      </c>
      <c r="X9" s="74">
        <v>29095100</v>
      </c>
      <c r="Y9" s="74">
        <v>938533</v>
      </c>
      <c r="Z9" s="74">
        <v>6832052</v>
      </c>
      <c r="AA9" s="75">
        <v>1610585</v>
      </c>
      <c r="AB9" s="76">
        <v>364657</v>
      </c>
      <c r="AC9" s="76">
        <v>985320</v>
      </c>
      <c r="AD9" s="76">
        <v>4358151</v>
      </c>
      <c r="AE9" s="78">
        <v>5587281</v>
      </c>
      <c r="AF9" s="74">
        <v>63288</v>
      </c>
      <c r="AG9" s="74">
        <v>12184506</v>
      </c>
      <c r="AH9" s="79">
        <f t="shared" si="4"/>
        <v>321427960</v>
      </c>
      <c r="AI9" s="76">
        <v>2194877</v>
      </c>
      <c r="AJ9" s="76">
        <v>2600176</v>
      </c>
      <c r="AK9" s="76">
        <v>3512588</v>
      </c>
      <c r="AL9" s="76">
        <v>1086417</v>
      </c>
      <c r="AM9" s="76">
        <v>3379445</v>
      </c>
      <c r="AN9" s="76">
        <v>17681468</v>
      </c>
      <c r="AO9" s="80">
        <f t="shared" si="0"/>
        <v>30454971</v>
      </c>
      <c r="AP9" s="80">
        <v>58430851</v>
      </c>
      <c r="AQ9" s="73">
        <f t="shared" si="5"/>
        <v>410313782</v>
      </c>
      <c r="AR9" s="15"/>
      <c r="AS9" s="74">
        <v>19961996</v>
      </c>
      <c r="AT9" s="74">
        <v>7282790</v>
      </c>
      <c r="AU9" s="73">
        <f t="shared" si="1"/>
        <v>27244786</v>
      </c>
      <c r="AV9" s="73">
        <f t="shared" si="2"/>
        <v>437558568</v>
      </c>
      <c r="AX9" s="120">
        <v>64530904</v>
      </c>
      <c r="AY9" s="121">
        <f t="shared" si="3"/>
        <v>373027664</v>
      </c>
      <c r="AZ9" s="131"/>
      <c r="BA9" s="131"/>
      <c r="BB9" s="131"/>
      <c r="BC9" s="131"/>
      <c r="BD9" s="131"/>
      <c r="BE9" s="131"/>
      <c r="BF9" s="16"/>
    </row>
    <row r="10" spans="1:58" ht="22.5" customHeight="1" x14ac:dyDescent="0.25">
      <c r="A10" s="64" t="s">
        <v>21</v>
      </c>
      <c r="B10" s="73">
        <v>16854650</v>
      </c>
      <c r="C10" s="74">
        <v>6392408</v>
      </c>
      <c r="D10" s="74">
        <v>10849278</v>
      </c>
      <c r="E10" s="74">
        <v>1709367</v>
      </c>
      <c r="F10" s="74">
        <v>541372</v>
      </c>
      <c r="G10" s="74">
        <v>640275</v>
      </c>
      <c r="H10" s="74">
        <v>98930</v>
      </c>
      <c r="I10" s="74">
        <v>268299</v>
      </c>
      <c r="J10" s="74">
        <v>1626191</v>
      </c>
      <c r="K10" s="74">
        <v>19932000</v>
      </c>
      <c r="L10" s="74">
        <v>13219219</v>
      </c>
      <c r="M10" s="74">
        <v>13650780</v>
      </c>
      <c r="N10" s="75">
        <v>1885972</v>
      </c>
      <c r="O10" s="76">
        <v>6786120</v>
      </c>
      <c r="P10" s="77">
        <v>829832</v>
      </c>
      <c r="Q10" s="74">
        <v>4077639</v>
      </c>
      <c r="R10" s="74">
        <v>3079724</v>
      </c>
      <c r="S10" s="75">
        <v>728458</v>
      </c>
      <c r="T10" s="77">
        <v>652423</v>
      </c>
      <c r="U10" s="74">
        <v>22761205</v>
      </c>
      <c r="V10" s="74">
        <v>18890987</v>
      </c>
      <c r="W10" s="74">
        <v>22256083</v>
      </c>
      <c r="X10" s="74">
        <v>18883200</v>
      </c>
      <c r="Y10" s="74">
        <v>567350</v>
      </c>
      <c r="Z10" s="74">
        <v>7117760</v>
      </c>
      <c r="AA10" s="75">
        <v>2133367</v>
      </c>
      <c r="AB10" s="76">
        <v>614460</v>
      </c>
      <c r="AC10" s="76">
        <v>447840</v>
      </c>
      <c r="AD10" s="76">
        <v>3402486</v>
      </c>
      <c r="AE10" s="78">
        <v>2439768</v>
      </c>
      <c r="AF10" s="74">
        <v>30765</v>
      </c>
      <c r="AG10" s="74">
        <v>16911843</v>
      </c>
      <c r="AH10" s="79">
        <f t="shared" si="4"/>
        <v>220280051</v>
      </c>
      <c r="AI10" s="76">
        <v>1823303</v>
      </c>
      <c r="AJ10" s="76">
        <v>4555448</v>
      </c>
      <c r="AK10" s="76">
        <v>6616426</v>
      </c>
      <c r="AL10" s="76">
        <v>2071425</v>
      </c>
      <c r="AM10" s="76">
        <v>5611476</v>
      </c>
      <c r="AN10" s="76">
        <v>7181772</v>
      </c>
      <c r="AO10" s="80">
        <f t="shared" si="0"/>
        <v>27859850</v>
      </c>
      <c r="AP10" s="80">
        <v>45485042</v>
      </c>
      <c r="AQ10" s="73">
        <f t="shared" si="5"/>
        <v>293624943</v>
      </c>
      <c r="AR10" s="15"/>
      <c r="AS10" s="74">
        <v>15984042</v>
      </c>
      <c r="AT10" s="74">
        <v>10727579</v>
      </c>
      <c r="AU10" s="73">
        <f t="shared" si="1"/>
        <v>26711621</v>
      </c>
      <c r="AV10" s="73">
        <f t="shared" si="2"/>
        <v>320336564</v>
      </c>
      <c r="AX10" s="120">
        <v>26210847</v>
      </c>
      <c r="AY10" s="121">
        <f t="shared" si="3"/>
        <v>294125717</v>
      </c>
      <c r="AZ10" s="131"/>
      <c r="BA10" s="131"/>
      <c r="BB10" s="131"/>
      <c r="BC10" s="131"/>
      <c r="BD10" s="131"/>
      <c r="BE10" s="131"/>
      <c r="BF10" s="16"/>
    </row>
    <row r="11" spans="1:58" ht="22.5" customHeight="1" x14ac:dyDescent="0.25">
      <c r="A11" s="64" t="s">
        <v>22</v>
      </c>
      <c r="B11" s="73">
        <v>17127738</v>
      </c>
      <c r="C11" s="74">
        <v>7402344</v>
      </c>
      <c r="D11" s="74">
        <v>11818488</v>
      </c>
      <c r="E11" s="74">
        <v>1895993</v>
      </c>
      <c r="F11" s="74">
        <v>330513</v>
      </c>
      <c r="G11" s="74">
        <v>339703</v>
      </c>
      <c r="H11" s="74">
        <v>52489</v>
      </c>
      <c r="I11" s="74">
        <v>79412</v>
      </c>
      <c r="J11" s="74">
        <v>1572319</v>
      </c>
      <c r="K11" s="74">
        <v>24691520</v>
      </c>
      <c r="L11" s="74">
        <v>14029056</v>
      </c>
      <c r="M11" s="74">
        <v>14194128</v>
      </c>
      <c r="N11" s="75">
        <v>1595909</v>
      </c>
      <c r="O11" s="76">
        <v>6051540</v>
      </c>
      <c r="P11" s="77">
        <v>712861</v>
      </c>
      <c r="Q11" s="74">
        <v>4229985</v>
      </c>
      <c r="R11" s="74">
        <v>1073780</v>
      </c>
      <c r="S11" s="75">
        <v>2913530</v>
      </c>
      <c r="T11" s="77">
        <v>965235</v>
      </c>
      <c r="U11" s="74">
        <v>24257256</v>
      </c>
      <c r="V11" s="74">
        <v>21256367</v>
      </c>
      <c r="W11" s="74">
        <v>21240148</v>
      </c>
      <c r="X11" s="74">
        <v>18728400</v>
      </c>
      <c r="Y11" s="74">
        <v>599068</v>
      </c>
      <c r="Z11" s="74">
        <v>6381740</v>
      </c>
      <c r="AA11" s="75">
        <v>1626877</v>
      </c>
      <c r="AB11" s="76">
        <v>294402</v>
      </c>
      <c r="AC11" s="76">
        <v>278280</v>
      </c>
      <c r="AD11" s="76">
        <v>3420062</v>
      </c>
      <c r="AE11" s="78">
        <v>2465428</v>
      </c>
      <c r="AF11" s="74">
        <v>33402</v>
      </c>
      <c r="AG11" s="74">
        <v>13900920</v>
      </c>
      <c r="AH11" s="79">
        <f t="shared" si="4"/>
        <v>225558893</v>
      </c>
      <c r="AI11" s="76">
        <v>1988896</v>
      </c>
      <c r="AJ11" s="76">
        <v>3787993</v>
      </c>
      <c r="AK11" s="76">
        <v>5216145</v>
      </c>
      <c r="AL11" s="76">
        <v>1398196</v>
      </c>
      <c r="AM11" s="76">
        <v>5043390</v>
      </c>
      <c r="AN11" s="76">
        <v>8105069</v>
      </c>
      <c r="AO11" s="80">
        <f t="shared" si="0"/>
        <v>25539689</v>
      </c>
      <c r="AP11" s="80">
        <v>43848530</v>
      </c>
      <c r="AQ11" s="73">
        <f t="shared" si="5"/>
        <v>294947112</v>
      </c>
      <c r="AR11" s="15"/>
      <c r="AS11" s="74">
        <v>16037621</v>
      </c>
      <c r="AT11" s="74">
        <v>8795742</v>
      </c>
      <c r="AU11" s="73">
        <f t="shared" si="1"/>
        <v>24833363</v>
      </c>
      <c r="AV11" s="73">
        <f t="shared" si="2"/>
        <v>319780475</v>
      </c>
      <c r="AX11" s="120">
        <v>29580543</v>
      </c>
      <c r="AY11" s="121">
        <f t="shared" si="3"/>
        <v>290199932</v>
      </c>
      <c r="AZ11" s="131"/>
      <c r="BA11" s="131"/>
      <c r="BB11" s="131"/>
      <c r="BC11" s="131"/>
      <c r="BD11" s="131"/>
      <c r="BE11" s="131"/>
      <c r="BF11" s="16"/>
    </row>
    <row r="12" spans="1:58" ht="22.5" customHeight="1" x14ac:dyDescent="0.25">
      <c r="A12" s="64" t="s">
        <v>23</v>
      </c>
      <c r="B12" s="73">
        <v>28068326</v>
      </c>
      <c r="C12" s="74">
        <v>8616144</v>
      </c>
      <c r="D12" s="74">
        <v>16707614</v>
      </c>
      <c r="E12" s="74">
        <v>2297295</v>
      </c>
      <c r="F12" s="74">
        <v>418702</v>
      </c>
      <c r="G12" s="74">
        <v>454144</v>
      </c>
      <c r="H12" s="74">
        <v>87139</v>
      </c>
      <c r="I12" s="74">
        <v>211721</v>
      </c>
      <c r="J12" s="74">
        <v>1964905</v>
      </c>
      <c r="K12" s="74">
        <v>41567280</v>
      </c>
      <c r="L12" s="74">
        <v>24532581</v>
      </c>
      <c r="M12" s="74">
        <v>24732396</v>
      </c>
      <c r="N12" s="75">
        <v>3973291</v>
      </c>
      <c r="O12" s="76">
        <v>10942910</v>
      </c>
      <c r="P12" s="77">
        <v>1496346</v>
      </c>
      <c r="Q12" s="74">
        <v>5553791</v>
      </c>
      <c r="R12" s="74">
        <v>6860532</v>
      </c>
      <c r="S12" s="75">
        <v>5092579</v>
      </c>
      <c r="T12" s="77">
        <v>1465864</v>
      </c>
      <c r="U12" s="74">
        <v>33137780</v>
      </c>
      <c r="V12" s="74">
        <v>27598874</v>
      </c>
      <c r="W12" s="74">
        <v>33753077</v>
      </c>
      <c r="X12" s="74">
        <v>28557700</v>
      </c>
      <c r="Y12" s="74">
        <v>797742</v>
      </c>
      <c r="Z12" s="74">
        <v>8119768</v>
      </c>
      <c r="AA12" s="75">
        <v>2802513</v>
      </c>
      <c r="AB12" s="76">
        <v>404620</v>
      </c>
      <c r="AC12" s="76">
        <v>385560</v>
      </c>
      <c r="AD12" s="76">
        <v>3730154</v>
      </c>
      <c r="AE12" s="78">
        <v>4406423</v>
      </c>
      <c r="AF12" s="74">
        <v>58893</v>
      </c>
      <c r="AG12" s="74">
        <v>15213295</v>
      </c>
      <c r="AH12" s="79">
        <f t="shared" si="4"/>
        <v>344009959</v>
      </c>
      <c r="AI12" s="76">
        <v>1694421</v>
      </c>
      <c r="AJ12" s="76">
        <v>3517135</v>
      </c>
      <c r="AK12" s="76">
        <v>5778755</v>
      </c>
      <c r="AL12" s="76">
        <v>1359144</v>
      </c>
      <c r="AM12" s="76">
        <v>4975307</v>
      </c>
      <c r="AN12" s="76">
        <v>15581334</v>
      </c>
      <c r="AO12" s="80">
        <f t="shared" si="0"/>
        <v>32906096</v>
      </c>
      <c r="AP12" s="80">
        <v>58292621</v>
      </c>
      <c r="AQ12" s="73">
        <f t="shared" si="5"/>
        <v>435208676</v>
      </c>
      <c r="AR12" s="15"/>
      <c r="AS12" s="74">
        <v>17335859</v>
      </c>
      <c r="AT12" s="74">
        <v>11922032</v>
      </c>
      <c r="AU12" s="73">
        <f t="shared" si="1"/>
        <v>29257891</v>
      </c>
      <c r="AV12" s="73">
        <f t="shared" si="2"/>
        <v>464466567</v>
      </c>
      <c r="AX12" s="120">
        <v>56866181</v>
      </c>
      <c r="AY12" s="121">
        <f t="shared" si="3"/>
        <v>407600386</v>
      </c>
      <c r="AZ12" s="131"/>
      <c r="BA12" s="131"/>
      <c r="BB12" s="131"/>
      <c r="BC12" s="131"/>
      <c r="BD12" s="131"/>
      <c r="BE12" s="131"/>
      <c r="BF12" s="16"/>
    </row>
    <row r="13" spans="1:58" ht="22.5" customHeight="1" x14ac:dyDescent="0.25">
      <c r="A13" s="81" t="s">
        <v>24</v>
      </c>
      <c r="B13" s="65">
        <v>40792520</v>
      </c>
      <c r="C13" s="66">
        <v>8764248</v>
      </c>
      <c r="D13" s="66">
        <v>10857110</v>
      </c>
      <c r="E13" s="66">
        <v>1226346</v>
      </c>
      <c r="F13" s="66">
        <v>546911</v>
      </c>
      <c r="G13" s="66">
        <v>576481</v>
      </c>
      <c r="H13" s="66">
        <v>144942</v>
      </c>
      <c r="I13" s="66">
        <v>200204</v>
      </c>
      <c r="J13" s="66">
        <v>2667755</v>
      </c>
      <c r="K13" s="66">
        <v>62906600</v>
      </c>
      <c r="L13" s="66">
        <v>36887162</v>
      </c>
      <c r="M13" s="66">
        <v>34130304</v>
      </c>
      <c r="N13" s="67">
        <v>4637430</v>
      </c>
      <c r="O13" s="68">
        <v>15449500</v>
      </c>
      <c r="P13" s="69">
        <v>2215828</v>
      </c>
      <c r="Q13" s="66">
        <v>8597400</v>
      </c>
      <c r="R13" s="66">
        <v>1309736</v>
      </c>
      <c r="S13" s="67">
        <v>9387437</v>
      </c>
      <c r="T13" s="69">
        <v>2907222</v>
      </c>
      <c r="U13" s="66">
        <v>51921403</v>
      </c>
      <c r="V13" s="66">
        <v>44020548</v>
      </c>
      <c r="W13" s="66">
        <v>41839636</v>
      </c>
      <c r="X13" s="66">
        <v>37482600</v>
      </c>
      <c r="Y13" s="66">
        <v>1105655</v>
      </c>
      <c r="Z13" s="66">
        <v>8485052</v>
      </c>
      <c r="AA13" s="67">
        <v>1368434</v>
      </c>
      <c r="AB13" s="68">
        <v>26149</v>
      </c>
      <c r="AC13" s="68">
        <v>412200</v>
      </c>
      <c r="AD13" s="68">
        <v>5088787</v>
      </c>
      <c r="AE13" s="70">
        <v>6582413</v>
      </c>
      <c r="AF13" s="66">
        <v>63288</v>
      </c>
      <c r="AG13" s="66">
        <v>13099602</v>
      </c>
      <c r="AH13" s="71">
        <f t="shared" si="4"/>
        <v>455700903</v>
      </c>
      <c r="AI13" s="68">
        <v>1937565</v>
      </c>
      <c r="AJ13" s="68">
        <v>3574505</v>
      </c>
      <c r="AK13" s="68">
        <v>5582493</v>
      </c>
      <c r="AL13" s="68">
        <v>1509548</v>
      </c>
      <c r="AM13" s="68">
        <v>3676913</v>
      </c>
      <c r="AN13" s="68">
        <v>24671522</v>
      </c>
      <c r="AO13" s="72">
        <f t="shared" si="0"/>
        <v>40952546</v>
      </c>
      <c r="AP13" s="72">
        <v>79784874</v>
      </c>
      <c r="AQ13" s="65">
        <f t="shared" si="5"/>
        <v>576438323</v>
      </c>
      <c r="AR13" s="15"/>
      <c r="AS13" s="66">
        <v>22560747</v>
      </c>
      <c r="AT13" s="66">
        <v>7164394</v>
      </c>
      <c r="AU13" s="65">
        <f t="shared" si="1"/>
        <v>29725141</v>
      </c>
      <c r="AV13" s="65">
        <f t="shared" si="2"/>
        <v>606163464</v>
      </c>
      <c r="AX13" s="118">
        <v>90042052</v>
      </c>
      <c r="AY13" s="122">
        <f t="shared" si="3"/>
        <v>516121412</v>
      </c>
      <c r="AZ13" s="131"/>
      <c r="BA13" s="131"/>
      <c r="BB13" s="131"/>
      <c r="BC13" s="131"/>
      <c r="BD13" s="131"/>
      <c r="BE13" s="131"/>
      <c r="BF13" s="16"/>
    </row>
    <row r="14" spans="1:58" ht="22.5" customHeight="1" x14ac:dyDescent="0.25">
      <c r="A14" s="64" t="s">
        <v>25</v>
      </c>
      <c r="B14" s="73">
        <v>28827852</v>
      </c>
      <c r="C14" s="74">
        <v>6590832</v>
      </c>
      <c r="D14" s="74">
        <v>10402854</v>
      </c>
      <c r="E14" s="74">
        <v>1813526</v>
      </c>
      <c r="F14" s="74">
        <v>0</v>
      </c>
      <c r="G14" s="74">
        <v>0</v>
      </c>
      <c r="H14" s="74">
        <v>0</v>
      </c>
      <c r="I14" s="74">
        <v>0</v>
      </c>
      <c r="J14" s="74">
        <v>1975114</v>
      </c>
      <c r="K14" s="74">
        <v>42370600</v>
      </c>
      <c r="L14" s="74">
        <v>25275439</v>
      </c>
      <c r="M14" s="74">
        <v>21653424</v>
      </c>
      <c r="N14" s="75">
        <v>2706298</v>
      </c>
      <c r="O14" s="76">
        <v>9188080</v>
      </c>
      <c r="P14" s="77">
        <v>1257990</v>
      </c>
      <c r="Q14" s="74">
        <v>6777721</v>
      </c>
      <c r="R14" s="74">
        <v>0</v>
      </c>
      <c r="S14" s="75">
        <v>6121574</v>
      </c>
      <c r="T14" s="77">
        <v>1680150</v>
      </c>
      <c r="U14" s="74">
        <v>36131666</v>
      </c>
      <c r="V14" s="74">
        <v>29057821</v>
      </c>
      <c r="W14" s="74">
        <v>27060645</v>
      </c>
      <c r="X14" s="74">
        <v>24302400</v>
      </c>
      <c r="Y14" s="74">
        <v>831395</v>
      </c>
      <c r="Z14" s="74">
        <v>6530684</v>
      </c>
      <c r="AA14" s="75">
        <v>1645507</v>
      </c>
      <c r="AB14" s="76">
        <v>178193</v>
      </c>
      <c r="AC14" s="76">
        <v>116280</v>
      </c>
      <c r="AD14" s="76">
        <v>3867296</v>
      </c>
      <c r="AE14" s="78">
        <v>4554195</v>
      </c>
      <c r="AF14" s="74">
        <v>34281</v>
      </c>
      <c r="AG14" s="74">
        <v>10252656</v>
      </c>
      <c r="AH14" s="79">
        <f t="shared" si="4"/>
        <v>311204473</v>
      </c>
      <c r="AI14" s="76">
        <v>1469852</v>
      </c>
      <c r="AJ14" s="76">
        <v>2834107</v>
      </c>
      <c r="AK14" s="76">
        <v>4223891</v>
      </c>
      <c r="AL14" s="76">
        <v>1153524</v>
      </c>
      <c r="AM14" s="76">
        <v>3130011</v>
      </c>
      <c r="AN14" s="76">
        <v>17510938</v>
      </c>
      <c r="AO14" s="80">
        <f t="shared" si="0"/>
        <v>30322323</v>
      </c>
      <c r="AP14" s="80">
        <v>53449816</v>
      </c>
      <c r="AQ14" s="73">
        <f t="shared" si="5"/>
        <v>394976612</v>
      </c>
      <c r="AR14" s="15"/>
      <c r="AS14" s="74">
        <v>17818301</v>
      </c>
      <c r="AT14" s="74">
        <v>6915014</v>
      </c>
      <c r="AU14" s="73">
        <f t="shared" si="1"/>
        <v>24733315</v>
      </c>
      <c r="AV14" s="73">
        <f t="shared" si="2"/>
        <v>419709927</v>
      </c>
      <c r="AX14" s="120">
        <v>63908534</v>
      </c>
      <c r="AY14" s="121">
        <f t="shared" si="3"/>
        <v>355801393</v>
      </c>
      <c r="AZ14" s="131"/>
      <c r="BA14" s="131"/>
      <c r="BB14" s="131"/>
      <c r="BC14" s="131"/>
      <c r="BD14" s="131"/>
      <c r="BE14" s="131"/>
      <c r="BF14" s="16"/>
    </row>
    <row r="15" spans="1:58" ht="22.5" customHeight="1" x14ac:dyDescent="0.25">
      <c r="A15" s="64" t="s">
        <v>26</v>
      </c>
      <c r="B15" s="73">
        <v>29049736</v>
      </c>
      <c r="C15" s="74">
        <v>5787072</v>
      </c>
      <c r="D15" s="74">
        <v>8750302</v>
      </c>
      <c r="E15" s="74">
        <v>1559954</v>
      </c>
      <c r="F15" s="74">
        <v>0</v>
      </c>
      <c r="G15" s="74">
        <v>0</v>
      </c>
      <c r="H15" s="74">
        <v>0</v>
      </c>
      <c r="I15" s="74">
        <v>0</v>
      </c>
      <c r="J15" s="74">
        <v>1974289</v>
      </c>
      <c r="K15" s="74">
        <v>40323040</v>
      </c>
      <c r="L15" s="74">
        <v>24416890</v>
      </c>
      <c r="M15" s="74">
        <v>21519264</v>
      </c>
      <c r="N15" s="75">
        <v>2933350</v>
      </c>
      <c r="O15" s="76">
        <v>10569790</v>
      </c>
      <c r="P15" s="77">
        <v>1209436</v>
      </c>
      <c r="Q15" s="74">
        <v>6845496</v>
      </c>
      <c r="R15" s="74">
        <v>1259492</v>
      </c>
      <c r="S15" s="75">
        <v>4625812</v>
      </c>
      <c r="T15" s="77">
        <v>1290427</v>
      </c>
      <c r="U15" s="74">
        <v>35270985</v>
      </c>
      <c r="V15" s="74">
        <v>30221463</v>
      </c>
      <c r="W15" s="74">
        <v>30696408</v>
      </c>
      <c r="X15" s="74">
        <v>26818500</v>
      </c>
      <c r="Y15" s="74">
        <v>833257</v>
      </c>
      <c r="Z15" s="74">
        <v>5387736</v>
      </c>
      <c r="AA15" s="75">
        <v>1790266</v>
      </c>
      <c r="AB15" s="76">
        <v>138739</v>
      </c>
      <c r="AC15" s="76">
        <v>81000</v>
      </c>
      <c r="AD15" s="76">
        <v>3875911</v>
      </c>
      <c r="AE15" s="78">
        <v>4618976</v>
      </c>
      <c r="AF15" s="74">
        <v>37797</v>
      </c>
      <c r="AG15" s="74">
        <v>8786596</v>
      </c>
      <c r="AH15" s="79">
        <f t="shared" si="4"/>
        <v>310671984</v>
      </c>
      <c r="AI15" s="76">
        <v>1701381</v>
      </c>
      <c r="AJ15" s="76">
        <v>3209505</v>
      </c>
      <c r="AK15" s="76">
        <v>3772298</v>
      </c>
      <c r="AL15" s="76">
        <v>1253145</v>
      </c>
      <c r="AM15" s="76">
        <v>3084159</v>
      </c>
      <c r="AN15" s="76">
        <v>17982571</v>
      </c>
      <c r="AO15" s="80">
        <f t="shared" si="0"/>
        <v>31003059</v>
      </c>
      <c r="AP15" s="80">
        <v>55072266</v>
      </c>
      <c r="AQ15" s="73">
        <f t="shared" si="5"/>
        <v>396747309</v>
      </c>
      <c r="AR15" s="15"/>
      <c r="AS15" s="74">
        <v>17857547</v>
      </c>
      <c r="AT15" s="74">
        <v>5589533</v>
      </c>
      <c r="AU15" s="73">
        <f t="shared" si="1"/>
        <v>23447080</v>
      </c>
      <c r="AV15" s="73">
        <f t="shared" si="2"/>
        <v>420194389</v>
      </c>
      <c r="AX15" s="120">
        <v>65629821</v>
      </c>
      <c r="AY15" s="121">
        <f t="shared" si="3"/>
        <v>354564568</v>
      </c>
      <c r="AZ15" s="131"/>
      <c r="BA15" s="131"/>
      <c r="BB15" s="131"/>
      <c r="BC15" s="131"/>
      <c r="BD15" s="131"/>
      <c r="BE15" s="131"/>
      <c r="BF15" s="16"/>
    </row>
    <row r="16" spans="1:58" ht="22.5" customHeight="1" x14ac:dyDescent="0.25">
      <c r="A16" s="64" t="s">
        <v>27</v>
      </c>
      <c r="B16" s="73">
        <v>94633526</v>
      </c>
      <c r="C16" s="74">
        <v>6810472</v>
      </c>
      <c r="D16" s="74">
        <v>12492040</v>
      </c>
      <c r="E16" s="74">
        <v>1311805</v>
      </c>
      <c r="F16" s="74">
        <v>0</v>
      </c>
      <c r="G16" s="74">
        <v>0</v>
      </c>
      <c r="H16" s="74">
        <v>0</v>
      </c>
      <c r="I16" s="74">
        <v>0</v>
      </c>
      <c r="J16" s="74">
        <v>5023399</v>
      </c>
      <c r="K16" s="74">
        <v>106503320</v>
      </c>
      <c r="L16" s="74">
        <v>61785083</v>
      </c>
      <c r="M16" s="74">
        <v>62330736</v>
      </c>
      <c r="N16" s="75">
        <v>8968019</v>
      </c>
      <c r="O16" s="76">
        <v>28083110</v>
      </c>
      <c r="P16" s="77">
        <v>4096192</v>
      </c>
      <c r="Q16" s="74">
        <v>18143745</v>
      </c>
      <c r="R16" s="74">
        <v>2506476</v>
      </c>
      <c r="S16" s="75">
        <v>31897953</v>
      </c>
      <c r="T16" s="77">
        <v>5536377</v>
      </c>
      <c r="U16" s="74">
        <v>113310259</v>
      </c>
      <c r="V16" s="74">
        <v>88126761</v>
      </c>
      <c r="W16" s="74">
        <v>88640778</v>
      </c>
      <c r="X16" s="74">
        <v>88104400</v>
      </c>
      <c r="Y16" s="74">
        <v>2508504</v>
      </c>
      <c r="Z16" s="74">
        <v>6055432</v>
      </c>
      <c r="AA16" s="75">
        <v>965088</v>
      </c>
      <c r="AB16" s="76">
        <v>196827</v>
      </c>
      <c r="AC16" s="76">
        <v>148680</v>
      </c>
      <c r="AD16" s="76">
        <v>9216019</v>
      </c>
      <c r="AE16" s="78">
        <v>16526585</v>
      </c>
      <c r="AF16" s="74">
        <v>52740</v>
      </c>
      <c r="AG16" s="74">
        <v>16134063</v>
      </c>
      <c r="AH16" s="79">
        <f t="shared" si="4"/>
        <v>880108389</v>
      </c>
      <c r="AI16" s="76">
        <v>2833674</v>
      </c>
      <c r="AJ16" s="76">
        <v>6994188</v>
      </c>
      <c r="AK16" s="76">
        <v>4426835</v>
      </c>
      <c r="AL16" s="76">
        <v>2525255</v>
      </c>
      <c r="AM16" s="76">
        <v>6681947</v>
      </c>
      <c r="AN16" s="76">
        <v>55720392</v>
      </c>
      <c r="AO16" s="80">
        <f t="shared" si="0"/>
        <v>79182291</v>
      </c>
      <c r="AP16" s="80">
        <v>145223364</v>
      </c>
      <c r="AQ16" s="73">
        <f t="shared" si="5"/>
        <v>1104514044</v>
      </c>
      <c r="AR16" s="15"/>
      <c r="AS16" s="74">
        <v>38832213</v>
      </c>
      <c r="AT16" s="74">
        <v>4211017</v>
      </c>
      <c r="AU16" s="73">
        <f t="shared" si="1"/>
        <v>43043230</v>
      </c>
      <c r="AV16" s="73">
        <f t="shared" si="2"/>
        <v>1147557274</v>
      </c>
      <c r="AX16" s="120">
        <v>203359094</v>
      </c>
      <c r="AY16" s="121">
        <f t="shared" si="3"/>
        <v>944198180</v>
      </c>
      <c r="AZ16" s="131"/>
      <c r="BA16" s="131"/>
      <c r="BB16" s="131"/>
      <c r="BC16" s="131"/>
      <c r="BD16" s="131"/>
      <c r="BE16" s="131"/>
      <c r="BF16" s="16"/>
    </row>
    <row r="17" spans="1:58" ht="22.5" customHeight="1" x14ac:dyDescent="0.25">
      <c r="A17" s="64" t="s">
        <v>28</v>
      </c>
      <c r="B17" s="73">
        <v>83590530</v>
      </c>
      <c r="C17" s="74">
        <v>6027248</v>
      </c>
      <c r="D17" s="74">
        <v>9723428</v>
      </c>
      <c r="E17" s="74">
        <v>1239062</v>
      </c>
      <c r="F17" s="74">
        <v>995831</v>
      </c>
      <c r="G17" s="74">
        <v>607349</v>
      </c>
      <c r="H17" s="74">
        <v>329236</v>
      </c>
      <c r="I17" s="74">
        <v>437877</v>
      </c>
      <c r="J17" s="74">
        <v>3394999</v>
      </c>
      <c r="K17" s="74">
        <v>100016360</v>
      </c>
      <c r="L17" s="74">
        <v>52669850</v>
      </c>
      <c r="M17" s="74">
        <v>51322908</v>
      </c>
      <c r="N17" s="75">
        <v>7045336</v>
      </c>
      <c r="O17" s="76">
        <v>24491830</v>
      </c>
      <c r="P17" s="77">
        <v>3217806</v>
      </c>
      <c r="Q17" s="74">
        <v>15378589</v>
      </c>
      <c r="R17" s="74">
        <v>1236384</v>
      </c>
      <c r="S17" s="75">
        <v>27199567</v>
      </c>
      <c r="T17" s="77">
        <v>4012893</v>
      </c>
      <c r="U17" s="74">
        <v>95623279</v>
      </c>
      <c r="V17" s="74">
        <v>76472338</v>
      </c>
      <c r="W17" s="74">
        <v>80455691</v>
      </c>
      <c r="X17" s="74">
        <v>77583800</v>
      </c>
      <c r="Y17" s="74">
        <v>2179841</v>
      </c>
      <c r="Z17" s="74">
        <v>6814536</v>
      </c>
      <c r="AA17" s="75">
        <v>1265508</v>
      </c>
      <c r="AB17" s="76">
        <v>124309</v>
      </c>
      <c r="AC17" s="76">
        <v>767520</v>
      </c>
      <c r="AD17" s="76">
        <v>8342077</v>
      </c>
      <c r="AE17" s="78">
        <v>14744467</v>
      </c>
      <c r="AF17" s="74">
        <v>68562</v>
      </c>
      <c r="AG17" s="74">
        <v>11894502</v>
      </c>
      <c r="AH17" s="79">
        <f t="shared" si="4"/>
        <v>769273513</v>
      </c>
      <c r="AI17" s="76">
        <v>2705625</v>
      </c>
      <c r="AJ17" s="76">
        <v>6541031</v>
      </c>
      <c r="AK17" s="76">
        <v>5161340</v>
      </c>
      <c r="AL17" s="76">
        <v>2167518</v>
      </c>
      <c r="AM17" s="76">
        <v>6295207</v>
      </c>
      <c r="AN17" s="76">
        <v>48376449</v>
      </c>
      <c r="AO17" s="80">
        <f t="shared" si="0"/>
        <v>71247170</v>
      </c>
      <c r="AP17" s="80">
        <v>130920960</v>
      </c>
      <c r="AQ17" s="73">
        <f t="shared" si="5"/>
        <v>971441643</v>
      </c>
      <c r="AR17" s="15"/>
      <c r="AS17" s="74">
        <v>35933230</v>
      </c>
      <c r="AT17" s="74">
        <v>5822872</v>
      </c>
      <c r="AU17" s="73">
        <f t="shared" si="1"/>
        <v>41756102</v>
      </c>
      <c r="AV17" s="73">
        <f t="shared" si="2"/>
        <v>1013197745</v>
      </c>
      <c r="AX17" s="120">
        <v>176556383</v>
      </c>
      <c r="AY17" s="121">
        <f t="shared" si="3"/>
        <v>836641362</v>
      </c>
      <c r="AZ17" s="131"/>
      <c r="BA17" s="131"/>
      <c r="BB17" s="131"/>
      <c r="BC17" s="131"/>
      <c r="BD17" s="131"/>
      <c r="BE17" s="131"/>
      <c r="BF17" s="16"/>
    </row>
    <row r="18" spans="1:58" ht="22.5" customHeight="1" x14ac:dyDescent="0.25">
      <c r="A18" s="64" t="s">
        <v>29</v>
      </c>
      <c r="B18" s="73">
        <v>344978416</v>
      </c>
      <c r="C18" s="74">
        <v>7446272</v>
      </c>
      <c r="D18" s="74">
        <v>17204946</v>
      </c>
      <c r="E18" s="74">
        <v>780351</v>
      </c>
      <c r="F18" s="74">
        <v>937338</v>
      </c>
      <c r="G18" s="74">
        <v>2375822</v>
      </c>
      <c r="H18" s="74">
        <v>96931</v>
      </c>
      <c r="I18" s="74">
        <v>181810</v>
      </c>
      <c r="J18" s="74">
        <v>9599158</v>
      </c>
      <c r="K18" s="74">
        <v>210560440</v>
      </c>
      <c r="L18" s="74">
        <v>103403398</v>
      </c>
      <c r="M18" s="74">
        <v>77826216</v>
      </c>
      <c r="N18" s="75">
        <v>10662995</v>
      </c>
      <c r="O18" s="76">
        <v>40215340</v>
      </c>
      <c r="P18" s="77">
        <v>6003040</v>
      </c>
      <c r="Q18" s="74">
        <v>31237137</v>
      </c>
      <c r="R18" s="74">
        <v>11316984</v>
      </c>
      <c r="S18" s="75">
        <v>99324705</v>
      </c>
      <c r="T18" s="77">
        <v>18904021</v>
      </c>
      <c r="U18" s="74">
        <v>233018328</v>
      </c>
      <c r="V18" s="74">
        <v>165911425</v>
      </c>
      <c r="W18" s="74">
        <v>164708286</v>
      </c>
      <c r="X18" s="74">
        <v>147066400</v>
      </c>
      <c r="Y18" s="74">
        <v>4573278</v>
      </c>
      <c r="Z18" s="74">
        <v>3951424</v>
      </c>
      <c r="AA18" s="75">
        <v>793500</v>
      </c>
      <c r="AB18" s="76">
        <v>225610</v>
      </c>
      <c r="AC18" s="76">
        <v>350640</v>
      </c>
      <c r="AD18" s="76">
        <v>14789877</v>
      </c>
      <c r="AE18" s="78">
        <v>34823196</v>
      </c>
      <c r="AF18" s="74">
        <v>725175</v>
      </c>
      <c r="AG18" s="74">
        <v>106818386</v>
      </c>
      <c r="AH18" s="79">
        <f t="shared" si="4"/>
        <v>1870810845</v>
      </c>
      <c r="AI18" s="76">
        <v>6760901</v>
      </c>
      <c r="AJ18" s="76">
        <v>12648384</v>
      </c>
      <c r="AK18" s="76">
        <v>3757385</v>
      </c>
      <c r="AL18" s="76">
        <v>4373559</v>
      </c>
      <c r="AM18" s="76">
        <v>5834038</v>
      </c>
      <c r="AN18" s="76">
        <v>0</v>
      </c>
      <c r="AO18" s="80">
        <f t="shared" si="0"/>
        <v>33374267</v>
      </c>
      <c r="AP18" s="80">
        <v>145111628</v>
      </c>
      <c r="AQ18" s="73">
        <f t="shared" si="5"/>
        <v>2049296740</v>
      </c>
      <c r="AR18" s="15"/>
      <c r="AS18" s="74">
        <v>57163440</v>
      </c>
      <c r="AT18" s="74">
        <v>1871366</v>
      </c>
      <c r="AU18" s="73">
        <f t="shared" si="1"/>
        <v>59034806</v>
      </c>
      <c r="AV18" s="73">
        <f t="shared" si="2"/>
        <v>2108331546</v>
      </c>
      <c r="AX18" s="123">
        <v>0</v>
      </c>
      <c r="AY18" s="121">
        <f t="shared" si="3"/>
        <v>2108331546</v>
      </c>
      <c r="AZ18" s="131"/>
      <c r="BA18" s="131"/>
      <c r="BB18" s="131"/>
      <c r="BC18" s="131"/>
      <c r="BD18" s="131"/>
      <c r="BE18" s="131"/>
      <c r="BF18" s="16"/>
    </row>
    <row r="19" spans="1:58" ht="22.5" customHeight="1" x14ac:dyDescent="0.25">
      <c r="A19" s="64" t="s">
        <v>30</v>
      </c>
      <c r="B19" s="73">
        <v>125483936</v>
      </c>
      <c r="C19" s="74">
        <v>2542520</v>
      </c>
      <c r="D19" s="74">
        <v>6095254</v>
      </c>
      <c r="E19" s="74">
        <v>1070575</v>
      </c>
      <c r="F19" s="74">
        <v>89871</v>
      </c>
      <c r="G19" s="74">
        <v>103494</v>
      </c>
      <c r="H19" s="74">
        <v>82630</v>
      </c>
      <c r="I19" s="74">
        <v>188693</v>
      </c>
      <c r="J19" s="74">
        <v>4239036</v>
      </c>
      <c r="K19" s="74">
        <v>57869240</v>
      </c>
      <c r="L19" s="74">
        <v>33008469</v>
      </c>
      <c r="M19" s="74">
        <v>66851928</v>
      </c>
      <c r="N19" s="75">
        <v>9262246</v>
      </c>
      <c r="O19" s="76">
        <v>23302510</v>
      </c>
      <c r="P19" s="77">
        <v>3310500</v>
      </c>
      <c r="Q19" s="74">
        <v>24620880</v>
      </c>
      <c r="R19" s="74">
        <v>1763628</v>
      </c>
      <c r="S19" s="75">
        <v>41260998</v>
      </c>
      <c r="T19" s="77">
        <v>4030403</v>
      </c>
      <c r="U19" s="74">
        <v>136061299</v>
      </c>
      <c r="V19" s="74">
        <v>88502774</v>
      </c>
      <c r="W19" s="74">
        <v>109212224</v>
      </c>
      <c r="X19" s="74">
        <v>106456800</v>
      </c>
      <c r="Y19" s="74">
        <v>3089992</v>
      </c>
      <c r="Z19" s="74">
        <v>4227272</v>
      </c>
      <c r="AA19" s="75">
        <v>747740</v>
      </c>
      <c r="AB19" s="76">
        <v>427781</v>
      </c>
      <c r="AC19" s="76">
        <v>523440</v>
      </c>
      <c r="AD19" s="76">
        <v>10730607</v>
      </c>
      <c r="AE19" s="78">
        <v>21464056</v>
      </c>
      <c r="AF19" s="74">
        <v>163494</v>
      </c>
      <c r="AG19" s="74">
        <v>14958260</v>
      </c>
      <c r="AH19" s="79">
        <f t="shared" si="4"/>
        <v>901742550</v>
      </c>
      <c r="AI19" s="76">
        <v>4213625</v>
      </c>
      <c r="AJ19" s="76">
        <v>7508756</v>
      </c>
      <c r="AK19" s="76">
        <v>3567722</v>
      </c>
      <c r="AL19" s="76">
        <v>2464971</v>
      </c>
      <c r="AM19" s="76">
        <v>7650133</v>
      </c>
      <c r="AN19" s="76">
        <v>67398542</v>
      </c>
      <c r="AO19" s="80">
        <f t="shared" si="0"/>
        <v>92803749</v>
      </c>
      <c r="AP19" s="80">
        <v>169589898</v>
      </c>
      <c r="AQ19" s="73">
        <f t="shared" si="5"/>
        <v>1164136197</v>
      </c>
      <c r="AR19" s="15"/>
      <c r="AS19" s="74">
        <v>44056047</v>
      </c>
      <c r="AT19" s="74">
        <v>2224346</v>
      </c>
      <c r="AU19" s="73">
        <f t="shared" si="1"/>
        <v>46280393</v>
      </c>
      <c r="AV19" s="73">
        <f t="shared" si="2"/>
        <v>1210416590</v>
      </c>
      <c r="AX19" s="120">
        <v>245980081</v>
      </c>
      <c r="AY19" s="124">
        <f t="shared" si="3"/>
        <v>964436509</v>
      </c>
      <c r="AZ19" s="131"/>
      <c r="BA19" s="131"/>
      <c r="BB19" s="131"/>
      <c r="BC19" s="131"/>
      <c r="BD19" s="131"/>
      <c r="BE19" s="131"/>
      <c r="BF19" s="16"/>
    </row>
    <row r="20" spans="1:58" ht="22.5" customHeight="1" x14ac:dyDescent="0.25">
      <c r="A20" s="81" t="s">
        <v>31</v>
      </c>
      <c r="B20" s="65">
        <v>35160080</v>
      </c>
      <c r="C20" s="66">
        <v>11578360</v>
      </c>
      <c r="D20" s="66">
        <v>13357476</v>
      </c>
      <c r="E20" s="66">
        <v>3289704</v>
      </c>
      <c r="F20" s="66">
        <v>989045</v>
      </c>
      <c r="G20" s="66">
        <v>1545636</v>
      </c>
      <c r="H20" s="66">
        <v>139556</v>
      </c>
      <c r="I20" s="66">
        <v>269392</v>
      </c>
      <c r="J20" s="66">
        <v>2045440</v>
      </c>
      <c r="K20" s="66">
        <v>35702440</v>
      </c>
      <c r="L20" s="66">
        <v>21195809</v>
      </c>
      <c r="M20" s="66">
        <v>24853140</v>
      </c>
      <c r="N20" s="67">
        <v>3214726</v>
      </c>
      <c r="O20" s="68">
        <v>11426800</v>
      </c>
      <c r="P20" s="69">
        <v>1015220</v>
      </c>
      <c r="Q20" s="66">
        <v>7140924</v>
      </c>
      <c r="R20" s="66">
        <v>1246560</v>
      </c>
      <c r="S20" s="67">
        <v>4213852</v>
      </c>
      <c r="T20" s="69">
        <v>369379</v>
      </c>
      <c r="U20" s="66">
        <v>36786862</v>
      </c>
      <c r="V20" s="66">
        <v>32819984</v>
      </c>
      <c r="W20" s="66">
        <v>42177135</v>
      </c>
      <c r="X20" s="66">
        <v>35717100</v>
      </c>
      <c r="Y20" s="66">
        <v>914771</v>
      </c>
      <c r="Z20" s="66">
        <v>8731784</v>
      </c>
      <c r="AA20" s="67">
        <v>2699937</v>
      </c>
      <c r="AB20" s="68">
        <v>262524</v>
      </c>
      <c r="AC20" s="68">
        <v>712080</v>
      </c>
      <c r="AD20" s="68">
        <v>4248878</v>
      </c>
      <c r="AE20" s="70">
        <v>5046576</v>
      </c>
      <c r="AF20" s="66">
        <v>101964</v>
      </c>
      <c r="AG20" s="66">
        <v>24223991</v>
      </c>
      <c r="AH20" s="71">
        <f t="shared" si="4"/>
        <v>373197125</v>
      </c>
      <c r="AI20" s="68">
        <v>1874647</v>
      </c>
      <c r="AJ20" s="68">
        <v>4073482</v>
      </c>
      <c r="AK20" s="68">
        <v>5230820</v>
      </c>
      <c r="AL20" s="68">
        <v>1639964</v>
      </c>
      <c r="AM20" s="68">
        <v>4960811</v>
      </c>
      <c r="AN20" s="68">
        <v>15577332</v>
      </c>
      <c r="AO20" s="72">
        <f t="shared" si="0"/>
        <v>33357056</v>
      </c>
      <c r="AP20" s="72">
        <v>82508806</v>
      </c>
      <c r="AQ20" s="65">
        <f t="shared" si="5"/>
        <v>489062987</v>
      </c>
      <c r="AR20" s="15"/>
      <c r="AS20" s="66">
        <v>19322295</v>
      </c>
      <c r="AT20" s="66">
        <v>12081779</v>
      </c>
      <c r="AU20" s="65">
        <f t="shared" si="1"/>
        <v>31404074</v>
      </c>
      <c r="AV20" s="65">
        <f t="shared" si="2"/>
        <v>520467061</v>
      </c>
      <c r="AX20" s="118">
        <v>56851577</v>
      </c>
      <c r="AY20" s="121">
        <f t="shared" si="3"/>
        <v>463615484</v>
      </c>
      <c r="AZ20" s="131"/>
      <c r="BA20" s="131"/>
      <c r="BB20" s="131"/>
      <c r="BC20" s="131"/>
      <c r="BD20" s="131"/>
      <c r="BE20" s="131"/>
      <c r="BF20" s="16"/>
    </row>
    <row r="21" spans="1:58" ht="22.5" customHeight="1" x14ac:dyDescent="0.25">
      <c r="A21" s="64" t="s">
        <v>32</v>
      </c>
      <c r="B21" s="73">
        <v>16777844</v>
      </c>
      <c r="C21" s="74">
        <v>5171400</v>
      </c>
      <c r="D21" s="74">
        <v>8012136</v>
      </c>
      <c r="E21" s="74">
        <v>1390158</v>
      </c>
      <c r="F21" s="74">
        <v>612277</v>
      </c>
      <c r="G21" s="74">
        <v>621652</v>
      </c>
      <c r="H21" s="74">
        <v>58701</v>
      </c>
      <c r="I21" s="74">
        <v>120368</v>
      </c>
      <c r="J21" s="74">
        <v>1466685</v>
      </c>
      <c r="K21" s="74">
        <v>21689640</v>
      </c>
      <c r="L21" s="74">
        <v>12336314</v>
      </c>
      <c r="M21" s="74">
        <v>14220960</v>
      </c>
      <c r="N21" s="75">
        <v>1752989</v>
      </c>
      <c r="O21" s="76">
        <v>6138990</v>
      </c>
      <c r="P21" s="77">
        <v>739345</v>
      </c>
      <c r="Q21" s="74">
        <v>4001605</v>
      </c>
      <c r="R21" s="74">
        <v>3042200</v>
      </c>
      <c r="S21" s="75">
        <v>1811959</v>
      </c>
      <c r="T21" s="77">
        <v>246632</v>
      </c>
      <c r="U21" s="74">
        <v>21436961</v>
      </c>
      <c r="V21" s="74">
        <v>17144140</v>
      </c>
      <c r="W21" s="74">
        <v>20556930</v>
      </c>
      <c r="X21" s="74">
        <v>15788800</v>
      </c>
      <c r="Y21" s="74">
        <v>589180</v>
      </c>
      <c r="Z21" s="74">
        <v>5209444</v>
      </c>
      <c r="AA21" s="75">
        <v>1271311</v>
      </c>
      <c r="AB21" s="76">
        <v>360144</v>
      </c>
      <c r="AC21" s="76">
        <v>240120</v>
      </c>
      <c r="AD21" s="76">
        <v>3414941</v>
      </c>
      <c r="AE21" s="78">
        <v>2453821</v>
      </c>
      <c r="AF21" s="74">
        <v>42192</v>
      </c>
      <c r="AG21" s="74">
        <v>15732224</v>
      </c>
      <c r="AH21" s="79">
        <f t="shared" si="4"/>
        <v>204452063</v>
      </c>
      <c r="AI21" s="76">
        <v>1525922</v>
      </c>
      <c r="AJ21" s="76">
        <v>3214748</v>
      </c>
      <c r="AK21" s="76">
        <v>4313531</v>
      </c>
      <c r="AL21" s="76">
        <v>1160507</v>
      </c>
      <c r="AM21" s="76">
        <v>3220028</v>
      </c>
      <c r="AN21" s="76">
        <v>9017326</v>
      </c>
      <c r="AO21" s="80">
        <f t="shared" si="0"/>
        <v>22452062</v>
      </c>
      <c r="AP21" s="80">
        <v>44019968</v>
      </c>
      <c r="AQ21" s="73">
        <f t="shared" si="5"/>
        <v>270924093</v>
      </c>
      <c r="AR21" s="15"/>
      <c r="AS21" s="74">
        <v>16016684</v>
      </c>
      <c r="AT21" s="74">
        <v>4167492</v>
      </c>
      <c r="AU21" s="73">
        <f t="shared" si="1"/>
        <v>20184176</v>
      </c>
      <c r="AV21" s="73">
        <f t="shared" si="2"/>
        <v>291108269</v>
      </c>
      <c r="AX21" s="120">
        <v>32909948</v>
      </c>
      <c r="AY21" s="121">
        <f t="shared" si="3"/>
        <v>258198321</v>
      </c>
      <c r="AZ21" s="131"/>
      <c r="BA21" s="131"/>
      <c r="BB21" s="131"/>
      <c r="BC21" s="131"/>
      <c r="BD21" s="131"/>
      <c r="BE21" s="131"/>
      <c r="BF21" s="16"/>
    </row>
    <row r="22" spans="1:58" ht="22.5" customHeight="1" x14ac:dyDescent="0.25">
      <c r="A22" s="64" t="s">
        <v>33</v>
      </c>
      <c r="B22" s="73">
        <v>17076534</v>
      </c>
      <c r="C22" s="74">
        <v>5277888</v>
      </c>
      <c r="D22" s="74">
        <v>7602914</v>
      </c>
      <c r="E22" s="74">
        <v>952952</v>
      </c>
      <c r="F22" s="74">
        <v>537312</v>
      </c>
      <c r="G22" s="74">
        <v>691938</v>
      </c>
      <c r="H22" s="74">
        <v>105743</v>
      </c>
      <c r="I22" s="74">
        <v>313727</v>
      </c>
      <c r="J22" s="74">
        <v>1495948</v>
      </c>
      <c r="K22" s="74">
        <v>24528440</v>
      </c>
      <c r="L22" s="74">
        <v>13371444</v>
      </c>
      <c r="M22" s="74">
        <v>13369044</v>
      </c>
      <c r="N22" s="75">
        <v>1660110</v>
      </c>
      <c r="O22" s="76">
        <v>5229510</v>
      </c>
      <c r="P22" s="77">
        <v>697412</v>
      </c>
      <c r="Q22" s="74">
        <v>4561825</v>
      </c>
      <c r="R22" s="74">
        <v>1491844</v>
      </c>
      <c r="S22" s="75">
        <v>3259539</v>
      </c>
      <c r="T22" s="77">
        <v>462539</v>
      </c>
      <c r="U22" s="74">
        <v>23810726</v>
      </c>
      <c r="V22" s="74">
        <v>19541497</v>
      </c>
      <c r="W22" s="74">
        <v>19247978</v>
      </c>
      <c r="X22" s="74">
        <v>15513100</v>
      </c>
      <c r="Y22" s="74">
        <v>618325</v>
      </c>
      <c r="Z22" s="74">
        <v>4780360</v>
      </c>
      <c r="AA22" s="75">
        <v>1584827</v>
      </c>
      <c r="AB22" s="76">
        <v>412042</v>
      </c>
      <c r="AC22" s="76">
        <v>634680</v>
      </c>
      <c r="AD22" s="76">
        <v>3429733</v>
      </c>
      <c r="AE22" s="78">
        <v>2803322</v>
      </c>
      <c r="AF22" s="74">
        <v>40434</v>
      </c>
      <c r="AG22" s="74">
        <v>13810076</v>
      </c>
      <c r="AH22" s="79">
        <f t="shared" si="4"/>
        <v>208913763</v>
      </c>
      <c r="AI22" s="76">
        <v>1562190</v>
      </c>
      <c r="AJ22" s="76">
        <v>2783937</v>
      </c>
      <c r="AK22" s="76">
        <v>3423170</v>
      </c>
      <c r="AL22" s="76">
        <v>1116159</v>
      </c>
      <c r="AM22" s="76">
        <v>3111459</v>
      </c>
      <c r="AN22" s="76">
        <v>9735247</v>
      </c>
      <c r="AO22" s="80">
        <f t="shared" si="0"/>
        <v>21732162</v>
      </c>
      <c r="AP22" s="80">
        <v>44024947</v>
      </c>
      <c r="AQ22" s="73">
        <f t="shared" si="5"/>
        <v>274670872</v>
      </c>
      <c r="AR22" s="15"/>
      <c r="AS22" s="74">
        <v>16076955</v>
      </c>
      <c r="AT22" s="74">
        <v>3665676</v>
      </c>
      <c r="AU22" s="73">
        <f t="shared" si="1"/>
        <v>19742631</v>
      </c>
      <c r="AV22" s="73">
        <f t="shared" si="2"/>
        <v>294413503</v>
      </c>
      <c r="AX22" s="120">
        <v>35530099</v>
      </c>
      <c r="AY22" s="121">
        <f t="shared" si="3"/>
        <v>258883404</v>
      </c>
      <c r="AZ22" s="131"/>
      <c r="BA22" s="131"/>
      <c r="BB22" s="131"/>
      <c r="BC22" s="131"/>
      <c r="BD22" s="131"/>
      <c r="BE22" s="131"/>
      <c r="BF22" s="16"/>
    </row>
    <row r="23" spans="1:58" ht="22.5" customHeight="1" x14ac:dyDescent="0.25">
      <c r="A23" s="64" t="s">
        <v>34</v>
      </c>
      <c r="B23" s="73">
        <v>15181986</v>
      </c>
      <c r="C23" s="74">
        <v>3657720</v>
      </c>
      <c r="D23" s="74">
        <v>7299424</v>
      </c>
      <c r="E23" s="74">
        <v>1211199</v>
      </c>
      <c r="F23" s="74">
        <v>309952</v>
      </c>
      <c r="G23" s="74">
        <v>501808</v>
      </c>
      <c r="H23" s="74">
        <v>121676</v>
      </c>
      <c r="I23" s="74">
        <v>265878</v>
      </c>
      <c r="J23" s="74">
        <v>1310391</v>
      </c>
      <c r="K23" s="74">
        <v>19128680</v>
      </c>
      <c r="L23" s="74">
        <v>10418279</v>
      </c>
      <c r="M23" s="74">
        <v>10088832</v>
      </c>
      <c r="N23" s="75">
        <v>1285795</v>
      </c>
      <c r="O23" s="76">
        <v>5643440</v>
      </c>
      <c r="P23" s="77">
        <v>692998</v>
      </c>
      <c r="Q23" s="74">
        <v>3558435</v>
      </c>
      <c r="R23" s="74">
        <v>1561592</v>
      </c>
      <c r="S23" s="75">
        <v>2106474</v>
      </c>
      <c r="T23" s="77">
        <v>305948</v>
      </c>
      <c r="U23" s="74">
        <v>20649942</v>
      </c>
      <c r="V23" s="74">
        <v>16344485</v>
      </c>
      <c r="W23" s="74">
        <v>14496412</v>
      </c>
      <c r="X23" s="74">
        <v>11214800</v>
      </c>
      <c r="Y23" s="74">
        <v>507519</v>
      </c>
      <c r="Z23" s="74">
        <v>5082076</v>
      </c>
      <c r="AA23" s="75">
        <v>1597187</v>
      </c>
      <c r="AB23" s="76">
        <v>401185</v>
      </c>
      <c r="AC23" s="76">
        <v>474840</v>
      </c>
      <c r="AD23" s="76">
        <v>3361448</v>
      </c>
      <c r="AE23" s="78">
        <v>1874903</v>
      </c>
      <c r="AF23" s="74">
        <v>41313</v>
      </c>
      <c r="AG23" s="74">
        <v>10037553</v>
      </c>
      <c r="AH23" s="79">
        <f t="shared" si="4"/>
        <v>170734170</v>
      </c>
      <c r="AI23" s="76">
        <v>1541965</v>
      </c>
      <c r="AJ23" s="76">
        <v>3166352</v>
      </c>
      <c r="AK23" s="76">
        <v>4188688</v>
      </c>
      <c r="AL23" s="76">
        <v>1360812</v>
      </c>
      <c r="AM23" s="76">
        <v>3745610</v>
      </c>
      <c r="AN23" s="76">
        <v>6842708</v>
      </c>
      <c r="AO23" s="80">
        <f t="shared" si="0"/>
        <v>20846135</v>
      </c>
      <c r="AP23" s="80">
        <v>39303390</v>
      </c>
      <c r="AQ23" s="73">
        <f t="shared" si="5"/>
        <v>230883695</v>
      </c>
      <c r="AR23" s="15"/>
      <c r="AS23" s="74">
        <v>15887886</v>
      </c>
      <c r="AT23" s="74">
        <v>3645617</v>
      </c>
      <c r="AU23" s="73">
        <f t="shared" si="1"/>
        <v>19533503</v>
      </c>
      <c r="AV23" s="73">
        <f t="shared" si="2"/>
        <v>250417198</v>
      </c>
      <c r="AX23" s="120">
        <v>24973386</v>
      </c>
      <c r="AY23" s="121">
        <f t="shared" si="3"/>
        <v>225443812</v>
      </c>
      <c r="AZ23" s="131"/>
      <c r="BA23" s="131"/>
      <c r="BB23" s="131"/>
      <c r="BC23" s="131"/>
      <c r="BD23" s="131"/>
      <c r="BE23" s="131"/>
      <c r="BF23" s="16"/>
    </row>
    <row r="24" spans="1:58" ht="22.5" customHeight="1" x14ac:dyDescent="0.25">
      <c r="A24" s="81" t="s">
        <v>35</v>
      </c>
      <c r="B24" s="65">
        <v>14669946</v>
      </c>
      <c r="C24" s="66">
        <v>2327368</v>
      </c>
      <c r="D24" s="66">
        <v>12732874</v>
      </c>
      <c r="E24" s="66">
        <v>1592492</v>
      </c>
      <c r="F24" s="66">
        <v>0</v>
      </c>
      <c r="G24" s="66">
        <v>0</v>
      </c>
      <c r="H24" s="66">
        <v>0</v>
      </c>
      <c r="I24" s="66">
        <v>0</v>
      </c>
      <c r="J24" s="66">
        <v>1421286</v>
      </c>
      <c r="K24" s="66">
        <v>18772320</v>
      </c>
      <c r="L24" s="66">
        <v>10966289</v>
      </c>
      <c r="M24" s="66">
        <v>11054784</v>
      </c>
      <c r="N24" s="67">
        <v>1335061</v>
      </c>
      <c r="O24" s="68">
        <v>5311130</v>
      </c>
      <c r="P24" s="69">
        <v>644444</v>
      </c>
      <c r="Q24" s="66">
        <v>4111783</v>
      </c>
      <c r="R24" s="66">
        <v>863052</v>
      </c>
      <c r="S24" s="67">
        <v>2879200</v>
      </c>
      <c r="T24" s="69">
        <v>707066</v>
      </c>
      <c r="U24" s="66">
        <v>19495623</v>
      </c>
      <c r="V24" s="66">
        <v>18041316</v>
      </c>
      <c r="W24" s="66">
        <v>14453328</v>
      </c>
      <c r="X24" s="66">
        <v>11968300</v>
      </c>
      <c r="Y24" s="66">
        <v>523827</v>
      </c>
      <c r="Z24" s="66">
        <v>4674684</v>
      </c>
      <c r="AA24" s="67">
        <v>1575929</v>
      </c>
      <c r="AB24" s="68">
        <v>2722073</v>
      </c>
      <c r="AC24" s="68">
        <v>109800</v>
      </c>
      <c r="AD24" s="68">
        <v>3378654</v>
      </c>
      <c r="AE24" s="70">
        <v>2135596</v>
      </c>
      <c r="AF24" s="66">
        <v>26370</v>
      </c>
      <c r="AG24" s="66">
        <v>11029558</v>
      </c>
      <c r="AH24" s="71">
        <f t="shared" si="4"/>
        <v>179524153</v>
      </c>
      <c r="AI24" s="68">
        <v>1299601</v>
      </c>
      <c r="AJ24" s="68">
        <v>3232145</v>
      </c>
      <c r="AK24" s="68">
        <v>4287442</v>
      </c>
      <c r="AL24" s="68">
        <v>1287866</v>
      </c>
      <c r="AM24" s="68">
        <v>3723993</v>
      </c>
      <c r="AN24" s="68">
        <v>7115671</v>
      </c>
      <c r="AO24" s="72">
        <f t="shared" si="0"/>
        <v>20946718</v>
      </c>
      <c r="AP24" s="72">
        <v>38451204</v>
      </c>
      <c r="AQ24" s="65">
        <f t="shared" si="5"/>
        <v>238922075</v>
      </c>
      <c r="AR24" s="15"/>
      <c r="AS24" s="66">
        <v>15907006</v>
      </c>
      <c r="AT24" s="66">
        <v>3483934</v>
      </c>
      <c r="AU24" s="65">
        <f t="shared" si="1"/>
        <v>19390940</v>
      </c>
      <c r="AV24" s="65">
        <f t="shared" si="2"/>
        <v>258313015</v>
      </c>
      <c r="AX24" s="118">
        <v>25969602</v>
      </c>
      <c r="AY24" s="122">
        <f t="shared" si="3"/>
        <v>232343413</v>
      </c>
      <c r="AZ24" s="131"/>
      <c r="BA24" s="131"/>
      <c r="BB24" s="131"/>
      <c r="BC24" s="131"/>
      <c r="BD24" s="131"/>
      <c r="BE24" s="131"/>
      <c r="BF24" s="16"/>
    </row>
    <row r="25" spans="1:58" ht="22.5" customHeight="1" x14ac:dyDescent="0.25">
      <c r="A25" s="64" t="s">
        <v>36</v>
      </c>
      <c r="B25" s="73">
        <v>28904658</v>
      </c>
      <c r="C25" s="74">
        <v>8201888</v>
      </c>
      <c r="D25" s="74">
        <v>13752992</v>
      </c>
      <c r="E25" s="74">
        <v>3581611</v>
      </c>
      <c r="F25" s="74">
        <v>0</v>
      </c>
      <c r="G25" s="74">
        <v>0</v>
      </c>
      <c r="H25" s="74">
        <v>0</v>
      </c>
      <c r="I25" s="74">
        <v>0</v>
      </c>
      <c r="J25" s="74">
        <v>2085553</v>
      </c>
      <c r="K25" s="74">
        <v>44780560</v>
      </c>
      <c r="L25" s="74">
        <v>27796285</v>
      </c>
      <c r="M25" s="74">
        <v>26966160</v>
      </c>
      <c r="N25" s="75">
        <v>3466411</v>
      </c>
      <c r="O25" s="76">
        <v>12493690</v>
      </c>
      <c r="P25" s="77">
        <v>1589040</v>
      </c>
      <c r="Q25" s="74">
        <v>5433792</v>
      </c>
      <c r="R25" s="74">
        <v>928772</v>
      </c>
      <c r="S25" s="75">
        <v>4890514</v>
      </c>
      <c r="T25" s="77">
        <v>1102496</v>
      </c>
      <c r="U25" s="74">
        <v>34435485</v>
      </c>
      <c r="V25" s="74">
        <v>29792145</v>
      </c>
      <c r="W25" s="74">
        <v>37340276</v>
      </c>
      <c r="X25" s="74">
        <v>32567000</v>
      </c>
      <c r="Y25" s="74">
        <v>873001</v>
      </c>
      <c r="Z25" s="74">
        <v>9112264</v>
      </c>
      <c r="AA25" s="75">
        <v>3126051</v>
      </c>
      <c r="AB25" s="76">
        <v>563455</v>
      </c>
      <c r="AC25" s="76">
        <v>221400</v>
      </c>
      <c r="AD25" s="76">
        <v>4039187</v>
      </c>
      <c r="AE25" s="78">
        <v>4807202</v>
      </c>
      <c r="AF25" s="74">
        <v>126576</v>
      </c>
      <c r="AG25" s="74">
        <v>14007829</v>
      </c>
      <c r="AH25" s="79">
        <f t="shared" si="4"/>
        <v>356986293</v>
      </c>
      <c r="AI25" s="76">
        <v>1625911</v>
      </c>
      <c r="AJ25" s="76">
        <v>3383411</v>
      </c>
      <c r="AK25" s="76">
        <v>4832231</v>
      </c>
      <c r="AL25" s="76">
        <v>1598753</v>
      </c>
      <c r="AM25" s="76">
        <v>4602973</v>
      </c>
      <c r="AN25" s="76">
        <v>16193207</v>
      </c>
      <c r="AO25" s="80">
        <f t="shared" si="0"/>
        <v>32236486</v>
      </c>
      <c r="AP25" s="80">
        <v>65925036</v>
      </c>
      <c r="AQ25" s="73">
        <f t="shared" si="5"/>
        <v>455147815</v>
      </c>
      <c r="AR25" s="15"/>
      <c r="AS25" s="74">
        <v>18423367</v>
      </c>
      <c r="AT25" s="74">
        <v>11121085</v>
      </c>
      <c r="AU25" s="73">
        <f t="shared" si="1"/>
        <v>29544452</v>
      </c>
      <c r="AV25" s="73">
        <f t="shared" si="2"/>
        <v>484692267</v>
      </c>
      <c r="AX25" s="120">
        <v>59099295</v>
      </c>
      <c r="AY25" s="121">
        <f t="shared" si="3"/>
        <v>425592972</v>
      </c>
      <c r="AZ25" s="131"/>
      <c r="BA25" s="131"/>
      <c r="BB25" s="131"/>
      <c r="BC25" s="131"/>
      <c r="BD25" s="131"/>
      <c r="BE25" s="131"/>
      <c r="BF25" s="16"/>
    </row>
    <row r="26" spans="1:58" ht="22.5" customHeight="1" x14ac:dyDescent="0.25">
      <c r="A26" s="64" t="s">
        <v>37</v>
      </c>
      <c r="B26" s="73">
        <v>29672718</v>
      </c>
      <c r="C26" s="74">
        <v>6560368</v>
      </c>
      <c r="D26" s="74">
        <v>12268828</v>
      </c>
      <c r="E26" s="74">
        <v>2317678</v>
      </c>
      <c r="F26" s="74">
        <v>0</v>
      </c>
      <c r="G26" s="74">
        <v>0</v>
      </c>
      <c r="H26" s="74">
        <v>0</v>
      </c>
      <c r="I26" s="74">
        <v>0</v>
      </c>
      <c r="J26" s="74">
        <v>1930286</v>
      </c>
      <c r="K26" s="74">
        <v>44901360</v>
      </c>
      <c r="L26" s="74">
        <v>26249679</v>
      </c>
      <c r="M26" s="74">
        <v>25188540</v>
      </c>
      <c r="N26" s="75">
        <v>3816211</v>
      </c>
      <c r="O26" s="76">
        <v>11531740</v>
      </c>
      <c r="P26" s="77">
        <v>1430136</v>
      </c>
      <c r="Q26" s="74">
        <v>5448042</v>
      </c>
      <c r="R26" s="74">
        <v>635576</v>
      </c>
      <c r="S26" s="75">
        <v>6469089</v>
      </c>
      <c r="T26" s="77">
        <v>1050166</v>
      </c>
      <c r="U26" s="74">
        <v>34528566</v>
      </c>
      <c r="V26" s="74">
        <v>29381936</v>
      </c>
      <c r="W26" s="74">
        <v>32229056</v>
      </c>
      <c r="X26" s="74">
        <v>27940100</v>
      </c>
      <c r="Y26" s="74">
        <v>847584</v>
      </c>
      <c r="Z26" s="74">
        <v>5957760</v>
      </c>
      <c r="AA26" s="75">
        <v>3362405</v>
      </c>
      <c r="AB26" s="76">
        <v>716701</v>
      </c>
      <c r="AC26" s="76">
        <v>142200</v>
      </c>
      <c r="AD26" s="76">
        <v>3934221</v>
      </c>
      <c r="AE26" s="78">
        <v>4495202</v>
      </c>
      <c r="AF26" s="74">
        <v>76473</v>
      </c>
      <c r="AG26" s="74">
        <v>13792243</v>
      </c>
      <c r="AH26" s="79">
        <f>SUM(B26:AG26)</f>
        <v>336874864</v>
      </c>
      <c r="AI26" s="76">
        <v>1333482</v>
      </c>
      <c r="AJ26" s="76">
        <v>3190614</v>
      </c>
      <c r="AK26" s="76">
        <v>4362448</v>
      </c>
      <c r="AL26" s="76">
        <v>1339361</v>
      </c>
      <c r="AM26" s="76">
        <v>4247423</v>
      </c>
      <c r="AN26" s="76">
        <v>15567609</v>
      </c>
      <c r="AO26" s="80">
        <f t="shared" si="0"/>
        <v>30040937</v>
      </c>
      <c r="AP26" s="80">
        <v>62017004</v>
      </c>
      <c r="AQ26" s="73">
        <f t="shared" si="5"/>
        <v>428932805</v>
      </c>
      <c r="AR26" s="15"/>
      <c r="AS26" s="74">
        <v>18065854</v>
      </c>
      <c r="AT26" s="74">
        <v>8155596</v>
      </c>
      <c r="AU26" s="73">
        <f t="shared" si="1"/>
        <v>26221450</v>
      </c>
      <c r="AV26" s="73">
        <f t="shared" si="2"/>
        <v>455154255</v>
      </c>
      <c r="AX26" s="120">
        <v>56816092</v>
      </c>
      <c r="AY26" s="121">
        <f t="shared" si="3"/>
        <v>398338163</v>
      </c>
      <c r="AZ26" s="131"/>
      <c r="BA26" s="131"/>
      <c r="BB26" s="131"/>
      <c r="BC26" s="131"/>
      <c r="BD26" s="131"/>
      <c r="BE26" s="131"/>
      <c r="BF26" s="16"/>
    </row>
    <row r="27" spans="1:58" ht="22.5" customHeight="1" x14ac:dyDescent="0.25">
      <c r="A27" s="64" t="s">
        <v>38</v>
      </c>
      <c r="B27" s="73">
        <v>52236614</v>
      </c>
      <c r="C27" s="74">
        <v>4635696</v>
      </c>
      <c r="D27" s="74">
        <v>10158104</v>
      </c>
      <c r="E27" s="74">
        <v>2055878</v>
      </c>
      <c r="F27" s="74">
        <v>1047132</v>
      </c>
      <c r="G27" s="74">
        <v>1146460</v>
      </c>
      <c r="H27" s="74">
        <v>173288</v>
      </c>
      <c r="I27" s="74">
        <v>374447</v>
      </c>
      <c r="J27" s="74">
        <v>2590094</v>
      </c>
      <c r="K27" s="74">
        <v>42201480</v>
      </c>
      <c r="L27" s="74">
        <v>25920873</v>
      </c>
      <c r="M27" s="74">
        <v>34277880</v>
      </c>
      <c r="N27" s="75">
        <v>5054882</v>
      </c>
      <c r="O27" s="76">
        <v>18906690</v>
      </c>
      <c r="P27" s="77">
        <v>2844823</v>
      </c>
      <c r="Q27" s="74">
        <v>10125686</v>
      </c>
      <c r="R27" s="74">
        <v>4365080</v>
      </c>
      <c r="S27" s="75">
        <v>14180683</v>
      </c>
      <c r="T27" s="77">
        <v>1776125</v>
      </c>
      <c r="U27" s="80">
        <v>56489133</v>
      </c>
      <c r="V27" s="74">
        <v>47943468</v>
      </c>
      <c r="W27" s="74">
        <v>56444661</v>
      </c>
      <c r="X27" s="74">
        <v>50509600</v>
      </c>
      <c r="Y27" s="74">
        <v>1353174</v>
      </c>
      <c r="Z27" s="74">
        <v>5849764</v>
      </c>
      <c r="AA27" s="75">
        <v>2091454</v>
      </c>
      <c r="AB27" s="76">
        <v>101856</v>
      </c>
      <c r="AC27" s="76">
        <v>805680</v>
      </c>
      <c r="AD27" s="76">
        <v>5959725</v>
      </c>
      <c r="AE27" s="78">
        <v>8283986</v>
      </c>
      <c r="AF27" s="74">
        <v>74715</v>
      </c>
      <c r="AG27" s="74">
        <v>14298774</v>
      </c>
      <c r="AH27" s="79">
        <f t="shared" si="4"/>
        <v>484277905</v>
      </c>
      <c r="AI27" s="76">
        <v>1422825</v>
      </c>
      <c r="AJ27" s="76">
        <v>4387710</v>
      </c>
      <c r="AK27" s="76">
        <v>4827391</v>
      </c>
      <c r="AL27" s="76">
        <v>1776896</v>
      </c>
      <c r="AM27" s="76">
        <v>4393890</v>
      </c>
      <c r="AN27" s="76">
        <v>32098193</v>
      </c>
      <c r="AO27" s="80">
        <f t="shared" si="0"/>
        <v>48906905</v>
      </c>
      <c r="AP27" s="80">
        <v>100247584</v>
      </c>
      <c r="AQ27" s="73">
        <f t="shared" si="5"/>
        <v>633432394</v>
      </c>
      <c r="AR27" s="15"/>
      <c r="AS27" s="74">
        <v>25536074</v>
      </c>
      <c r="AT27" s="74">
        <v>6538206</v>
      </c>
      <c r="AU27" s="73">
        <f t="shared" si="1"/>
        <v>32074280</v>
      </c>
      <c r="AV27" s="73">
        <f t="shared" si="2"/>
        <v>665506674</v>
      </c>
      <c r="AX27" s="120">
        <v>117146689</v>
      </c>
      <c r="AY27" s="121">
        <f t="shared" si="3"/>
        <v>548359985</v>
      </c>
      <c r="AZ27" s="131"/>
      <c r="BA27" s="131"/>
      <c r="BB27" s="131"/>
      <c r="BC27" s="131"/>
      <c r="BD27" s="131"/>
      <c r="BE27" s="131"/>
      <c r="BF27" s="16"/>
    </row>
    <row r="28" spans="1:58" ht="22.5" customHeight="1" x14ac:dyDescent="0.25">
      <c r="A28" s="64" t="s">
        <v>39</v>
      </c>
      <c r="B28" s="73">
        <v>109354676</v>
      </c>
      <c r="C28" s="74">
        <v>10033944</v>
      </c>
      <c r="D28" s="74">
        <v>13036364</v>
      </c>
      <c r="E28" s="74">
        <v>1529099</v>
      </c>
      <c r="F28" s="74">
        <v>1722194</v>
      </c>
      <c r="G28" s="74">
        <v>2485514</v>
      </c>
      <c r="H28" s="74">
        <v>216179</v>
      </c>
      <c r="I28" s="74">
        <v>452792</v>
      </c>
      <c r="J28" s="74">
        <v>3952318</v>
      </c>
      <c r="K28" s="74">
        <v>109475000</v>
      </c>
      <c r="L28" s="74">
        <v>62637543</v>
      </c>
      <c r="M28" s="74">
        <v>65798772</v>
      </c>
      <c r="N28" s="75">
        <v>12059698</v>
      </c>
      <c r="O28" s="76">
        <v>22311410</v>
      </c>
      <c r="P28" s="77">
        <v>3067730</v>
      </c>
      <c r="Q28" s="74">
        <v>18661430</v>
      </c>
      <c r="R28" s="74">
        <v>3192932</v>
      </c>
      <c r="S28" s="75">
        <v>31825077</v>
      </c>
      <c r="T28" s="77">
        <v>2045651</v>
      </c>
      <c r="U28" s="74">
        <v>112871412</v>
      </c>
      <c r="V28" s="74">
        <v>84167962</v>
      </c>
      <c r="W28" s="74">
        <v>88075851</v>
      </c>
      <c r="X28" s="74">
        <v>86095600</v>
      </c>
      <c r="Y28" s="74">
        <v>2569931</v>
      </c>
      <c r="Z28" s="74">
        <v>8342604</v>
      </c>
      <c r="AA28" s="75">
        <v>1524349</v>
      </c>
      <c r="AB28" s="76">
        <v>177947</v>
      </c>
      <c r="AC28" s="76">
        <v>813600</v>
      </c>
      <c r="AD28" s="76">
        <v>9356750</v>
      </c>
      <c r="AE28" s="78">
        <v>16984235</v>
      </c>
      <c r="AF28" s="74">
        <v>210960</v>
      </c>
      <c r="AG28" s="74">
        <v>16546777</v>
      </c>
      <c r="AH28" s="79">
        <f t="shared" si="4"/>
        <v>901596301</v>
      </c>
      <c r="AI28" s="76">
        <v>3319193</v>
      </c>
      <c r="AJ28" s="76">
        <v>5901122</v>
      </c>
      <c r="AK28" s="76">
        <v>4267372</v>
      </c>
      <c r="AL28" s="76">
        <v>2346564</v>
      </c>
      <c r="AM28" s="76">
        <v>4720898</v>
      </c>
      <c r="AN28" s="76">
        <v>68695242</v>
      </c>
      <c r="AO28" s="80">
        <f t="shared" si="0"/>
        <v>89250391</v>
      </c>
      <c r="AP28" s="80">
        <v>202468372</v>
      </c>
      <c r="AQ28" s="73">
        <f t="shared" si="5"/>
        <v>1193315064</v>
      </c>
      <c r="AR28" s="15"/>
      <c r="AS28" s="74">
        <v>39369847</v>
      </c>
      <c r="AT28" s="74">
        <v>5153498</v>
      </c>
      <c r="AU28" s="73">
        <f t="shared" si="1"/>
        <v>44523345</v>
      </c>
      <c r="AV28" s="73">
        <f t="shared" si="2"/>
        <v>1237838409</v>
      </c>
      <c r="AX28" s="120">
        <v>250712561</v>
      </c>
      <c r="AY28" s="121">
        <f t="shared" si="3"/>
        <v>987125848</v>
      </c>
      <c r="AZ28" s="131"/>
      <c r="BA28" s="131"/>
      <c r="BB28" s="131"/>
      <c r="BC28" s="131"/>
      <c r="BD28" s="131"/>
      <c r="BE28" s="131"/>
      <c r="BF28" s="16"/>
    </row>
    <row r="29" spans="1:58" ht="22.5" customHeight="1" x14ac:dyDescent="0.25">
      <c r="A29" s="64" t="s">
        <v>40</v>
      </c>
      <c r="B29" s="73">
        <v>25909224</v>
      </c>
      <c r="C29" s="74">
        <v>4658136</v>
      </c>
      <c r="D29" s="74">
        <v>12638890</v>
      </c>
      <c r="E29" s="74">
        <v>1285999</v>
      </c>
      <c r="F29" s="74">
        <v>821251</v>
      </c>
      <c r="G29" s="74">
        <v>1032441</v>
      </c>
      <c r="H29" s="74">
        <v>151388</v>
      </c>
      <c r="I29" s="74">
        <v>411653</v>
      </c>
      <c r="J29" s="74">
        <v>1857798</v>
      </c>
      <c r="K29" s="74">
        <v>41512920</v>
      </c>
      <c r="L29" s="74">
        <v>22389253</v>
      </c>
      <c r="M29" s="74">
        <v>21807708</v>
      </c>
      <c r="N29" s="75">
        <v>2805187</v>
      </c>
      <c r="O29" s="76">
        <v>8109530</v>
      </c>
      <c r="P29" s="77">
        <v>1070395</v>
      </c>
      <c r="Q29" s="74">
        <v>4690207</v>
      </c>
      <c r="R29" s="74">
        <v>734156</v>
      </c>
      <c r="S29" s="75">
        <v>5141966</v>
      </c>
      <c r="T29" s="77">
        <v>1540500</v>
      </c>
      <c r="U29" s="74">
        <v>31857225</v>
      </c>
      <c r="V29" s="74">
        <v>27753512</v>
      </c>
      <c r="W29" s="74">
        <v>30554680</v>
      </c>
      <c r="X29" s="74">
        <v>24986100</v>
      </c>
      <c r="Y29" s="74">
        <v>773198</v>
      </c>
      <c r="Z29" s="74">
        <v>5436456</v>
      </c>
      <c r="AA29" s="75">
        <v>1782273</v>
      </c>
      <c r="AB29" s="76">
        <v>59382</v>
      </c>
      <c r="AC29" s="76">
        <v>1143360</v>
      </c>
      <c r="AD29" s="76">
        <v>3626545</v>
      </c>
      <c r="AE29" s="78">
        <v>4307346</v>
      </c>
      <c r="AF29" s="74">
        <v>46587</v>
      </c>
      <c r="AG29" s="74">
        <v>13902197</v>
      </c>
      <c r="AH29" s="79">
        <f t="shared" si="4"/>
        <v>304797463</v>
      </c>
      <c r="AI29" s="76">
        <v>1033281</v>
      </c>
      <c r="AJ29" s="76">
        <v>2824739</v>
      </c>
      <c r="AK29" s="76">
        <v>4044994</v>
      </c>
      <c r="AL29" s="76">
        <v>1261053</v>
      </c>
      <c r="AM29" s="76">
        <v>3041562</v>
      </c>
      <c r="AN29" s="76">
        <v>16655415</v>
      </c>
      <c r="AO29" s="80">
        <f t="shared" si="0"/>
        <v>28861044</v>
      </c>
      <c r="AP29" s="80">
        <v>60549369</v>
      </c>
      <c r="AQ29" s="73">
        <f t="shared" si="5"/>
        <v>394207876</v>
      </c>
      <c r="AR29" s="15"/>
      <c r="AS29" s="74">
        <v>16978140</v>
      </c>
      <c r="AT29" s="74">
        <v>5040287</v>
      </c>
      <c r="AU29" s="73">
        <f t="shared" si="1"/>
        <v>22018427</v>
      </c>
      <c r="AV29" s="73">
        <f t="shared" si="2"/>
        <v>416226303</v>
      </c>
      <c r="AX29" s="120">
        <v>60786187</v>
      </c>
      <c r="AY29" s="124">
        <f t="shared" si="3"/>
        <v>355440116</v>
      </c>
      <c r="AZ29" s="131"/>
      <c r="BA29" s="131"/>
      <c r="BB29" s="131"/>
      <c r="BC29" s="131"/>
      <c r="BD29" s="131"/>
      <c r="BE29" s="131"/>
      <c r="BF29" s="16"/>
    </row>
    <row r="30" spans="1:58" ht="22.5" customHeight="1" x14ac:dyDescent="0.25">
      <c r="A30" s="81" t="s">
        <v>41</v>
      </c>
      <c r="B30" s="65">
        <v>19320976</v>
      </c>
      <c r="C30" s="66">
        <v>3690632</v>
      </c>
      <c r="D30" s="66">
        <v>7679276</v>
      </c>
      <c r="E30" s="66">
        <v>1408110</v>
      </c>
      <c r="F30" s="66">
        <v>53099</v>
      </c>
      <c r="G30" s="66">
        <v>31550</v>
      </c>
      <c r="H30" s="66">
        <v>0</v>
      </c>
      <c r="I30" s="66">
        <v>20366</v>
      </c>
      <c r="J30" s="66">
        <v>1612243</v>
      </c>
      <c r="K30" s="66">
        <v>33014640</v>
      </c>
      <c r="L30" s="66">
        <v>18760209</v>
      </c>
      <c r="M30" s="66">
        <v>16716336</v>
      </c>
      <c r="N30" s="67">
        <v>2965956</v>
      </c>
      <c r="O30" s="68">
        <v>8185320</v>
      </c>
      <c r="P30" s="69">
        <v>1136605</v>
      </c>
      <c r="Q30" s="66">
        <v>4110372</v>
      </c>
      <c r="R30" s="66">
        <v>3421256</v>
      </c>
      <c r="S30" s="67">
        <v>3159862</v>
      </c>
      <c r="T30" s="69">
        <v>585836</v>
      </c>
      <c r="U30" s="66">
        <v>28533869</v>
      </c>
      <c r="V30" s="66">
        <v>21118682</v>
      </c>
      <c r="W30" s="66">
        <v>20742207</v>
      </c>
      <c r="X30" s="66">
        <v>16435700</v>
      </c>
      <c r="Y30" s="66">
        <v>701297</v>
      </c>
      <c r="Z30" s="66">
        <v>4999484</v>
      </c>
      <c r="AA30" s="67">
        <v>1282314</v>
      </c>
      <c r="AB30" s="68">
        <v>445553</v>
      </c>
      <c r="AC30" s="68">
        <v>354960</v>
      </c>
      <c r="AD30" s="68">
        <v>3454443</v>
      </c>
      <c r="AE30" s="70">
        <v>3275623</v>
      </c>
      <c r="AF30" s="66">
        <v>38676</v>
      </c>
      <c r="AG30" s="66">
        <v>9832058</v>
      </c>
      <c r="AH30" s="71">
        <f t="shared" si="4"/>
        <v>237087510</v>
      </c>
      <c r="AI30" s="68">
        <v>1135288</v>
      </c>
      <c r="AJ30" s="68">
        <v>2082056</v>
      </c>
      <c r="AK30" s="68">
        <v>2666777</v>
      </c>
      <c r="AL30" s="68">
        <v>1015600</v>
      </c>
      <c r="AM30" s="68">
        <v>2404222</v>
      </c>
      <c r="AN30" s="68">
        <v>12212979</v>
      </c>
      <c r="AO30" s="72">
        <f t="shared" si="0"/>
        <v>21516922</v>
      </c>
      <c r="AP30" s="72">
        <v>44706567</v>
      </c>
      <c r="AQ30" s="65">
        <f t="shared" si="5"/>
        <v>303310999</v>
      </c>
      <c r="AR30" s="15"/>
      <c r="AS30" s="66">
        <v>16276664</v>
      </c>
      <c r="AT30" s="66">
        <v>3869651</v>
      </c>
      <c r="AU30" s="65">
        <f t="shared" si="1"/>
        <v>20146315</v>
      </c>
      <c r="AV30" s="65">
        <f t="shared" si="2"/>
        <v>323457314</v>
      </c>
      <c r="AX30" s="118">
        <v>44572915</v>
      </c>
      <c r="AY30" s="121">
        <f t="shared" si="3"/>
        <v>278884399</v>
      </c>
      <c r="AZ30" s="131"/>
      <c r="BA30" s="131"/>
      <c r="BB30" s="131"/>
      <c r="BC30" s="131"/>
      <c r="BD30" s="131"/>
      <c r="BE30" s="131"/>
      <c r="BF30" s="16"/>
    </row>
    <row r="31" spans="1:58" ht="22.5" customHeight="1" x14ac:dyDescent="0.25">
      <c r="A31" s="64" t="s">
        <v>42</v>
      </c>
      <c r="B31" s="73">
        <v>54156764</v>
      </c>
      <c r="C31" s="74">
        <v>3036608</v>
      </c>
      <c r="D31" s="74">
        <v>7411030</v>
      </c>
      <c r="E31" s="74">
        <v>1319098</v>
      </c>
      <c r="F31" s="74">
        <v>430273</v>
      </c>
      <c r="G31" s="74">
        <v>427867</v>
      </c>
      <c r="H31" s="74">
        <v>7803</v>
      </c>
      <c r="I31" s="74">
        <v>49178</v>
      </c>
      <c r="J31" s="74">
        <v>2396101</v>
      </c>
      <c r="K31" s="74">
        <v>26551840</v>
      </c>
      <c r="L31" s="74">
        <v>15058097</v>
      </c>
      <c r="M31" s="74">
        <v>19795308</v>
      </c>
      <c r="N31" s="75">
        <v>2890153</v>
      </c>
      <c r="O31" s="76">
        <v>8599250</v>
      </c>
      <c r="P31" s="77">
        <v>1193987</v>
      </c>
      <c r="Q31" s="74">
        <v>7212220</v>
      </c>
      <c r="R31" s="74">
        <v>6302548</v>
      </c>
      <c r="S31" s="75">
        <v>16506989</v>
      </c>
      <c r="T31" s="77">
        <v>1142217</v>
      </c>
      <c r="U31" s="74">
        <v>44695059</v>
      </c>
      <c r="V31" s="74">
        <v>34420272</v>
      </c>
      <c r="W31" s="74">
        <v>43264838</v>
      </c>
      <c r="X31" s="74">
        <v>34866600</v>
      </c>
      <c r="Y31" s="74">
        <v>1011432</v>
      </c>
      <c r="Z31" s="74">
        <v>4559032</v>
      </c>
      <c r="AA31" s="75">
        <v>1661889</v>
      </c>
      <c r="AB31" s="76">
        <v>152876</v>
      </c>
      <c r="AC31" s="76">
        <v>418320</v>
      </c>
      <c r="AD31" s="76">
        <v>4710264</v>
      </c>
      <c r="AE31" s="78">
        <v>6742677</v>
      </c>
      <c r="AF31" s="74">
        <v>126576</v>
      </c>
      <c r="AG31" s="74">
        <v>9490394</v>
      </c>
      <c r="AH31" s="79">
        <f t="shared" si="4"/>
        <v>360607560</v>
      </c>
      <c r="AI31" s="76">
        <v>1725451</v>
      </c>
      <c r="AJ31" s="76">
        <v>3574481</v>
      </c>
      <c r="AK31" s="76">
        <v>2686472</v>
      </c>
      <c r="AL31" s="76">
        <v>1279847</v>
      </c>
      <c r="AM31" s="76">
        <v>3565709</v>
      </c>
      <c r="AN31" s="76">
        <v>18656236</v>
      </c>
      <c r="AO31" s="80">
        <f t="shared" si="0"/>
        <v>31488196</v>
      </c>
      <c r="AP31" s="80">
        <v>68698474</v>
      </c>
      <c r="AQ31" s="73">
        <f t="shared" si="5"/>
        <v>460794230</v>
      </c>
      <c r="AR31" s="15"/>
      <c r="AS31" s="74">
        <v>21475369</v>
      </c>
      <c r="AT31" s="74">
        <v>3725955</v>
      </c>
      <c r="AU31" s="73">
        <f t="shared" si="1"/>
        <v>25201324</v>
      </c>
      <c r="AV31" s="73">
        <f t="shared" si="2"/>
        <v>485995554</v>
      </c>
      <c r="AX31" s="120">
        <v>68088451</v>
      </c>
      <c r="AY31" s="121">
        <f t="shared" si="3"/>
        <v>417907103</v>
      </c>
      <c r="AZ31" s="131"/>
      <c r="BA31" s="131"/>
      <c r="BB31" s="131"/>
      <c r="BC31" s="131"/>
      <c r="BD31" s="131"/>
      <c r="BE31" s="131"/>
      <c r="BF31" s="16"/>
    </row>
    <row r="32" spans="1:58" ht="22.5" customHeight="1" x14ac:dyDescent="0.25">
      <c r="A32" s="64" t="s">
        <v>43</v>
      </c>
      <c r="B32" s="73">
        <v>170773874</v>
      </c>
      <c r="C32" s="74">
        <v>3833976</v>
      </c>
      <c r="D32" s="74">
        <v>8298004</v>
      </c>
      <c r="E32" s="74">
        <v>1385483</v>
      </c>
      <c r="F32" s="74">
        <v>941166</v>
      </c>
      <c r="G32" s="74">
        <v>665588</v>
      </c>
      <c r="H32" s="74">
        <v>75908</v>
      </c>
      <c r="I32" s="74">
        <v>92623</v>
      </c>
      <c r="J32" s="74">
        <v>3857551</v>
      </c>
      <c r="K32" s="74">
        <v>108333440</v>
      </c>
      <c r="L32" s="74">
        <v>62460962</v>
      </c>
      <c r="M32" s="74">
        <v>60224424</v>
      </c>
      <c r="N32" s="75">
        <v>8510702</v>
      </c>
      <c r="O32" s="76">
        <v>33505010</v>
      </c>
      <c r="P32" s="77">
        <v>5007683</v>
      </c>
      <c r="Q32" s="74">
        <v>26591235</v>
      </c>
      <c r="R32" s="74">
        <v>11612300</v>
      </c>
      <c r="S32" s="75">
        <v>43275023</v>
      </c>
      <c r="T32" s="77">
        <v>3576823</v>
      </c>
      <c r="U32" s="74">
        <v>161252257</v>
      </c>
      <c r="V32" s="74">
        <v>117702824</v>
      </c>
      <c r="W32" s="74">
        <v>128974350</v>
      </c>
      <c r="X32" s="74">
        <v>113249800</v>
      </c>
      <c r="Y32" s="74">
        <v>2968612</v>
      </c>
      <c r="Z32" s="74">
        <v>4295364</v>
      </c>
      <c r="AA32" s="75">
        <v>714472</v>
      </c>
      <c r="AB32" s="76">
        <v>15123</v>
      </c>
      <c r="AC32" s="76">
        <v>354240</v>
      </c>
      <c r="AD32" s="76">
        <v>10433293</v>
      </c>
      <c r="AE32" s="78">
        <v>21188755</v>
      </c>
      <c r="AF32" s="74">
        <v>303255</v>
      </c>
      <c r="AG32" s="74">
        <v>16337357</v>
      </c>
      <c r="AH32" s="79">
        <f t="shared" si="4"/>
        <v>1130811477</v>
      </c>
      <c r="AI32" s="76">
        <v>4359806</v>
      </c>
      <c r="AJ32" s="76">
        <v>8478211</v>
      </c>
      <c r="AK32" s="76">
        <v>3793442</v>
      </c>
      <c r="AL32" s="76">
        <v>3076137</v>
      </c>
      <c r="AM32" s="76">
        <v>5531882</v>
      </c>
      <c r="AN32" s="76">
        <v>80268636</v>
      </c>
      <c r="AO32" s="80">
        <f t="shared" si="0"/>
        <v>105508114</v>
      </c>
      <c r="AP32" s="80">
        <v>198009947</v>
      </c>
      <c r="AQ32" s="73">
        <f t="shared" si="5"/>
        <v>1434329538</v>
      </c>
      <c r="AR32" s="15"/>
      <c r="AS32" s="74">
        <v>42936551</v>
      </c>
      <c r="AT32" s="74">
        <v>1748317</v>
      </c>
      <c r="AU32" s="73">
        <f t="shared" si="1"/>
        <v>44684868</v>
      </c>
      <c r="AV32" s="73">
        <f t="shared" si="2"/>
        <v>1479014406</v>
      </c>
      <c r="AX32" s="120">
        <v>292951226</v>
      </c>
      <c r="AY32" s="121">
        <f t="shared" si="3"/>
        <v>1186063180</v>
      </c>
      <c r="AZ32" s="131"/>
      <c r="BA32" s="131"/>
      <c r="BB32" s="131"/>
      <c r="BC32" s="131"/>
      <c r="BD32" s="131"/>
      <c r="BE32" s="131"/>
      <c r="BF32" s="16"/>
    </row>
    <row r="33" spans="1:58" ht="22.5" customHeight="1" x14ac:dyDescent="0.25">
      <c r="A33" s="64" t="s">
        <v>44</v>
      </c>
      <c r="B33" s="73">
        <v>97193726</v>
      </c>
      <c r="C33" s="74">
        <v>6842704</v>
      </c>
      <c r="D33" s="74">
        <v>15076600</v>
      </c>
      <c r="E33" s="74">
        <v>3785067</v>
      </c>
      <c r="F33" s="74">
        <v>1442808</v>
      </c>
      <c r="G33" s="74">
        <v>1892231</v>
      </c>
      <c r="H33" s="74">
        <v>179296</v>
      </c>
      <c r="I33" s="74">
        <v>332393</v>
      </c>
      <c r="J33" s="74">
        <v>5031649</v>
      </c>
      <c r="K33" s="74">
        <v>84004320</v>
      </c>
      <c r="L33" s="74">
        <v>45844081</v>
      </c>
      <c r="M33" s="74">
        <v>50900304</v>
      </c>
      <c r="N33" s="75">
        <v>6829291</v>
      </c>
      <c r="O33" s="76">
        <v>21238690</v>
      </c>
      <c r="P33" s="77">
        <v>2480668</v>
      </c>
      <c r="Q33" s="74">
        <v>15822129</v>
      </c>
      <c r="R33" s="74">
        <v>7578788</v>
      </c>
      <c r="S33" s="75">
        <v>17423358</v>
      </c>
      <c r="T33" s="77">
        <v>1791748</v>
      </c>
      <c r="U33" s="74">
        <v>94218719</v>
      </c>
      <c r="V33" s="74">
        <v>75310670</v>
      </c>
      <c r="W33" s="74">
        <v>82665611</v>
      </c>
      <c r="X33" s="74">
        <v>73239200</v>
      </c>
      <c r="Y33" s="74">
        <v>1927559</v>
      </c>
      <c r="Z33" s="74">
        <v>7404744</v>
      </c>
      <c r="AA33" s="75">
        <v>2513652</v>
      </c>
      <c r="AB33" s="76">
        <v>483591</v>
      </c>
      <c r="AC33" s="76">
        <v>972720</v>
      </c>
      <c r="AD33" s="76">
        <v>7619175</v>
      </c>
      <c r="AE33" s="78">
        <v>13263413</v>
      </c>
      <c r="AF33" s="74">
        <v>233814</v>
      </c>
      <c r="AG33" s="74">
        <v>19882387</v>
      </c>
      <c r="AH33" s="79">
        <f t="shared" si="4"/>
        <v>765425106</v>
      </c>
      <c r="AI33" s="76">
        <v>2982346</v>
      </c>
      <c r="AJ33" s="76">
        <v>6108532</v>
      </c>
      <c r="AK33" s="76">
        <v>5417773</v>
      </c>
      <c r="AL33" s="76">
        <v>2260961</v>
      </c>
      <c r="AM33" s="76">
        <v>6294485</v>
      </c>
      <c r="AN33" s="76">
        <v>42506603</v>
      </c>
      <c r="AO33" s="80">
        <f t="shared" si="0"/>
        <v>65570700</v>
      </c>
      <c r="AP33" s="80">
        <v>139114833</v>
      </c>
      <c r="AQ33" s="73">
        <f t="shared" si="5"/>
        <v>970110639</v>
      </c>
      <c r="AR33" s="15"/>
      <c r="AS33" s="74">
        <v>33449637</v>
      </c>
      <c r="AT33" s="74">
        <v>7163488</v>
      </c>
      <c r="AU33" s="73">
        <f t="shared" si="1"/>
        <v>40613125</v>
      </c>
      <c r="AV33" s="73">
        <f t="shared" si="2"/>
        <v>1010723764</v>
      </c>
      <c r="AX33" s="120">
        <v>155133587</v>
      </c>
      <c r="AY33" s="121">
        <f t="shared" si="3"/>
        <v>855590177</v>
      </c>
      <c r="AZ33" s="131"/>
      <c r="BA33" s="131"/>
      <c r="BB33" s="131"/>
      <c r="BC33" s="131"/>
      <c r="BD33" s="131"/>
      <c r="BE33" s="131"/>
      <c r="BF33" s="16"/>
    </row>
    <row r="34" spans="1:58" ht="22.5" customHeight="1" x14ac:dyDescent="0.25">
      <c r="A34" s="64" t="s">
        <v>45</v>
      </c>
      <c r="B34" s="73">
        <v>21078980</v>
      </c>
      <c r="C34" s="74">
        <v>2231896</v>
      </c>
      <c r="D34" s="74">
        <v>8910858</v>
      </c>
      <c r="E34" s="74">
        <v>1219988</v>
      </c>
      <c r="F34" s="74">
        <v>0</v>
      </c>
      <c r="G34" s="74">
        <v>0</v>
      </c>
      <c r="H34" s="74">
        <v>0</v>
      </c>
      <c r="I34" s="74">
        <v>0</v>
      </c>
      <c r="J34" s="74">
        <v>1577270</v>
      </c>
      <c r="K34" s="74">
        <v>28055800</v>
      </c>
      <c r="L34" s="74">
        <v>16111494</v>
      </c>
      <c r="M34" s="74">
        <v>13221468</v>
      </c>
      <c r="N34" s="75">
        <v>2467763</v>
      </c>
      <c r="O34" s="76">
        <v>6856080</v>
      </c>
      <c r="P34" s="77">
        <v>964459</v>
      </c>
      <c r="Q34" s="74">
        <v>4021483</v>
      </c>
      <c r="R34" s="74">
        <v>4173432</v>
      </c>
      <c r="S34" s="75">
        <v>6209808</v>
      </c>
      <c r="T34" s="77">
        <v>2121141</v>
      </c>
      <c r="U34" s="74">
        <v>27590564</v>
      </c>
      <c r="V34" s="74">
        <v>25389539</v>
      </c>
      <c r="W34" s="74">
        <v>23154661</v>
      </c>
      <c r="X34" s="74">
        <v>19372900</v>
      </c>
      <c r="Y34" s="74">
        <v>676503</v>
      </c>
      <c r="Z34" s="74">
        <v>4433520</v>
      </c>
      <c r="AA34" s="75">
        <v>1619139</v>
      </c>
      <c r="AB34" s="76">
        <v>129052</v>
      </c>
      <c r="AC34" s="76">
        <v>106200</v>
      </c>
      <c r="AD34" s="76">
        <v>3443286</v>
      </c>
      <c r="AE34" s="78">
        <v>3234134</v>
      </c>
      <c r="AF34" s="74">
        <v>20217</v>
      </c>
      <c r="AG34" s="74">
        <v>10147917</v>
      </c>
      <c r="AH34" s="79">
        <f t="shared" si="4"/>
        <v>238539552</v>
      </c>
      <c r="AI34" s="76">
        <v>1726315</v>
      </c>
      <c r="AJ34" s="76">
        <v>3260442</v>
      </c>
      <c r="AK34" s="76">
        <v>3124783</v>
      </c>
      <c r="AL34" s="76">
        <v>1091047</v>
      </c>
      <c r="AM34" s="76">
        <v>3859806</v>
      </c>
      <c r="AN34" s="76">
        <v>8919320</v>
      </c>
      <c r="AO34" s="80">
        <f t="shared" si="0"/>
        <v>21981713</v>
      </c>
      <c r="AP34" s="80">
        <v>41679423</v>
      </c>
      <c r="AQ34" s="73">
        <f t="shared" si="5"/>
        <v>302200688</v>
      </c>
      <c r="AR34" s="15"/>
      <c r="AS34" s="74">
        <v>16199852</v>
      </c>
      <c r="AT34" s="74">
        <v>2887245</v>
      </c>
      <c r="AU34" s="73">
        <f t="shared" si="1"/>
        <v>19087097</v>
      </c>
      <c r="AV34" s="73">
        <f t="shared" si="2"/>
        <v>321287785</v>
      </c>
      <c r="AX34" s="120">
        <v>32552262</v>
      </c>
      <c r="AY34" s="121">
        <f t="shared" si="3"/>
        <v>288735523</v>
      </c>
      <c r="AZ34" s="131"/>
      <c r="BA34" s="131"/>
      <c r="BB34" s="131"/>
      <c r="BC34" s="131"/>
      <c r="BD34" s="131"/>
      <c r="BE34" s="131"/>
      <c r="BF34" s="16"/>
    </row>
    <row r="35" spans="1:58" ht="22.5" customHeight="1" x14ac:dyDescent="0.25">
      <c r="A35" s="64" t="s">
        <v>46</v>
      </c>
      <c r="B35" s="73">
        <v>18441974</v>
      </c>
      <c r="C35" s="74">
        <v>2808808</v>
      </c>
      <c r="D35" s="74">
        <v>9838950</v>
      </c>
      <c r="E35" s="74">
        <v>1312927</v>
      </c>
      <c r="F35" s="74">
        <v>803329</v>
      </c>
      <c r="G35" s="74">
        <v>780474</v>
      </c>
      <c r="H35" s="74">
        <v>118646</v>
      </c>
      <c r="I35" s="74">
        <v>391832</v>
      </c>
      <c r="J35" s="74">
        <v>1438778</v>
      </c>
      <c r="K35" s="74">
        <v>23284200</v>
      </c>
      <c r="L35" s="74">
        <v>13554114</v>
      </c>
      <c r="M35" s="74">
        <v>12906192</v>
      </c>
      <c r="N35" s="75">
        <v>1689741</v>
      </c>
      <c r="O35" s="76">
        <v>6652030</v>
      </c>
      <c r="P35" s="77">
        <v>885007</v>
      </c>
      <c r="Q35" s="74">
        <v>3712367</v>
      </c>
      <c r="R35" s="74">
        <v>3719752</v>
      </c>
      <c r="S35" s="75">
        <v>2551258</v>
      </c>
      <c r="T35" s="77">
        <v>1424436</v>
      </c>
      <c r="U35" s="74">
        <v>22025421</v>
      </c>
      <c r="V35" s="74">
        <v>21564906</v>
      </c>
      <c r="W35" s="74">
        <v>19826781</v>
      </c>
      <c r="X35" s="74">
        <v>15222400</v>
      </c>
      <c r="Y35" s="74">
        <v>556810</v>
      </c>
      <c r="Z35" s="74">
        <v>4557872</v>
      </c>
      <c r="AA35" s="75">
        <v>1841533</v>
      </c>
      <c r="AB35" s="76">
        <v>138939</v>
      </c>
      <c r="AC35" s="76">
        <v>686520</v>
      </c>
      <c r="AD35" s="76">
        <v>3397187</v>
      </c>
      <c r="AE35" s="78">
        <v>2461105</v>
      </c>
      <c r="AF35" s="74">
        <v>51861</v>
      </c>
      <c r="AG35" s="74">
        <v>12574349</v>
      </c>
      <c r="AH35" s="79">
        <f t="shared" si="4"/>
        <v>211220499</v>
      </c>
      <c r="AI35" s="76">
        <v>1709918</v>
      </c>
      <c r="AJ35" s="76">
        <v>3979380</v>
      </c>
      <c r="AK35" s="76">
        <v>4499787</v>
      </c>
      <c r="AL35" s="76">
        <v>1382814</v>
      </c>
      <c r="AM35" s="76">
        <v>4023317</v>
      </c>
      <c r="AN35" s="76">
        <v>6874113</v>
      </c>
      <c r="AO35" s="80">
        <f t="shared" si="0"/>
        <v>22469329</v>
      </c>
      <c r="AP35" s="80">
        <v>42208106</v>
      </c>
      <c r="AQ35" s="73">
        <f t="shared" si="5"/>
        <v>275897934</v>
      </c>
      <c r="AR35" s="15"/>
      <c r="AS35" s="74">
        <v>15961913</v>
      </c>
      <c r="AT35" s="74">
        <v>3792472</v>
      </c>
      <c r="AU35" s="73">
        <f t="shared" si="1"/>
        <v>19754385</v>
      </c>
      <c r="AV35" s="73">
        <f t="shared" si="2"/>
        <v>295652319</v>
      </c>
      <c r="AX35" s="120">
        <v>25088003</v>
      </c>
      <c r="AY35" s="121">
        <f t="shared" si="3"/>
        <v>270564316</v>
      </c>
      <c r="AZ35" s="131"/>
      <c r="BA35" s="131"/>
      <c r="BB35" s="131"/>
      <c r="BC35" s="131"/>
      <c r="BD35" s="131"/>
      <c r="BE35" s="131"/>
      <c r="BF35" s="16"/>
    </row>
    <row r="36" spans="1:58" ht="22.5" customHeight="1" x14ac:dyDescent="0.25">
      <c r="A36" s="81" t="s">
        <v>47</v>
      </c>
      <c r="B36" s="65">
        <v>11171006</v>
      </c>
      <c r="C36" s="66">
        <v>3487312</v>
      </c>
      <c r="D36" s="66">
        <v>6482938</v>
      </c>
      <c r="E36" s="66">
        <v>1026817</v>
      </c>
      <c r="F36" s="66">
        <v>465711</v>
      </c>
      <c r="G36" s="66">
        <v>388698</v>
      </c>
      <c r="H36" s="66">
        <v>67861</v>
      </c>
      <c r="I36" s="66">
        <v>104223</v>
      </c>
      <c r="J36" s="66">
        <v>1313310</v>
      </c>
      <c r="K36" s="66">
        <v>14357080</v>
      </c>
      <c r="L36" s="66">
        <v>8098370</v>
      </c>
      <c r="M36" s="66">
        <v>8257548</v>
      </c>
      <c r="N36" s="67">
        <v>989842</v>
      </c>
      <c r="O36" s="68">
        <v>4162620</v>
      </c>
      <c r="P36" s="69">
        <v>527473</v>
      </c>
      <c r="Q36" s="66">
        <v>3167297</v>
      </c>
      <c r="R36" s="66">
        <v>516008</v>
      </c>
      <c r="S36" s="67">
        <v>1279544</v>
      </c>
      <c r="T36" s="69">
        <v>248148</v>
      </c>
      <c r="U36" s="66">
        <v>17556728</v>
      </c>
      <c r="V36" s="66">
        <v>13922556</v>
      </c>
      <c r="W36" s="66">
        <v>11878975</v>
      </c>
      <c r="X36" s="66">
        <v>8961900</v>
      </c>
      <c r="Y36" s="66">
        <v>420126</v>
      </c>
      <c r="Z36" s="66">
        <v>4527828</v>
      </c>
      <c r="AA36" s="67">
        <v>1483512</v>
      </c>
      <c r="AB36" s="68">
        <v>310495</v>
      </c>
      <c r="AC36" s="68">
        <v>402120</v>
      </c>
      <c r="AD36" s="68">
        <v>3263980</v>
      </c>
      <c r="AE36" s="70">
        <v>1556433</v>
      </c>
      <c r="AF36" s="66">
        <v>31644</v>
      </c>
      <c r="AG36" s="66">
        <v>12279693</v>
      </c>
      <c r="AH36" s="71">
        <f t="shared" si="4"/>
        <v>142707796</v>
      </c>
      <c r="AI36" s="68">
        <v>1794713</v>
      </c>
      <c r="AJ36" s="68">
        <v>3464867</v>
      </c>
      <c r="AK36" s="68">
        <v>4557606</v>
      </c>
      <c r="AL36" s="68">
        <v>1473986</v>
      </c>
      <c r="AM36" s="68">
        <v>4344265</v>
      </c>
      <c r="AN36" s="68">
        <v>4637027</v>
      </c>
      <c r="AO36" s="72">
        <f t="shared" si="0"/>
        <v>20272464</v>
      </c>
      <c r="AP36" s="72">
        <v>32426572</v>
      </c>
      <c r="AQ36" s="65">
        <f t="shared" si="5"/>
        <v>195406832</v>
      </c>
      <c r="AR36" s="15"/>
      <c r="AS36" s="66">
        <v>15762488</v>
      </c>
      <c r="AT36" s="66">
        <v>2967334</v>
      </c>
      <c r="AU36" s="65">
        <f t="shared" si="1"/>
        <v>18729822</v>
      </c>
      <c r="AV36" s="65">
        <f t="shared" si="2"/>
        <v>214136654</v>
      </c>
      <c r="AX36" s="118">
        <v>16923457</v>
      </c>
      <c r="AY36" s="122">
        <f t="shared" si="3"/>
        <v>197213197</v>
      </c>
      <c r="AZ36" s="131"/>
      <c r="BA36" s="131"/>
      <c r="BB36" s="131"/>
      <c r="BC36" s="131"/>
      <c r="BD36" s="131"/>
      <c r="BE36" s="131"/>
      <c r="BF36" s="16"/>
    </row>
    <row r="37" spans="1:58" ht="22.5" customHeight="1" x14ac:dyDescent="0.25">
      <c r="A37" s="64" t="s">
        <v>48</v>
      </c>
      <c r="B37" s="73">
        <v>13475186</v>
      </c>
      <c r="C37" s="74">
        <v>4131680</v>
      </c>
      <c r="D37" s="74">
        <v>9868320</v>
      </c>
      <c r="E37" s="74">
        <v>1894123</v>
      </c>
      <c r="F37" s="74">
        <v>483111</v>
      </c>
      <c r="G37" s="74">
        <v>701091</v>
      </c>
      <c r="H37" s="74">
        <v>304480</v>
      </c>
      <c r="I37" s="74">
        <v>469769</v>
      </c>
      <c r="J37" s="74">
        <v>1437229</v>
      </c>
      <c r="K37" s="74">
        <v>19551480</v>
      </c>
      <c r="L37" s="74">
        <v>11398608</v>
      </c>
      <c r="M37" s="74">
        <v>10806588</v>
      </c>
      <c r="N37" s="75">
        <v>1146208</v>
      </c>
      <c r="O37" s="76">
        <v>6442150</v>
      </c>
      <c r="P37" s="77">
        <v>763622</v>
      </c>
      <c r="Q37" s="74">
        <v>3360050</v>
      </c>
      <c r="R37" s="74">
        <v>1352772</v>
      </c>
      <c r="S37" s="75">
        <v>1217208</v>
      </c>
      <c r="T37" s="77">
        <v>0</v>
      </c>
      <c r="U37" s="74">
        <v>21380721</v>
      </c>
      <c r="V37" s="74">
        <v>16214756</v>
      </c>
      <c r="W37" s="74">
        <v>16355249</v>
      </c>
      <c r="X37" s="74">
        <v>12139800</v>
      </c>
      <c r="Y37" s="74">
        <v>468375</v>
      </c>
      <c r="Z37" s="74">
        <v>4972572</v>
      </c>
      <c r="AA37" s="75">
        <v>2214653</v>
      </c>
      <c r="AB37" s="76">
        <v>418464</v>
      </c>
      <c r="AC37" s="76">
        <v>763200</v>
      </c>
      <c r="AD37" s="76">
        <v>3317055</v>
      </c>
      <c r="AE37" s="78">
        <v>1800273</v>
      </c>
      <c r="AF37" s="74">
        <v>48345</v>
      </c>
      <c r="AG37" s="74">
        <v>20579798</v>
      </c>
      <c r="AH37" s="79">
        <f t="shared" si="4"/>
        <v>189476936</v>
      </c>
      <c r="AI37" s="76">
        <v>1871956</v>
      </c>
      <c r="AJ37" s="76">
        <v>3820206</v>
      </c>
      <c r="AK37" s="76">
        <v>5690316</v>
      </c>
      <c r="AL37" s="76">
        <v>1955705</v>
      </c>
      <c r="AM37" s="76">
        <v>5055552</v>
      </c>
      <c r="AN37" s="76">
        <v>5879460</v>
      </c>
      <c r="AO37" s="80">
        <f t="shared" si="0"/>
        <v>24273195</v>
      </c>
      <c r="AP37" s="80">
        <v>42020585</v>
      </c>
      <c r="AQ37" s="73">
        <f t="shared" si="5"/>
        <v>255770716</v>
      </c>
      <c r="AR37" s="15"/>
      <c r="AS37" s="74">
        <v>15833028</v>
      </c>
      <c r="AT37" s="74">
        <v>5217648</v>
      </c>
      <c r="AU37" s="73">
        <f t="shared" si="1"/>
        <v>21050676</v>
      </c>
      <c r="AV37" s="73">
        <f t="shared" si="2"/>
        <v>276821392</v>
      </c>
      <c r="AX37" s="120">
        <v>21457884</v>
      </c>
      <c r="AY37" s="121">
        <f t="shared" si="3"/>
        <v>255363508</v>
      </c>
      <c r="AZ37" s="131"/>
      <c r="BA37" s="131"/>
      <c r="BB37" s="131"/>
      <c r="BC37" s="131"/>
      <c r="BD37" s="131"/>
      <c r="BE37" s="131"/>
      <c r="BF37" s="16"/>
    </row>
    <row r="38" spans="1:58" ht="22.5" customHeight="1" x14ac:dyDescent="0.25">
      <c r="A38" s="64" t="s">
        <v>49</v>
      </c>
      <c r="B38" s="73">
        <v>29416698</v>
      </c>
      <c r="C38" s="74">
        <v>4673776</v>
      </c>
      <c r="D38" s="74">
        <v>10087616</v>
      </c>
      <c r="E38" s="74">
        <v>1534335</v>
      </c>
      <c r="F38" s="74">
        <v>1163248</v>
      </c>
      <c r="G38" s="74">
        <v>916511</v>
      </c>
      <c r="H38" s="74">
        <v>157814</v>
      </c>
      <c r="I38" s="74">
        <v>130473</v>
      </c>
      <c r="J38" s="74">
        <v>1884883</v>
      </c>
      <c r="K38" s="74">
        <v>30308720</v>
      </c>
      <c r="L38" s="74">
        <v>16726483</v>
      </c>
      <c r="M38" s="74">
        <v>22069320</v>
      </c>
      <c r="N38" s="75">
        <v>3277915</v>
      </c>
      <c r="O38" s="76">
        <v>8354390</v>
      </c>
      <c r="P38" s="77">
        <v>1050532</v>
      </c>
      <c r="Q38" s="74">
        <v>4901491</v>
      </c>
      <c r="R38" s="74">
        <v>2449448</v>
      </c>
      <c r="S38" s="75">
        <v>6401634</v>
      </c>
      <c r="T38" s="77">
        <v>407033</v>
      </c>
      <c r="U38" s="74">
        <v>35888545</v>
      </c>
      <c r="V38" s="74">
        <v>25412765</v>
      </c>
      <c r="W38" s="74">
        <v>33834988</v>
      </c>
      <c r="X38" s="74">
        <v>27217800</v>
      </c>
      <c r="Y38" s="74">
        <v>815630</v>
      </c>
      <c r="Z38" s="74">
        <v>6075152</v>
      </c>
      <c r="AA38" s="75">
        <v>2069502</v>
      </c>
      <c r="AB38" s="76">
        <v>476538</v>
      </c>
      <c r="AC38" s="76">
        <v>522720</v>
      </c>
      <c r="AD38" s="76">
        <v>3801965</v>
      </c>
      <c r="AE38" s="78">
        <v>4613157</v>
      </c>
      <c r="AF38" s="74">
        <v>87021</v>
      </c>
      <c r="AG38" s="74">
        <v>9438330</v>
      </c>
      <c r="AH38" s="79">
        <f t="shared" si="4"/>
        <v>296166433</v>
      </c>
      <c r="AI38" s="76">
        <v>1664083</v>
      </c>
      <c r="AJ38" s="76">
        <v>3048503</v>
      </c>
      <c r="AK38" s="76">
        <v>3972142</v>
      </c>
      <c r="AL38" s="76">
        <v>1097559</v>
      </c>
      <c r="AM38" s="76">
        <v>3276578</v>
      </c>
      <c r="AN38" s="76">
        <v>13390910</v>
      </c>
      <c r="AO38" s="80">
        <f t="shared" si="0"/>
        <v>26449775</v>
      </c>
      <c r="AP38" s="80">
        <v>52264079</v>
      </c>
      <c r="AQ38" s="73">
        <f t="shared" si="5"/>
        <v>374880287</v>
      </c>
      <c r="AR38" s="15"/>
      <c r="AS38" s="74">
        <v>17593767</v>
      </c>
      <c r="AT38" s="74">
        <v>6000777</v>
      </c>
      <c r="AU38" s="73">
        <f t="shared" si="1"/>
        <v>23594544</v>
      </c>
      <c r="AV38" s="73">
        <f t="shared" si="2"/>
        <v>398474831</v>
      </c>
      <c r="AX38" s="120">
        <v>48871933</v>
      </c>
      <c r="AY38" s="121">
        <f t="shared" si="3"/>
        <v>349602898</v>
      </c>
      <c r="AZ38" s="131"/>
      <c r="BA38" s="131"/>
      <c r="BB38" s="131"/>
      <c r="BC38" s="131"/>
      <c r="BD38" s="131"/>
      <c r="BE38" s="131"/>
      <c r="BF38" s="16"/>
    </row>
    <row r="39" spans="1:58" ht="22.5" customHeight="1" x14ac:dyDescent="0.25">
      <c r="A39" s="64" t="s">
        <v>50</v>
      </c>
      <c r="B39" s="73">
        <v>42994292</v>
      </c>
      <c r="C39" s="74">
        <v>5619520</v>
      </c>
      <c r="D39" s="74">
        <v>14115222</v>
      </c>
      <c r="E39" s="74">
        <v>2371534</v>
      </c>
      <c r="F39" s="74">
        <v>1736404</v>
      </c>
      <c r="G39" s="74">
        <v>1745727</v>
      </c>
      <c r="H39" s="74">
        <v>166627</v>
      </c>
      <c r="I39" s="74">
        <v>290197</v>
      </c>
      <c r="J39" s="74">
        <v>2255118</v>
      </c>
      <c r="K39" s="74">
        <v>37586920</v>
      </c>
      <c r="L39" s="74">
        <v>20763490</v>
      </c>
      <c r="M39" s="74">
        <v>25188540</v>
      </c>
      <c r="N39" s="75">
        <v>3778905</v>
      </c>
      <c r="O39" s="76">
        <v>9135610</v>
      </c>
      <c r="P39" s="77">
        <v>1306544</v>
      </c>
      <c r="Q39" s="74">
        <v>8593761</v>
      </c>
      <c r="R39" s="74">
        <v>2674380</v>
      </c>
      <c r="S39" s="75">
        <v>12157624</v>
      </c>
      <c r="T39" s="77">
        <v>0</v>
      </c>
      <c r="U39" s="74">
        <v>48314420</v>
      </c>
      <c r="V39" s="74">
        <v>34631887</v>
      </c>
      <c r="W39" s="74">
        <v>44653194</v>
      </c>
      <c r="X39" s="74">
        <v>38524900</v>
      </c>
      <c r="Y39" s="74">
        <v>1083465</v>
      </c>
      <c r="Z39" s="74">
        <v>5617300</v>
      </c>
      <c r="AA39" s="75">
        <v>2566901</v>
      </c>
      <c r="AB39" s="76">
        <v>402433</v>
      </c>
      <c r="AC39" s="76">
        <v>811800</v>
      </c>
      <c r="AD39" s="76">
        <v>4981231</v>
      </c>
      <c r="AE39" s="78">
        <v>7070459</v>
      </c>
      <c r="AF39" s="74">
        <v>116907</v>
      </c>
      <c r="AG39" s="74">
        <v>12055695</v>
      </c>
      <c r="AH39" s="79">
        <f t="shared" si="4"/>
        <v>393311007</v>
      </c>
      <c r="AI39" s="76">
        <v>1876230</v>
      </c>
      <c r="AJ39" s="76">
        <v>3900373</v>
      </c>
      <c r="AK39" s="76">
        <v>3731029</v>
      </c>
      <c r="AL39" s="76">
        <v>1434871</v>
      </c>
      <c r="AM39" s="76">
        <v>3795600</v>
      </c>
      <c r="AN39" s="76">
        <v>20988594</v>
      </c>
      <c r="AO39" s="80">
        <f t="shared" si="0"/>
        <v>35726697</v>
      </c>
      <c r="AP39" s="80">
        <v>73828828</v>
      </c>
      <c r="AQ39" s="73">
        <f t="shared" si="5"/>
        <v>502866532</v>
      </c>
      <c r="AR39" s="15"/>
      <c r="AS39" s="74">
        <v>22306190</v>
      </c>
      <c r="AT39" s="74">
        <v>6747467</v>
      </c>
      <c r="AU39" s="73">
        <f t="shared" si="1"/>
        <v>29053657</v>
      </c>
      <c r="AV39" s="73">
        <f t="shared" si="2"/>
        <v>531920189</v>
      </c>
      <c r="AX39" s="120">
        <v>76600709</v>
      </c>
      <c r="AY39" s="121">
        <f t="shared" si="3"/>
        <v>455319480</v>
      </c>
      <c r="AZ39" s="131"/>
      <c r="BA39" s="131"/>
      <c r="BB39" s="131"/>
      <c r="BC39" s="131"/>
      <c r="BD39" s="131"/>
      <c r="BE39" s="131"/>
      <c r="BF39" s="16"/>
    </row>
    <row r="40" spans="1:58" ht="22.5" customHeight="1" x14ac:dyDescent="0.25">
      <c r="A40" s="64" t="s">
        <v>51</v>
      </c>
      <c r="B40" s="73">
        <v>26429798</v>
      </c>
      <c r="C40" s="74">
        <v>4438632</v>
      </c>
      <c r="D40" s="74">
        <v>10259920</v>
      </c>
      <c r="E40" s="74">
        <v>1868691</v>
      </c>
      <c r="F40" s="74">
        <v>1354648</v>
      </c>
      <c r="G40" s="74">
        <v>2181135</v>
      </c>
      <c r="H40" s="74">
        <v>207223</v>
      </c>
      <c r="I40" s="74">
        <v>849891</v>
      </c>
      <c r="J40" s="74">
        <v>1764349</v>
      </c>
      <c r="K40" s="74">
        <v>31257000</v>
      </c>
      <c r="L40" s="74">
        <v>18163487</v>
      </c>
      <c r="M40" s="74">
        <v>16870620</v>
      </c>
      <c r="N40" s="75">
        <v>1744421</v>
      </c>
      <c r="O40" s="76">
        <v>8191150</v>
      </c>
      <c r="P40" s="77">
        <v>1138812</v>
      </c>
      <c r="Q40" s="74">
        <v>5211864</v>
      </c>
      <c r="R40" s="74">
        <v>867292</v>
      </c>
      <c r="S40" s="75">
        <v>3907593</v>
      </c>
      <c r="T40" s="77">
        <v>762609</v>
      </c>
      <c r="U40" s="74">
        <v>26262381</v>
      </c>
      <c r="V40" s="74">
        <v>22499736</v>
      </c>
      <c r="W40" s="74">
        <v>26058118</v>
      </c>
      <c r="X40" s="74">
        <v>22795300</v>
      </c>
      <c r="Y40" s="74">
        <v>681915</v>
      </c>
      <c r="Z40" s="74">
        <v>4974428</v>
      </c>
      <c r="AA40" s="75">
        <v>2045789</v>
      </c>
      <c r="AB40" s="76">
        <v>238746</v>
      </c>
      <c r="AC40" s="76">
        <v>1071720</v>
      </c>
      <c r="AD40" s="76">
        <v>3447179</v>
      </c>
      <c r="AE40" s="78">
        <v>3620418</v>
      </c>
      <c r="AF40" s="74">
        <v>87021</v>
      </c>
      <c r="AG40" s="74">
        <v>11946645</v>
      </c>
      <c r="AH40" s="79">
        <f t="shared" si="4"/>
        <v>263198531</v>
      </c>
      <c r="AI40" s="76">
        <v>1439145</v>
      </c>
      <c r="AJ40" s="76">
        <v>3668906</v>
      </c>
      <c r="AK40" s="76">
        <v>4582943</v>
      </c>
      <c r="AL40" s="76">
        <v>1303127</v>
      </c>
      <c r="AM40" s="76">
        <v>3680322</v>
      </c>
      <c r="AN40" s="76">
        <v>10647201</v>
      </c>
      <c r="AO40" s="80">
        <f t="shared" si="0"/>
        <v>25321644</v>
      </c>
      <c r="AP40" s="80">
        <v>49220700</v>
      </c>
      <c r="AQ40" s="73">
        <f t="shared" si="5"/>
        <v>337740875</v>
      </c>
      <c r="AR40" s="15"/>
      <c r="AS40" s="74">
        <v>16217536</v>
      </c>
      <c r="AT40" s="74">
        <v>4961511</v>
      </c>
      <c r="AU40" s="73">
        <f t="shared" si="1"/>
        <v>21179047</v>
      </c>
      <c r="AV40" s="73">
        <f t="shared" si="2"/>
        <v>358919922</v>
      </c>
      <c r="AX40" s="120">
        <v>38858399</v>
      </c>
      <c r="AY40" s="124">
        <f t="shared" si="3"/>
        <v>320061523</v>
      </c>
      <c r="AZ40" s="131"/>
      <c r="BA40" s="131"/>
      <c r="BB40" s="131"/>
      <c r="BC40" s="131"/>
      <c r="BD40" s="131"/>
      <c r="BE40" s="131"/>
      <c r="BF40" s="16"/>
    </row>
    <row r="41" spans="1:58" ht="22.5" customHeight="1" x14ac:dyDescent="0.25">
      <c r="A41" s="81" t="s">
        <v>52</v>
      </c>
      <c r="B41" s="65">
        <v>13645866</v>
      </c>
      <c r="C41" s="66">
        <v>2462280</v>
      </c>
      <c r="D41" s="66">
        <v>9257424</v>
      </c>
      <c r="E41" s="66">
        <v>1066461</v>
      </c>
      <c r="F41" s="66">
        <v>618686</v>
      </c>
      <c r="G41" s="66">
        <v>1106822</v>
      </c>
      <c r="H41" s="66">
        <v>148716</v>
      </c>
      <c r="I41" s="66">
        <v>273764</v>
      </c>
      <c r="J41" s="66">
        <v>1317059</v>
      </c>
      <c r="K41" s="66">
        <v>18325360</v>
      </c>
      <c r="L41" s="66">
        <v>10753174</v>
      </c>
      <c r="M41" s="66">
        <v>10846836</v>
      </c>
      <c r="N41" s="67">
        <v>1614414</v>
      </c>
      <c r="O41" s="68">
        <v>4920520</v>
      </c>
      <c r="P41" s="69">
        <v>560578</v>
      </c>
      <c r="Q41" s="66">
        <v>3131577</v>
      </c>
      <c r="R41" s="66">
        <v>0</v>
      </c>
      <c r="S41" s="67">
        <v>574876</v>
      </c>
      <c r="T41" s="69">
        <v>1824341</v>
      </c>
      <c r="U41" s="66">
        <v>20636226</v>
      </c>
      <c r="V41" s="66">
        <v>17177891</v>
      </c>
      <c r="W41" s="66">
        <v>15939337</v>
      </c>
      <c r="X41" s="66">
        <v>12149400</v>
      </c>
      <c r="Y41" s="66">
        <v>487988</v>
      </c>
      <c r="Z41" s="66">
        <v>4709136</v>
      </c>
      <c r="AA41" s="67">
        <v>1672834</v>
      </c>
      <c r="AB41" s="68">
        <v>258073</v>
      </c>
      <c r="AC41" s="68">
        <v>634320</v>
      </c>
      <c r="AD41" s="68">
        <v>3340102</v>
      </c>
      <c r="AE41" s="70">
        <v>2007594</v>
      </c>
      <c r="AF41" s="66">
        <v>27249</v>
      </c>
      <c r="AG41" s="66">
        <v>10820754</v>
      </c>
      <c r="AH41" s="71">
        <f t="shared" si="4"/>
        <v>172309658</v>
      </c>
      <c r="AI41" s="68">
        <v>1703144</v>
      </c>
      <c r="AJ41" s="68">
        <v>3688844</v>
      </c>
      <c r="AK41" s="68">
        <v>4890928</v>
      </c>
      <c r="AL41" s="68">
        <v>1595037</v>
      </c>
      <c r="AM41" s="68">
        <v>4123183</v>
      </c>
      <c r="AN41" s="68">
        <v>5658769</v>
      </c>
      <c r="AO41" s="72">
        <f t="shared" si="0"/>
        <v>21659905</v>
      </c>
      <c r="AP41" s="72">
        <v>38877507</v>
      </c>
      <c r="AQ41" s="65">
        <f t="shared" si="5"/>
        <v>232847070</v>
      </c>
      <c r="AR41" s="15"/>
      <c r="AS41" s="66">
        <v>15856055</v>
      </c>
      <c r="AT41" s="66">
        <v>3322205</v>
      </c>
      <c r="AU41" s="65">
        <f t="shared" si="1"/>
        <v>19178260</v>
      </c>
      <c r="AV41" s="65">
        <f t="shared" si="2"/>
        <v>252025330</v>
      </c>
      <c r="AX41" s="118">
        <v>20652441</v>
      </c>
      <c r="AY41" s="121">
        <f t="shared" si="3"/>
        <v>231372889</v>
      </c>
      <c r="AZ41" s="131"/>
      <c r="BA41" s="131"/>
      <c r="BB41" s="131"/>
      <c r="BC41" s="131"/>
      <c r="BD41" s="131"/>
      <c r="BE41" s="131"/>
      <c r="BF41" s="16"/>
    </row>
    <row r="42" spans="1:58" ht="22.5" customHeight="1" x14ac:dyDescent="0.25">
      <c r="A42" s="64" t="s">
        <v>53</v>
      </c>
      <c r="B42" s="73">
        <v>16026852</v>
      </c>
      <c r="C42" s="74">
        <v>2831656</v>
      </c>
      <c r="D42" s="74">
        <v>5609670</v>
      </c>
      <c r="E42" s="74">
        <v>821491</v>
      </c>
      <c r="F42" s="74">
        <v>791439</v>
      </c>
      <c r="G42" s="74">
        <v>918942</v>
      </c>
      <c r="H42" s="74">
        <v>0</v>
      </c>
      <c r="I42" s="74">
        <v>193452</v>
      </c>
      <c r="J42" s="74">
        <v>1421819</v>
      </c>
      <c r="K42" s="74">
        <v>21055440</v>
      </c>
      <c r="L42" s="74">
        <v>11818749</v>
      </c>
      <c r="M42" s="74">
        <v>11752416</v>
      </c>
      <c r="N42" s="75">
        <v>1555628</v>
      </c>
      <c r="O42" s="76">
        <v>5072100</v>
      </c>
      <c r="P42" s="77">
        <v>692998</v>
      </c>
      <c r="Q42" s="74">
        <v>3697223</v>
      </c>
      <c r="R42" s="74">
        <v>662288</v>
      </c>
      <c r="S42" s="75">
        <v>2523553</v>
      </c>
      <c r="T42" s="77">
        <v>865638</v>
      </c>
      <c r="U42" s="74">
        <v>20572148</v>
      </c>
      <c r="V42" s="74">
        <v>18741750</v>
      </c>
      <c r="W42" s="74">
        <v>18426939</v>
      </c>
      <c r="X42" s="74">
        <v>14376200</v>
      </c>
      <c r="Y42" s="74">
        <v>564923</v>
      </c>
      <c r="Z42" s="74">
        <v>4769340</v>
      </c>
      <c r="AA42" s="75">
        <v>738698</v>
      </c>
      <c r="AB42" s="76">
        <v>37653</v>
      </c>
      <c r="AC42" s="76">
        <v>615960</v>
      </c>
      <c r="AD42" s="76">
        <v>3401865</v>
      </c>
      <c r="AE42" s="78">
        <v>2495352</v>
      </c>
      <c r="AF42" s="74">
        <v>37797</v>
      </c>
      <c r="AG42" s="74">
        <v>9142968</v>
      </c>
      <c r="AH42" s="79">
        <f t="shared" si="4"/>
        <v>182232947</v>
      </c>
      <c r="AI42" s="76">
        <v>1511550</v>
      </c>
      <c r="AJ42" s="76">
        <v>2932845</v>
      </c>
      <c r="AK42" s="76">
        <v>3924219</v>
      </c>
      <c r="AL42" s="76">
        <v>1375331</v>
      </c>
      <c r="AM42" s="76">
        <v>2724281</v>
      </c>
      <c r="AN42" s="76">
        <v>8226793</v>
      </c>
      <c r="AO42" s="80">
        <f t="shared" si="0"/>
        <v>20695019</v>
      </c>
      <c r="AP42" s="80">
        <v>33650789</v>
      </c>
      <c r="AQ42" s="73">
        <f>SUM(AH42,AO42:AP42)</f>
        <v>236578755</v>
      </c>
      <c r="AR42" s="15"/>
      <c r="AS42" s="74">
        <v>15981805</v>
      </c>
      <c r="AT42" s="74">
        <v>1855201</v>
      </c>
      <c r="AU42" s="73">
        <f t="shared" si="1"/>
        <v>17837006</v>
      </c>
      <c r="AV42" s="73">
        <f t="shared" si="2"/>
        <v>254415761</v>
      </c>
      <c r="AX42" s="120">
        <v>30024791</v>
      </c>
      <c r="AY42" s="121">
        <f t="shared" si="3"/>
        <v>224390970</v>
      </c>
      <c r="AZ42" s="131"/>
      <c r="BA42" s="131"/>
      <c r="BB42" s="131"/>
      <c r="BC42" s="131"/>
      <c r="BD42" s="131"/>
      <c r="BE42" s="131"/>
      <c r="BF42" s="16"/>
    </row>
    <row r="43" spans="1:58" ht="22.5" customHeight="1" x14ac:dyDescent="0.25">
      <c r="A43" s="64" t="s">
        <v>54</v>
      </c>
      <c r="B43" s="73">
        <v>20814426</v>
      </c>
      <c r="C43" s="74">
        <v>4101352</v>
      </c>
      <c r="D43" s="74">
        <v>9130154</v>
      </c>
      <c r="E43" s="74">
        <v>1887017</v>
      </c>
      <c r="F43" s="74">
        <v>1091473</v>
      </c>
      <c r="G43" s="74">
        <v>1137537</v>
      </c>
      <c r="H43" s="74">
        <v>24633</v>
      </c>
      <c r="I43" s="74">
        <v>739548</v>
      </c>
      <c r="J43" s="74">
        <v>1661270</v>
      </c>
      <c r="K43" s="74">
        <v>30175840</v>
      </c>
      <c r="L43" s="74">
        <v>17615477</v>
      </c>
      <c r="M43" s="74">
        <v>17407260</v>
      </c>
      <c r="N43" s="75">
        <v>2587715</v>
      </c>
      <c r="O43" s="76">
        <v>6173970</v>
      </c>
      <c r="P43" s="77">
        <v>787899</v>
      </c>
      <c r="Q43" s="74">
        <v>5268833</v>
      </c>
      <c r="R43" s="74">
        <v>735852</v>
      </c>
      <c r="S43" s="75">
        <v>3937707</v>
      </c>
      <c r="T43" s="77">
        <v>1188365</v>
      </c>
      <c r="U43" s="74">
        <v>27493117</v>
      </c>
      <c r="V43" s="74">
        <v>24032873</v>
      </c>
      <c r="W43" s="74">
        <v>26924398</v>
      </c>
      <c r="X43" s="74">
        <v>21779600</v>
      </c>
      <c r="Y43" s="74">
        <v>679387</v>
      </c>
      <c r="Z43" s="74">
        <v>5062820</v>
      </c>
      <c r="AA43" s="75">
        <v>1857804</v>
      </c>
      <c r="AB43" s="76">
        <v>106660</v>
      </c>
      <c r="AC43" s="76">
        <v>1223280</v>
      </c>
      <c r="AD43" s="76">
        <v>3445049</v>
      </c>
      <c r="AE43" s="78">
        <v>3582474</v>
      </c>
      <c r="AF43" s="74">
        <v>91416</v>
      </c>
      <c r="AG43" s="74">
        <v>11044119</v>
      </c>
      <c r="AH43" s="79">
        <f t="shared" si="4"/>
        <v>253789325</v>
      </c>
      <c r="AI43" s="76">
        <v>1662271</v>
      </c>
      <c r="AJ43" s="76">
        <v>3678501</v>
      </c>
      <c r="AK43" s="76">
        <v>4305409</v>
      </c>
      <c r="AL43" s="76">
        <v>1352310</v>
      </c>
      <c r="AM43" s="76">
        <v>3669419</v>
      </c>
      <c r="AN43" s="76">
        <v>9522949</v>
      </c>
      <c r="AO43" s="80">
        <f t="shared" si="0"/>
        <v>24190859</v>
      </c>
      <c r="AP43" s="80">
        <v>45329435</v>
      </c>
      <c r="AQ43" s="73">
        <f t="shared" si="5"/>
        <v>323309619</v>
      </c>
      <c r="AR43" s="15"/>
      <c r="AS43" s="74">
        <v>16207766</v>
      </c>
      <c r="AT43" s="74">
        <v>4672545</v>
      </c>
      <c r="AU43" s="73">
        <f t="shared" si="1"/>
        <v>20880311</v>
      </c>
      <c r="AV43" s="73">
        <f t="shared" si="2"/>
        <v>344189930</v>
      </c>
      <c r="AX43" s="120">
        <v>34755290</v>
      </c>
      <c r="AY43" s="121">
        <f t="shared" si="3"/>
        <v>309434640</v>
      </c>
      <c r="AZ43" s="131"/>
      <c r="BA43" s="131"/>
      <c r="BB43" s="131"/>
      <c r="BC43" s="131"/>
      <c r="BD43" s="131"/>
      <c r="BE43" s="131"/>
      <c r="BF43" s="16"/>
    </row>
    <row r="44" spans="1:58" ht="22.5" customHeight="1" x14ac:dyDescent="0.25">
      <c r="A44" s="64" t="s">
        <v>55</v>
      </c>
      <c r="B44" s="73">
        <v>14115236</v>
      </c>
      <c r="C44" s="74">
        <v>3024912</v>
      </c>
      <c r="D44" s="74">
        <v>8771840</v>
      </c>
      <c r="E44" s="74">
        <v>1686740</v>
      </c>
      <c r="F44" s="74">
        <v>912021</v>
      </c>
      <c r="G44" s="74">
        <v>854922</v>
      </c>
      <c r="H44" s="74">
        <v>289333</v>
      </c>
      <c r="I44" s="74">
        <v>626507</v>
      </c>
      <c r="J44" s="74">
        <v>1481019</v>
      </c>
      <c r="K44" s="74">
        <v>18107920</v>
      </c>
      <c r="L44" s="74">
        <v>10856687</v>
      </c>
      <c r="M44" s="74">
        <v>11209068</v>
      </c>
      <c r="N44" s="75">
        <v>989366</v>
      </c>
      <c r="O44" s="76">
        <v>4984650</v>
      </c>
      <c r="P44" s="77">
        <v>430365</v>
      </c>
      <c r="Q44" s="74">
        <v>3836808</v>
      </c>
      <c r="R44" s="74">
        <v>4316744</v>
      </c>
      <c r="S44" s="75">
        <v>2619015</v>
      </c>
      <c r="T44" s="77">
        <v>1285042</v>
      </c>
      <c r="U44" s="74">
        <v>18783061</v>
      </c>
      <c r="V44" s="74">
        <v>17502940</v>
      </c>
      <c r="W44" s="74">
        <v>15268653</v>
      </c>
      <c r="X44" s="74">
        <v>12624600</v>
      </c>
      <c r="Y44" s="74">
        <v>476861</v>
      </c>
      <c r="Z44" s="74">
        <v>4563672</v>
      </c>
      <c r="AA44" s="75">
        <v>2351080</v>
      </c>
      <c r="AB44" s="76">
        <v>378686</v>
      </c>
      <c r="AC44" s="76">
        <v>725040</v>
      </c>
      <c r="AD44" s="76">
        <v>3326438</v>
      </c>
      <c r="AE44" s="78">
        <v>2075562</v>
      </c>
      <c r="AF44" s="74">
        <v>46587</v>
      </c>
      <c r="AG44" s="74">
        <v>13264629</v>
      </c>
      <c r="AH44" s="79">
        <f>SUM(B44:AG44)</f>
        <v>181786004</v>
      </c>
      <c r="AI44" s="76">
        <v>2092701</v>
      </c>
      <c r="AJ44" s="76">
        <v>4314263</v>
      </c>
      <c r="AK44" s="76">
        <v>5286097</v>
      </c>
      <c r="AL44" s="76">
        <v>1621232</v>
      </c>
      <c r="AM44" s="76">
        <v>5475481</v>
      </c>
      <c r="AN44" s="76">
        <v>5737548</v>
      </c>
      <c r="AO44" s="80">
        <f t="shared" si="0"/>
        <v>24527322</v>
      </c>
      <c r="AP44" s="80">
        <v>39923602</v>
      </c>
      <c r="AQ44" s="73">
        <f t="shared" si="5"/>
        <v>246236928</v>
      </c>
      <c r="AR44" s="15"/>
      <c r="AS44" s="74">
        <v>15842133</v>
      </c>
      <c r="AT44" s="74">
        <v>5234572</v>
      </c>
      <c r="AU44" s="73">
        <f t="shared" si="1"/>
        <v>21076705</v>
      </c>
      <c r="AV44" s="73">
        <f t="shared" si="2"/>
        <v>267313633</v>
      </c>
      <c r="AX44" s="120">
        <v>20939956</v>
      </c>
      <c r="AY44" s="121">
        <f t="shared" si="3"/>
        <v>246373677</v>
      </c>
      <c r="AZ44" s="131"/>
      <c r="BA44" s="131"/>
      <c r="BB44" s="131"/>
      <c r="BC44" s="131"/>
      <c r="BD44" s="131"/>
      <c r="BE44" s="131"/>
      <c r="BF44" s="16"/>
    </row>
    <row r="45" spans="1:58" ht="22.5" customHeight="1" x14ac:dyDescent="0.25">
      <c r="A45" s="81" t="s">
        <v>56</v>
      </c>
      <c r="B45" s="65">
        <v>90503070</v>
      </c>
      <c r="C45" s="66">
        <v>6202552</v>
      </c>
      <c r="D45" s="66">
        <v>12660428</v>
      </c>
      <c r="E45" s="66">
        <v>2605471</v>
      </c>
      <c r="F45" s="66">
        <v>320653</v>
      </c>
      <c r="G45" s="66">
        <v>763695</v>
      </c>
      <c r="H45" s="66">
        <v>111435</v>
      </c>
      <c r="I45" s="66">
        <v>111106</v>
      </c>
      <c r="J45" s="66">
        <v>3083335</v>
      </c>
      <c r="K45" s="66">
        <v>64289760</v>
      </c>
      <c r="L45" s="66">
        <v>34463740</v>
      </c>
      <c r="M45" s="66">
        <v>38416716</v>
      </c>
      <c r="N45" s="67">
        <v>5482985</v>
      </c>
      <c r="O45" s="68">
        <v>12977580</v>
      </c>
      <c r="P45" s="69">
        <v>2037061</v>
      </c>
      <c r="Q45" s="66">
        <v>16040741</v>
      </c>
      <c r="R45" s="66">
        <v>3167916</v>
      </c>
      <c r="S45" s="67">
        <v>25096706</v>
      </c>
      <c r="T45" s="69">
        <v>11355305</v>
      </c>
      <c r="U45" s="66">
        <v>97600896</v>
      </c>
      <c r="V45" s="66">
        <v>65573276</v>
      </c>
      <c r="W45" s="66">
        <v>73785704</v>
      </c>
      <c r="X45" s="66">
        <v>64528100</v>
      </c>
      <c r="Y45" s="66">
        <v>1822456</v>
      </c>
      <c r="Z45" s="66">
        <v>6030260</v>
      </c>
      <c r="AA45" s="67">
        <v>1636211</v>
      </c>
      <c r="AB45" s="68">
        <v>96974</v>
      </c>
      <c r="AC45" s="68">
        <v>865800</v>
      </c>
      <c r="AD45" s="68">
        <v>7297328</v>
      </c>
      <c r="AE45" s="70">
        <v>12622548</v>
      </c>
      <c r="AF45" s="66">
        <v>165252</v>
      </c>
      <c r="AG45" s="66">
        <v>16580611</v>
      </c>
      <c r="AH45" s="71">
        <f t="shared" si="4"/>
        <v>678295671</v>
      </c>
      <c r="AI45" s="68">
        <v>2934049</v>
      </c>
      <c r="AJ45" s="68">
        <v>6202642</v>
      </c>
      <c r="AK45" s="68">
        <v>4138606</v>
      </c>
      <c r="AL45" s="68">
        <v>2078990</v>
      </c>
      <c r="AM45" s="68">
        <v>4778654</v>
      </c>
      <c r="AN45" s="68">
        <v>37723278</v>
      </c>
      <c r="AO45" s="72">
        <f t="shared" si="0"/>
        <v>57856219</v>
      </c>
      <c r="AP45" s="72">
        <v>119263232</v>
      </c>
      <c r="AQ45" s="65">
        <f t="shared" si="5"/>
        <v>855415122</v>
      </c>
      <c r="AR45" s="15"/>
      <c r="AS45" s="66">
        <v>32383495</v>
      </c>
      <c r="AT45" s="66">
        <v>5098856</v>
      </c>
      <c r="AU45" s="65">
        <f t="shared" si="1"/>
        <v>37482351</v>
      </c>
      <c r="AV45" s="65">
        <f>SUM(AQ45,AU45)</f>
        <v>892897473</v>
      </c>
      <c r="AX45" s="118">
        <v>137676196</v>
      </c>
      <c r="AY45" s="122">
        <f t="shared" si="3"/>
        <v>755221277</v>
      </c>
      <c r="AZ45" s="131"/>
      <c r="BA45" s="131"/>
      <c r="BB45" s="131"/>
      <c r="BC45" s="131"/>
      <c r="BD45" s="131"/>
      <c r="BE45" s="131"/>
      <c r="BF45" s="16"/>
    </row>
    <row r="46" spans="1:58" ht="22.5" customHeight="1" x14ac:dyDescent="0.25">
      <c r="A46" s="64" t="s">
        <v>57</v>
      </c>
      <c r="B46" s="73">
        <v>14934500</v>
      </c>
      <c r="C46" s="74">
        <v>2866064</v>
      </c>
      <c r="D46" s="74">
        <v>5799596</v>
      </c>
      <c r="E46" s="74">
        <v>1051688</v>
      </c>
      <c r="F46" s="74">
        <v>388165</v>
      </c>
      <c r="G46" s="74">
        <v>432819</v>
      </c>
      <c r="H46" s="74">
        <v>68564</v>
      </c>
      <c r="I46" s="74">
        <v>191167</v>
      </c>
      <c r="J46" s="74">
        <v>1369258</v>
      </c>
      <c r="K46" s="74">
        <v>21979560</v>
      </c>
      <c r="L46" s="74">
        <v>13085261</v>
      </c>
      <c r="M46" s="74">
        <v>12067692</v>
      </c>
      <c r="N46" s="75">
        <v>1531709</v>
      </c>
      <c r="O46" s="76">
        <v>5975750</v>
      </c>
      <c r="P46" s="77">
        <v>723896</v>
      </c>
      <c r="Q46" s="74">
        <v>4141657</v>
      </c>
      <c r="R46" s="74">
        <v>0</v>
      </c>
      <c r="S46" s="75">
        <v>2235061</v>
      </c>
      <c r="T46" s="77">
        <v>993220</v>
      </c>
      <c r="U46" s="74">
        <v>24338464</v>
      </c>
      <c r="V46" s="74">
        <v>17393315</v>
      </c>
      <c r="W46" s="74">
        <v>14787504</v>
      </c>
      <c r="X46" s="74">
        <v>12060200</v>
      </c>
      <c r="Y46" s="74">
        <v>524495</v>
      </c>
      <c r="Z46" s="74">
        <v>5574844</v>
      </c>
      <c r="AA46" s="75">
        <v>862739</v>
      </c>
      <c r="AB46" s="76">
        <v>43197</v>
      </c>
      <c r="AC46" s="76">
        <v>653040</v>
      </c>
      <c r="AD46" s="76">
        <v>3378542</v>
      </c>
      <c r="AE46" s="78">
        <v>1989080</v>
      </c>
      <c r="AF46" s="74">
        <v>34281</v>
      </c>
      <c r="AG46" s="74">
        <v>12648579</v>
      </c>
      <c r="AH46" s="79">
        <f t="shared" si="4"/>
        <v>184123907</v>
      </c>
      <c r="AI46" s="76">
        <v>1394714</v>
      </c>
      <c r="AJ46" s="76">
        <v>3296448</v>
      </c>
      <c r="AK46" s="76">
        <v>4272081</v>
      </c>
      <c r="AL46" s="76">
        <v>1208048</v>
      </c>
      <c r="AM46" s="76">
        <v>3295068</v>
      </c>
      <c r="AN46" s="76">
        <v>5982972</v>
      </c>
      <c r="AO46" s="80">
        <f t="shared" si="0"/>
        <v>19449331</v>
      </c>
      <c r="AP46" s="80">
        <v>33314064</v>
      </c>
      <c r="AQ46" s="73">
        <f t="shared" si="5"/>
        <v>236887302</v>
      </c>
      <c r="AR46" s="15"/>
      <c r="AS46" s="74">
        <v>15914333</v>
      </c>
      <c r="AT46" s="74">
        <v>2472945</v>
      </c>
      <c r="AU46" s="73">
        <f>SUM(AS46:AT46)</f>
        <v>18387278</v>
      </c>
      <c r="AV46" s="73">
        <f t="shared" si="2"/>
        <v>255274580</v>
      </c>
      <c r="AX46" s="120">
        <v>21835666</v>
      </c>
      <c r="AY46" s="121">
        <f t="shared" si="3"/>
        <v>233438914</v>
      </c>
      <c r="AZ46" s="131"/>
      <c r="BA46" s="131"/>
      <c r="BB46" s="131"/>
      <c r="BC46" s="131"/>
      <c r="BD46" s="131"/>
      <c r="BE46" s="131"/>
      <c r="BF46" s="16"/>
    </row>
    <row r="47" spans="1:58" ht="22.5" customHeight="1" x14ac:dyDescent="0.25">
      <c r="A47" s="64" t="s">
        <v>58</v>
      </c>
      <c r="B47" s="73">
        <v>25858020</v>
      </c>
      <c r="C47" s="74">
        <v>3156968</v>
      </c>
      <c r="D47" s="74">
        <v>8021926</v>
      </c>
      <c r="E47" s="74">
        <v>1140513</v>
      </c>
      <c r="F47" s="74">
        <v>2200839</v>
      </c>
      <c r="G47" s="74">
        <v>1957847</v>
      </c>
      <c r="H47" s="74">
        <v>853526</v>
      </c>
      <c r="I47" s="74">
        <v>1866665</v>
      </c>
      <c r="J47" s="74">
        <v>1684055</v>
      </c>
      <c r="K47" s="74">
        <v>35116560</v>
      </c>
      <c r="L47" s="74">
        <v>20459040</v>
      </c>
      <c r="M47" s="74">
        <v>17608500</v>
      </c>
      <c r="N47" s="75">
        <v>2118438</v>
      </c>
      <c r="O47" s="76">
        <v>7538190</v>
      </c>
      <c r="P47" s="77">
        <v>966666</v>
      </c>
      <c r="Q47" s="74">
        <v>5356200</v>
      </c>
      <c r="R47" s="74">
        <v>1689640</v>
      </c>
      <c r="S47" s="75">
        <v>4521918</v>
      </c>
      <c r="T47" s="77">
        <v>1137884</v>
      </c>
      <c r="U47" s="74">
        <v>34695852</v>
      </c>
      <c r="V47" s="74">
        <v>24088473</v>
      </c>
      <c r="W47" s="74">
        <v>25079552</v>
      </c>
      <c r="X47" s="74">
        <v>21428800</v>
      </c>
      <c r="Y47" s="74">
        <v>672519</v>
      </c>
      <c r="Z47" s="74">
        <v>4834532</v>
      </c>
      <c r="AA47" s="75">
        <v>1565334</v>
      </c>
      <c r="AB47" s="76">
        <v>321044</v>
      </c>
      <c r="AC47" s="76">
        <v>2125080</v>
      </c>
      <c r="AD47" s="76">
        <v>3443863</v>
      </c>
      <c r="AE47" s="78">
        <v>3406758</v>
      </c>
      <c r="AF47" s="74">
        <v>75594</v>
      </c>
      <c r="AG47" s="74">
        <v>22028915</v>
      </c>
      <c r="AH47" s="79">
        <f t="shared" si="4"/>
        <v>287019711</v>
      </c>
      <c r="AI47" s="76">
        <v>1602970</v>
      </c>
      <c r="AJ47" s="76">
        <v>4165425</v>
      </c>
      <c r="AK47" s="76">
        <v>4703732</v>
      </c>
      <c r="AL47" s="76">
        <v>1461221</v>
      </c>
      <c r="AM47" s="76">
        <v>4093993</v>
      </c>
      <c r="AN47" s="76">
        <v>8974254</v>
      </c>
      <c r="AO47" s="80">
        <f t="shared" si="0"/>
        <v>25001595</v>
      </c>
      <c r="AP47" s="80">
        <v>46250723</v>
      </c>
      <c r="AQ47" s="73">
        <f t="shared" si="5"/>
        <v>358272029</v>
      </c>
      <c r="AR47" s="15"/>
      <c r="AS47" s="74">
        <v>16203047</v>
      </c>
      <c r="AT47" s="74">
        <v>3617770</v>
      </c>
      <c r="AU47" s="73">
        <f t="shared" si="1"/>
        <v>19820817</v>
      </c>
      <c r="AV47" s="73">
        <f t="shared" si="2"/>
        <v>378092846</v>
      </c>
      <c r="AX47" s="120">
        <v>32752751</v>
      </c>
      <c r="AY47" s="121">
        <f t="shared" si="3"/>
        <v>345340095</v>
      </c>
      <c r="AZ47" s="131"/>
      <c r="BA47" s="131"/>
      <c r="BB47" s="131"/>
      <c r="BC47" s="131"/>
      <c r="BD47" s="131"/>
      <c r="BE47" s="131"/>
      <c r="BF47" s="16"/>
    </row>
    <row r="48" spans="1:58" ht="22.5" customHeight="1" x14ac:dyDescent="0.25">
      <c r="A48" s="64" t="s">
        <v>59</v>
      </c>
      <c r="B48" s="73">
        <v>25943360</v>
      </c>
      <c r="C48" s="74">
        <v>4550968</v>
      </c>
      <c r="D48" s="74">
        <v>9511964</v>
      </c>
      <c r="E48" s="74">
        <v>1800436</v>
      </c>
      <c r="F48" s="74">
        <v>581479</v>
      </c>
      <c r="G48" s="74">
        <v>796938</v>
      </c>
      <c r="H48" s="74">
        <v>251848</v>
      </c>
      <c r="I48" s="74">
        <v>377575</v>
      </c>
      <c r="J48" s="74">
        <v>1874000</v>
      </c>
      <c r="K48" s="74">
        <v>28460480</v>
      </c>
      <c r="L48" s="74">
        <v>16787373</v>
      </c>
      <c r="M48" s="74">
        <v>20546604</v>
      </c>
      <c r="N48" s="75">
        <v>2438132</v>
      </c>
      <c r="O48" s="76">
        <v>9147270</v>
      </c>
      <c r="P48" s="77">
        <v>1065981</v>
      </c>
      <c r="Q48" s="74">
        <v>5861281</v>
      </c>
      <c r="R48" s="74">
        <v>1193984</v>
      </c>
      <c r="S48" s="75">
        <v>5839707</v>
      </c>
      <c r="T48" s="77">
        <v>1604111</v>
      </c>
      <c r="U48" s="74">
        <v>42074642</v>
      </c>
      <c r="V48" s="74">
        <v>28605676</v>
      </c>
      <c r="W48" s="74">
        <v>31727968</v>
      </c>
      <c r="X48" s="74">
        <v>27804800</v>
      </c>
      <c r="Y48" s="74">
        <v>762192</v>
      </c>
      <c r="Z48" s="74">
        <v>6488924</v>
      </c>
      <c r="AA48" s="75">
        <v>2126371</v>
      </c>
      <c r="AB48" s="76">
        <v>310064</v>
      </c>
      <c r="AC48" s="76">
        <v>999360</v>
      </c>
      <c r="AD48" s="76">
        <v>3578566</v>
      </c>
      <c r="AE48" s="78">
        <v>4214285</v>
      </c>
      <c r="AF48" s="74">
        <v>86142</v>
      </c>
      <c r="AG48" s="74">
        <v>19773417</v>
      </c>
      <c r="AH48" s="79">
        <f t="shared" si="4"/>
        <v>307185898</v>
      </c>
      <c r="AI48" s="76">
        <v>1168141</v>
      </c>
      <c r="AJ48" s="76">
        <v>3435637</v>
      </c>
      <c r="AK48" s="76">
        <v>4191847</v>
      </c>
      <c r="AL48" s="76">
        <v>1657746</v>
      </c>
      <c r="AM48" s="76">
        <v>3953053</v>
      </c>
      <c r="AN48" s="76">
        <v>11443614</v>
      </c>
      <c r="AO48" s="80">
        <f t="shared" si="0"/>
        <v>25850038</v>
      </c>
      <c r="AP48" s="80">
        <v>53437616</v>
      </c>
      <c r="AQ48" s="73">
        <f t="shared" si="5"/>
        <v>386473552</v>
      </c>
      <c r="AR48" s="15"/>
      <c r="AS48" s="74">
        <v>16805182</v>
      </c>
      <c r="AT48" s="74">
        <v>7032425</v>
      </c>
      <c r="AU48" s="73">
        <f t="shared" si="1"/>
        <v>23837607</v>
      </c>
      <c r="AV48" s="73">
        <f t="shared" si="2"/>
        <v>410311159</v>
      </c>
      <c r="AX48" s="120">
        <v>41765016</v>
      </c>
      <c r="AY48" s="121">
        <f t="shared" si="3"/>
        <v>368546143</v>
      </c>
      <c r="AZ48" s="131"/>
      <c r="BA48" s="131"/>
      <c r="BB48" s="131"/>
      <c r="BC48" s="131"/>
      <c r="BD48" s="131"/>
      <c r="BE48" s="131"/>
      <c r="BF48" s="16"/>
    </row>
    <row r="49" spans="1:58" ht="22.5" customHeight="1" x14ac:dyDescent="0.25">
      <c r="A49" s="64" t="s">
        <v>60</v>
      </c>
      <c r="B49" s="73">
        <v>17776322</v>
      </c>
      <c r="C49" s="74">
        <v>4444072</v>
      </c>
      <c r="D49" s="74">
        <v>8983304</v>
      </c>
      <c r="E49" s="74">
        <v>1838023</v>
      </c>
      <c r="F49" s="74">
        <v>1028630</v>
      </c>
      <c r="G49" s="74">
        <v>1160735</v>
      </c>
      <c r="H49" s="74">
        <v>193525</v>
      </c>
      <c r="I49" s="74">
        <v>421297</v>
      </c>
      <c r="J49" s="74">
        <v>1512583</v>
      </c>
      <c r="K49" s="74">
        <v>26847800</v>
      </c>
      <c r="L49" s="74">
        <v>15612196</v>
      </c>
      <c r="M49" s="74">
        <v>14254500</v>
      </c>
      <c r="N49" s="75">
        <v>1614473</v>
      </c>
      <c r="O49" s="76">
        <v>6780290</v>
      </c>
      <c r="P49" s="77">
        <v>865144</v>
      </c>
      <c r="Q49" s="74">
        <v>4919796</v>
      </c>
      <c r="R49" s="74">
        <v>1104944</v>
      </c>
      <c r="S49" s="75">
        <v>3412518</v>
      </c>
      <c r="T49" s="77">
        <v>1033642</v>
      </c>
      <c r="U49" s="74">
        <v>28471421</v>
      </c>
      <c r="V49" s="74">
        <v>20613185</v>
      </c>
      <c r="W49" s="74">
        <v>21101452</v>
      </c>
      <c r="X49" s="74">
        <v>18426200</v>
      </c>
      <c r="Y49" s="74">
        <v>615560</v>
      </c>
      <c r="Z49" s="74">
        <v>5217100</v>
      </c>
      <c r="AA49" s="75">
        <v>2020408</v>
      </c>
      <c r="AB49" s="76">
        <v>230630</v>
      </c>
      <c r="AC49" s="76">
        <v>765720</v>
      </c>
      <c r="AD49" s="76">
        <v>3429019</v>
      </c>
      <c r="AE49" s="78">
        <v>2990945</v>
      </c>
      <c r="AF49" s="74">
        <v>63288</v>
      </c>
      <c r="AG49" s="74">
        <v>13491644</v>
      </c>
      <c r="AH49" s="79">
        <f t="shared" si="4"/>
        <v>231240366</v>
      </c>
      <c r="AI49" s="76">
        <v>1873916</v>
      </c>
      <c r="AJ49" s="76">
        <v>3496710</v>
      </c>
      <c r="AK49" s="76">
        <v>4504348</v>
      </c>
      <c r="AL49" s="76">
        <v>1900569</v>
      </c>
      <c r="AM49" s="76">
        <v>3871425</v>
      </c>
      <c r="AN49" s="76">
        <v>8349908</v>
      </c>
      <c r="AO49" s="80">
        <f t="shared" si="0"/>
        <v>23996876</v>
      </c>
      <c r="AP49" s="80">
        <v>43713041</v>
      </c>
      <c r="AQ49" s="73">
        <f t="shared" si="5"/>
        <v>298950283</v>
      </c>
      <c r="AR49" s="15"/>
      <c r="AS49" s="74">
        <v>16063453</v>
      </c>
      <c r="AT49" s="74">
        <v>5217003</v>
      </c>
      <c r="AU49" s="73">
        <f t="shared" si="1"/>
        <v>21280456</v>
      </c>
      <c r="AV49" s="73">
        <f t="shared" si="2"/>
        <v>320230739</v>
      </c>
      <c r="AX49" s="120">
        <v>30474115</v>
      </c>
      <c r="AY49" s="121">
        <f t="shared" si="3"/>
        <v>289756624</v>
      </c>
      <c r="AZ49" s="131"/>
      <c r="BA49" s="131"/>
      <c r="BB49" s="131"/>
      <c r="BC49" s="131"/>
      <c r="BD49" s="131"/>
      <c r="BE49" s="131"/>
      <c r="BF49" s="16"/>
    </row>
    <row r="50" spans="1:58" ht="22.5" customHeight="1" x14ac:dyDescent="0.25">
      <c r="A50" s="64" t="s">
        <v>61</v>
      </c>
      <c r="B50" s="73">
        <v>17332554</v>
      </c>
      <c r="C50" s="74">
        <v>3718240</v>
      </c>
      <c r="D50" s="74">
        <v>9960346</v>
      </c>
      <c r="E50" s="74">
        <v>1378377</v>
      </c>
      <c r="F50" s="74">
        <v>719258</v>
      </c>
      <c r="G50" s="74">
        <v>636982</v>
      </c>
      <c r="H50" s="74">
        <v>217097</v>
      </c>
      <c r="I50" s="74">
        <v>368302</v>
      </c>
      <c r="J50" s="74">
        <v>1545120</v>
      </c>
      <c r="K50" s="74">
        <v>26751160</v>
      </c>
      <c r="L50" s="74">
        <v>16275897</v>
      </c>
      <c r="M50" s="74">
        <v>15066168</v>
      </c>
      <c r="N50" s="75">
        <v>1818618</v>
      </c>
      <c r="O50" s="76">
        <v>6721990</v>
      </c>
      <c r="P50" s="77">
        <v>944596</v>
      </c>
      <c r="Q50" s="74">
        <v>5595243</v>
      </c>
      <c r="R50" s="74">
        <v>717408</v>
      </c>
      <c r="S50" s="75">
        <v>3359819</v>
      </c>
      <c r="T50" s="77">
        <v>1808964</v>
      </c>
      <c r="U50" s="74">
        <v>30042801</v>
      </c>
      <c r="V50" s="74">
        <v>22661978</v>
      </c>
      <c r="W50" s="74">
        <v>19149568</v>
      </c>
      <c r="X50" s="74">
        <v>17386900</v>
      </c>
      <c r="Y50" s="74">
        <v>599448</v>
      </c>
      <c r="Z50" s="74">
        <v>5907532</v>
      </c>
      <c r="AA50" s="75">
        <v>2265708</v>
      </c>
      <c r="AB50" s="76">
        <v>361222</v>
      </c>
      <c r="AC50" s="76">
        <v>534600</v>
      </c>
      <c r="AD50" s="76">
        <v>3420487</v>
      </c>
      <c r="AE50" s="78">
        <v>2856461</v>
      </c>
      <c r="AF50" s="74">
        <v>64167</v>
      </c>
      <c r="AG50" s="74">
        <v>12229114</v>
      </c>
      <c r="AH50" s="79">
        <f t="shared" si="4"/>
        <v>232416125</v>
      </c>
      <c r="AI50" s="76">
        <v>1910384</v>
      </c>
      <c r="AJ50" s="76">
        <v>3596879</v>
      </c>
      <c r="AK50" s="76">
        <v>4455565</v>
      </c>
      <c r="AL50" s="76">
        <v>1984518</v>
      </c>
      <c r="AM50" s="76">
        <v>4592071</v>
      </c>
      <c r="AN50" s="76">
        <v>7833938</v>
      </c>
      <c r="AO50" s="80">
        <f t="shared" si="0"/>
        <v>24373355</v>
      </c>
      <c r="AP50" s="80">
        <v>42234096</v>
      </c>
      <c r="AQ50" s="73">
        <f t="shared" si="5"/>
        <v>299023576</v>
      </c>
      <c r="AR50" s="15"/>
      <c r="AS50" s="74">
        <v>16039477</v>
      </c>
      <c r="AT50" s="74">
        <v>6470331</v>
      </c>
      <c r="AU50" s="73">
        <f t="shared" si="1"/>
        <v>22509808</v>
      </c>
      <c r="AV50" s="73">
        <f t="shared" si="2"/>
        <v>321533384</v>
      </c>
      <c r="AX50" s="120">
        <v>28591016</v>
      </c>
      <c r="AY50" s="121">
        <f t="shared" si="3"/>
        <v>292942368</v>
      </c>
      <c r="AZ50" s="131"/>
      <c r="BA50" s="131"/>
      <c r="BB50" s="131"/>
      <c r="BC50" s="131"/>
      <c r="BD50" s="131"/>
      <c r="BE50" s="131"/>
      <c r="BF50" s="16"/>
    </row>
    <row r="51" spans="1:58" ht="22.5" customHeight="1" x14ac:dyDescent="0.25">
      <c r="A51" s="64" t="s">
        <v>62</v>
      </c>
      <c r="B51" s="73">
        <v>25678806</v>
      </c>
      <c r="C51" s="74">
        <v>5893016</v>
      </c>
      <c r="D51" s="74">
        <v>10960884</v>
      </c>
      <c r="E51" s="74">
        <v>2289441</v>
      </c>
      <c r="F51" s="74">
        <v>1386838</v>
      </c>
      <c r="G51" s="74">
        <v>1490178</v>
      </c>
      <c r="H51" s="74">
        <v>458663</v>
      </c>
      <c r="I51" s="74">
        <v>667855</v>
      </c>
      <c r="J51" s="74">
        <v>2101725</v>
      </c>
      <c r="K51" s="74">
        <v>48483080</v>
      </c>
      <c r="L51" s="74">
        <v>25634690</v>
      </c>
      <c r="M51" s="74">
        <v>20030088</v>
      </c>
      <c r="N51" s="75">
        <v>2475617</v>
      </c>
      <c r="O51" s="76">
        <v>9409620</v>
      </c>
      <c r="P51" s="77">
        <v>1355098</v>
      </c>
      <c r="Q51" s="74">
        <v>7069806</v>
      </c>
      <c r="R51" s="74">
        <v>258428</v>
      </c>
      <c r="S51" s="75">
        <v>6358571</v>
      </c>
      <c r="T51" s="77">
        <v>2431620</v>
      </c>
      <c r="U51" s="74">
        <v>43162827</v>
      </c>
      <c r="V51" s="74">
        <v>29056245</v>
      </c>
      <c r="W51" s="74">
        <v>31548462</v>
      </c>
      <c r="X51" s="74">
        <v>26896500</v>
      </c>
      <c r="Y51" s="74">
        <v>730018</v>
      </c>
      <c r="Z51" s="74">
        <v>6954780</v>
      </c>
      <c r="AA51" s="75">
        <v>2123413</v>
      </c>
      <c r="AB51" s="76">
        <v>258058</v>
      </c>
      <c r="AC51" s="76">
        <v>1132920</v>
      </c>
      <c r="AD51" s="76">
        <v>3493616</v>
      </c>
      <c r="AE51" s="78">
        <v>4329311</v>
      </c>
      <c r="AF51" s="74">
        <v>130971</v>
      </c>
      <c r="AG51" s="74">
        <v>33254349</v>
      </c>
      <c r="AH51" s="79">
        <f t="shared" si="4"/>
        <v>357505494</v>
      </c>
      <c r="AI51" s="76">
        <v>1807166</v>
      </c>
      <c r="AJ51" s="76">
        <v>4049774</v>
      </c>
      <c r="AK51" s="76">
        <v>5153558</v>
      </c>
      <c r="AL51" s="76">
        <v>2026301</v>
      </c>
      <c r="AM51" s="76">
        <v>4463126</v>
      </c>
      <c r="AN51" s="76">
        <v>11075445</v>
      </c>
      <c r="AO51" s="80">
        <f t="shared" si="0"/>
        <v>28575370</v>
      </c>
      <c r="AP51" s="80">
        <v>56952700</v>
      </c>
      <c r="AQ51" s="73">
        <f t="shared" si="5"/>
        <v>443033564</v>
      </c>
      <c r="AR51" s="15"/>
      <c r="AS51" s="74">
        <v>16473666</v>
      </c>
      <c r="AT51" s="74">
        <v>8173572</v>
      </c>
      <c r="AU51" s="73">
        <f t="shared" si="1"/>
        <v>24647238</v>
      </c>
      <c r="AV51" s="73">
        <f t="shared" si="2"/>
        <v>467680802</v>
      </c>
      <c r="AX51" s="120">
        <v>40421331</v>
      </c>
      <c r="AY51" s="121">
        <f t="shared" si="3"/>
        <v>427259471</v>
      </c>
      <c r="AZ51" s="131"/>
      <c r="BA51" s="131"/>
      <c r="BB51" s="131"/>
      <c r="BC51" s="131"/>
      <c r="BD51" s="131"/>
      <c r="BE51" s="131"/>
      <c r="BF51" s="16"/>
    </row>
    <row r="52" spans="1:58" ht="22.5" customHeight="1" x14ac:dyDescent="0.25">
      <c r="A52" s="64" t="s">
        <v>63</v>
      </c>
      <c r="B52" s="73">
        <v>23502636</v>
      </c>
      <c r="C52" s="74">
        <v>2088144</v>
      </c>
      <c r="D52" s="74">
        <v>4015858</v>
      </c>
      <c r="E52" s="74">
        <v>223465</v>
      </c>
      <c r="F52" s="74">
        <v>855935</v>
      </c>
      <c r="G52" s="74">
        <v>1409030</v>
      </c>
      <c r="H52" s="74">
        <v>214639</v>
      </c>
      <c r="I52" s="74">
        <v>400848</v>
      </c>
      <c r="J52" s="74">
        <v>2602756</v>
      </c>
      <c r="K52" s="74">
        <v>40902880</v>
      </c>
      <c r="L52" s="74">
        <v>23381760</v>
      </c>
      <c r="M52" s="74">
        <v>25852632</v>
      </c>
      <c r="N52" s="75">
        <v>3699294</v>
      </c>
      <c r="O52" s="76">
        <v>11088660</v>
      </c>
      <c r="P52" s="77">
        <v>1507381</v>
      </c>
      <c r="Q52" s="74">
        <v>5525920</v>
      </c>
      <c r="R52" s="74">
        <v>979016</v>
      </c>
      <c r="S52" s="75">
        <v>3666380</v>
      </c>
      <c r="T52" s="77">
        <v>3753720</v>
      </c>
      <c r="U52" s="74">
        <v>46946836</v>
      </c>
      <c r="V52" s="74">
        <v>30667014</v>
      </c>
      <c r="W52" s="74">
        <v>18563769</v>
      </c>
      <c r="X52" s="74">
        <v>14416000</v>
      </c>
      <c r="Y52" s="74">
        <v>710065</v>
      </c>
      <c r="Z52" s="74">
        <v>4502540</v>
      </c>
      <c r="AA52" s="75">
        <v>750485</v>
      </c>
      <c r="AB52" s="76">
        <v>86533</v>
      </c>
      <c r="AC52" s="76">
        <v>854280</v>
      </c>
      <c r="AD52" s="76">
        <v>3465153</v>
      </c>
      <c r="AE52" s="78">
        <v>3404958</v>
      </c>
      <c r="AF52" s="74">
        <v>0</v>
      </c>
      <c r="AG52" s="74">
        <v>26307749</v>
      </c>
      <c r="AH52" s="79">
        <f t="shared" si="4"/>
        <v>306346336</v>
      </c>
      <c r="AI52" s="76">
        <v>1883236</v>
      </c>
      <c r="AJ52" s="76">
        <v>2848275</v>
      </c>
      <c r="AK52" s="76">
        <v>1557689</v>
      </c>
      <c r="AL52" s="76">
        <v>1084274</v>
      </c>
      <c r="AM52" s="76">
        <v>3794371</v>
      </c>
      <c r="AN52" s="76">
        <v>9454746</v>
      </c>
      <c r="AO52" s="80">
        <f t="shared" si="0"/>
        <v>20622591</v>
      </c>
      <c r="AP52" s="80">
        <v>36928719</v>
      </c>
      <c r="AQ52" s="73">
        <f t="shared" si="5"/>
        <v>363897646</v>
      </c>
      <c r="AR52" s="15"/>
      <c r="AS52" s="74">
        <v>16340511</v>
      </c>
      <c r="AT52" s="74">
        <v>2110999</v>
      </c>
      <c r="AU52" s="73">
        <f t="shared" si="1"/>
        <v>18451510</v>
      </c>
      <c r="AV52" s="73">
        <f t="shared" si="2"/>
        <v>382349156</v>
      </c>
      <c r="AX52" s="120">
        <v>34506374</v>
      </c>
      <c r="AY52" s="124">
        <f t="shared" si="3"/>
        <v>347842782</v>
      </c>
      <c r="AZ52" s="131"/>
      <c r="BA52" s="131"/>
      <c r="BB52" s="131"/>
      <c r="BC52" s="131"/>
      <c r="BD52" s="131"/>
      <c r="BE52" s="131"/>
      <c r="BF52" s="16"/>
    </row>
    <row r="53" spans="1:58" ht="22.5" customHeight="1" x14ac:dyDescent="0.25">
      <c r="A53" s="82" t="s">
        <v>74</v>
      </c>
      <c r="B53" s="83">
        <v>1776437440</v>
      </c>
      <c r="C53" s="83">
        <v>257591752</v>
      </c>
      <c r="D53" s="83">
        <v>484168366</v>
      </c>
      <c r="E53" s="83">
        <v>82781160</v>
      </c>
      <c r="F53" s="83">
        <v>31478601</v>
      </c>
      <c r="G53" s="83">
        <v>35304638</v>
      </c>
      <c r="H53" s="83">
        <v>8727761</v>
      </c>
      <c r="I53" s="83">
        <v>18621529</v>
      </c>
      <c r="J53" s="83">
        <v>100789052</v>
      </c>
      <c r="K53" s="83">
        <v>1890834080</v>
      </c>
      <c r="L53" s="83">
        <v>1090777371</v>
      </c>
      <c r="M53" s="83">
        <v>1145894100</v>
      </c>
      <c r="N53" s="84">
        <v>160435691</v>
      </c>
      <c r="O53" s="85">
        <v>510993670</v>
      </c>
      <c r="P53" s="86">
        <v>66863272</v>
      </c>
      <c r="Q53" s="83">
        <v>357564664</v>
      </c>
      <c r="R53" s="83">
        <v>107057032</v>
      </c>
      <c r="S53" s="84">
        <v>409948207</v>
      </c>
      <c r="T53" s="86">
        <v>94338134</v>
      </c>
      <c r="U53" s="83">
        <v>2107243462</v>
      </c>
      <c r="V53" s="83">
        <v>1627939999</v>
      </c>
      <c r="W53" s="83">
        <v>1741921511</v>
      </c>
      <c r="X53" s="83">
        <v>1534174300</v>
      </c>
      <c r="Y53" s="83">
        <v>46123436</v>
      </c>
      <c r="Z53" s="83">
        <v>284087944</v>
      </c>
      <c r="AA53" s="84">
        <v>90041931</v>
      </c>
      <c r="AB53" s="85">
        <v>25362892</v>
      </c>
      <c r="AC53" s="86">
        <v>33231240</v>
      </c>
      <c r="AD53" s="83">
        <v>211925958</v>
      </c>
      <c r="AE53" s="83">
        <v>271467201</v>
      </c>
      <c r="AF53" s="83">
        <v>3610932</v>
      </c>
      <c r="AG53" s="72">
        <v>713154585</v>
      </c>
      <c r="AH53" s="72">
        <f>SUM(B53:AG53)</f>
        <v>17320891911</v>
      </c>
      <c r="AI53" s="72">
        <v>90726897</v>
      </c>
      <c r="AJ53" s="72">
        <v>187293194</v>
      </c>
      <c r="AK53" s="72">
        <v>206576018</v>
      </c>
      <c r="AL53" s="72">
        <v>75591301</v>
      </c>
      <c r="AM53" s="72">
        <v>205613951</v>
      </c>
      <c r="AN53" s="72">
        <v>888321692</v>
      </c>
      <c r="AO53" s="83">
        <f t="shared" si="0"/>
        <v>1654123053</v>
      </c>
      <c r="AP53" s="83">
        <v>3238833048</v>
      </c>
      <c r="AQ53" s="83">
        <f t="shared" si="5"/>
        <v>22213848012</v>
      </c>
      <c r="AR53" s="87"/>
      <c r="AS53" s="83">
        <v>957003352</v>
      </c>
      <c r="AT53" s="83">
        <v>342644410</v>
      </c>
      <c r="AU53" s="83">
        <f t="shared" si="1"/>
        <v>1299647762</v>
      </c>
      <c r="AV53" s="83">
        <f t="shared" si="2"/>
        <v>23513495774</v>
      </c>
      <c r="AX53" s="125">
        <v>3242049966</v>
      </c>
      <c r="AY53" s="126">
        <f t="shared" si="3"/>
        <v>20271445808</v>
      </c>
      <c r="AZ53" s="131"/>
      <c r="BA53" s="131"/>
      <c r="BB53" s="131"/>
      <c r="BC53" s="131"/>
      <c r="BD53" s="131"/>
      <c r="BE53" s="131"/>
      <c r="BF53" s="16"/>
    </row>
    <row r="54" spans="1:58" ht="22.5" customHeight="1" x14ac:dyDescent="0.25">
      <c r="A54" s="88" t="s">
        <v>75</v>
      </c>
      <c r="B54" s="89">
        <v>344978416</v>
      </c>
      <c r="C54" s="89">
        <v>7446272</v>
      </c>
      <c r="D54" s="89">
        <v>17204946</v>
      </c>
      <c r="E54" s="89">
        <v>780351</v>
      </c>
      <c r="F54" s="89">
        <v>937338</v>
      </c>
      <c r="G54" s="89">
        <v>2375822</v>
      </c>
      <c r="H54" s="89">
        <v>96931</v>
      </c>
      <c r="I54" s="89">
        <v>181810</v>
      </c>
      <c r="J54" s="89">
        <v>9599158</v>
      </c>
      <c r="K54" s="89">
        <v>210560440</v>
      </c>
      <c r="L54" s="89">
        <v>103403398</v>
      </c>
      <c r="M54" s="89">
        <v>77826216</v>
      </c>
      <c r="N54" s="90">
        <v>10662995</v>
      </c>
      <c r="O54" s="91">
        <v>40215340</v>
      </c>
      <c r="P54" s="92">
        <v>6003040</v>
      </c>
      <c r="Q54" s="89">
        <v>31237137</v>
      </c>
      <c r="R54" s="89">
        <v>11316984</v>
      </c>
      <c r="S54" s="90">
        <v>99324705</v>
      </c>
      <c r="T54" s="92">
        <v>18904021</v>
      </c>
      <c r="U54" s="89">
        <v>233018328</v>
      </c>
      <c r="V54" s="89">
        <v>165911425</v>
      </c>
      <c r="W54" s="89">
        <v>164708286</v>
      </c>
      <c r="X54" s="89">
        <v>147066400</v>
      </c>
      <c r="Y54" s="89">
        <v>4573278</v>
      </c>
      <c r="Z54" s="89">
        <v>3951424</v>
      </c>
      <c r="AA54" s="90">
        <v>793500</v>
      </c>
      <c r="AB54" s="91">
        <v>225610</v>
      </c>
      <c r="AC54" s="92">
        <v>350640</v>
      </c>
      <c r="AD54" s="89">
        <v>14789877</v>
      </c>
      <c r="AE54" s="89">
        <v>34823196</v>
      </c>
      <c r="AF54" s="89">
        <v>725175</v>
      </c>
      <c r="AG54" s="80">
        <v>106818386</v>
      </c>
      <c r="AH54" s="80">
        <f t="shared" si="4"/>
        <v>1870810845</v>
      </c>
      <c r="AI54" s="80">
        <v>6760901</v>
      </c>
      <c r="AJ54" s="80">
        <v>12648384</v>
      </c>
      <c r="AK54" s="80">
        <v>3757385</v>
      </c>
      <c r="AL54" s="80">
        <v>4373559</v>
      </c>
      <c r="AM54" s="80">
        <v>5834038</v>
      </c>
      <c r="AN54" s="80">
        <v>0</v>
      </c>
      <c r="AO54" s="89">
        <f t="shared" si="0"/>
        <v>33374267</v>
      </c>
      <c r="AP54" s="89">
        <v>145111628</v>
      </c>
      <c r="AQ54" s="89">
        <f t="shared" si="5"/>
        <v>2049296740</v>
      </c>
      <c r="AR54" s="87"/>
      <c r="AS54" s="89">
        <v>57163440</v>
      </c>
      <c r="AT54" s="89">
        <v>1871366</v>
      </c>
      <c r="AU54" s="89">
        <f t="shared" si="1"/>
        <v>59034806</v>
      </c>
      <c r="AV54" s="89">
        <f t="shared" si="2"/>
        <v>2108331546</v>
      </c>
      <c r="AX54" s="127">
        <v>0</v>
      </c>
      <c r="AY54" s="126">
        <f t="shared" si="3"/>
        <v>2108331546</v>
      </c>
      <c r="AZ54" s="131"/>
      <c r="BA54" s="131"/>
      <c r="BB54" s="131"/>
      <c r="BC54" s="131"/>
      <c r="BD54" s="131"/>
      <c r="BE54" s="131"/>
      <c r="BF54" s="16"/>
    </row>
    <row r="55" spans="1:58" ht="22.5" customHeight="1" x14ac:dyDescent="0.25">
      <c r="A55" s="93" t="s">
        <v>76</v>
      </c>
      <c r="B55" s="94">
        <v>2121415856</v>
      </c>
      <c r="C55" s="95">
        <v>265038024</v>
      </c>
      <c r="D55" s="95">
        <v>501373312</v>
      </c>
      <c r="E55" s="95">
        <v>83561511</v>
      </c>
      <c r="F55" s="95">
        <v>32415939</v>
      </c>
      <c r="G55" s="95">
        <v>37680460</v>
      </c>
      <c r="H55" s="95">
        <v>8824692</v>
      </c>
      <c r="I55" s="95">
        <v>18803339</v>
      </c>
      <c r="J55" s="95">
        <v>110388210</v>
      </c>
      <c r="K55" s="95">
        <v>2101394520</v>
      </c>
      <c r="L55" s="95">
        <v>1194180769</v>
      </c>
      <c r="M55" s="95">
        <v>1223720316</v>
      </c>
      <c r="N55" s="96">
        <v>171098686</v>
      </c>
      <c r="O55" s="97">
        <v>551209010</v>
      </c>
      <c r="P55" s="98">
        <v>72866312</v>
      </c>
      <c r="Q55" s="95">
        <v>388801801</v>
      </c>
      <c r="R55" s="95">
        <v>118374016</v>
      </c>
      <c r="S55" s="96">
        <v>509272912</v>
      </c>
      <c r="T55" s="98">
        <v>113242155</v>
      </c>
      <c r="U55" s="95">
        <v>2340261790</v>
      </c>
      <c r="V55" s="95">
        <v>1793851424</v>
      </c>
      <c r="W55" s="95">
        <v>1906629797</v>
      </c>
      <c r="X55" s="95">
        <v>1681240700</v>
      </c>
      <c r="Y55" s="95">
        <v>50696714</v>
      </c>
      <c r="Z55" s="95">
        <v>288039368</v>
      </c>
      <c r="AA55" s="96">
        <v>90835431</v>
      </c>
      <c r="AB55" s="97">
        <v>25588502</v>
      </c>
      <c r="AC55" s="97">
        <v>33581880</v>
      </c>
      <c r="AD55" s="97">
        <v>226715835</v>
      </c>
      <c r="AE55" s="95">
        <v>306290397</v>
      </c>
      <c r="AF55" s="95">
        <v>4336107</v>
      </c>
      <c r="AG55" s="95">
        <v>819972971</v>
      </c>
      <c r="AH55" s="95">
        <f t="shared" si="4"/>
        <v>19191702756</v>
      </c>
      <c r="AI55" s="95">
        <v>97487798</v>
      </c>
      <c r="AJ55" s="95">
        <v>199941578</v>
      </c>
      <c r="AK55" s="95">
        <v>210333403</v>
      </c>
      <c r="AL55" s="95">
        <v>79964860</v>
      </c>
      <c r="AM55" s="95">
        <v>211447989</v>
      </c>
      <c r="AN55" s="95">
        <v>888321692</v>
      </c>
      <c r="AO55" s="94">
        <f t="shared" si="0"/>
        <v>1687497320</v>
      </c>
      <c r="AP55" s="94">
        <v>3383944676</v>
      </c>
      <c r="AQ55" s="94">
        <f>SUM(AH55,AO55:AP55)</f>
        <v>24263144752</v>
      </c>
      <c r="AR55" s="87"/>
      <c r="AS55" s="95">
        <v>1014166792</v>
      </c>
      <c r="AT55" s="95">
        <v>344515776</v>
      </c>
      <c r="AU55" s="94">
        <f t="shared" si="1"/>
        <v>1358682568</v>
      </c>
      <c r="AV55" s="94">
        <f t="shared" si="2"/>
        <v>25621827320</v>
      </c>
      <c r="AX55" s="128">
        <v>3242049966</v>
      </c>
      <c r="AY55" s="129">
        <f t="shared" si="3"/>
        <v>22379777354</v>
      </c>
      <c r="AZ55" s="131"/>
      <c r="BA55" s="131"/>
      <c r="BB55" s="131"/>
      <c r="BC55" s="131"/>
      <c r="BD55" s="131"/>
      <c r="BE55" s="131"/>
      <c r="BF55" s="16"/>
    </row>
    <row r="56" spans="1:58" ht="22.5" customHeight="1" x14ac:dyDescent="0.25">
      <c r="A56" s="99"/>
      <c r="B56" s="100" t="s">
        <v>143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1"/>
      <c r="AJ56" s="101"/>
      <c r="AK56" s="101"/>
      <c r="AL56" s="101"/>
      <c r="AM56" s="101"/>
      <c r="AN56" s="101"/>
      <c r="AO56" s="100"/>
      <c r="AP56" s="100"/>
      <c r="AQ56" s="102"/>
      <c r="AR56" s="15"/>
      <c r="AS56" s="100"/>
      <c r="AT56" s="100"/>
      <c r="AU56" s="102"/>
      <c r="AV56" s="102"/>
      <c r="AX56" s="130"/>
      <c r="AY56" s="130"/>
      <c r="AZ56" s="134"/>
      <c r="BA56" s="131"/>
      <c r="BB56" s="131"/>
      <c r="BF56" s="16"/>
    </row>
    <row r="57" spans="1:58" ht="22.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34"/>
      <c r="BA57" s="131"/>
      <c r="BB57" s="131"/>
      <c r="BF57" s="16"/>
    </row>
    <row r="58" spans="1:58" x14ac:dyDescent="0.2">
      <c r="A58" s="15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31"/>
      <c r="BA58" s="131"/>
      <c r="BB58" s="131"/>
      <c r="BF58" s="16"/>
    </row>
    <row r="59" spans="1:58" x14ac:dyDescent="0.2">
      <c r="A59" s="15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BF59" s="16"/>
    </row>
    <row r="60" spans="1:58" x14ac:dyDescent="0.2">
      <c r="A60" s="15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5"/>
      <c r="AS60" s="103"/>
      <c r="AT60" s="103"/>
      <c r="AU60" s="103"/>
      <c r="AV60" s="103"/>
      <c r="AX60" s="132"/>
      <c r="AY60" s="132"/>
      <c r="BF60" s="16"/>
    </row>
    <row r="61" spans="1:58" x14ac:dyDescent="0.2">
      <c r="A61" s="15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5"/>
      <c r="AS61" s="103"/>
      <c r="AT61" s="103"/>
      <c r="AU61" s="103"/>
      <c r="AV61" s="103"/>
      <c r="AX61" s="132"/>
      <c r="AY61" s="132"/>
      <c r="BF61" s="16"/>
    </row>
    <row r="62" spans="1:58" x14ac:dyDescent="0.2">
      <c r="A62" s="15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5"/>
      <c r="AS62" s="103"/>
      <c r="AT62" s="103"/>
      <c r="AU62" s="103"/>
      <c r="AV62" s="103"/>
      <c r="AX62" s="132"/>
      <c r="AY62" s="132"/>
      <c r="BF62" s="16"/>
    </row>
    <row r="63" spans="1:58" x14ac:dyDescent="0.2">
      <c r="A63" s="15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5"/>
      <c r="AS63" s="103"/>
      <c r="AT63" s="103"/>
      <c r="AU63" s="103"/>
      <c r="AV63" s="103"/>
      <c r="AX63" s="132"/>
      <c r="AY63" s="132"/>
      <c r="BF63" s="16"/>
    </row>
    <row r="64" spans="1:58" x14ac:dyDescent="0.2">
      <c r="A64" s="15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5"/>
      <c r="AS64" s="103"/>
      <c r="AT64" s="103"/>
      <c r="AU64" s="103"/>
      <c r="AV64" s="103"/>
      <c r="AX64" s="132"/>
      <c r="AY64" s="132"/>
      <c r="BF64" s="16"/>
    </row>
    <row r="65" spans="1:58" x14ac:dyDescent="0.2">
      <c r="A65" s="15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5"/>
      <c r="AS65" s="103"/>
      <c r="AT65" s="103"/>
      <c r="AU65" s="103"/>
      <c r="AV65" s="103"/>
      <c r="AX65" s="132"/>
      <c r="AY65" s="132"/>
      <c r="BF65" s="16"/>
    </row>
    <row r="66" spans="1:58" x14ac:dyDescent="0.2">
      <c r="A66" s="15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5"/>
      <c r="AS66" s="103"/>
      <c r="AT66" s="103"/>
      <c r="AU66" s="103"/>
      <c r="AV66" s="103"/>
      <c r="AX66" s="132"/>
      <c r="AY66" s="132"/>
      <c r="BF66" s="16"/>
    </row>
    <row r="67" spans="1:58" x14ac:dyDescent="0.2">
      <c r="A67" s="15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5"/>
      <c r="AS67" s="103"/>
      <c r="AT67" s="103"/>
      <c r="AU67" s="103"/>
      <c r="AV67" s="103"/>
      <c r="AX67" s="132"/>
      <c r="AY67" s="132"/>
      <c r="BF67" s="16"/>
    </row>
    <row r="68" spans="1:58" x14ac:dyDescent="0.2">
      <c r="A68" s="15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5"/>
      <c r="AS68" s="103"/>
      <c r="AT68" s="103"/>
      <c r="AU68" s="103"/>
      <c r="AV68" s="103"/>
      <c r="AX68" s="132"/>
      <c r="AY68" s="132"/>
      <c r="BF68" s="16"/>
    </row>
    <row r="69" spans="1:58" x14ac:dyDescent="0.2">
      <c r="A69" s="15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5"/>
      <c r="AS69" s="103"/>
      <c r="AT69" s="103"/>
      <c r="AU69" s="103"/>
      <c r="AV69" s="103"/>
      <c r="AX69" s="132"/>
      <c r="AY69" s="132"/>
      <c r="BF69" s="16"/>
    </row>
    <row r="70" spans="1:58" x14ac:dyDescent="0.2">
      <c r="A70" s="15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5"/>
      <c r="AS70" s="103"/>
      <c r="AT70" s="103"/>
      <c r="AU70" s="103"/>
      <c r="AV70" s="103"/>
      <c r="AX70" s="132"/>
      <c r="AY70" s="132"/>
      <c r="BF70" s="16"/>
    </row>
    <row r="71" spans="1:58" x14ac:dyDescent="0.2">
      <c r="A71" s="15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5"/>
      <c r="AS71" s="103"/>
      <c r="AT71" s="103"/>
      <c r="AU71" s="103"/>
      <c r="AV71" s="103"/>
      <c r="AX71" s="132"/>
      <c r="AY71" s="132"/>
      <c r="BF71" s="16"/>
    </row>
    <row r="72" spans="1:58" x14ac:dyDescent="0.2">
      <c r="A72" s="15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5"/>
      <c r="AS72" s="103"/>
      <c r="AT72" s="103"/>
      <c r="AU72" s="103"/>
      <c r="AV72" s="103"/>
      <c r="AX72" s="132"/>
      <c r="AY72" s="132"/>
      <c r="BF72" s="16"/>
    </row>
    <row r="73" spans="1:58" x14ac:dyDescent="0.2">
      <c r="A73" s="15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5"/>
      <c r="AS73" s="103"/>
      <c r="AT73" s="103"/>
      <c r="AU73" s="103"/>
      <c r="AV73" s="103"/>
      <c r="AX73" s="132"/>
      <c r="AY73" s="132"/>
      <c r="BF73" s="16"/>
    </row>
    <row r="74" spans="1:58" x14ac:dyDescent="0.2">
      <c r="A74" s="15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5"/>
      <c r="AS74" s="103"/>
      <c r="AT74" s="103"/>
      <c r="AU74" s="103"/>
      <c r="AV74" s="103"/>
      <c r="AX74" s="132"/>
      <c r="AY74" s="132"/>
      <c r="BF74" s="16"/>
    </row>
    <row r="75" spans="1:58" x14ac:dyDescent="0.2">
      <c r="A75" s="15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5"/>
      <c r="AS75" s="103"/>
      <c r="AT75" s="103"/>
      <c r="AU75" s="103"/>
      <c r="AV75" s="103"/>
      <c r="AX75" s="132"/>
      <c r="AY75" s="132"/>
      <c r="BF75" s="16"/>
    </row>
    <row r="76" spans="1:58" x14ac:dyDescent="0.2">
      <c r="A76" s="15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5"/>
      <c r="AS76" s="103"/>
      <c r="AT76" s="103"/>
      <c r="AU76" s="103"/>
      <c r="AV76" s="103"/>
      <c r="AX76" s="132"/>
      <c r="AY76" s="132"/>
      <c r="BF76" s="16"/>
    </row>
    <row r="77" spans="1:58" x14ac:dyDescent="0.2">
      <c r="A77" s="15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5"/>
      <c r="AS77" s="103"/>
      <c r="AT77" s="103"/>
      <c r="AU77" s="103"/>
      <c r="AV77" s="103"/>
      <c r="AX77" s="132"/>
      <c r="AY77" s="132"/>
      <c r="BF77" s="16"/>
    </row>
    <row r="78" spans="1:58" x14ac:dyDescent="0.2">
      <c r="A78" s="15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5"/>
      <c r="AS78" s="103"/>
      <c r="AT78" s="103"/>
      <c r="AU78" s="103"/>
      <c r="AV78" s="103"/>
      <c r="AX78" s="132"/>
      <c r="AY78" s="132"/>
      <c r="BF78" s="16"/>
    </row>
    <row r="79" spans="1:58" x14ac:dyDescent="0.2">
      <c r="A79" s="15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5"/>
      <c r="AS79" s="103"/>
      <c r="AT79" s="103"/>
      <c r="AU79" s="103"/>
      <c r="AV79" s="103"/>
      <c r="AX79" s="132"/>
      <c r="AY79" s="132"/>
      <c r="BF79" s="16"/>
    </row>
    <row r="80" spans="1:58" x14ac:dyDescent="0.2">
      <c r="A80" s="15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5"/>
      <c r="AS80" s="103"/>
      <c r="AT80" s="103"/>
      <c r="AU80" s="103"/>
      <c r="AV80" s="103"/>
      <c r="AX80" s="132"/>
      <c r="AY80" s="132"/>
      <c r="BF80" s="16"/>
    </row>
    <row r="81" spans="1:58" x14ac:dyDescent="0.2">
      <c r="A81" s="15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5"/>
      <c r="AS81" s="103"/>
      <c r="AT81" s="103"/>
      <c r="AU81" s="103"/>
      <c r="AV81" s="103"/>
      <c r="AX81" s="132"/>
      <c r="AY81" s="132"/>
      <c r="BF81" s="16"/>
    </row>
    <row r="82" spans="1:58" x14ac:dyDescent="0.2">
      <c r="A82" s="15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5"/>
      <c r="AS82" s="103"/>
      <c r="AT82" s="103"/>
      <c r="AU82" s="103"/>
      <c r="AV82" s="103"/>
      <c r="AX82" s="132"/>
      <c r="AY82" s="132"/>
      <c r="BF82" s="16"/>
    </row>
    <row r="83" spans="1:58" x14ac:dyDescent="0.2">
      <c r="A83" s="15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5"/>
      <c r="AS83" s="103"/>
      <c r="AT83" s="103"/>
      <c r="AU83" s="103"/>
      <c r="AV83" s="103"/>
      <c r="AX83" s="132"/>
      <c r="AY83" s="132"/>
      <c r="BF83" s="16"/>
    </row>
    <row r="84" spans="1:58" x14ac:dyDescent="0.2">
      <c r="A84" s="15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5"/>
      <c r="AS84" s="103"/>
      <c r="AT84" s="103"/>
      <c r="AU84" s="103"/>
      <c r="AV84" s="103"/>
      <c r="AX84" s="132"/>
      <c r="AY84" s="132"/>
      <c r="BF84" s="16"/>
    </row>
    <row r="85" spans="1:58" x14ac:dyDescent="0.2">
      <c r="A85" s="15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5"/>
      <c r="AS85" s="103"/>
      <c r="AT85" s="103"/>
      <c r="AU85" s="103"/>
      <c r="AV85" s="103"/>
      <c r="AX85" s="132"/>
      <c r="AY85" s="132"/>
      <c r="BF85" s="16"/>
    </row>
    <row r="86" spans="1:58" x14ac:dyDescent="0.2">
      <c r="A86" s="15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5"/>
      <c r="AS86" s="103"/>
      <c r="AT86" s="103"/>
      <c r="AU86" s="103"/>
      <c r="AV86" s="103"/>
      <c r="AX86" s="132"/>
      <c r="AY86" s="132"/>
      <c r="BF86" s="16"/>
    </row>
    <row r="87" spans="1:58" x14ac:dyDescent="0.2">
      <c r="A87" s="15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5"/>
      <c r="AS87" s="103"/>
      <c r="AT87" s="103"/>
      <c r="AU87" s="103"/>
      <c r="AV87" s="103"/>
      <c r="AX87" s="132"/>
      <c r="AY87" s="132"/>
      <c r="BF87" s="16"/>
    </row>
    <row r="88" spans="1:58" x14ac:dyDescent="0.2">
      <c r="A88" s="15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5"/>
      <c r="AS88" s="103"/>
      <c r="AT88" s="103"/>
      <c r="AU88" s="103"/>
      <c r="AV88" s="103"/>
      <c r="AX88" s="132"/>
      <c r="AY88" s="132"/>
      <c r="BF88" s="16"/>
    </row>
    <row r="89" spans="1:58" x14ac:dyDescent="0.2">
      <c r="A89" s="15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5"/>
      <c r="AS89" s="103"/>
      <c r="AT89" s="103"/>
      <c r="AU89" s="103"/>
      <c r="AV89" s="103"/>
      <c r="AX89" s="132"/>
      <c r="AY89" s="132"/>
      <c r="BF89" s="16"/>
    </row>
    <row r="90" spans="1:58" x14ac:dyDescent="0.2">
      <c r="A90" s="15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5"/>
      <c r="AS90" s="103"/>
      <c r="AT90" s="103"/>
      <c r="AU90" s="103"/>
      <c r="AV90" s="103"/>
      <c r="AX90" s="132"/>
      <c r="AY90" s="132"/>
      <c r="BF90" s="16"/>
    </row>
    <row r="91" spans="1:58" x14ac:dyDescent="0.2">
      <c r="A91" s="15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5"/>
      <c r="AS91" s="103"/>
      <c r="AT91" s="103"/>
      <c r="AU91" s="103"/>
      <c r="AV91" s="103"/>
      <c r="AX91" s="132"/>
      <c r="AY91" s="132"/>
      <c r="BF91" s="16"/>
    </row>
    <row r="92" spans="1:58" x14ac:dyDescent="0.2">
      <c r="A92" s="15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5"/>
      <c r="AS92" s="103"/>
      <c r="AT92" s="103"/>
      <c r="AU92" s="103"/>
      <c r="AV92" s="103"/>
      <c r="AX92" s="132"/>
      <c r="AY92" s="132"/>
      <c r="BF92" s="16"/>
    </row>
    <row r="93" spans="1:58" x14ac:dyDescent="0.2">
      <c r="A93" s="15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5"/>
      <c r="AS93" s="103"/>
      <c r="AT93" s="103"/>
      <c r="AU93" s="103"/>
      <c r="AV93" s="103"/>
      <c r="AX93" s="132"/>
      <c r="AY93" s="132"/>
      <c r="BF93" s="16"/>
    </row>
    <row r="94" spans="1:58" x14ac:dyDescent="0.2">
      <c r="A94" s="15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5"/>
      <c r="AS94" s="103"/>
      <c r="AT94" s="103"/>
      <c r="AU94" s="103"/>
      <c r="AV94" s="103"/>
      <c r="AX94" s="132"/>
      <c r="AY94" s="132"/>
      <c r="BF94" s="16"/>
    </row>
    <row r="95" spans="1:58" x14ac:dyDescent="0.2">
      <c r="A95" s="15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5"/>
      <c r="AS95" s="103"/>
      <c r="AT95" s="103"/>
      <c r="AU95" s="103"/>
      <c r="AV95" s="103"/>
      <c r="AX95" s="132"/>
      <c r="AY95" s="132"/>
      <c r="BF95" s="16"/>
    </row>
    <row r="96" spans="1:58" x14ac:dyDescent="0.2">
      <c r="A96" s="15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5"/>
      <c r="AS96" s="103"/>
      <c r="AT96" s="103"/>
      <c r="AU96" s="103"/>
      <c r="AV96" s="103"/>
      <c r="AX96" s="132"/>
      <c r="AY96" s="132"/>
      <c r="BF96" s="16"/>
    </row>
    <row r="97" spans="1:58" x14ac:dyDescent="0.2">
      <c r="A97" s="15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5"/>
      <c r="AS97" s="103"/>
      <c r="AT97" s="103"/>
      <c r="AU97" s="103"/>
      <c r="AV97" s="103"/>
      <c r="AX97" s="132"/>
      <c r="AY97" s="132"/>
      <c r="BF97" s="16"/>
    </row>
    <row r="98" spans="1:58" x14ac:dyDescent="0.2">
      <c r="A98" s="15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5"/>
      <c r="AS98" s="103"/>
      <c r="AT98" s="103"/>
      <c r="AU98" s="103"/>
      <c r="AV98" s="103"/>
      <c r="AX98" s="132"/>
      <c r="AY98" s="132"/>
      <c r="BF98" s="16"/>
    </row>
    <row r="99" spans="1:58" x14ac:dyDescent="0.2">
      <c r="A99" s="15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5"/>
      <c r="AS99" s="103"/>
      <c r="AT99" s="103"/>
      <c r="AU99" s="103"/>
      <c r="AV99" s="103"/>
      <c r="AX99" s="132"/>
      <c r="AY99" s="132"/>
      <c r="BF99" s="16"/>
    </row>
    <row r="100" spans="1:58" x14ac:dyDescent="0.2">
      <c r="A100" s="15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5"/>
      <c r="AS100" s="103"/>
      <c r="AT100" s="103"/>
      <c r="AU100" s="103"/>
      <c r="AV100" s="103"/>
      <c r="AX100" s="132"/>
      <c r="AY100" s="132"/>
      <c r="BF100" s="16"/>
    </row>
    <row r="101" spans="1:58" x14ac:dyDescent="0.2">
      <c r="A101" s="15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5"/>
      <c r="AS101" s="103"/>
      <c r="AT101" s="103"/>
      <c r="AU101" s="103"/>
      <c r="AV101" s="103"/>
      <c r="AX101" s="132"/>
      <c r="AY101" s="132"/>
      <c r="BF101" s="16"/>
    </row>
    <row r="102" spans="1:58" x14ac:dyDescent="0.2">
      <c r="A102" s="15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5"/>
      <c r="AS102" s="103"/>
      <c r="AT102" s="103"/>
      <c r="AU102" s="103"/>
      <c r="AV102" s="103"/>
      <c r="AX102" s="132"/>
      <c r="AY102" s="132"/>
      <c r="BF102" s="16"/>
    </row>
    <row r="103" spans="1:58" x14ac:dyDescent="0.2">
      <c r="A103" s="15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5"/>
      <c r="AS103" s="103"/>
      <c r="AT103" s="103"/>
      <c r="AU103" s="103"/>
      <c r="AV103" s="103"/>
      <c r="AX103" s="132"/>
      <c r="AY103" s="132"/>
      <c r="BF103" s="16"/>
    </row>
    <row r="104" spans="1:58" x14ac:dyDescent="0.2">
      <c r="A104" s="15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5"/>
      <c r="AS104" s="103"/>
      <c r="AT104" s="103"/>
      <c r="AU104" s="103"/>
      <c r="AV104" s="103"/>
      <c r="AX104" s="132"/>
      <c r="AY104" s="132"/>
      <c r="BF104" s="16"/>
    </row>
    <row r="105" spans="1:58" x14ac:dyDescent="0.2">
      <c r="A105" s="15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5"/>
      <c r="AS105" s="103"/>
      <c r="AT105" s="103"/>
      <c r="AU105" s="103"/>
      <c r="AV105" s="103"/>
      <c r="AX105" s="132"/>
      <c r="AY105" s="132"/>
      <c r="BF105" s="16"/>
    </row>
    <row r="106" spans="1:58" x14ac:dyDescent="0.2">
      <c r="A106" s="15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5"/>
      <c r="AS106" s="103"/>
      <c r="AT106" s="103"/>
      <c r="AU106" s="103"/>
      <c r="AV106" s="103"/>
      <c r="AX106" s="132"/>
      <c r="AY106" s="132"/>
      <c r="BF106" s="16"/>
    </row>
    <row r="107" spans="1:58" x14ac:dyDescent="0.2">
      <c r="A107" s="15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5"/>
      <c r="AS107" s="103"/>
      <c r="AT107" s="103"/>
      <c r="AU107" s="103"/>
      <c r="AV107" s="103"/>
      <c r="AX107" s="132"/>
      <c r="AY107" s="132"/>
      <c r="BF107" s="16"/>
    </row>
    <row r="108" spans="1:58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X108" s="131"/>
      <c r="AY108" s="131"/>
      <c r="BF108" s="16"/>
    </row>
    <row r="109" spans="1:58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X109" s="131"/>
      <c r="AY109" s="131"/>
      <c r="BF109" s="16"/>
    </row>
  </sheetData>
  <mergeCells count="26">
    <mergeCell ref="A3:A5"/>
    <mergeCell ref="F4:I4"/>
    <mergeCell ref="M4:N4"/>
    <mergeCell ref="AQ3:AQ5"/>
    <mergeCell ref="C4:D4"/>
    <mergeCell ref="O4:P4"/>
    <mergeCell ref="AA4:AB4"/>
    <mergeCell ref="AL3:AL4"/>
    <mergeCell ref="AM3:AM4"/>
    <mergeCell ref="AN3:AN4"/>
    <mergeCell ref="AX3:AX5"/>
    <mergeCell ref="AY3:AY5"/>
    <mergeCell ref="AF1:AQ1"/>
    <mergeCell ref="J1:L1"/>
    <mergeCell ref="Y1:AA1"/>
    <mergeCell ref="Q1:S1"/>
    <mergeCell ref="AV3:AV5"/>
    <mergeCell ref="AE3:AG3"/>
    <mergeCell ref="K3:P3"/>
    <mergeCell ref="Q3:S3"/>
    <mergeCell ref="AJ3:AJ4"/>
    <mergeCell ref="AS4:AT4"/>
    <mergeCell ref="AU3:AU5"/>
    <mergeCell ref="AI3:AI4"/>
    <mergeCell ref="Z3:AD3"/>
    <mergeCell ref="AK3:AK4"/>
  </mergeCells>
  <phoneticPr fontId="1"/>
  <printOptions verticalCentered="1"/>
  <pageMargins left="0.39370078740157483" right="3.937007874015748E-2" top="0.27559055118110237" bottom="0.27559055118110237" header="0" footer="0"/>
  <pageSetup paperSize="9" scale="46" fitToWidth="3" orientation="landscape" r:id="rId1"/>
  <headerFooter alignWithMargins="0"/>
  <colBreaks count="3" manualBreakCount="3">
    <brk id="16" max="55" man="1"/>
    <brk id="30" max="55" man="1"/>
    <brk id="44" max="5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ntry="1"/>
  <dimension ref="A1:GG106"/>
  <sheetViews>
    <sheetView showGridLines="0" showZeros="0" showOutlineSymbols="0" view="pageBreakPreview" zoomScale="70" zoomScaleNormal="70" zoomScaleSheetLayoutView="70" workbookViewId="0">
      <pane xSplit="1" ySplit="6" topLeftCell="B7" activePane="bottomRight" state="frozen"/>
      <selection activeCell="J15" sqref="J15"/>
      <selection pane="topRight" activeCell="J15" sqref="J15"/>
      <selection pane="bottomLeft" activeCell="J15" sqref="J15"/>
      <selection pane="bottomRight" activeCell="R14" sqref="R14"/>
    </sheetView>
  </sheetViews>
  <sheetFormatPr defaultColWidth="9.5703125" defaultRowHeight="14" x14ac:dyDescent="0.2"/>
  <cols>
    <col min="1" max="1" width="11.5703125" style="4" customWidth="1"/>
    <col min="2" max="2" width="12.28515625" style="4" customWidth="1"/>
    <col min="3" max="3" width="11.28515625" style="4" bestFit="1" customWidth="1"/>
    <col min="4" max="4" width="13.0703125" style="4" bestFit="1" customWidth="1"/>
    <col min="5" max="5" width="12.0703125" style="4" bestFit="1" customWidth="1"/>
    <col min="6" max="8" width="11.28515625" style="4" bestFit="1" customWidth="1"/>
    <col min="9" max="10" width="13.0703125" style="4" customWidth="1"/>
    <col min="11" max="12" width="11.5" style="4" customWidth="1"/>
    <col min="13" max="14" width="13.0703125" style="4" customWidth="1"/>
    <col min="15" max="15" width="0.7109375" style="4" customWidth="1"/>
    <col min="16" max="16384" width="9.5703125" style="4"/>
  </cols>
  <sheetData>
    <row r="1" spans="1:189" ht="18.75" customHeight="1" x14ac:dyDescent="0.3">
      <c r="A1" s="1"/>
      <c r="B1" s="9" t="s">
        <v>127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8" t="s">
        <v>111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</row>
    <row r="2" spans="1:189" ht="12.75" customHeight="1" x14ac:dyDescent="0.25">
      <c r="A2" s="179" t="s">
        <v>142</v>
      </c>
      <c r="B2" s="173" t="s">
        <v>112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</row>
    <row r="3" spans="1:189" ht="9.75" customHeight="1" x14ac:dyDescent="0.25">
      <c r="A3" s="180"/>
      <c r="B3" s="176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</row>
    <row r="4" spans="1:189" ht="21" customHeight="1" x14ac:dyDescent="0.25">
      <c r="A4" s="180"/>
      <c r="B4" s="6"/>
      <c r="C4" s="7" t="s">
        <v>95</v>
      </c>
      <c r="D4" s="7" t="s">
        <v>95</v>
      </c>
      <c r="E4" s="7" t="s">
        <v>96</v>
      </c>
      <c r="F4" s="7" t="s">
        <v>98</v>
      </c>
      <c r="G4" s="7" t="s">
        <v>99</v>
      </c>
      <c r="H4" s="7" t="s">
        <v>97</v>
      </c>
      <c r="I4" s="14" t="s">
        <v>136</v>
      </c>
      <c r="J4" s="14" t="s">
        <v>149</v>
      </c>
      <c r="K4" s="7" t="s">
        <v>100</v>
      </c>
      <c r="L4" s="7" t="s">
        <v>101</v>
      </c>
      <c r="M4" s="7" t="s">
        <v>102</v>
      </c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</row>
    <row r="5" spans="1:189" ht="21" customHeight="1" x14ac:dyDescent="0.25">
      <c r="A5" s="180"/>
      <c r="B5" s="11" t="s">
        <v>103</v>
      </c>
      <c r="C5" s="7" t="s">
        <v>104</v>
      </c>
      <c r="D5" s="7" t="s">
        <v>104</v>
      </c>
      <c r="E5" s="7" t="s">
        <v>133</v>
      </c>
      <c r="F5" s="7"/>
      <c r="G5" s="7" t="s">
        <v>134</v>
      </c>
      <c r="H5" s="7" t="s">
        <v>105</v>
      </c>
      <c r="I5" s="7" t="s">
        <v>137</v>
      </c>
      <c r="J5" s="7" t="s">
        <v>150</v>
      </c>
      <c r="K5" s="7" t="s">
        <v>106</v>
      </c>
      <c r="L5" s="7" t="s">
        <v>107</v>
      </c>
      <c r="M5" s="7" t="s">
        <v>108</v>
      </c>
      <c r="N5" s="10" t="s">
        <v>109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</row>
    <row r="6" spans="1:189" ht="21" customHeight="1" x14ac:dyDescent="0.25">
      <c r="A6" s="181"/>
      <c r="B6" s="12"/>
      <c r="C6" s="7" t="s">
        <v>131</v>
      </c>
      <c r="D6" s="7" t="s">
        <v>130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138</v>
      </c>
      <c r="J6" s="7" t="s">
        <v>151</v>
      </c>
      <c r="K6" s="7" t="s">
        <v>104</v>
      </c>
      <c r="L6" s="7" t="s">
        <v>104</v>
      </c>
      <c r="M6" s="7" t="s">
        <v>110</v>
      </c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</row>
    <row r="7" spans="1:189" ht="20.25" customHeight="1" x14ac:dyDescent="0.25">
      <c r="A7" s="64" t="s">
        <v>17</v>
      </c>
      <c r="B7" s="104">
        <v>4677982</v>
      </c>
      <c r="C7" s="104">
        <v>43340</v>
      </c>
      <c r="D7" s="104">
        <v>12908463</v>
      </c>
      <c r="E7" s="104">
        <v>3706070</v>
      </c>
      <c r="F7" s="104">
        <v>45310005</v>
      </c>
      <c r="G7" s="104">
        <v>4845149</v>
      </c>
      <c r="H7" s="104">
        <v>115867318</v>
      </c>
      <c r="I7" s="104">
        <v>1453732</v>
      </c>
      <c r="J7" s="104">
        <v>55023</v>
      </c>
      <c r="K7" s="104">
        <v>5641</v>
      </c>
      <c r="L7" s="104">
        <v>72006</v>
      </c>
      <c r="M7" s="104">
        <v>0</v>
      </c>
      <c r="N7" s="105">
        <f t="shared" ref="N7:N38" si="0">SUM(B7:M7)</f>
        <v>188944729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</row>
    <row r="8" spans="1:189" ht="20.25" customHeight="1" x14ac:dyDescent="0.25">
      <c r="A8" s="64" t="s">
        <v>18</v>
      </c>
      <c r="B8" s="106">
        <v>1036918</v>
      </c>
      <c r="C8" s="106">
        <v>239651</v>
      </c>
      <c r="D8" s="106">
        <v>1936696</v>
      </c>
      <c r="E8" s="106">
        <v>7255</v>
      </c>
      <c r="F8" s="106">
        <v>8509038</v>
      </c>
      <c r="G8" s="106">
        <v>996482</v>
      </c>
      <c r="H8" s="106">
        <v>32730277</v>
      </c>
      <c r="I8" s="106">
        <v>355066</v>
      </c>
      <c r="J8" s="106">
        <v>46502</v>
      </c>
      <c r="K8" s="106">
        <v>0</v>
      </c>
      <c r="L8" s="106">
        <v>24940</v>
      </c>
      <c r="M8" s="106">
        <v>1333845</v>
      </c>
      <c r="N8" s="105">
        <f>SUM(B8:M8)</f>
        <v>47216670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</row>
    <row r="9" spans="1:189" ht="20.25" customHeight="1" x14ac:dyDescent="0.25">
      <c r="A9" s="64" t="s">
        <v>19</v>
      </c>
      <c r="B9" s="106">
        <v>1614721</v>
      </c>
      <c r="C9" s="106">
        <v>15706</v>
      </c>
      <c r="D9" s="106">
        <v>1702817</v>
      </c>
      <c r="E9" s="106">
        <v>790616</v>
      </c>
      <c r="F9" s="106">
        <v>8661317</v>
      </c>
      <c r="G9" s="106">
        <v>1035823</v>
      </c>
      <c r="H9" s="106">
        <v>34871452</v>
      </c>
      <c r="I9" s="106">
        <v>270415</v>
      </c>
      <c r="J9" s="106">
        <v>21120</v>
      </c>
      <c r="K9" s="106">
        <v>0</v>
      </c>
      <c r="L9" s="106">
        <v>20122</v>
      </c>
      <c r="M9" s="106">
        <v>0</v>
      </c>
      <c r="N9" s="105">
        <f t="shared" si="0"/>
        <v>49004109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</row>
    <row r="10" spans="1:189" ht="20.25" customHeight="1" x14ac:dyDescent="0.25">
      <c r="A10" s="64" t="s">
        <v>20</v>
      </c>
      <c r="B10" s="106">
        <v>1438047</v>
      </c>
      <c r="C10" s="106">
        <v>1356262</v>
      </c>
      <c r="D10" s="106">
        <v>1415981</v>
      </c>
      <c r="E10" s="106">
        <v>1517929</v>
      </c>
      <c r="F10" s="106">
        <v>7650099</v>
      </c>
      <c r="G10" s="106">
        <v>2264437</v>
      </c>
      <c r="H10" s="106">
        <v>42184366</v>
      </c>
      <c r="I10" s="106">
        <v>220157</v>
      </c>
      <c r="J10" s="106">
        <v>39565</v>
      </c>
      <c r="K10" s="106">
        <v>254895</v>
      </c>
      <c r="L10" s="106">
        <v>32652</v>
      </c>
      <c r="M10" s="106">
        <v>56461</v>
      </c>
      <c r="N10" s="105">
        <f t="shared" si="0"/>
        <v>58430851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</row>
    <row r="11" spans="1:189" ht="20.25" customHeight="1" x14ac:dyDescent="0.25">
      <c r="A11" s="64" t="s">
        <v>21</v>
      </c>
      <c r="B11" s="106">
        <v>1458193</v>
      </c>
      <c r="C11" s="106">
        <v>68062</v>
      </c>
      <c r="D11" s="106">
        <v>2773005</v>
      </c>
      <c r="E11" s="106">
        <v>348310</v>
      </c>
      <c r="F11" s="106">
        <v>7970467</v>
      </c>
      <c r="G11" s="106">
        <v>858083</v>
      </c>
      <c r="H11" s="106">
        <v>31374040</v>
      </c>
      <c r="I11" s="106">
        <v>485716</v>
      </c>
      <c r="J11" s="106">
        <v>35208</v>
      </c>
      <c r="K11" s="106">
        <v>94155</v>
      </c>
      <c r="L11" s="106">
        <v>19803</v>
      </c>
      <c r="M11" s="106">
        <v>0</v>
      </c>
      <c r="N11" s="105">
        <f t="shared" si="0"/>
        <v>45485042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</row>
    <row r="12" spans="1:189" ht="20.25" customHeight="1" x14ac:dyDescent="0.25">
      <c r="A12" s="64" t="s">
        <v>22</v>
      </c>
      <c r="B12" s="106">
        <v>1627482</v>
      </c>
      <c r="C12" s="106">
        <v>96433</v>
      </c>
      <c r="D12" s="106">
        <v>2354867</v>
      </c>
      <c r="E12" s="106">
        <v>782787</v>
      </c>
      <c r="F12" s="106">
        <v>7151954</v>
      </c>
      <c r="G12" s="106">
        <v>961242</v>
      </c>
      <c r="H12" s="106">
        <v>30339969</v>
      </c>
      <c r="I12" s="106">
        <v>479198</v>
      </c>
      <c r="J12" s="106">
        <v>35705</v>
      </c>
      <c r="K12" s="106">
        <v>0</v>
      </c>
      <c r="L12" s="106">
        <v>18893</v>
      </c>
      <c r="M12" s="106">
        <v>0</v>
      </c>
      <c r="N12" s="105">
        <f t="shared" si="0"/>
        <v>43848530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</row>
    <row r="13" spans="1:189" ht="20.25" customHeight="1" x14ac:dyDescent="0.25">
      <c r="A13" s="64" t="s">
        <v>23</v>
      </c>
      <c r="B13" s="106">
        <v>1851404</v>
      </c>
      <c r="C13" s="106">
        <v>66691</v>
      </c>
      <c r="D13" s="106">
        <v>2026248</v>
      </c>
      <c r="E13" s="106">
        <v>1609184</v>
      </c>
      <c r="F13" s="106">
        <v>9754362</v>
      </c>
      <c r="G13" s="106">
        <v>1904965</v>
      </c>
      <c r="H13" s="106">
        <v>39982402</v>
      </c>
      <c r="I13" s="106">
        <v>686874</v>
      </c>
      <c r="J13" s="106">
        <v>100385</v>
      </c>
      <c r="K13" s="106">
        <v>0</v>
      </c>
      <c r="L13" s="106">
        <v>22750</v>
      </c>
      <c r="M13" s="106">
        <v>287356</v>
      </c>
      <c r="N13" s="105">
        <f t="shared" si="0"/>
        <v>58292621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</row>
    <row r="14" spans="1:189" ht="20.25" customHeight="1" x14ac:dyDescent="0.25">
      <c r="A14" s="81" t="s">
        <v>24</v>
      </c>
      <c r="B14" s="104">
        <v>943697</v>
      </c>
      <c r="C14" s="104">
        <v>353048</v>
      </c>
      <c r="D14" s="104">
        <v>2923105</v>
      </c>
      <c r="E14" s="104">
        <v>3131977</v>
      </c>
      <c r="F14" s="104">
        <v>10674762</v>
      </c>
      <c r="G14" s="104">
        <v>2999087</v>
      </c>
      <c r="H14" s="104">
        <v>56769546</v>
      </c>
      <c r="I14" s="104">
        <v>910067</v>
      </c>
      <c r="J14" s="104">
        <v>48809</v>
      </c>
      <c r="K14" s="104">
        <v>0</v>
      </c>
      <c r="L14" s="104">
        <v>36938</v>
      </c>
      <c r="M14" s="104">
        <v>993838</v>
      </c>
      <c r="N14" s="107">
        <f t="shared" si="0"/>
        <v>79784874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</row>
    <row r="15" spans="1:189" ht="20.25" customHeight="1" x14ac:dyDescent="0.25">
      <c r="A15" s="64" t="s">
        <v>25</v>
      </c>
      <c r="B15" s="106">
        <v>571856</v>
      </c>
      <c r="C15" s="106">
        <v>39653</v>
      </c>
      <c r="D15" s="106">
        <v>2136944</v>
      </c>
      <c r="E15" s="106">
        <v>1177489</v>
      </c>
      <c r="F15" s="106">
        <v>7084580</v>
      </c>
      <c r="G15" s="106">
        <v>2069821</v>
      </c>
      <c r="H15" s="106">
        <v>39663576</v>
      </c>
      <c r="I15" s="106">
        <v>658699</v>
      </c>
      <c r="J15" s="106">
        <v>23646</v>
      </c>
      <c r="K15" s="106">
        <v>0</v>
      </c>
      <c r="L15" s="106">
        <v>23552</v>
      </c>
      <c r="M15" s="106">
        <v>0</v>
      </c>
      <c r="N15" s="105">
        <f t="shared" si="0"/>
        <v>53449816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</row>
    <row r="16" spans="1:189" ht="20.25" customHeight="1" x14ac:dyDescent="0.25">
      <c r="A16" s="64" t="s">
        <v>26</v>
      </c>
      <c r="B16" s="106">
        <v>320410</v>
      </c>
      <c r="C16" s="106">
        <v>66161</v>
      </c>
      <c r="D16" s="106">
        <v>2406779</v>
      </c>
      <c r="E16" s="106">
        <v>3659633</v>
      </c>
      <c r="F16" s="106">
        <v>7587817</v>
      </c>
      <c r="G16" s="106">
        <v>1957475</v>
      </c>
      <c r="H16" s="106">
        <v>38761617</v>
      </c>
      <c r="I16" s="106">
        <v>289639</v>
      </c>
      <c r="J16" s="106">
        <v>22735</v>
      </c>
      <c r="K16" s="106">
        <v>0</v>
      </c>
      <c r="L16" s="106">
        <v>0</v>
      </c>
      <c r="M16" s="106">
        <v>0</v>
      </c>
      <c r="N16" s="105">
        <f t="shared" si="0"/>
        <v>55072266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ht="20.25" customHeight="1" x14ac:dyDescent="0.25">
      <c r="A17" s="64" t="s">
        <v>27</v>
      </c>
      <c r="B17" s="106">
        <v>520799</v>
      </c>
      <c r="C17" s="106">
        <v>1759952</v>
      </c>
      <c r="D17" s="106">
        <v>2507473</v>
      </c>
      <c r="E17" s="106">
        <v>7864065</v>
      </c>
      <c r="F17" s="106">
        <v>10867439</v>
      </c>
      <c r="G17" s="106">
        <v>7371257</v>
      </c>
      <c r="H17" s="106">
        <v>111434935</v>
      </c>
      <c r="I17" s="106">
        <v>1018193</v>
      </c>
      <c r="J17" s="106">
        <v>24717</v>
      </c>
      <c r="K17" s="106">
        <v>1765532</v>
      </c>
      <c r="L17" s="106">
        <v>89002</v>
      </c>
      <c r="M17" s="106">
        <v>0</v>
      </c>
      <c r="N17" s="105">
        <f t="shared" si="0"/>
        <v>145223364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</row>
    <row r="18" spans="1:189" ht="20.25" customHeight="1" x14ac:dyDescent="0.25">
      <c r="A18" s="64" t="s">
        <v>28</v>
      </c>
      <c r="B18" s="106">
        <v>550797</v>
      </c>
      <c r="C18" s="106">
        <v>1543367</v>
      </c>
      <c r="D18" s="106">
        <v>2225999</v>
      </c>
      <c r="E18" s="106">
        <v>5208659</v>
      </c>
      <c r="F18" s="106">
        <v>11843682</v>
      </c>
      <c r="G18" s="106">
        <v>6622737</v>
      </c>
      <c r="H18" s="106">
        <v>100389159</v>
      </c>
      <c r="I18" s="106">
        <v>1186348</v>
      </c>
      <c r="J18" s="106">
        <v>25544</v>
      </c>
      <c r="K18" s="106">
        <v>1287694</v>
      </c>
      <c r="L18" s="106">
        <v>36974</v>
      </c>
      <c r="M18" s="106">
        <v>0</v>
      </c>
      <c r="N18" s="105">
        <f t="shared" si="0"/>
        <v>130920960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ht="20.25" customHeight="1" x14ac:dyDescent="0.25">
      <c r="A19" s="64" t="s">
        <v>29</v>
      </c>
      <c r="B19" s="106">
        <v>50906</v>
      </c>
      <c r="C19" s="106">
        <v>1923034</v>
      </c>
      <c r="D19" s="106">
        <v>4791119</v>
      </c>
      <c r="E19" s="106">
        <v>12499181</v>
      </c>
      <c r="F19" s="106">
        <v>12833631</v>
      </c>
      <c r="G19" s="106">
        <v>32764496</v>
      </c>
      <c r="H19" s="106">
        <v>78792874</v>
      </c>
      <c r="I19" s="106">
        <v>0</v>
      </c>
      <c r="J19" s="106">
        <v>0</v>
      </c>
      <c r="K19" s="106">
        <v>1456387</v>
      </c>
      <c r="L19" s="106">
        <v>0</v>
      </c>
      <c r="M19" s="106">
        <v>0</v>
      </c>
      <c r="N19" s="105">
        <f t="shared" si="0"/>
        <v>145111628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</row>
    <row r="20" spans="1:189" ht="20.25" customHeight="1" x14ac:dyDescent="0.25">
      <c r="A20" s="64" t="s">
        <v>30</v>
      </c>
      <c r="B20" s="106">
        <v>367378</v>
      </c>
      <c r="C20" s="106">
        <v>928862</v>
      </c>
      <c r="D20" s="106">
        <v>1415378</v>
      </c>
      <c r="E20" s="106">
        <v>12636768</v>
      </c>
      <c r="F20" s="106">
        <v>9295019</v>
      </c>
      <c r="G20" s="106">
        <v>11258856</v>
      </c>
      <c r="H20" s="106">
        <v>131858604</v>
      </c>
      <c r="I20" s="106">
        <v>914799</v>
      </c>
      <c r="J20" s="106">
        <v>10050</v>
      </c>
      <c r="K20" s="106">
        <v>684086</v>
      </c>
      <c r="L20" s="106">
        <v>220098</v>
      </c>
      <c r="M20" s="106">
        <v>0</v>
      </c>
      <c r="N20" s="105">
        <f t="shared" si="0"/>
        <v>169589898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</row>
    <row r="21" spans="1:189" ht="20.25" customHeight="1" x14ac:dyDescent="0.25">
      <c r="A21" s="81" t="s">
        <v>31</v>
      </c>
      <c r="B21" s="104">
        <v>6003039</v>
      </c>
      <c r="C21" s="104">
        <v>76634</v>
      </c>
      <c r="D21" s="104">
        <v>6580918</v>
      </c>
      <c r="E21" s="104">
        <v>2864522</v>
      </c>
      <c r="F21" s="104">
        <v>17206948</v>
      </c>
      <c r="G21" s="104">
        <v>2256032</v>
      </c>
      <c r="H21" s="104">
        <v>45698301</v>
      </c>
      <c r="I21" s="104">
        <v>1251019</v>
      </c>
      <c r="J21" s="104">
        <v>85963</v>
      </c>
      <c r="K21" s="104">
        <v>135916</v>
      </c>
      <c r="L21" s="104">
        <v>29574</v>
      </c>
      <c r="M21" s="104">
        <v>319940</v>
      </c>
      <c r="N21" s="107">
        <f t="shared" si="0"/>
        <v>82508806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</row>
    <row r="22" spans="1:189" ht="20.25" customHeight="1" x14ac:dyDescent="0.25">
      <c r="A22" s="64" t="s">
        <v>32</v>
      </c>
      <c r="B22" s="106">
        <v>507209</v>
      </c>
      <c r="C22" s="106">
        <v>608774</v>
      </c>
      <c r="D22" s="106">
        <v>2528501</v>
      </c>
      <c r="E22" s="106">
        <v>1473956</v>
      </c>
      <c r="F22" s="106">
        <v>8166783</v>
      </c>
      <c r="G22" s="106">
        <v>1155478</v>
      </c>
      <c r="H22" s="106">
        <v>28570079</v>
      </c>
      <c r="I22" s="106">
        <v>689161</v>
      </c>
      <c r="J22" s="106">
        <v>38283</v>
      </c>
      <c r="K22" s="106">
        <v>260996</v>
      </c>
      <c r="L22" s="106">
        <v>20748</v>
      </c>
      <c r="M22" s="106">
        <v>0</v>
      </c>
      <c r="N22" s="105">
        <f t="shared" si="0"/>
        <v>44019968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</row>
    <row r="23" spans="1:189" ht="20.25" customHeight="1" x14ac:dyDescent="0.25">
      <c r="A23" s="64" t="s">
        <v>33</v>
      </c>
      <c r="B23" s="106">
        <v>831485</v>
      </c>
      <c r="C23" s="106">
        <v>484481</v>
      </c>
      <c r="D23" s="106">
        <v>2645710</v>
      </c>
      <c r="E23" s="106">
        <v>1522983</v>
      </c>
      <c r="F23" s="106">
        <v>7093725</v>
      </c>
      <c r="G23" s="106">
        <v>1210273</v>
      </c>
      <c r="H23" s="106">
        <v>29176591</v>
      </c>
      <c r="I23" s="106">
        <v>599891</v>
      </c>
      <c r="J23" s="106">
        <v>19771</v>
      </c>
      <c r="K23" s="106">
        <v>0</v>
      </c>
      <c r="L23" s="106">
        <v>19039</v>
      </c>
      <c r="M23" s="106">
        <v>420998</v>
      </c>
      <c r="N23" s="105">
        <f t="shared" si="0"/>
        <v>44024947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</row>
    <row r="24" spans="1:189" ht="20.25" customHeight="1" x14ac:dyDescent="0.25">
      <c r="A24" s="64" t="s">
        <v>34</v>
      </c>
      <c r="B24" s="106">
        <v>1198926</v>
      </c>
      <c r="C24" s="106">
        <v>2959</v>
      </c>
      <c r="D24" s="106">
        <v>2067784</v>
      </c>
      <c r="E24" s="106">
        <v>613749</v>
      </c>
      <c r="F24" s="106">
        <v>7176556</v>
      </c>
      <c r="G24" s="106">
        <v>926996</v>
      </c>
      <c r="H24" s="106">
        <v>25969973</v>
      </c>
      <c r="I24" s="106">
        <v>532376</v>
      </c>
      <c r="J24" s="106">
        <v>12146</v>
      </c>
      <c r="K24" s="106">
        <v>0</v>
      </c>
      <c r="L24" s="106">
        <v>12989</v>
      </c>
      <c r="M24" s="106">
        <v>788936</v>
      </c>
      <c r="N24" s="105">
        <f t="shared" si="0"/>
        <v>39303390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</row>
    <row r="25" spans="1:189" ht="20.25" customHeight="1" x14ac:dyDescent="0.25">
      <c r="A25" s="81" t="s">
        <v>35</v>
      </c>
      <c r="B25" s="104">
        <v>580147</v>
      </c>
      <c r="C25" s="104">
        <v>50204</v>
      </c>
      <c r="D25" s="104">
        <v>2193379</v>
      </c>
      <c r="E25" s="104">
        <v>1224959</v>
      </c>
      <c r="F25" s="104">
        <v>6930185</v>
      </c>
      <c r="G25" s="104">
        <v>874668</v>
      </c>
      <c r="H25" s="104">
        <v>26134819</v>
      </c>
      <c r="I25" s="104">
        <v>403308</v>
      </c>
      <c r="J25" s="104">
        <v>39075</v>
      </c>
      <c r="K25" s="104">
        <v>0</v>
      </c>
      <c r="L25" s="104">
        <v>20460</v>
      </c>
      <c r="M25" s="104">
        <v>0</v>
      </c>
      <c r="N25" s="107">
        <f t="shared" si="0"/>
        <v>38451204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</row>
    <row r="26" spans="1:189" ht="20.25" customHeight="1" x14ac:dyDescent="0.25">
      <c r="A26" s="64" t="s">
        <v>36</v>
      </c>
      <c r="B26" s="106">
        <v>2035920</v>
      </c>
      <c r="C26" s="106">
        <v>658856</v>
      </c>
      <c r="D26" s="106">
        <v>3253377</v>
      </c>
      <c r="E26" s="106">
        <v>2902095</v>
      </c>
      <c r="F26" s="106">
        <v>11386636</v>
      </c>
      <c r="G26" s="106">
        <v>2144922</v>
      </c>
      <c r="H26" s="106">
        <v>42325711</v>
      </c>
      <c r="I26" s="106">
        <v>1024591</v>
      </c>
      <c r="J26" s="106">
        <v>56071</v>
      </c>
      <c r="K26" s="106">
        <v>90002</v>
      </c>
      <c r="L26" s="106">
        <v>46855</v>
      </c>
      <c r="M26" s="106">
        <v>0</v>
      </c>
      <c r="N26" s="105">
        <f t="shared" si="0"/>
        <v>65925036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</row>
    <row r="27" spans="1:189" ht="20.25" customHeight="1" x14ac:dyDescent="0.25">
      <c r="A27" s="64" t="s">
        <v>37</v>
      </c>
      <c r="B27" s="106">
        <v>1765601</v>
      </c>
      <c r="C27" s="106">
        <v>381391</v>
      </c>
      <c r="D27" s="106">
        <v>3372604</v>
      </c>
      <c r="E27" s="106">
        <v>1955685</v>
      </c>
      <c r="F27" s="106">
        <v>11134265</v>
      </c>
      <c r="G27" s="106">
        <v>2068715</v>
      </c>
      <c r="H27" s="106">
        <v>40564965</v>
      </c>
      <c r="I27" s="106">
        <v>590282</v>
      </c>
      <c r="J27" s="106">
        <v>24485</v>
      </c>
      <c r="K27" s="106">
        <v>131983</v>
      </c>
      <c r="L27" s="106">
        <v>27028</v>
      </c>
      <c r="M27" s="106">
        <v>0</v>
      </c>
      <c r="N27" s="105">
        <f t="shared" si="0"/>
        <v>62017004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ht="20.25" customHeight="1" x14ac:dyDescent="0.25">
      <c r="A28" s="64" t="s">
        <v>38</v>
      </c>
      <c r="B28" s="106">
        <v>1621277</v>
      </c>
      <c r="C28" s="106">
        <v>1455633</v>
      </c>
      <c r="D28" s="106">
        <v>2907646</v>
      </c>
      <c r="E28" s="106">
        <v>7123653</v>
      </c>
      <c r="F28" s="106">
        <v>11704371</v>
      </c>
      <c r="G28" s="106">
        <v>4456493</v>
      </c>
      <c r="H28" s="106">
        <v>69163752</v>
      </c>
      <c r="I28" s="106">
        <v>1727997</v>
      </c>
      <c r="J28" s="106">
        <v>41316</v>
      </c>
      <c r="K28" s="106">
        <v>0</v>
      </c>
      <c r="L28" s="106">
        <v>45446</v>
      </c>
      <c r="M28" s="106">
        <v>0</v>
      </c>
      <c r="N28" s="105">
        <f t="shared" si="0"/>
        <v>100247584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</row>
    <row r="29" spans="1:189" ht="20.25" customHeight="1" x14ac:dyDescent="0.25">
      <c r="A29" s="64" t="s">
        <v>39</v>
      </c>
      <c r="B29" s="106">
        <v>1331173</v>
      </c>
      <c r="C29" s="106">
        <v>1291402</v>
      </c>
      <c r="D29" s="106">
        <v>3636068</v>
      </c>
      <c r="E29" s="106">
        <v>32261608</v>
      </c>
      <c r="F29" s="106">
        <v>16371568</v>
      </c>
      <c r="G29" s="106">
        <v>10922783</v>
      </c>
      <c r="H29" s="106">
        <v>132003940</v>
      </c>
      <c r="I29" s="106">
        <v>2903512</v>
      </c>
      <c r="J29" s="106">
        <v>65435</v>
      </c>
      <c r="K29" s="106">
        <v>1515969</v>
      </c>
      <c r="L29" s="106">
        <v>164914</v>
      </c>
      <c r="M29" s="106">
        <v>0</v>
      </c>
      <c r="N29" s="105">
        <f t="shared" si="0"/>
        <v>202468372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</row>
    <row r="30" spans="1:189" ht="20.25" customHeight="1" x14ac:dyDescent="0.25">
      <c r="A30" s="64" t="s">
        <v>40</v>
      </c>
      <c r="B30" s="106">
        <v>2907812</v>
      </c>
      <c r="C30" s="106">
        <v>61877</v>
      </c>
      <c r="D30" s="106">
        <v>3133287</v>
      </c>
      <c r="E30" s="106">
        <v>3333135</v>
      </c>
      <c r="F30" s="106">
        <v>8841069</v>
      </c>
      <c r="G30" s="106">
        <v>1977854</v>
      </c>
      <c r="H30" s="106">
        <v>38392602</v>
      </c>
      <c r="I30" s="106">
        <v>1596546</v>
      </c>
      <c r="J30" s="106">
        <v>26507</v>
      </c>
      <c r="K30" s="106">
        <v>232683</v>
      </c>
      <c r="L30" s="106">
        <v>45997</v>
      </c>
      <c r="M30" s="106">
        <v>0</v>
      </c>
      <c r="N30" s="105">
        <f t="shared" si="0"/>
        <v>60549369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</row>
    <row r="31" spans="1:189" ht="20.25" customHeight="1" x14ac:dyDescent="0.25">
      <c r="A31" s="81" t="s">
        <v>41</v>
      </c>
      <c r="B31" s="104">
        <v>669202</v>
      </c>
      <c r="C31" s="104">
        <v>958410</v>
      </c>
      <c r="D31" s="104">
        <v>1564114</v>
      </c>
      <c r="E31" s="104">
        <v>1664373</v>
      </c>
      <c r="F31" s="104">
        <v>5600212</v>
      </c>
      <c r="G31" s="104">
        <v>1421293</v>
      </c>
      <c r="H31" s="104">
        <v>31879100</v>
      </c>
      <c r="I31" s="104">
        <v>896132</v>
      </c>
      <c r="J31" s="104">
        <v>25349</v>
      </c>
      <c r="K31" s="104">
        <v>16622</v>
      </c>
      <c r="L31" s="104">
        <v>11760</v>
      </c>
      <c r="M31" s="104">
        <v>0</v>
      </c>
      <c r="N31" s="107">
        <f t="shared" si="0"/>
        <v>44706567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</row>
    <row r="32" spans="1:189" ht="20.25" customHeight="1" x14ac:dyDescent="0.25">
      <c r="A32" s="64" t="s">
        <v>42</v>
      </c>
      <c r="B32" s="106">
        <v>1659108</v>
      </c>
      <c r="C32" s="106">
        <v>851078</v>
      </c>
      <c r="D32" s="106">
        <v>2752131</v>
      </c>
      <c r="E32" s="106">
        <v>3734752</v>
      </c>
      <c r="F32" s="106">
        <v>7099511</v>
      </c>
      <c r="G32" s="106">
        <v>2745744</v>
      </c>
      <c r="H32" s="106">
        <v>48533616</v>
      </c>
      <c r="I32" s="106">
        <v>972707</v>
      </c>
      <c r="J32" s="106">
        <v>19266</v>
      </c>
      <c r="K32" s="106">
        <v>305574</v>
      </c>
      <c r="L32" s="106">
        <v>24987</v>
      </c>
      <c r="M32" s="106">
        <v>0</v>
      </c>
      <c r="N32" s="105">
        <f t="shared" si="0"/>
        <v>68698474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</row>
    <row r="33" spans="1:189" ht="20.25" customHeight="1" x14ac:dyDescent="0.25">
      <c r="A33" s="64" t="s">
        <v>43</v>
      </c>
      <c r="B33" s="106">
        <v>373926</v>
      </c>
      <c r="C33" s="106">
        <v>1036149</v>
      </c>
      <c r="D33" s="106">
        <v>1954292</v>
      </c>
      <c r="E33" s="106">
        <v>17811134</v>
      </c>
      <c r="F33" s="106">
        <v>13059719</v>
      </c>
      <c r="G33" s="106">
        <v>10678010</v>
      </c>
      <c r="H33" s="106">
        <v>147228457</v>
      </c>
      <c r="I33" s="106">
        <v>2458839</v>
      </c>
      <c r="J33" s="106">
        <v>35573</v>
      </c>
      <c r="K33" s="106">
        <v>3230900</v>
      </c>
      <c r="L33" s="106">
        <v>127866</v>
      </c>
      <c r="M33" s="106">
        <v>15082</v>
      </c>
      <c r="N33" s="105">
        <f t="shared" si="0"/>
        <v>198009947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</row>
    <row r="34" spans="1:189" ht="20.25" customHeight="1" x14ac:dyDescent="0.25">
      <c r="A34" s="64" t="s">
        <v>44</v>
      </c>
      <c r="B34" s="106">
        <v>2440770</v>
      </c>
      <c r="C34" s="106">
        <v>3383728</v>
      </c>
      <c r="D34" s="106">
        <v>5504922</v>
      </c>
      <c r="E34" s="106">
        <v>6944422</v>
      </c>
      <c r="F34" s="106">
        <v>14652403</v>
      </c>
      <c r="G34" s="106">
        <v>5372591</v>
      </c>
      <c r="H34" s="106">
        <v>94141855</v>
      </c>
      <c r="I34" s="106">
        <v>4849177</v>
      </c>
      <c r="J34" s="106">
        <v>82161</v>
      </c>
      <c r="K34" s="106">
        <v>1628366</v>
      </c>
      <c r="L34" s="106">
        <v>114438</v>
      </c>
      <c r="M34" s="106">
        <v>0</v>
      </c>
      <c r="N34" s="105">
        <f t="shared" si="0"/>
        <v>139114833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</row>
    <row r="35" spans="1:189" ht="20.25" customHeight="1" x14ac:dyDescent="0.25">
      <c r="A35" s="64" t="s">
        <v>45</v>
      </c>
      <c r="B35" s="106">
        <v>1334122</v>
      </c>
      <c r="C35" s="106">
        <v>679267</v>
      </c>
      <c r="D35" s="106">
        <v>1638132</v>
      </c>
      <c r="E35" s="106">
        <v>8863</v>
      </c>
      <c r="F35" s="106">
        <v>6371098</v>
      </c>
      <c r="G35" s="106">
        <v>1337157</v>
      </c>
      <c r="H35" s="106">
        <v>29370251</v>
      </c>
      <c r="I35" s="106">
        <v>426400</v>
      </c>
      <c r="J35" s="106">
        <v>27209</v>
      </c>
      <c r="K35" s="106">
        <v>464426</v>
      </c>
      <c r="L35" s="106">
        <v>22498</v>
      </c>
      <c r="M35" s="106">
        <v>0</v>
      </c>
      <c r="N35" s="105">
        <f t="shared" si="0"/>
        <v>41679423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</row>
    <row r="36" spans="1:189" ht="20.25" customHeight="1" x14ac:dyDescent="0.25">
      <c r="A36" s="64" t="s">
        <v>46</v>
      </c>
      <c r="B36" s="106">
        <v>2493228</v>
      </c>
      <c r="C36" s="106">
        <v>77782</v>
      </c>
      <c r="D36" s="106">
        <v>2635809</v>
      </c>
      <c r="E36" s="106">
        <v>85325</v>
      </c>
      <c r="F36" s="106">
        <v>7666359</v>
      </c>
      <c r="G36" s="106">
        <v>851204</v>
      </c>
      <c r="H36" s="106">
        <v>27032408</v>
      </c>
      <c r="I36" s="106">
        <v>1273228</v>
      </c>
      <c r="J36" s="106">
        <v>61690</v>
      </c>
      <c r="K36" s="106">
        <v>22335</v>
      </c>
      <c r="L36" s="106">
        <v>8738</v>
      </c>
      <c r="M36" s="106">
        <v>0</v>
      </c>
      <c r="N36" s="105">
        <f t="shared" si="0"/>
        <v>42208106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</row>
    <row r="37" spans="1:189" ht="20.25" customHeight="1" x14ac:dyDescent="0.25">
      <c r="A37" s="81" t="s">
        <v>47</v>
      </c>
      <c r="B37" s="104">
        <v>777479</v>
      </c>
      <c r="C37" s="104">
        <v>2174</v>
      </c>
      <c r="D37" s="104">
        <v>1654631</v>
      </c>
      <c r="E37" s="104">
        <v>127980</v>
      </c>
      <c r="F37" s="104">
        <v>5277280</v>
      </c>
      <c r="G37" s="104">
        <v>493180</v>
      </c>
      <c r="H37" s="104">
        <v>23546504</v>
      </c>
      <c r="I37" s="104">
        <v>527562</v>
      </c>
      <c r="J37" s="104">
        <v>19456</v>
      </c>
      <c r="K37" s="104">
        <v>0</v>
      </c>
      <c r="L37" s="104">
        <v>326</v>
      </c>
      <c r="M37" s="104">
        <v>0</v>
      </c>
      <c r="N37" s="107">
        <f t="shared" si="0"/>
        <v>32426572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</row>
    <row r="38" spans="1:189" ht="20.25" customHeight="1" x14ac:dyDescent="0.25">
      <c r="A38" s="64" t="s">
        <v>48</v>
      </c>
      <c r="B38" s="106">
        <v>1060218</v>
      </c>
      <c r="C38" s="106">
        <v>33912</v>
      </c>
      <c r="D38" s="106">
        <v>1975014</v>
      </c>
      <c r="E38" s="106">
        <v>47405</v>
      </c>
      <c r="F38" s="106">
        <v>7960949</v>
      </c>
      <c r="G38" s="106">
        <v>626596</v>
      </c>
      <c r="H38" s="106">
        <v>27913811</v>
      </c>
      <c r="I38" s="106">
        <v>1065169</v>
      </c>
      <c r="J38" s="106">
        <v>38970</v>
      </c>
      <c r="K38" s="106">
        <v>0</v>
      </c>
      <c r="L38" s="106">
        <v>9083</v>
      </c>
      <c r="M38" s="106">
        <v>1289458</v>
      </c>
      <c r="N38" s="105">
        <f t="shared" si="0"/>
        <v>42020585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</row>
    <row r="39" spans="1:189" ht="20.25" customHeight="1" x14ac:dyDescent="0.25">
      <c r="A39" s="64" t="s">
        <v>49</v>
      </c>
      <c r="B39" s="106">
        <v>726940</v>
      </c>
      <c r="C39" s="106">
        <v>70674</v>
      </c>
      <c r="D39" s="106">
        <v>1172191</v>
      </c>
      <c r="E39" s="106">
        <v>1796539</v>
      </c>
      <c r="F39" s="106">
        <v>7698110</v>
      </c>
      <c r="G39" s="106">
        <v>1805762</v>
      </c>
      <c r="H39" s="106">
        <v>37769931</v>
      </c>
      <c r="I39" s="106">
        <v>949112</v>
      </c>
      <c r="J39" s="106">
        <v>49860</v>
      </c>
      <c r="K39" s="106">
        <v>199821</v>
      </c>
      <c r="L39" s="106">
        <v>25139</v>
      </c>
      <c r="M39" s="106">
        <v>0</v>
      </c>
      <c r="N39" s="105">
        <f t="shared" ref="N39:N56" si="1">SUM(B39:M39)</f>
        <v>52264079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</row>
    <row r="40" spans="1:189" ht="20.25" customHeight="1" x14ac:dyDescent="0.25">
      <c r="A40" s="64" t="s">
        <v>50</v>
      </c>
      <c r="B40" s="106">
        <v>1108306</v>
      </c>
      <c r="C40" s="106">
        <v>137510</v>
      </c>
      <c r="D40" s="106">
        <v>2547524</v>
      </c>
      <c r="E40" s="106">
        <v>2490379</v>
      </c>
      <c r="F40" s="106">
        <v>10719144</v>
      </c>
      <c r="G40" s="106">
        <v>2950268</v>
      </c>
      <c r="H40" s="106">
        <v>52485015</v>
      </c>
      <c r="I40" s="106">
        <v>729536</v>
      </c>
      <c r="J40" s="106">
        <v>49014</v>
      </c>
      <c r="K40" s="106">
        <v>612132</v>
      </c>
      <c r="L40" s="106">
        <v>0</v>
      </c>
      <c r="M40" s="106">
        <v>0</v>
      </c>
      <c r="N40" s="105">
        <f t="shared" si="1"/>
        <v>73828828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</row>
    <row r="41" spans="1:189" ht="20.25" customHeight="1" x14ac:dyDescent="0.25">
      <c r="A41" s="64" t="s">
        <v>51</v>
      </c>
      <c r="B41" s="106">
        <v>1363241</v>
      </c>
      <c r="C41" s="106">
        <v>4692</v>
      </c>
      <c r="D41" s="106">
        <v>1860594</v>
      </c>
      <c r="E41" s="106">
        <v>1961114</v>
      </c>
      <c r="F41" s="106">
        <v>9693571</v>
      </c>
      <c r="G41" s="106">
        <v>1424151</v>
      </c>
      <c r="H41" s="106">
        <v>32336337</v>
      </c>
      <c r="I41" s="106">
        <v>536854</v>
      </c>
      <c r="J41" s="106">
        <v>27664</v>
      </c>
      <c r="K41" s="106">
        <v>12482</v>
      </c>
      <c r="L41" s="106">
        <v>0</v>
      </c>
      <c r="M41" s="106">
        <v>0</v>
      </c>
      <c r="N41" s="105">
        <f t="shared" si="1"/>
        <v>49220700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</row>
    <row r="42" spans="1:189" ht="20.25" customHeight="1" x14ac:dyDescent="0.25">
      <c r="A42" s="81" t="s">
        <v>52</v>
      </c>
      <c r="B42" s="104">
        <v>1313538</v>
      </c>
      <c r="C42" s="104">
        <v>515301</v>
      </c>
      <c r="D42" s="104">
        <v>2204744</v>
      </c>
      <c r="E42" s="104">
        <v>238420</v>
      </c>
      <c r="F42" s="104">
        <v>6611879</v>
      </c>
      <c r="G42" s="104">
        <v>744754</v>
      </c>
      <c r="H42" s="104">
        <v>25161251</v>
      </c>
      <c r="I42" s="104">
        <v>2033951</v>
      </c>
      <c r="J42" s="104">
        <v>27486</v>
      </c>
      <c r="K42" s="104">
        <v>0</v>
      </c>
      <c r="L42" s="104">
        <v>26183</v>
      </c>
      <c r="M42" s="104">
        <v>0</v>
      </c>
      <c r="N42" s="107">
        <f t="shared" si="1"/>
        <v>38877507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</row>
    <row r="43" spans="1:189" ht="20.25" customHeight="1" x14ac:dyDescent="0.25">
      <c r="A43" s="64" t="s">
        <v>53</v>
      </c>
      <c r="B43" s="106">
        <v>422645</v>
      </c>
      <c r="C43" s="106">
        <v>213429</v>
      </c>
      <c r="D43" s="106">
        <v>785005</v>
      </c>
      <c r="E43" s="106">
        <v>414898</v>
      </c>
      <c r="F43" s="106">
        <v>3952404</v>
      </c>
      <c r="G43" s="106">
        <v>987355</v>
      </c>
      <c r="H43" s="106">
        <v>26360748</v>
      </c>
      <c r="I43" s="106">
        <v>415708</v>
      </c>
      <c r="J43" s="106">
        <v>16791</v>
      </c>
      <c r="K43" s="106">
        <v>71780</v>
      </c>
      <c r="L43" s="106">
        <v>10026</v>
      </c>
      <c r="M43" s="106">
        <v>0</v>
      </c>
      <c r="N43" s="105">
        <f t="shared" si="1"/>
        <v>33650789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</row>
    <row r="44" spans="1:189" ht="20.25" customHeight="1" x14ac:dyDescent="0.25">
      <c r="A44" s="64" t="s">
        <v>54</v>
      </c>
      <c r="B44" s="106">
        <v>989449</v>
      </c>
      <c r="C44" s="106">
        <v>0</v>
      </c>
      <c r="D44" s="106">
        <v>1980434</v>
      </c>
      <c r="E44" s="106">
        <v>1464671</v>
      </c>
      <c r="F44" s="106">
        <v>7468345</v>
      </c>
      <c r="G44" s="106">
        <v>1185662</v>
      </c>
      <c r="H44" s="106">
        <v>30830591</v>
      </c>
      <c r="I44" s="106">
        <v>1370808</v>
      </c>
      <c r="J44" s="106">
        <v>19309</v>
      </c>
      <c r="K44" s="106">
        <v>0</v>
      </c>
      <c r="L44" s="106">
        <v>20166</v>
      </c>
      <c r="M44" s="106">
        <v>0</v>
      </c>
      <c r="N44" s="105">
        <f t="shared" si="1"/>
        <v>45329435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</row>
    <row r="45" spans="1:189" ht="20.25" customHeight="1" x14ac:dyDescent="0.25">
      <c r="A45" s="64" t="s">
        <v>55</v>
      </c>
      <c r="B45" s="106">
        <v>1822671</v>
      </c>
      <c r="C45" s="106">
        <v>5341</v>
      </c>
      <c r="D45" s="106">
        <v>2075152</v>
      </c>
      <c r="E45" s="106">
        <v>116774</v>
      </c>
      <c r="F45" s="106">
        <v>6477599</v>
      </c>
      <c r="G45" s="106">
        <v>578706</v>
      </c>
      <c r="H45" s="106">
        <v>27253121</v>
      </c>
      <c r="I45" s="106">
        <v>1542131</v>
      </c>
      <c r="J45" s="106">
        <v>52107</v>
      </c>
      <c r="K45" s="106">
        <v>0</v>
      </c>
      <c r="L45" s="106">
        <v>0</v>
      </c>
      <c r="M45" s="106">
        <v>0</v>
      </c>
      <c r="N45" s="105">
        <f t="shared" si="1"/>
        <v>39923602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</row>
    <row r="46" spans="1:189" ht="20.25" customHeight="1" x14ac:dyDescent="0.25">
      <c r="A46" s="81" t="s">
        <v>56</v>
      </c>
      <c r="B46" s="104">
        <v>4416407</v>
      </c>
      <c r="C46" s="104">
        <v>870460</v>
      </c>
      <c r="D46" s="104">
        <v>3992446</v>
      </c>
      <c r="E46" s="104">
        <v>5547089</v>
      </c>
      <c r="F46" s="104">
        <v>14818223</v>
      </c>
      <c r="G46" s="104">
        <v>4534512</v>
      </c>
      <c r="H46" s="104">
        <v>82845897</v>
      </c>
      <c r="I46" s="104">
        <v>1952102</v>
      </c>
      <c r="J46" s="104">
        <v>34292</v>
      </c>
      <c r="K46" s="104">
        <v>196829</v>
      </c>
      <c r="L46" s="104">
        <v>54975</v>
      </c>
      <c r="M46" s="104">
        <v>0</v>
      </c>
      <c r="N46" s="107">
        <f t="shared" si="1"/>
        <v>119263232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</row>
    <row r="47" spans="1:189" ht="20.25" customHeight="1" x14ac:dyDescent="0.25">
      <c r="A47" s="64" t="s">
        <v>57</v>
      </c>
      <c r="B47" s="106">
        <v>338810</v>
      </c>
      <c r="C47" s="106">
        <v>0</v>
      </c>
      <c r="D47" s="106">
        <v>1314578</v>
      </c>
      <c r="E47" s="106">
        <v>26325</v>
      </c>
      <c r="F47" s="106">
        <v>5291851</v>
      </c>
      <c r="G47" s="106">
        <v>704548</v>
      </c>
      <c r="H47" s="106">
        <v>25227127</v>
      </c>
      <c r="I47" s="106">
        <v>202635</v>
      </c>
      <c r="J47" s="106">
        <v>8054</v>
      </c>
      <c r="K47" s="106">
        <v>426</v>
      </c>
      <c r="L47" s="106">
        <v>421</v>
      </c>
      <c r="M47" s="106">
        <v>199289</v>
      </c>
      <c r="N47" s="105">
        <f t="shared" si="1"/>
        <v>33314064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</row>
    <row r="48" spans="1:189" ht="20.25" customHeight="1" x14ac:dyDescent="0.25">
      <c r="A48" s="64" t="s">
        <v>58</v>
      </c>
      <c r="B48" s="106">
        <v>436258</v>
      </c>
      <c r="C48" s="106">
        <v>4378</v>
      </c>
      <c r="D48" s="106">
        <v>2294074</v>
      </c>
      <c r="E48" s="106">
        <v>652477</v>
      </c>
      <c r="F48" s="106">
        <v>9640434</v>
      </c>
      <c r="G48" s="106">
        <v>1061592</v>
      </c>
      <c r="H48" s="106">
        <v>30987894</v>
      </c>
      <c r="I48" s="106">
        <v>1092183</v>
      </c>
      <c r="J48" s="106">
        <v>54783</v>
      </c>
      <c r="K48" s="106">
        <v>7404</v>
      </c>
      <c r="L48" s="106">
        <v>19246</v>
      </c>
      <c r="M48" s="106">
        <v>0</v>
      </c>
      <c r="N48" s="105">
        <f t="shared" si="1"/>
        <v>46250723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</row>
    <row r="49" spans="1:189" ht="20.25" customHeight="1" x14ac:dyDescent="0.25">
      <c r="A49" s="64" t="s">
        <v>59</v>
      </c>
      <c r="B49" s="106">
        <v>2149625</v>
      </c>
      <c r="C49" s="106">
        <v>8210</v>
      </c>
      <c r="D49" s="106">
        <v>3808323</v>
      </c>
      <c r="E49" s="106">
        <v>996317</v>
      </c>
      <c r="F49" s="106">
        <v>9590323</v>
      </c>
      <c r="G49" s="106">
        <v>1331828</v>
      </c>
      <c r="H49" s="106">
        <v>34743127</v>
      </c>
      <c r="I49" s="106">
        <v>729251</v>
      </c>
      <c r="J49" s="106">
        <v>55397</v>
      </c>
      <c r="K49" s="106">
        <v>24594</v>
      </c>
      <c r="L49" s="106">
        <v>621</v>
      </c>
      <c r="M49" s="106">
        <v>0</v>
      </c>
      <c r="N49" s="105">
        <f t="shared" si="1"/>
        <v>53437616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ht="20.25" customHeight="1" x14ac:dyDescent="0.25">
      <c r="A50" s="64" t="s">
        <v>60</v>
      </c>
      <c r="B50" s="106">
        <v>1859697</v>
      </c>
      <c r="C50" s="106">
        <v>12688</v>
      </c>
      <c r="D50" s="106">
        <v>2003461</v>
      </c>
      <c r="E50" s="106">
        <v>729551</v>
      </c>
      <c r="F50" s="106">
        <v>8481114</v>
      </c>
      <c r="G50" s="106">
        <v>957185</v>
      </c>
      <c r="H50" s="106">
        <v>28704327</v>
      </c>
      <c r="I50" s="106">
        <v>916549</v>
      </c>
      <c r="J50" s="106">
        <v>39048</v>
      </c>
      <c r="K50" s="106">
        <v>0</v>
      </c>
      <c r="L50" s="106">
        <v>9421</v>
      </c>
      <c r="M50" s="106">
        <v>0</v>
      </c>
      <c r="N50" s="105">
        <f t="shared" si="1"/>
        <v>43713041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20.25" customHeight="1" x14ac:dyDescent="0.25">
      <c r="A51" s="64" t="s">
        <v>61</v>
      </c>
      <c r="B51" s="106">
        <v>1345346</v>
      </c>
      <c r="C51" s="106">
        <v>2571</v>
      </c>
      <c r="D51" s="106">
        <v>2309663</v>
      </c>
      <c r="E51" s="106">
        <v>207576</v>
      </c>
      <c r="F51" s="106">
        <v>7481639</v>
      </c>
      <c r="G51" s="106">
        <v>773724</v>
      </c>
      <c r="H51" s="106">
        <v>29131826</v>
      </c>
      <c r="I51" s="106">
        <v>907285</v>
      </c>
      <c r="J51" s="106">
        <v>45441</v>
      </c>
      <c r="K51" s="106">
        <v>0</v>
      </c>
      <c r="L51" s="106">
        <v>29025</v>
      </c>
      <c r="M51" s="106">
        <v>0</v>
      </c>
      <c r="N51" s="105">
        <f t="shared" si="1"/>
        <v>42234096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</row>
    <row r="52" spans="1:189" ht="20.25" customHeight="1" x14ac:dyDescent="0.25">
      <c r="A52" s="64" t="s">
        <v>62</v>
      </c>
      <c r="B52" s="106">
        <v>1781020</v>
      </c>
      <c r="C52" s="106">
        <v>193122</v>
      </c>
      <c r="D52" s="106">
        <v>2468804</v>
      </c>
      <c r="E52" s="106">
        <v>1308976</v>
      </c>
      <c r="F52" s="106">
        <v>13281312</v>
      </c>
      <c r="G52" s="106">
        <v>1189062</v>
      </c>
      <c r="H52" s="106">
        <v>35338695</v>
      </c>
      <c r="I52" s="106">
        <v>1277483</v>
      </c>
      <c r="J52" s="106">
        <v>23182</v>
      </c>
      <c r="K52" s="106">
        <v>0</v>
      </c>
      <c r="L52" s="106">
        <v>15266</v>
      </c>
      <c r="M52" s="106">
        <v>75778</v>
      </c>
      <c r="N52" s="105">
        <f t="shared" si="1"/>
        <v>56952700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</row>
    <row r="53" spans="1:189" ht="20.25" customHeight="1" x14ac:dyDescent="0.25">
      <c r="A53" s="64" t="s">
        <v>63</v>
      </c>
      <c r="B53" s="106">
        <v>216156</v>
      </c>
      <c r="C53" s="106">
        <v>30573</v>
      </c>
      <c r="D53" s="106">
        <v>556641</v>
      </c>
      <c r="E53" s="106">
        <v>205307</v>
      </c>
      <c r="F53" s="106">
        <v>5128799</v>
      </c>
      <c r="G53" s="106">
        <v>730377</v>
      </c>
      <c r="H53" s="106">
        <v>29757488</v>
      </c>
      <c r="I53" s="106">
        <v>300530</v>
      </c>
      <c r="J53" s="106">
        <v>2848</v>
      </c>
      <c r="K53" s="106">
        <v>0</v>
      </c>
      <c r="L53" s="106">
        <v>0</v>
      </c>
      <c r="M53" s="106">
        <v>0</v>
      </c>
      <c r="N53" s="105">
        <f t="shared" si="1"/>
        <v>36928719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</row>
    <row r="54" spans="1:189" ht="20.25" customHeight="1" x14ac:dyDescent="0.25">
      <c r="A54" s="82" t="s">
        <v>74</v>
      </c>
      <c r="B54" s="108">
        <v>66860435</v>
      </c>
      <c r="C54" s="108">
        <v>20740848</v>
      </c>
      <c r="D54" s="108">
        <v>122105708</v>
      </c>
      <c r="E54" s="108">
        <v>146297754</v>
      </c>
      <c r="F54" s="108">
        <v>452394925</v>
      </c>
      <c r="G54" s="108">
        <v>117624889</v>
      </c>
      <c r="H54" s="108">
        <v>2242807371</v>
      </c>
      <c r="I54" s="108">
        <v>47672918</v>
      </c>
      <c r="J54" s="108">
        <v>1713011</v>
      </c>
      <c r="K54" s="108">
        <v>13253243</v>
      </c>
      <c r="L54" s="108">
        <v>1580965</v>
      </c>
      <c r="M54" s="108">
        <v>5780981</v>
      </c>
      <c r="N54" s="109">
        <f t="shared" si="1"/>
        <v>3238833048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189" ht="20.25" customHeight="1" x14ac:dyDescent="0.25">
      <c r="A55" s="88" t="s">
        <v>75</v>
      </c>
      <c r="B55" s="110">
        <v>50906</v>
      </c>
      <c r="C55" s="110">
        <v>1923034</v>
      </c>
      <c r="D55" s="110">
        <v>4791119</v>
      </c>
      <c r="E55" s="110">
        <v>12499181</v>
      </c>
      <c r="F55" s="110">
        <v>12833631</v>
      </c>
      <c r="G55" s="110">
        <v>32764496</v>
      </c>
      <c r="H55" s="110">
        <v>78792874</v>
      </c>
      <c r="I55" s="110">
        <v>0</v>
      </c>
      <c r="J55" s="110">
        <v>0</v>
      </c>
      <c r="K55" s="110">
        <v>1456387</v>
      </c>
      <c r="L55" s="110">
        <v>0</v>
      </c>
      <c r="M55" s="110">
        <v>0</v>
      </c>
      <c r="N55" s="111">
        <f t="shared" si="1"/>
        <v>145111628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</row>
    <row r="56" spans="1:189" ht="20.25" customHeight="1" x14ac:dyDescent="0.25">
      <c r="A56" s="93" t="s">
        <v>76</v>
      </c>
      <c r="B56" s="112">
        <v>66911341</v>
      </c>
      <c r="C56" s="112">
        <v>22663882</v>
      </c>
      <c r="D56" s="112">
        <v>126896827</v>
      </c>
      <c r="E56" s="112">
        <v>158796935</v>
      </c>
      <c r="F56" s="112">
        <v>465228556</v>
      </c>
      <c r="G56" s="112">
        <v>150389385</v>
      </c>
      <c r="H56" s="112">
        <v>2321600245</v>
      </c>
      <c r="I56" s="112">
        <v>47672918</v>
      </c>
      <c r="J56" s="112">
        <v>1713011</v>
      </c>
      <c r="K56" s="112">
        <v>14709630</v>
      </c>
      <c r="L56" s="112">
        <v>1580965</v>
      </c>
      <c r="M56" s="112">
        <v>5780981</v>
      </c>
      <c r="N56" s="113">
        <f t="shared" si="1"/>
        <v>3383944676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</row>
    <row r="57" spans="1:189" ht="16.5" x14ac:dyDescent="0.25">
      <c r="A57" s="5"/>
      <c r="B57" s="5" t="s">
        <v>144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189" ht="16.5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</row>
    <row r="59" spans="1:189" ht="16.5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189" ht="16.5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</row>
    <row r="61" spans="1:189" ht="16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</row>
    <row r="62" spans="1:189" ht="16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</row>
    <row r="63" spans="1:189" ht="16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</row>
    <row r="64" spans="1:189" ht="16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</row>
    <row r="65" spans="1:189" ht="16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</row>
    <row r="66" spans="1:189" ht="16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</row>
    <row r="67" spans="1:189" ht="16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</row>
    <row r="68" spans="1:189" ht="16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</row>
    <row r="69" spans="1:189" ht="16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</row>
    <row r="70" spans="1:189" ht="16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</row>
    <row r="71" spans="1:189" ht="16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</row>
    <row r="72" spans="1:189" ht="16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</row>
    <row r="73" spans="1:189" ht="16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</row>
    <row r="74" spans="1:189" ht="16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</row>
    <row r="75" spans="1:189" ht="16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</row>
    <row r="76" spans="1:189" ht="16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</row>
    <row r="77" spans="1:189" ht="16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</row>
    <row r="78" spans="1:189" ht="16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</row>
    <row r="79" spans="1:189" ht="16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ht="16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</row>
    <row r="81" spans="1:189" ht="16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</row>
    <row r="82" spans="1:189" ht="16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</row>
    <row r="83" spans="1:189" ht="16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</row>
    <row r="84" spans="1:189" ht="16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</row>
    <row r="85" spans="1:189" ht="16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</row>
    <row r="86" spans="1:189" ht="16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</row>
    <row r="87" spans="1:189" ht="16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</row>
    <row r="88" spans="1:189" ht="16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</row>
    <row r="89" spans="1:189" ht="16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</row>
    <row r="90" spans="1:189" ht="16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</row>
    <row r="91" spans="1:189" ht="16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</row>
    <row r="92" spans="1:189" ht="16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</row>
    <row r="93" spans="1:189" ht="16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ht="16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</row>
    <row r="95" spans="1:189" ht="16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</row>
    <row r="96" spans="1:189" ht="16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</row>
    <row r="97" spans="1:189" ht="16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</row>
    <row r="98" spans="1:189" ht="16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ht="16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ht="16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</row>
    <row r="101" spans="1:189" ht="16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</row>
    <row r="102" spans="1:189" ht="16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</row>
    <row r="103" spans="1:189" ht="16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</row>
    <row r="104" spans="1:189" ht="16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ht="16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ht="16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</row>
  </sheetData>
  <mergeCells count="2">
    <mergeCell ref="B2:N3"/>
    <mergeCell ref="A2:A6"/>
  </mergeCells>
  <phoneticPr fontId="7"/>
  <printOptions horizontalCentered="1"/>
  <pageMargins left="0.31496062992125984" right="0.11811023622047245" top="0.32" bottom="0.31496062992125984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個別包括</vt:lpstr>
      <vt:lpstr>公債費</vt:lpstr>
      <vt:lpstr>個別包括!Print_Area</vt:lpstr>
      <vt:lpstr>公債費!Print_Area</vt:lpstr>
      <vt:lpstr>個別包括!Print_Titles</vt:lpstr>
      <vt:lpstr>公債費!Print_Titles</vt:lpstr>
      <vt:lpstr>個別包括!振替前需要額</vt:lpstr>
      <vt:lpstr>個別包括!振替前全体</vt:lpstr>
      <vt:lpstr>公債費!範囲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2020-07-31T08:09:42Z</dcterms:created>
  <dcterms:modified xsi:type="dcterms:W3CDTF">2022-01-19T06:30:26Z</dcterms:modified>
</cp:coreProperties>
</file>