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defaultThemeVersion="124226"/>
  <xr:revisionPtr revIDLastSave="0" documentId="13_ncr:1_{CF82456D-0874-4088-A203-6D74504D9CC7}" xr6:coauthVersionLast="36" xr6:coauthVersionMax="36" xr10:uidLastSave="{00000000-0000-0000-0000-000000000000}"/>
  <bookViews>
    <workbookView xWindow="0" yWindow="0" windowWidth="19200" windowHeight="9285" xr2:uid="{00000000-000D-0000-FFFF-FFFF00000000}"/>
  </bookViews>
  <sheets>
    <sheet name="個別包括" sheetId="1" r:id="rId1"/>
    <sheet name="公債費" sheetId="3" r:id="rId2"/>
  </sheets>
  <externalReferences>
    <externalReference r:id="rId3"/>
    <externalReference r:id="rId4"/>
  </externalReferences>
  <definedNames>
    <definedName name="_1_12">#REF!</definedName>
    <definedName name="\A" localSheetId="1">公債費!#REF!</definedName>
    <definedName name="\A">[1]千円単・増減付!#REF!</definedName>
    <definedName name="_xlnm.Print_Area" localSheetId="0">個別包括!$A$1:$AW$56</definedName>
    <definedName name="_xlnm.Print_Area" localSheetId="1">公債費!$A$1:$O$57</definedName>
    <definedName name="_xlnm.Print_Titles" localSheetId="0">個別包括!$A:$A,個別包括!$3:$5</definedName>
    <definedName name="_xlnm.Print_Titles" localSheetId="1">公債費!$A:$A</definedName>
    <definedName name="_xlnm.Print_Titles">#N/A</definedName>
    <definedName name="局議">[2]A!$V$3:$AM$59</definedName>
    <definedName name="振替後">#REF!</definedName>
    <definedName name="振替前需要額" localSheetId="0">個別包括!$B$1:$AO$55</definedName>
    <definedName name="振替前全体" localSheetId="0">個別包括!$B$6:$AO$55</definedName>
    <definedName name="対前年">[2]A!$B$3:$AZ$58</definedName>
    <definedName name="当該年度">#REF!</definedName>
    <definedName name="範囲" localSheetId="1">公債費!$B$7:$N$56</definedName>
    <definedName name="範囲">#REF!</definedName>
  </definedNames>
  <calcPr calcId="191029"/>
</workbook>
</file>

<file path=xl/calcChain.xml><?xml version="1.0" encoding="utf-8"?>
<calcChain xmlns="http://schemas.openxmlformats.org/spreadsheetml/2006/main">
  <c r="AS46" i="1" l="1"/>
  <c r="AH44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6" i="1"/>
  <c r="N7" i="3" l="1"/>
  <c r="AS6" i="1"/>
  <c r="AH53" i="1"/>
  <c r="N56" i="3" l="1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AS55" i="1"/>
  <c r="AS54" i="1"/>
  <c r="AS53" i="1"/>
  <c r="AS52" i="1"/>
  <c r="AS51" i="1"/>
  <c r="AS50" i="1"/>
  <c r="AS49" i="1"/>
  <c r="AS48" i="1"/>
  <c r="AS47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H7" i="1"/>
  <c r="AH55" i="1"/>
  <c r="AO55" i="1" s="1"/>
  <c r="AH54" i="1"/>
  <c r="AO53" i="1"/>
  <c r="AH52" i="1"/>
  <c r="AO52" i="1" s="1"/>
  <c r="AH51" i="1"/>
  <c r="AH50" i="1"/>
  <c r="AH49" i="1"/>
  <c r="AH48" i="1"/>
  <c r="AO48" i="1" s="1"/>
  <c r="AH47" i="1"/>
  <c r="AH46" i="1"/>
  <c r="AH45" i="1"/>
  <c r="AO45" i="1" s="1"/>
  <c r="AT45" i="1" s="1"/>
  <c r="AO44" i="1"/>
  <c r="AT44" i="1" s="1"/>
  <c r="AH43" i="1"/>
  <c r="AH42" i="1"/>
  <c r="AO42" i="1" s="1"/>
  <c r="AH41" i="1"/>
  <c r="AH40" i="1"/>
  <c r="AH39" i="1"/>
  <c r="AH38" i="1"/>
  <c r="AH37" i="1"/>
  <c r="AO37" i="1" s="1"/>
  <c r="AH36" i="1"/>
  <c r="AO36" i="1" s="1"/>
  <c r="AH35" i="1"/>
  <c r="AH34" i="1"/>
  <c r="AH33" i="1"/>
  <c r="AO33" i="1" s="1"/>
  <c r="AH32" i="1"/>
  <c r="AO32" i="1" s="1"/>
  <c r="AH31" i="1"/>
  <c r="AH30" i="1"/>
  <c r="AH29" i="1"/>
  <c r="AO29" i="1" s="1"/>
  <c r="AH28" i="1"/>
  <c r="AO28" i="1" s="1"/>
  <c r="AH27" i="1"/>
  <c r="AH26" i="1"/>
  <c r="AO26" i="1" s="1"/>
  <c r="AH25" i="1"/>
  <c r="AH24" i="1"/>
  <c r="AH23" i="1"/>
  <c r="AH22" i="1"/>
  <c r="AH21" i="1"/>
  <c r="AO21" i="1" s="1"/>
  <c r="AH20" i="1"/>
  <c r="AO20" i="1" s="1"/>
  <c r="AT20" i="1" s="1"/>
  <c r="AH19" i="1"/>
  <c r="AH18" i="1"/>
  <c r="AH17" i="1"/>
  <c r="AO17" i="1" s="1"/>
  <c r="AH16" i="1"/>
  <c r="AO16" i="1" s="1"/>
  <c r="AH15" i="1"/>
  <c r="AH14" i="1"/>
  <c r="AO14" i="1" s="1"/>
  <c r="AH13" i="1"/>
  <c r="AH12" i="1"/>
  <c r="AO12" i="1" s="1"/>
  <c r="AH11" i="1"/>
  <c r="AH10" i="1"/>
  <c r="AH9" i="1"/>
  <c r="AO9" i="1" s="1"/>
  <c r="AH8" i="1"/>
  <c r="AH6" i="1"/>
  <c r="AO6" i="1" s="1"/>
  <c r="AT32" i="1" l="1"/>
  <c r="AW32" i="1" s="1"/>
  <c r="AO8" i="1"/>
  <c r="AT8" i="1" s="1"/>
  <c r="AW8" i="1" s="1"/>
  <c r="AO24" i="1"/>
  <c r="AT24" i="1" s="1"/>
  <c r="AO40" i="1"/>
  <c r="AT40" i="1" s="1"/>
  <c r="AW44" i="1"/>
  <c r="AT17" i="1"/>
  <c r="AT33" i="1"/>
  <c r="AT9" i="1"/>
  <c r="AT21" i="1"/>
  <c r="AT29" i="1"/>
  <c r="AT37" i="1"/>
  <c r="AT53" i="1"/>
  <c r="AT14" i="1"/>
  <c r="AT26" i="1"/>
  <c r="AW20" i="1"/>
  <c r="AO13" i="1"/>
  <c r="AO25" i="1"/>
  <c r="AO41" i="1"/>
  <c r="AO49" i="1"/>
  <c r="AT12" i="1"/>
  <c r="AT36" i="1"/>
  <c r="AT52" i="1"/>
  <c r="AO10" i="1"/>
  <c r="AO18" i="1"/>
  <c r="AO22" i="1"/>
  <c r="AO30" i="1"/>
  <c r="AO34" i="1"/>
  <c r="AO38" i="1"/>
  <c r="AO46" i="1"/>
  <c r="AO50" i="1"/>
  <c r="AO54" i="1"/>
  <c r="AT16" i="1"/>
  <c r="AT28" i="1"/>
  <c r="AT48" i="1"/>
  <c r="AO7" i="1"/>
  <c r="AO11" i="1"/>
  <c r="AO15" i="1"/>
  <c r="AO19" i="1"/>
  <c r="AO23" i="1"/>
  <c r="AO27" i="1"/>
  <c r="AO31" i="1"/>
  <c r="AO35" i="1"/>
  <c r="AO39" i="1"/>
  <c r="AO43" i="1"/>
  <c r="AO47" i="1"/>
  <c r="AO51" i="1"/>
  <c r="AT47" i="1" l="1"/>
  <c r="AT31" i="1"/>
  <c r="AW12" i="1"/>
  <c r="AT25" i="1"/>
  <c r="AW21" i="1"/>
  <c r="AT43" i="1"/>
  <c r="AW28" i="1"/>
  <c r="AT54" i="1"/>
  <c r="AT38" i="1"/>
  <c r="AT18" i="1"/>
  <c r="AW52" i="1"/>
  <c r="AT13" i="1"/>
  <c r="AW26" i="1"/>
  <c r="AW53" i="1"/>
  <c r="AT42" i="1"/>
  <c r="AW37" i="1"/>
  <c r="AW33" i="1"/>
  <c r="AT27" i="1"/>
  <c r="AT11" i="1"/>
  <c r="AT55" i="1"/>
  <c r="AT39" i="1"/>
  <c r="AT23" i="1"/>
  <c r="AT7" i="1"/>
  <c r="AW16" i="1"/>
  <c r="AT50" i="1"/>
  <c r="AT34" i="1"/>
  <c r="AT10" i="1"/>
  <c r="AW36" i="1"/>
  <c r="AT49" i="1"/>
  <c r="AW29" i="1"/>
  <c r="AW9" i="1"/>
  <c r="AW45" i="1"/>
  <c r="AW17" i="1"/>
  <c r="AT15" i="1"/>
  <c r="AW40" i="1"/>
  <c r="AT22" i="1"/>
  <c r="AT51" i="1"/>
  <c r="AT35" i="1"/>
  <c r="AT19" i="1"/>
  <c r="AW48" i="1"/>
  <c r="AT46" i="1"/>
  <c r="AT30" i="1"/>
  <c r="AT6" i="1"/>
  <c r="AW24" i="1"/>
  <c r="AT41" i="1"/>
  <c r="AW14" i="1"/>
  <c r="AW6" i="1" l="1"/>
  <c r="AW51" i="1"/>
  <c r="AW11" i="1"/>
  <c r="AW42" i="1"/>
  <c r="AW23" i="1"/>
  <c r="AW55" i="1"/>
  <c r="AW13" i="1"/>
  <c r="AW38" i="1"/>
  <c r="AW19" i="1"/>
  <c r="AW49" i="1"/>
  <c r="AW34" i="1"/>
  <c r="AW31" i="1"/>
  <c r="AW30" i="1"/>
  <c r="AW15" i="1"/>
  <c r="AW50" i="1"/>
  <c r="AW27" i="1"/>
  <c r="AW18" i="1"/>
  <c r="AW47" i="1"/>
  <c r="AW46" i="1"/>
  <c r="AW25" i="1"/>
  <c r="AW35" i="1"/>
  <c r="AW22" i="1"/>
  <c r="AW10" i="1"/>
  <c r="AW41" i="1"/>
  <c r="AW7" i="1"/>
  <c r="AW39" i="1"/>
  <c r="AW54" i="1"/>
  <c r="AW43" i="1"/>
</calcChain>
</file>

<file path=xl/sharedStrings.xml><?xml version="1.0" encoding="utf-8"?>
<sst xmlns="http://schemas.openxmlformats.org/spreadsheetml/2006/main" count="230" uniqueCount="155">
  <si>
    <t>道路橋りょう費</t>
  </si>
  <si>
    <t>小学校費</t>
  </si>
  <si>
    <t>中学校費</t>
  </si>
  <si>
    <t>生活保護費</t>
  </si>
  <si>
    <t>徴税費</t>
  </si>
  <si>
    <t>恩給費</t>
  </si>
  <si>
    <t>教職員数</t>
  </si>
  <si>
    <t>学級数</t>
  </si>
  <si>
    <t>農家数</t>
  </si>
  <si>
    <t>世帯数</t>
  </si>
  <si>
    <t>警察費</t>
  </si>
  <si>
    <t>河川費</t>
  </si>
  <si>
    <t>高等学校費</t>
  </si>
  <si>
    <t>衛生費</t>
  </si>
  <si>
    <t>労働費</t>
  </si>
  <si>
    <t xml:space="preserve"> 農業行政費</t>
  </si>
  <si>
    <t>林野行政費</t>
  </si>
  <si>
    <t xml:space="preserve"> 1  北海道</t>
  </si>
  <si>
    <t xml:space="preserve"> 2　青  森</t>
  </si>
  <si>
    <t xml:space="preserve"> 3　岩  手</t>
  </si>
  <si>
    <t xml:space="preserve"> 4　宮  城</t>
  </si>
  <si>
    <t xml:space="preserve"> 5　秋  田</t>
  </si>
  <si>
    <t xml:space="preserve"> 6　山  形</t>
  </si>
  <si>
    <t xml:space="preserve"> 7  福  島</t>
  </si>
  <si>
    <t xml:space="preserve"> 8　茨  城</t>
  </si>
  <si>
    <t xml:space="preserve"> 9　栃  木</t>
  </si>
  <si>
    <t>10　群  馬</t>
  </si>
  <si>
    <t>11　埼  玉</t>
  </si>
  <si>
    <t>12　千  葉</t>
  </si>
  <si>
    <t>13　東  京</t>
  </si>
  <si>
    <t>14　神奈川</t>
  </si>
  <si>
    <t>15　新  潟</t>
  </si>
  <si>
    <t>16　富  山</t>
  </si>
  <si>
    <t>17　石  川</t>
  </si>
  <si>
    <t>18　福  井</t>
  </si>
  <si>
    <t>19　山  梨</t>
  </si>
  <si>
    <t>20　長  野</t>
  </si>
  <si>
    <t>21　岐  阜</t>
  </si>
  <si>
    <t>22　静  岡</t>
  </si>
  <si>
    <t>23　愛  知</t>
  </si>
  <si>
    <t>24　三  重</t>
  </si>
  <si>
    <t>25　滋  賀</t>
  </si>
  <si>
    <t>26　京  都</t>
  </si>
  <si>
    <t>27　大  阪</t>
  </si>
  <si>
    <t>28　兵  庫</t>
  </si>
  <si>
    <t>29　奈  良</t>
  </si>
  <si>
    <t>30　和歌山</t>
  </si>
  <si>
    <t>31　鳥  取</t>
  </si>
  <si>
    <t>32　島  根</t>
  </si>
  <si>
    <t>33　岡  山</t>
  </si>
  <si>
    <t>34　広  島</t>
  </si>
  <si>
    <t>35　山  口</t>
  </si>
  <si>
    <t>36　徳  島</t>
  </si>
  <si>
    <t>37　香  川</t>
  </si>
  <si>
    <t>38　愛  媛</t>
  </si>
  <si>
    <t>39　高  知</t>
  </si>
  <si>
    <t>40　福  岡</t>
  </si>
  <si>
    <t>41　佐  賀</t>
  </si>
  <si>
    <t>42　長  崎</t>
  </si>
  <si>
    <t>43　熊  本</t>
  </si>
  <si>
    <t>44　大  分</t>
  </si>
  <si>
    <t>45　宮  崎</t>
  </si>
  <si>
    <t>46　鹿児島</t>
  </si>
  <si>
    <t>47　沖  縄</t>
  </si>
  <si>
    <t xml:space="preserve"> 商工行政費</t>
    <rPh sb="3" eb="6">
      <t>ギョウセイヒ</t>
    </rPh>
    <phoneticPr fontId="1"/>
  </si>
  <si>
    <t>合　計</t>
    <rPh sb="0" eb="1">
      <t>ゴウ</t>
    </rPh>
    <rPh sb="2" eb="3">
      <t>ケイ</t>
    </rPh>
    <phoneticPr fontId="1"/>
  </si>
  <si>
    <t>港湾費</t>
    <phoneticPr fontId="1"/>
  </si>
  <si>
    <t>人　口</t>
    <phoneticPr fontId="1"/>
  </si>
  <si>
    <t>公有以外の
林野の面積</t>
    <rPh sb="0" eb="2">
      <t>コウユウ</t>
    </rPh>
    <rPh sb="2" eb="4">
      <t>イガイ</t>
    </rPh>
    <rPh sb="6" eb="8">
      <t>リンヤ</t>
    </rPh>
    <rPh sb="9" eb="11">
      <t>メンセキ</t>
    </rPh>
    <phoneticPr fontId="1"/>
  </si>
  <si>
    <t>公有林野
の面積</t>
    <phoneticPr fontId="1"/>
  </si>
  <si>
    <t xml:space="preserve"> 人　口</t>
    <phoneticPr fontId="1"/>
  </si>
  <si>
    <t>人　口</t>
    <phoneticPr fontId="1"/>
  </si>
  <si>
    <t>生徒数</t>
    <rPh sb="0" eb="3">
      <t>セイトスウ</t>
    </rPh>
    <phoneticPr fontId="1"/>
  </si>
  <si>
    <t>人　口</t>
    <phoneticPr fontId="1"/>
  </si>
  <si>
    <t>不   足</t>
    <phoneticPr fontId="1"/>
  </si>
  <si>
    <t>超   過</t>
    <phoneticPr fontId="1"/>
  </si>
  <si>
    <t>合   計</t>
    <phoneticPr fontId="1"/>
  </si>
  <si>
    <t>恩給受給権者数</t>
    <rPh sb="0" eb="2">
      <t>オンキュウ</t>
    </rPh>
    <phoneticPr fontId="1"/>
  </si>
  <si>
    <t>厚　　生　　労　　働　　費</t>
    <rPh sb="0" eb="1">
      <t>アツシ</t>
    </rPh>
    <rPh sb="3" eb="4">
      <t>ショウ</t>
    </rPh>
    <rPh sb="6" eb="7">
      <t>ロウ</t>
    </rPh>
    <rPh sb="9" eb="10">
      <t>ドウ</t>
    </rPh>
    <rPh sb="12" eb="13">
      <t>ヒ</t>
    </rPh>
    <phoneticPr fontId="1"/>
  </si>
  <si>
    <t>教　　育　　費</t>
    <rPh sb="0" eb="1">
      <t>キョウ</t>
    </rPh>
    <rPh sb="3" eb="4">
      <t>イク</t>
    </rPh>
    <rPh sb="6" eb="7">
      <t>ヒ</t>
    </rPh>
    <phoneticPr fontId="1"/>
  </si>
  <si>
    <t>土　　木　　費</t>
    <rPh sb="0" eb="1">
      <t>ツチ</t>
    </rPh>
    <rPh sb="3" eb="4">
      <t>キ</t>
    </rPh>
    <rPh sb="6" eb="7">
      <t>ヒ</t>
    </rPh>
    <phoneticPr fontId="1"/>
  </si>
  <si>
    <t>（単位：千円）</t>
    <rPh sb="1" eb="3">
      <t>タンイ</t>
    </rPh>
    <rPh sb="4" eb="6">
      <t>センエン</t>
    </rPh>
    <phoneticPr fontId="1"/>
  </si>
  <si>
    <t>その他の教育費</t>
    <phoneticPr fontId="1"/>
  </si>
  <si>
    <t>その他の土木費</t>
    <phoneticPr fontId="1"/>
  </si>
  <si>
    <t>警察職員数</t>
    <rPh sb="0" eb="2">
      <t>ケイサツ</t>
    </rPh>
    <phoneticPr fontId="1"/>
  </si>
  <si>
    <t>道路の面積</t>
    <rPh sb="0" eb="2">
      <t>ドウロ</t>
    </rPh>
    <phoneticPr fontId="1"/>
  </si>
  <si>
    <t>河川の延長</t>
    <rPh sb="0" eb="2">
      <t>カセン</t>
    </rPh>
    <phoneticPr fontId="1"/>
  </si>
  <si>
    <t xml:space="preserve"> 港湾(係留)</t>
    <rPh sb="4" eb="6">
      <t>ケイリュウ</t>
    </rPh>
    <phoneticPr fontId="1"/>
  </si>
  <si>
    <t>公立大学等生徒数</t>
    <rPh sb="0" eb="2">
      <t>コウリツ</t>
    </rPh>
    <rPh sb="2" eb="4">
      <t>ダイガク</t>
    </rPh>
    <rPh sb="4" eb="5">
      <t>トウ</t>
    </rPh>
    <rPh sb="5" eb="8">
      <t>セイトスウ</t>
    </rPh>
    <phoneticPr fontId="1"/>
  </si>
  <si>
    <t>町村部人口</t>
    <rPh sb="2" eb="3">
      <t>ブ</t>
    </rPh>
    <phoneticPr fontId="1"/>
  </si>
  <si>
    <t>65歳以上人口</t>
    <rPh sb="5" eb="7">
      <t>ジンコウ</t>
    </rPh>
    <phoneticPr fontId="1"/>
  </si>
  <si>
    <t>高齢者保健福祉費</t>
    <rPh sb="5" eb="7">
      <t>フクシ</t>
    </rPh>
    <rPh sb="7" eb="8">
      <t>ヒ</t>
    </rPh>
    <phoneticPr fontId="1"/>
  </si>
  <si>
    <t>水産業者数</t>
    <rPh sb="0" eb="2">
      <t>スイサン</t>
    </rPh>
    <phoneticPr fontId="1"/>
  </si>
  <si>
    <t>社会福祉費</t>
    <rPh sb="0" eb="2">
      <t>シャカイ</t>
    </rPh>
    <phoneticPr fontId="1"/>
  </si>
  <si>
    <t xml:space="preserve"> 漁港(外郭)</t>
    <rPh sb="4" eb="6">
      <t>ガイカク</t>
    </rPh>
    <phoneticPr fontId="1"/>
  </si>
  <si>
    <t>補正予算債</t>
  </si>
  <si>
    <t>地方税</t>
  </si>
  <si>
    <t>臨時財政</t>
  </si>
  <si>
    <t>財源対策債</t>
  </si>
  <si>
    <t>減税</t>
  </si>
  <si>
    <t>公害防止</t>
  </si>
  <si>
    <t>被災者生活</t>
  </si>
  <si>
    <t>原子力発電施設</t>
  </si>
  <si>
    <t>災害復旧費</t>
  </si>
  <si>
    <t>償還費</t>
  </si>
  <si>
    <t>対策債</t>
  </si>
  <si>
    <t>事業債</t>
  </si>
  <si>
    <t>再建債</t>
  </si>
  <si>
    <t>等立地地域振興</t>
  </si>
  <si>
    <t>合　　計</t>
  </si>
  <si>
    <t>債償還費</t>
  </si>
  <si>
    <t>（単位：千円）</t>
    <rPh sb="1" eb="3">
      <t>タンイ</t>
    </rPh>
    <rPh sb="4" eb="6">
      <t>センエン</t>
    </rPh>
    <phoneticPr fontId="7"/>
  </si>
  <si>
    <t>公　　　　　　　　　　　　　　　　　債　　　　　　　　　　　　　　　　　費</t>
    <rPh sb="0" eb="1">
      <t>オオヤケ</t>
    </rPh>
    <rPh sb="18" eb="19">
      <t>サイ</t>
    </rPh>
    <rPh sb="36" eb="37">
      <t>ヒ</t>
    </rPh>
    <phoneticPr fontId="7"/>
  </si>
  <si>
    <t>道路の延長</t>
    <rPh sb="0" eb="2">
      <t>ドウロ</t>
    </rPh>
    <phoneticPr fontId="1"/>
  </si>
  <si>
    <t xml:space="preserve"> 港湾(外郭)</t>
    <rPh sb="1" eb="3">
      <t>コウワン</t>
    </rPh>
    <rPh sb="4" eb="6">
      <t>ガイカク</t>
    </rPh>
    <phoneticPr fontId="1"/>
  </si>
  <si>
    <t xml:space="preserve"> 漁港(係留)</t>
    <rPh sb="1" eb="3">
      <t>ギョコウ</t>
    </rPh>
    <rPh sb="4" eb="6">
      <t>ケイリュウ</t>
    </rPh>
    <phoneticPr fontId="1"/>
  </si>
  <si>
    <t>特別支援学校費</t>
    <rPh sb="0" eb="2">
      <t>トクベツ</t>
    </rPh>
    <rPh sb="2" eb="4">
      <t>シエン</t>
    </rPh>
    <phoneticPr fontId="1"/>
  </si>
  <si>
    <t>75歳以上人口</t>
    <rPh sb="5" eb="7">
      <t>ジンコウ</t>
    </rPh>
    <phoneticPr fontId="1"/>
  </si>
  <si>
    <t>水産行政費</t>
    <phoneticPr fontId="1"/>
  </si>
  <si>
    <t>総　　　務　　　費</t>
    <rPh sb="0" eb="1">
      <t>フサ</t>
    </rPh>
    <rPh sb="4" eb="5">
      <t>ツトム</t>
    </rPh>
    <rPh sb="8" eb="9">
      <t>ヒ</t>
    </rPh>
    <phoneticPr fontId="1"/>
  </si>
  <si>
    <t>地域振興費</t>
    <rPh sb="0" eb="2">
      <t>チイキ</t>
    </rPh>
    <rPh sb="2" eb="5">
      <t>シンコウヒ</t>
    </rPh>
    <phoneticPr fontId="1"/>
  </si>
  <si>
    <t>公債費</t>
    <rPh sb="0" eb="3">
      <t>コウサイヒ</t>
    </rPh>
    <phoneticPr fontId="1"/>
  </si>
  <si>
    <t>(包括算定経費)</t>
    <rPh sb="1" eb="3">
      <t>ホウカツ</t>
    </rPh>
    <rPh sb="3" eb="5">
      <t>サンテイ</t>
    </rPh>
    <rPh sb="5" eb="7">
      <t>ケイヒ</t>
    </rPh>
    <phoneticPr fontId="1"/>
  </si>
  <si>
    <t>包括算定経費</t>
    <rPh sb="0" eb="2">
      <t>ホウカツ</t>
    </rPh>
    <rPh sb="2" eb="4">
      <t>サンテイ</t>
    </rPh>
    <rPh sb="4" eb="6">
      <t>ケイヒ</t>
    </rPh>
    <phoneticPr fontId="1"/>
  </si>
  <si>
    <t>人　口</t>
    <rPh sb="0" eb="1">
      <t>ヒト</t>
    </rPh>
    <rPh sb="2" eb="3">
      <t>クチ</t>
    </rPh>
    <phoneticPr fontId="1"/>
  </si>
  <si>
    <t>面　積</t>
    <rPh sb="0" eb="1">
      <t>メン</t>
    </rPh>
    <rPh sb="2" eb="3">
      <t>セキ</t>
    </rPh>
    <phoneticPr fontId="1"/>
  </si>
  <si>
    <t>総　計</t>
    <rPh sb="0" eb="1">
      <t>フサ</t>
    </rPh>
    <rPh sb="2" eb="3">
      <t>ケイ</t>
    </rPh>
    <phoneticPr fontId="1"/>
  </si>
  <si>
    <t>（公債費内訳）</t>
    <rPh sb="1" eb="4">
      <t>コウサイヒ</t>
    </rPh>
    <rPh sb="4" eb="6">
      <t>ウチワケ</t>
    </rPh>
    <phoneticPr fontId="1"/>
  </si>
  <si>
    <t xml:space="preserve"> (個別算定経費)</t>
    <phoneticPr fontId="1"/>
  </si>
  <si>
    <t>小　計</t>
    <rPh sb="0" eb="1">
      <t>ショウ</t>
    </rPh>
    <rPh sb="2" eb="3">
      <t>ケイ</t>
    </rPh>
    <phoneticPr fontId="1"/>
  </si>
  <si>
    <t>H11以降同意等</t>
    <rPh sb="5" eb="7">
      <t>ドウイ</t>
    </rPh>
    <rPh sb="7" eb="8">
      <t>トウ</t>
    </rPh>
    <phoneticPr fontId="7"/>
  </si>
  <si>
    <t>H10以前許可</t>
    <phoneticPr fontId="7"/>
  </si>
  <si>
    <t>教　　育　　費</t>
    <phoneticPr fontId="1"/>
  </si>
  <si>
    <t>減収補塡債</t>
  </si>
  <si>
    <t>補塡債</t>
  </si>
  <si>
    <t>地域の元気
創造事業費</t>
    <rPh sb="0" eb="2">
      <t>チイキ</t>
    </rPh>
    <rPh sb="3" eb="5">
      <t>ゲンキ</t>
    </rPh>
    <rPh sb="6" eb="8">
      <t>ソウゾウ</t>
    </rPh>
    <rPh sb="8" eb="10">
      <t>ジギョウ</t>
    </rPh>
    <rPh sb="10" eb="11">
      <t>ヒ</t>
    </rPh>
    <phoneticPr fontId="1"/>
  </si>
  <si>
    <t>東日本大震災</t>
    <rPh sb="0" eb="1">
      <t>ヒガシ</t>
    </rPh>
    <rPh sb="1" eb="3">
      <t>ニホン</t>
    </rPh>
    <rPh sb="3" eb="6">
      <t>ダイシンサイ</t>
    </rPh>
    <phoneticPr fontId="2"/>
  </si>
  <si>
    <t>全国緊急防災</t>
    <rPh sb="0" eb="2">
      <t>ゼンコク</t>
    </rPh>
    <rPh sb="2" eb="4">
      <t>キンキュウ</t>
    </rPh>
    <rPh sb="4" eb="6">
      <t>ボウサイ</t>
    </rPh>
    <phoneticPr fontId="7"/>
  </si>
  <si>
    <t>施策等債償還費</t>
    <rPh sb="0" eb="2">
      <t>シサク</t>
    </rPh>
    <rPh sb="2" eb="3">
      <t>ナド</t>
    </rPh>
    <rPh sb="3" eb="4">
      <t>サイ</t>
    </rPh>
    <rPh sb="4" eb="6">
      <t>ショウカン</t>
    </rPh>
    <phoneticPr fontId="7"/>
  </si>
  <si>
    <t>人口減少等特
別対策事業費</t>
    <rPh sb="0" eb="2">
      <t>ジンコウ</t>
    </rPh>
    <rPh sb="2" eb="4">
      <t>ゲンショウ</t>
    </rPh>
    <rPh sb="4" eb="5">
      <t>トウ</t>
    </rPh>
    <rPh sb="5" eb="6">
      <t>トク</t>
    </rPh>
    <rPh sb="7" eb="8">
      <t>ベツ</t>
    </rPh>
    <rPh sb="8" eb="10">
      <t>タイサク</t>
    </rPh>
    <rPh sb="10" eb="13">
      <t>ジギョウヒ</t>
    </rPh>
    <phoneticPr fontId="1"/>
  </si>
  <si>
    <t>産　業　経　済　費</t>
    <rPh sb="0" eb="1">
      <t>サン</t>
    </rPh>
    <rPh sb="2" eb="3">
      <t>ギョウ</t>
    </rPh>
    <rPh sb="4" eb="5">
      <t>キョウ</t>
    </rPh>
    <rPh sb="6" eb="7">
      <t>スミ</t>
    </rPh>
    <rPh sb="8" eb="9">
      <t>ヒ</t>
    </rPh>
    <phoneticPr fontId="1"/>
  </si>
  <si>
    <t>都道府県</t>
    <phoneticPr fontId="1"/>
  </si>
  <si>
    <t>都道府県</t>
    <phoneticPr fontId="7"/>
  </si>
  <si>
    <t>※錯誤額は除く</t>
    <rPh sb="1" eb="3">
      <t>サクゴ</t>
    </rPh>
    <rPh sb="3" eb="4">
      <t>ガク</t>
    </rPh>
    <rPh sb="5" eb="6">
      <t>ノゾ</t>
    </rPh>
    <phoneticPr fontId="1"/>
  </si>
  <si>
    <t>※錯誤額は除く</t>
    <rPh sb="1" eb="3">
      <t>サクゴ</t>
    </rPh>
    <rPh sb="3" eb="4">
      <t>ガク</t>
    </rPh>
    <rPh sb="5" eb="6">
      <t>ノゾ</t>
    </rPh>
    <phoneticPr fontId="7"/>
  </si>
  <si>
    <t>私立学校等生徒数</t>
    <rPh sb="0" eb="2">
      <t>シリツ</t>
    </rPh>
    <rPh sb="2" eb="4">
      <t>ガッコウ</t>
    </rPh>
    <rPh sb="4" eb="5">
      <t>トウ</t>
    </rPh>
    <rPh sb="5" eb="7">
      <t>セイト</t>
    </rPh>
    <rPh sb="7" eb="8">
      <t>スウ</t>
    </rPh>
    <phoneticPr fontId="1"/>
  </si>
  <si>
    <t>臨時財政対策債
振替相当額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2">
      <t>ソウトウ</t>
    </rPh>
    <rPh sb="12" eb="13">
      <t>ガク</t>
    </rPh>
    <phoneticPr fontId="1"/>
  </si>
  <si>
    <t>臨時財政対策債
振替後需要額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1">
      <t>アト</t>
    </rPh>
    <rPh sb="11" eb="13">
      <t>ジュヨウ</t>
    </rPh>
    <rPh sb="13" eb="14">
      <t>ガク</t>
    </rPh>
    <phoneticPr fontId="1"/>
  </si>
  <si>
    <t>地域社会再生
事業費</t>
    <rPh sb="0" eb="2">
      <t>チイキ</t>
    </rPh>
    <rPh sb="2" eb="4">
      <t>シャカイ</t>
    </rPh>
    <rPh sb="4" eb="6">
      <t>サイセイ</t>
    </rPh>
    <rPh sb="7" eb="10">
      <t>ジギョウヒ</t>
    </rPh>
    <phoneticPr fontId="1"/>
  </si>
  <si>
    <t>国土強靱化</t>
    <rPh sb="0" eb="2">
      <t>コクド</t>
    </rPh>
    <rPh sb="2" eb="4">
      <t>キョウジン</t>
    </rPh>
    <rPh sb="4" eb="5">
      <t>カ</t>
    </rPh>
    <phoneticPr fontId="2"/>
  </si>
  <si>
    <t>施策債</t>
    <rPh sb="0" eb="2">
      <t>シサク</t>
    </rPh>
    <rPh sb="2" eb="3">
      <t>サイ</t>
    </rPh>
    <phoneticPr fontId="7"/>
  </si>
  <si>
    <t>償還費</t>
    <rPh sb="0" eb="2">
      <t>ショウカン</t>
    </rPh>
    <phoneticPr fontId="7"/>
  </si>
  <si>
    <t>地域デジタル社会推進費</t>
    <rPh sb="0" eb="2">
      <t>チイキ</t>
    </rPh>
    <rPh sb="6" eb="8">
      <t>シャカイ</t>
    </rPh>
    <rPh sb="8" eb="11">
      <t>スイシンヒ</t>
    </rPh>
    <phoneticPr fontId="1"/>
  </si>
  <si>
    <t>令和４年度 都道府県別（費目別）基準財政需要額</t>
    <rPh sb="0" eb="1">
      <t>レイ</t>
    </rPh>
    <rPh sb="1" eb="2">
      <t>ワ</t>
    </rPh>
    <rPh sb="3" eb="5">
      <t>ネンド</t>
    </rPh>
    <rPh sb="4" eb="5">
      <t>ド</t>
    </rPh>
    <rPh sb="5" eb="7">
      <t>ヘイネンド</t>
    </rPh>
    <rPh sb="6" eb="10">
      <t>トドウフケン</t>
    </rPh>
    <rPh sb="10" eb="11">
      <t>ベツ</t>
    </rPh>
    <rPh sb="12" eb="14">
      <t>ヒモク</t>
    </rPh>
    <rPh sb="14" eb="15">
      <t>ベツ</t>
    </rPh>
    <rPh sb="16" eb="18">
      <t>キジュン</t>
    </rPh>
    <rPh sb="18" eb="20">
      <t>ザイセイ</t>
    </rPh>
    <rPh sb="20" eb="22">
      <t>ジュヨウ</t>
    </rPh>
    <rPh sb="22" eb="23">
      <t>ガク</t>
    </rPh>
    <phoneticPr fontId="1"/>
  </si>
  <si>
    <t xml:space="preserve">    (個別算定経費)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</si>
</sst>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2" x14ac:knownFonts="1">
    <font>
      <sz val="14"/>
      <name val="ＭＳ ゴシック"/>
      <family val="3"/>
    </font>
    <font>
      <sz val="7"/>
      <name val="ＭＳ Ｐゴシック"/>
      <family val="3"/>
      <charset val="128"/>
    </font>
    <font>
      <sz val="14"/>
      <name val="HGｺﾞｼｯｸE"/>
      <family val="3"/>
      <charset val="128"/>
    </font>
    <font>
      <sz val="12"/>
      <name val="HGｺﾞｼｯｸM"/>
      <family val="3"/>
      <charset val="128"/>
    </font>
    <font>
      <sz val="14"/>
      <name val="HGPｺﾞｼｯｸM"/>
      <family val="3"/>
      <charset val="128"/>
    </font>
    <font>
      <sz val="12"/>
      <name val="ＭＳ 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ＭＳ Ｐゴシック"/>
      <family val="3"/>
    </font>
    <font>
      <b/>
      <sz val="12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theme="1"/>
      <name val="ＭＳ ゴシック"/>
      <family val="3"/>
    </font>
    <font>
      <sz val="16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14"/>
      <color theme="1"/>
      <name val="ＭＳ Ｐゴシック"/>
      <family val="3"/>
    </font>
    <font>
      <sz val="12"/>
      <color theme="1"/>
      <name val="ＭＳ ゴシック"/>
      <family val="3"/>
    </font>
    <font>
      <sz val="14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2"/>
      <color theme="1"/>
      <name val="ＭＳ ゴシック"/>
      <family val="3"/>
      <charset val="128"/>
    </font>
    <font>
      <sz val="16"/>
      <name val="HGSｺﾞｼｯｸM"/>
      <family val="3"/>
      <charset val="128"/>
    </font>
    <font>
      <b/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sz val="12"/>
      <name val="HGPｺﾞｼｯｸM"/>
      <family val="3"/>
      <charset val="128"/>
    </font>
    <font>
      <sz val="12"/>
      <name val="ＭＳ ゴシック"/>
      <family val="3"/>
    </font>
    <font>
      <sz val="12"/>
      <name val="ＭＳ Ｐゴシック"/>
      <family val="3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184">
    <xf numFmtId="0" fontId="0" fillId="0" borderId="0" xfId="0"/>
    <xf numFmtId="3" fontId="9" fillId="0" borderId="0" xfId="1" applyNumberFormat="1" applyFont="1" applyAlignment="1">
      <alignment horizontal="center"/>
    </xf>
    <xf numFmtId="3" fontId="9" fillId="0" borderId="0" xfId="0" applyNumberFormat="1" applyFont="1" applyAlignment="1">
      <alignment horizontal="right" vertical="top"/>
    </xf>
    <xf numFmtId="3" fontId="8" fillId="0" borderId="0" xfId="1" applyNumberFormat="1" applyFont="1" applyAlignment="1"/>
    <xf numFmtId="0" fontId="5" fillId="0" borderId="0" xfId="1" applyNumberFormat="1" applyFont="1" applyAlignment="1"/>
    <xf numFmtId="3" fontId="8" fillId="0" borderId="1" xfId="1" applyNumberFormat="1" applyFont="1" applyBorder="1" applyAlignment="1"/>
    <xf numFmtId="0" fontId="3" fillId="0" borderId="35" xfId="1" applyNumberFormat="1" applyFont="1" applyFill="1" applyBorder="1" applyAlignment="1"/>
    <xf numFmtId="3" fontId="3" fillId="0" borderId="2" xfId="1" applyNumberFormat="1" applyFont="1" applyFill="1" applyBorder="1" applyAlignment="1">
      <alignment horizontal="distributed" vertical="center"/>
    </xf>
    <xf numFmtId="3" fontId="4" fillId="0" borderId="0" xfId="0" quotePrefix="1" applyNumberFormat="1" applyFont="1" applyAlignment="1">
      <alignment horizontal="right" vertical="top"/>
    </xf>
    <xf numFmtId="3" fontId="4" fillId="0" borderId="0" xfId="0" quotePrefix="1" applyNumberFormat="1" applyFont="1" applyFill="1" applyBorder="1" applyAlignment="1" applyProtection="1">
      <alignment horizontal="left" vertical="top"/>
      <protection locked="0"/>
    </xf>
    <xf numFmtId="3" fontId="3" fillId="0" borderId="21" xfId="1" applyNumberFormat="1" applyFont="1" applyBorder="1" applyAlignment="1">
      <alignment horizontal="center"/>
    </xf>
    <xf numFmtId="3" fontId="3" fillId="0" borderId="35" xfId="1" applyNumberFormat="1" applyFont="1" applyFill="1" applyBorder="1" applyAlignment="1">
      <alignment horizontal="distributed" vertical="center"/>
    </xf>
    <xf numFmtId="3" fontId="3" fillId="0" borderId="36" xfId="1" applyNumberFormat="1" applyFont="1" applyFill="1" applyBorder="1" applyAlignment="1">
      <alignment horizontal="distributed" vertical="center"/>
    </xf>
    <xf numFmtId="3" fontId="3" fillId="0" borderId="37" xfId="1" applyNumberFormat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distributed" vertical="center" wrapText="1"/>
    </xf>
    <xf numFmtId="3" fontId="10" fillId="0" borderId="0" xfId="0" applyNumberFormat="1" applyFont="1" applyAlignment="1"/>
    <xf numFmtId="0" fontId="10" fillId="0" borderId="0" xfId="0" applyNumberFormat="1" applyFont="1" applyAlignment="1"/>
    <xf numFmtId="3" fontId="11" fillId="0" borderId="0" xfId="0" applyNumberFormat="1" applyFont="1" applyAlignment="1">
      <alignment vertical="top"/>
    </xf>
    <xf numFmtId="3" fontId="12" fillId="0" borderId="0" xfId="0" quotePrefix="1" applyNumberFormat="1" applyFont="1" applyAlignment="1" applyProtection="1">
      <alignment vertical="top"/>
      <protection locked="0"/>
    </xf>
    <xf numFmtId="3" fontId="13" fillId="0" borderId="0" xfId="0" applyNumberFormat="1" applyFont="1" applyAlignment="1">
      <alignment vertical="top"/>
    </xf>
    <xf numFmtId="3" fontId="14" fillId="0" borderId="0" xfId="0" applyNumberFormat="1" applyFont="1" applyAlignment="1" applyProtection="1">
      <alignment vertical="top"/>
      <protection locked="0"/>
    </xf>
    <xf numFmtId="0" fontId="11" fillId="0" borderId="0" xfId="0" applyNumberFormat="1" applyFont="1" applyAlignment="1">
      <alignment vertical="top"/>
    </xf>
    <xf numFmtId="3" fontId="12" fillId="0" borderId="0" xfId="0" applyNumberFormat="1" applyFont="1" applyAlignment="1">
      <alignment vertical="top"/>
    </xf>
    <xf numFmtId="3" fontId="15" fillId="0" borderId="0" xfId="0" applyNumberFormat="1" applyFont="1" applyAlignment="1">
      <alignment vertical="top"/>
    </xf>
    <xf numFmtId="49" fontId="16" fillId="0" borderId="0" xfId="0" applyNumberFormat="1" applyFont="1" applyAlignment="1" applyProtection="1">
      <alignment horizontal="center" vertical="top"/>
      <protection locked="0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15" fillId="0" borderId="0" xfId="0" quotePrefix="1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6" fillId="0" borderId="0" xfId="0" quotePrefix="1" applyNumberFormat="1" applyFont="1" applyAlignment="1" applyProtection="1">
      <alignment horizontal="center" vertical="top"/>
      <protection locked="0"/>
    </xf>
    <xf numFmtId="3" fontId="17" fillId="0" borderId="12" xfId="0" applyNumberFormat="1" applyFont="1" applyFill="1" applyBorder="1" applyAlignment="1" applyProtection="1">
      <alignment horizontal="centerContinuous"/>
      <protection locked="0"/>
    </xf>
    <xf numFmtId="3" fontId="17" fillId="0" borderId="10" xfId="0" applyNumberFormat="1" applyFont="1" applyFill="1" applyBorder="1" applyAlignment="1">
      <alignment horizontal="centerContinuous"/>
    </xf>
    <xf numFmtId="3" fontId="17" fillId="0" borderId="11" xfId="0" applyNumberFormat="1" applyFont="1" applyFill="1" applyBorder="1" applyAlignment="1">
      <alignment horizontal="centerContinuous"/>
    </xf>
    <xf numFmtId="0" fontId="20" fillId="0" borderId="12" xfId="0" applyNumberFormat="1" applyFont="1" applyFill="1" applyBorder="1" applyAlignment="1">
      <alignment horizontal="centerContinuous"/>
    </xf>
    <xf numFmtId="3" fontId="17" fillId="0" borderId="10" xfId="0" applyNumberFormat="1" applyFont="1" applyFill="1" applyBorder="1" applyAlignment="1" applyProtection="1">
      <alignment horizontal="centerContinuous"/>
      <protection locked="0"/>
    </xf>
    <xf numFmtId="3" fontId="17" fillId="0" borderId="25" xfId="0" applyNumberFormat="1" applyFont="1" applyFill="1" applyBorder="1" applyAlignment="1">
      <alignment horizontal="centerContinuous"/>
    </xf>
    <xf numFmtId="3" fontId="17" fillId="0" borderId="38" xfId="0" applyNumberFormat="1" applyFont="1" applyFill="1" applyBorder="1" applyAlignment="1">
      <alignment horizontal="centerContinuous"/>
    </xf>
    <xf numFmtId="3" fontId="22" fillId="0" borderId="9" xfId="0" applyNumberFormat="1" applyFont="1" applyFill="1" applyBorder="1" applyAlignment="1">
      <alignment horizontal="center" vertical="center"/>
    </xf>
    <xf numFmtId="3" fontId="17" fillId="0" borderId="25" xfId="0" applyNumberFormat="1" applyFont="1" applyFill="1" applyBorder="1" applyAlignment="1" applyProtection="1">
      <alignment horizontal="centerContinuous"/>
      <protection locked="0"/>
    </xf>
    <xf numFmtId="3" fontId="17" fillId="0" borderId="26" xfId="0" applyNumberFormat="1" applyFont="1" applyFill="1" applyBorder="1" applyAlignment="1">
      <alignment horizontal="centerContinuous"/>
    </xf>
    <xf numFmtId="3" fontId="19" fillId="0" borderId="6" xfId="0" applyNumberFormat="1" applyFont="1" applyFill="1" applyBorder="1" applyAlignment="1">
      <alignment horizontal="center" vertical="center"/>
    </xf>
    <xf numFmtId="3" fontId="19" fillId="0" borderId="7" xfId="0" applyNumberFormat="1" applyFont="1" applyFill="1" applyBorder="1" applyAlignment="1">
      <alignment horizontal="center" vertical="center"/>
    </xf>
    <xf numFmtId="3" fontId="19" fillId="0" borderId="7" xfId="0" applyNumberFormat="1" applyFont="1" applyFill="1" applyBorder="1" applyAlignment="1">
      <alignment horizontal="center" vertical="center" shrinkToFit="1"/>
    </xf>
    <xf numFmtId="3" fontId="19" fillId="0" borderId="7" xfId="0" applyNumberFormat="1" applyFont="1" applyFill="1" applyBorder="1" applyAlignment="1">
      <alignment horizontal="centerContinuous" vertical="center"/>
    </xf>
    <xf numFmtId="3" fontId="22" fillId="0" borderId="8" xfId="0" applyNumberFormat="1" applyFont="1" applyFill="1" applyBorder="1" applyAlignment="1">
      <alignment horizontal="centerContinuous" vertical="center"/>
    </xf>
    <xf numFmtId="3" fontId="22" fillId="0" borderId="32" xfId="0" applyNumberFormat="1" applyFont="1" applyFill="1" applyBorder="1" applyAlignment="1">
      <alignment horizontal="centerContinuous" vertical="center"/>
    </xf>
    <xf numFmtId="3" fontId="19" fillId="0" borderId="29" xfId="0" applyNumberFormat="1" applyFont="1" applyFill="1" applyBorder="1" applyAlignment="1">
      <alignment horizontal="center" vertical="center"/>
    </xf>
    <xf numFmtId="3" fontId="22" fillId="0" borderId="33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10" fillId="0" borderId="0" xfId="0" applyNumberFormat="1" applyFont="1" applyBorder="1" applyAlignment="1"/>
    <xf numFmtId="3" fontId="19" fillId="0" borderId="3" xfId="0" applyNumberFormat="1" applyFont="1" applyFill="1" applyBorder="1" applyAlignment="1">
      <alignment horizontal="center" vertical="center"/>
    </xf>
    <xf numFmtId="3" fontId="19" fillId="0" borderId="13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19" fillId="0" borderId="30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 shrinkToFit="1"/>
    </xf>
    <xf numFmtId="3" fontId="19" fillId="0" borderId="13" xfId="0" applyNumberFormat="1" applyFont="1" applyFill="1" applyBorder="1" applyAlignment="1">
      <alignment horizontal="center" vertical="center" shrinkToFit="1"/>
    </xf>
    <xf numFmtId="3" fontId="19" fillId="0" borderId="3" xfId="0" quotePrefix="1" applyNumberFormat="1" applyFont="1" applyFill="1" applyBorder="1" applyAlignment="1">
      <alignment horizontal="center" vertical="center"/>
    </xf>
    <xf numFmtId="3" fontId="23" fillId="0" borderId="13" xfId="0" applyNumberFormat="1" applyFont="1" applyFill="1" applyBorder="1" applyAlignment="1">
      <alignment horizontal="center" vertical="center" wrapText="1"/>
    </xf>
    <xf numFmtId="3" fontId="19" fillId="0" borderId="19" xfId="0" applyNumberFormat="1" applyFont="1" applyFill="1" applyBorder="1" applyAlignment="1">
      <alignment horizontal="center" vertical="center" wrapText="1"/>
    </xf>
    <xf numFmtId="3" fontId="19" fillId="0" borderId="34" xfId="0" applyNumberFormat="1" applyFont="1" applyFill="1" applyBorder="1" applyAlignment="1">
      <alignment horizontal="center" vertical="center"/>
    </xf>
    <xf numFmtId="3" fontId="19" fillId="0" borderId="40" xfId="0" applyNumberFormat="1" applyFont="1" applyFill="1" applyBorder="1" applyAlignment="1">
      <alignment horizontal="center" vertical="center"/>
    </xf>
    <xf numFmtId="3" fontId="19" fillId="0" borderId="39" xfId="0" applyNumberFormat="1" applyFont="1" applyFill="1" applyBorder="1" applyAlignment="1">
      <alignment horizontal="center" vertical="center"/>
    </xf>
    <xf numFmtId="3" fontId="19" fillId="0" borderId="24" xfId="0" applyNumberFormat="1" applyFont="1" applyFill="1" applyBorder="1" applyAlignment="1">
      <alignment horizontal="center" vertical="center"/>
    </xf>
    <xf numFmtId="3" fontId="22" fillId="0" borderId="2" xfId="0" applyNumberFormat="1" applyFont="1" applyBorder="1" applyAlignment="1"/>
    <xf numFmtId="3" fontId="24" fillId="0" borderId="14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shrinkToFit="1"/>
    </xf>
    <xf numFmtId="3" fontId="24" fillId="0" borderId="15" xfId="0" applyNumberFormat="1" applyFont="1" applyFill="1" applyBorder="1" applyAlignment="1">
      <alignment shrinkToFit="1"/>
    </xf>
    <xf numFmtId="3" fontId="24" fillId="0" borderId="20" xfId="0" applyNumberFormat="1" applyFont="1" applyFill="1" applyBorder="1" applyAlignment="1">
      <alignment shrinkToFit="1"/>
    </xf>
    <xf numFmtId="3" fontId="24" fillId="0" borderId="27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horizontal="right" shrinkToFit="1"/>
    </xf>
    <xf numFmtId="3" fontId="24" fillId="0" borderId="41" xfId="0" applyNumberFormat="1" applyFont="1" applyFill="1" applyBorder="1" applyAlignment="1">
      <alignment shrinkToFit="1"/>
    </xf>
    <xf numFmtId="3" fontId="21" fillId="0" borderId="4" xfId="0" applyNumberFormat="1" applyFont="1" applyFill="1" applyBorder="1" applyAlignment="1">
      <alignment shrinkToFit="1"/>
    </xf>
    <xf numFmtId="3" fontId="24" fillId="0" borderId="16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shrinkToFit="1"/>
    </xf>
    <xf numFmtId="3" fontId="24" fillId="0" borderId="17" xfId="0" applyNumberFormat="1" applyFont="1" applyFill="1" applyBorder="1" applyAlignment="1">
      <alignment shrinkToFit="1"/>
    </xf>
    <xf numFmtId="3" fontId="24" fillId="0" borderId="21" xfId="0" applyNumberFormat="1" applyFont="1" applyFill="1" applyBorder="1" applyAlignment="1">
      <alignment shrinkToFit="1"/>
    </xf>
    <xf numFmtId="3" fontId="24" fillId="0" borderId="28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horizontal="right" shrinkToFit="1"/>
    </xf>
    <xf numFmtId="3" fontId="24" fillId="0" borderId="33" xfId="0" applyNumberFormat="1" applyFont="1" applyFill="1" applyBorder="1" applyAlignment="1">
      <alignment shrinkToFit="1"/>
    </xf>
    <xf numFmtId="3" fontId="21" fillId="0" borderId="2" xfId="0" applyNumberFormat="1" applyFont="1" applyFill="1" applyBorder="1" applyAlignment="1">
      <alignment shrinkToFit="1"/>
    </xf>
    <xf numFmtId="3" fontId="22" fillId="0" borderId="4" xfId="0" applyNumberFormat="1" applyFont="1" applyBorder="1" applyAlignment="1"/>
    <xf numFmtId="3" fontId="22" fillId="0" borderId="4" xfId="0" applyNumberFormat="1" applyFont="1" applyBorder="1" applyAlignment="1">
      <alignment horizontal="distributed" justifyLastLine="1"/>
    </xf>
    <xf numFmtId="3" fontId="21" fillId="0" borderId="14" xfId="0" applyNumberFormat="1" applyFont="1" applyFill="1" applyBorder="1" applyAlignment="1">
      <alignment shrinkToFit="1"/>
    </xf>
    <xf numFmtId="3" fontId="21" fillId="0" borderId="15" xfId="0" applyNumberFormat="1" applyFont="1" applyFill="1" applyBorder="1" applyAlignment="1">
      <alignment shrinkToFit="1"/>
    </xf>
    <xf numFmtId="3" fontId="21" fillId="0" borderId="20" xfId="0" applyNumberFormat="1" applyFont="1" applyFill="1" applyBorder="1" applyAlignment="1">
      <alignment shrinkToFit="1"/>
    </xf>
    <xf numFmtId="3" fontId="21" fillId="0" borderId="27" xfId="0" applyNumberFormat="1" applyFont="1" applyFill="1" applyBorder="1" applyAlignment="1">
      <alignment shrinkToFit="1"/>
    </xf>
    <xf numFmtId="3" fontId="10" fillId="0" borderId="2" xfId="0" applyNumberFormat="1" applyFont="1" applyBorder="1" applyAlignment="1"/>
    <xf numFmtId="3" fontId="22" fillId="0" borderId="2" xfId="0" applyNumberFormat="1" applyFont="1" applyBorder="1" applyAlignment="1">
      <alignment horizontal="distributed" justifyLastLine="1"/>
    </xf>
    <xf numFmtId="3" fontId="21" fillId="0" borderId="16" xfId="0" applyNumberFormat="1" applyFont="1" applyFill="1" applyBorder="1" applyAlignment="1">
      <alignment shrinkToFit="1"/>
    </xf>
    <xf numFmtId="3" fontId="21" fillId="0" borderId="17" xfId="0" applyNumberFormat="1" applyFont="1" applyFill="1" applyBorder="1" applyAlignment="1">
      <alignment shrinkToFit="1"/>
    </xf>
    <xf numFmtId="3" fontId="21" fillId="0" borderId="21" xfId="0" applyNumberFormat="1" applyFont="1" applyFill="1" applyBorder="1" applyAlignment="1">
      <alignment shrinkToFit="1"/>
    </xf>
    <xf numFmtId="3" fontId="21" fillId="0" borderId="28" xfId="0" applyNumberFormat="1" applyFont="1" applyFill="1" applyBorder="1" applyAlignment="1">
      <alignment shrinkToFit="1"/>
    </xf>
    <xf numFmtId="3" fontId="22" fillId="0" borderId="5" xfId="0" applyNumberFormat="1" applyFont="1" applyBorder="1" applyAlignment="1">
      <alignment horizontal="distributed" justifyLastLine="1"/>
    </xf>
    <xf numFmtId="3" fontId="21" fillId="0" borderId="18" xfId="0" applyNumberFormat="1" applyFont="1" applyFill="1" applyBorder="1" applyAlignment="1">
      <alignment shrinkToFit="1"/>
    </xf>
    <xf numFmtId="3" fontId="21" fillId="0" borderId="5" xfId="0" applyNumberFormat="1" applyFont="1" applyFill="1" applyBorder="1" applyAlignment="1">
      <alignment shrinkToFit="1"/>
    </xf>
    <xf numFmtId="3" fontId="21" fillId="0" borderId="23" xfId="0" applyNumberFormat="1" applyFont="1" applyFill="1" applyBorder="1" applyAlignment="1">
      <alignment shrinkToFit="1"/>
    </xf>
    <xf numFmtId="3" fontId="21" fillId="0" borderId="22" xfId="0" applyNumberFormat="1" applyFont="1" applyFill="1" applyBorder="1" applyAlignment="1">
      <alignment shrinkToFit="1"/>
    </xf>
    <xf numFmtId="3" fontId="21" fillId="0" borderId="31" xfId="0" applyNumberFormat="1" applyFont="1" applyFill="1" applyBorder="1" applyAlignment="1">
      <alignment shrinkToFit="1"/>
    </xf>
    <xf numFmtId="3" fontId="17" fillId="0" borderId="1" xfId="0" applyNumberFormat="1" applyFont="1" applyBorder="1" applyAlignment="1"/>
    <xf numFmtId="3" fontId="17" fillId="2" borderId="1" xfId="0" applyNumberFormat="1" applyFont="1" applyFill="1" applyBorder="1" applyAlignment="1"/>
    <xf numFmtId="3" fontId="17" fillId="2" borderId="0" xfId="0" applyNumberFormat="1" applyFont="1" applyFill="1" applyBorder="1" applyAlignment="1"/>
    <xf numFmtId="3" fontId="17" fillId="2" borderId="1" xfId="0" applyNumberFormat="1" applyFont="1" applyFill="1" applyBorder="1" applyAlignment="1">
      <alignment shrinkToFit="1"/>
    </xf>
    <xf numFmtId="4" fontId="10" fillId="0" borderId="0" xfId="0" applyNumberFormat="1" applyFont="1" applyAlignment="1"/>
    <xf numFmtId="3" fontId="24" fillId="0" borderId="4" xfId="1" applyNumberFormat="1" applyFont="1" applyFill="1" applyBorder="1" applyAlignment="1"/>
    <xf numFmtId="3" fontId="24" fillId="0" borderId="17" xfId="1" applyNumberFormat="1" applyFont="1" applyFill="1" applyBorder="1" applyAlignment="1"/>
    <xf numFmtId="3" fontId="24" fillId="0" borderId="2" xfId="1" applyNumberFormat="1" applyFont="1" applyFill="1" applyBorder="1" applyAlignment="1"/>
    <xf numFmtId="3" fontId="24" fillId="0" borderId="15" xfId="1" applyNumberFormat="1" applyFont="1" applyFill="1" applyBorder="1" applyAlignment="1"/>
    <xf numFmtId="3" fontId="24" fillId="0" borderId="4" xfId="1" applyNumberFormat="1" applyFont="1" applyFill="1" applyBorder="1" applyAlignment="1">
      <alignment shrinkToFit="1"/>
    </xf>
    <xf numFmtId="3" fontId="24" fillId="0" borderId="15" xfId="1" applyNumberFormat="1" applyFont="1" applyFill="1" applyBorder="1" applyAlignment="1">
      <alignment shrinkToFit="1"/>
    </xf>
    <xf numFmtId="3" fontId="24" fillId="0" borderId="2" xfId="1" applyNumberFormat="1" applyFont="1" applyFill="1" applyBorder="1" applyAlignment="1">
      <alignment shrinkToFit="1"/>
    </xf>
    <xf numFmtId="3" fontId="24" fillId="0" borderId="17" xfId="1" applyNumberFormat="1" applyFont="1" applyFill="1" applyBorder="1" applyAlignment="1">
      <alignment shrinkToFit="1"/>
    </xf>
    <xf numFmtId="3" fontId="24" fillId="0" borderId="5" xfId="1" applyNumberFormat="1" applyFont="1" applyFill="1" applyBorder="1" applyAlignment="1">
      <alignment shrinkToFit="1"/>
    </xf>
    <xf numFmtId="3" fontId="24" fillId="0" borderId="23" xfId="1" applyNumberFormat="1" applyFont="1" applyFill="1" applyBorder="1" applyAlignment="1">
      <alignment shrinkToFit="1"/>
    </xf>
    <xf numFmtId="3" fontId="26" fillId="0" borderId="0" xfId="0" applyNumberFormat="1" applyFont="1" applyAlignment="1">
      <alignment vertical="top"/>
    </xf>
    <xf numFmtId="3" fontId="27" fillId="0" borderId="0" xfId="0" applyNumberFormat="1" applyFont="1" applyAlignment="1" applyProtection="1">
      <alignment vertical="top"/>
      <protection locked="0"/>
    </xf>
    <xf numFmtId="3" fontId="4" fillId="0" borderId="0" xfId="0" quotePrefix="1" applyNumberFormat="1" applyFont="1" applyAlignment="1" applyProtection="1">
      <alignment horizontal="center" vertical="top"/>
      <protection locked="0"/>
    </xf>
    <xf numFmtId="3" fontId="28" fillId="0" borderId="0" xfId="0" quotePrefix="1" applyNumberFormat="1" applyFont="1" applyAlignment="1">
      <alignment horizontal="right" vertical="top"/>
    </xf>
    <xf numFmtId="3" fontId="5" fillId="0" borderId="4" xfId="0" applyNumberFormat="1" applyFont="1" applyFill="1" applyBorder="1" applyAlignment="1">
      <alignment shrinkToFit="1"/>
    </xf>
    <xf numFmtId="3" fontId="5" fillId="0" borderId="15" xfId="0" applyNumberFormat="1" applyFont="1" applyFill="1" applyBorder="1" applyAlignment="1">
      <alignment shrinkToFit="1"/>
    </xf>
    <xf numFmtId="3" fontId="5" fillId="0" borderId="2" xfId="0" applyNumberFormat="1" applyFont="1" applyFill="1" applyBorder="1" applyAlignment="1">
      <alignment shrinkToFit="1"/>
    </xf>
    <xf numFmtId="3" fontId="5" fillId="0" borderId="17" xfId="0" applyNumberFormat="1" applyFont="1" applyFill="1" applyBorder="1" applyAlignment="1">
      <alignment shrinkToFit="1"/>
    </xf>
    <xf numFmtId="3" fontId="5" fillId="0" borderId="52" xfId="0" applyNumberFormat="1" applyFont="1" applyFill="1" applyBorder="1" applyAlignment="1">
      <alignment shrinkToFit="1"/>
    </xf>
    <xf numFmtId="176" fontId="5" fillId="0" borderId="2" xfId="0" applyNumberFormat="1" applyFont="1" applyFill="1" applyBorder="1" applyAlignment="1">
      <alignment shrinkToFit="1"/>
    </xf>
    <xf numFmtId="3" fontId="5" fillId="0" borderId="53" xfId="0" applyNumberFormat="1" applyFont="1" applyFill="1" applyBorder="1" applyAlignment="1">
      <alignment shrinkToFit="1"/>
    </xf>
    <xf numFmtId="3" fontId="29" fillId="0" borderId="14" xfId="0" applyNumberFormat="1" applyFont="1" applyFill="1" applyBorder="1" applyAlignment="1">
      <alignment shrinkToFit="1"/>
    </xf>
    <xf numFmtId="3" fontId="29" fillId="0" borderId="17" xfId="0" applyNumberFormat="1" applyFont="1" applyFill="1" applyBorder="1" applyAlignment="1">
      <alignment shrinkToFit="1"/>
    </xf>
    <xf numFmtId="3" fontId="29" fillId="0" borderId="16" xfId="0" applyNumberFormat="1" applyFont="1" applyFill="1" applyBorder="1" applyAlignment="1">
      <alignment shrinkToFit="1"/>
    </xf>
    <xf numFmtId="3" fontId="29" fillId="0" borderId="5" xfId="0" applyNumberFormat="1" applyFont="1" applyFill="1" applyBorder="1" applyAlignment="1">
      <alignment shrinkToFit="1"/>
    </xf>
    <xf numFmtId="3" fontId="29" fillId="0" borderId="23" xfId="0" applyNumberFormat="1" applyFont="1" applyFill="1" applyBorder="1" applyAlignment="1">
      <alignment shrinkToFit="1"/>
    </xf>
    <xf numFmtId="3" fontId="0" fillId="2" borderId="1" xfId="0" applyNumberFormat="1" applyFont="1" applyFill="1" applyBorder="1" applyAlignment="1"/>
    <xf numFmtId="3" fontId="30" fillId="0" borderId="0" xfId="0" applyNumberFormat="1" applyFont="1" applyAlignment="1"/>
    <xf numFmtId="4" fontId="30" fillId="0" borderId="0" xfId="0" applyNumberFormat="1" applyFont="1" applyAlignment="1"/>
    <xf numFmtId="0" fontId="30" fillId="0" borderId="0" xfId="0" applyNumberFormat="1" applyFont="1" applyAlignment="1"/>
    <xf numFmtId="0" fontId="31" fillId="0" borderId="0" xfId="0" applyNumberFormat="1" applyFont="1" applyAlignment="1"/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9" fillId="0" borderId="55" xfId="0" applyNumberFormat="1" applyFont="1" applyFill="1" applyBorder="1" applyAlignment="1">
      <alignment horizontal="center" vertical="center"/>
    </xf>
    <xf numFmtId="3" fontId="19" fillId="0" borderId="57" xfId="0" applyNumberFormat="1" applyFont="1" applyFill="1" applyBorder="1" applyAlignment="1">
      <alignment horizontal="center" vertical="center"/>
    </xf>
    <xf numFmtId="3" fontId="19" fillId="0" borderId="59" xfId="0" applyNumberFormat="1" applyFont="1" applyFill="1" applyBorder="1" applyAlignment="1">
      <alignment horizontal="center" vertical="center"/>
    </xf>
    <xf numFmtId="3" fontId="22" fillId="0" borderId="16" xfId="0" applyNumberFormat="1" applyFont="1" applyBorder="1" applyAlignment="1"/>
    <xf numFmtId="3" fontId="22" fillId="0" borderId="14" xfId="0" applyNumberFormat="1" applyFont="1" applyBorder="1" applyAlignment="1"/>
    <xf numFmtId="3" fontId="22" fillId="0" borderId="14" xfId="0" applyNumberFormat="1" applyFont="1" applyBorder="1" applyAlignment="1">
      <alignment horizontal="distributed" justifyLastLine="1"/>
    </xf>
    <xf numFmtId="3" fontId="22" fillId="0" borderId="16" xfId="0" applyNumberFormat="1" applyFont="1" applyBorder="1" applyAlignment="1">
      <alignment horizontal="distributed" justifyLastLine="1"/>
    </xf>
    <xf numFmtId="3" fontId="22" fillId="0" borderId="18" xfId="0" applyNumberFormat="1" applyFont="1" applyBorder="1" applyAlignment="1">
      <alignment horizontal="distributed" justifyLastLine="1"/>
    </xf>
    <xf numFmtId="3" fontId="18" fillId="0" borderId="54" xfId="0" applyNumberFormat="1" applyFont="1" applyBorder="1" applyAlignment="1">
      <alignment horizontal="center" vertical="center"/>
    </xf>
    <xf numFmtId="3" fontId="18" fillId="0" borderId="56" xfId="0" applyNumberFormat="1" applyFont="1" applyBorder="1" applyAlignment="1">
      <alignment horizontal="center" vertical="center"/>
    </xf>
    <xf numFmtId="3" fontId="18" fillId="0" borderId="58" xfId="0" applyNumberFormat="1" applyFont="1" applyBorder="1" applyAlignment="1">
      <alignment horizontal="center" vertical="center"/>
    </xf>
    <xf numFmtId="3" fontId="19" fillId="0" borderId="7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46" xfId="0" applyNumberFormat="1" applyFont="1" applyFill="1" applyBorder="1" applyAlignment="1">
      <alignment horizontal="center" vertical="center"/>
    </xf>
    <xf numFmtId="3" fontId="19" fillId="0" borderId="32" xfId="0" applyNumberFormat="1" applyFont="1" applyFill="1" applyBorder="1" applyAlignment="1">
      <alignment horizontal="center" vertical="center"/>
    </xf>
    <xf numFmtId="3" fontId="22" fillId="0" borderId="9" xfId="0" applyNumberFormat="1" applyFont="1" applyFill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37" xfId="0" applyNumberFormat="1" applyFont="1" applyFill="1" applyBorder="1" applyAlignment="1">
      <alignment horizontal="center" vertical="center"/>
    </xf>
    <xf numFmtId="3" fontId="19" fillId="0" borderId="44" xfId="0" applyNumberFormat="1" applyFont="1" applyFill="1" applyBorder="1" applyAlignment="1">
      <alignment horizontal="center" vertical="center" shrinkToFit="1"/>
    </xf>
    <xf numFmtId="3" fontId="19" fillId="0" borderId="45" xfId="0" applyNumberFormat="1" applyFont="1" applyFill="1" applyBorder="1" applyAlignment="1">
      <alignment horizontal="center" vertical="center" shrinkToFit="1"/>
    </xf>
    <xf numFmtId="3" fontId="19" fillId="0" borderId="44" xfId="0" applyNumberFormat="1" applyFont="1" applyFill="1" applyBorder="1" applyAlignment="1">
      <alignment horizontal="center" vertical="center"/>
    </xf>
    <xf numFmtId="3" fontId="19" fillId="0" borderId="45" xfId="0" applyNumberFormat="1" applyFont="1" applyFill="1" applyBorder="1" applyAlignment="1">
      <alignment horizontal="center" vertical="center"/>
    </xf>
    <xf numFmtId="3" fontId="19" fillId="0" borderId="50" xfId="0" applyNumberFormat="1" applyFont="1" applyFill="1" applyBorder="1" applyAlignment="1">
      <alignment horizontal="center" vertical="center"/>
    </xf>
    <xf numFmtId="3" fontId="19" fillId="0" borderId="51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 wrapText="1"/>
    </xf>
    <xf numFmtId="3" fontId="21" fillId="0" borderId="6" xfId="0" applyNumberFormat="1" applyFont="1" applyFill="1" applyBorder="1" applyAlignment="1">
      <alignment horizontal="center" vertical="center" wrapText="1"/>
    </xf>
    <xf numFmtId="3" fontId="3" fillId="0" borderId="25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3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0" borderId="21" xfId="0" applyNumberFormat="1" applyFont="1" applyFill="1" applyBorder="1" applyAlignment="1">
      <alignment horizontal="center" vertical="center"/>
    </xf>
    <xf numFmtId="3" fontId="3" fillId="0" borderId="24" xfId="0" applyNumberFormat="1" applyFont="1" applyFill="1" applyBorder="1" applyAlignment="1">
      <alignment horizontal="center" vertical="center"/>
    </xf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17" fillId="0" borderId="12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>
      <alignment horizontal="center"/>
    </xf>
    <xf numFmtId="3" fontId="19" fillId="0" borderId="42" xfId="0" applyNumberFormat="1" applyFont="1" applyFill="1" applyBorder="1" applyAlignment="1">
      <alignment horizontal="center" vertical="center" shrinkToFit="1"/>
    </xf>
    <xf numFmtId="3" fontId="19" fillId="0" borderId="43" xfId="0" applyNumberFormat="1" applyFont="1" applyFill="1" applyBorder="1" applyAlignment="1">
      <alignment horizontal="center" vertical="center" shrinkToFit="1"/>
    </xf>
    <xf numFmtId="3" fontId="8" fillId="0" borderId="25" xfId="0" applyNumberFormat="1" applyFont="1" applyFill="1" applyBorder="1" applyAlignment="1" applyProtection="1">
      <alignment horizontal="center" vertical="center"/>
      <protection locked="0"/>
    </xf>
    <xf numFmtId="3" fontId="8" fillId="0" borderId="26" xfId="0" applyNumberFormat="1" applyFont="1" applyFill="1" applyBorder="1" applyAlignment="1" applyProtection="1">
      <alignment horizontal="center" vertical="center"/>
      <protection locked="0"/>
    </xf>
    <xf numFmtId="3" fontId="8" fillId="0" borderId="38" xfId="0" applyNumberFormat="1" applyFont="1" applyFill="1" applyBorder="1" applyAlignment="1" applyProtection="1">
      <alignment horizontal="center" vertical="center"/>
      <protection locked="0"/>
    </xf>
    <xf numFmtId="3" fontId="8" fillId="0" borderId="47" xfId="0" applyNumberFormat="1" applyFont="1" applyFill="1" applyBorder="1" applyAlignment="1" applyProtection="1">
      <alignment horizontal="center" vertical="center"/>
      <protection locked="0"/>
    </xf>
    <xf numFmtId="3" fontId="8" fillId="0" borderId="48" xfId="0" applyNumberFormat="1" applyFont="1" applyFill="1" applyBorder="1" applyAlignment="1" applyProtection="1">
      <alignment horizontal="center" vertical="center"/>
      <protection locked="0"/>
    </xf>
    <xf numFmtId="3" fontId="8" fillId="0" borderId="49" xfId="0" applyNumberFormat="1" applyFont="1" applyFill="1" applyBorder="1" applyAlignment="1" applyProtection="1">
      <alignment horizontal="center" vertical="center"/>
      <protection locked="0"/>
    </xf>
    <xf numFmtId="3" fontId="25" fillId="0" borderId="9" xfId="0" applyNumberFormat="1" applyFont="1" applyFill="1" applyBorder="1" applyAlignment="1">
      <alignment horizontal="center" vertical="center"/>
    </xf>
    <xf numFmtId="3" fontId="25" fillId="0" borderId="21" xfId="0" applyNumberFormat="1" applyFont="1" applyFill="1" applyBorder="1" applyAlignment="1">
      <alignment horizontal="center" vertical="center"/>
    </xf>
    <xf numFmtId="3" fontId="25" fillId="0" borderId="37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⑯公債費前年比較(道府県分完成)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\900714\Desktop\16%20&#31639;&#23450;&#32207;&#25324;\&#20844;&#20661;&#36027;&#21336;&#20301;&#36027;&#29992;\10&#12288;&#30476;&#21029;&#12539;&#22823;&#37117;&#24066;&#21029;\&#9327;&#20844;&#20661;&#36027;&#21069;&#24180;&#27604;&#36611;(&#36947;&#24220;&#30476;&#20998;&#23436;&#251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7178;&#23665;&#21331;&#29983;\&#9325;&#31639;&#23450;&#65288;&#32207;&#25324;&#65289;\&#35430;&#31639;&#65298;\&#30476;&#20998;&#65298;\&#9325;&#32076;&#24120;&#32076;&#36027;&#65288;&#23550;&#20840;&#20307;&#12539;&#8545;''&#65289;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円単・増減付"/>
      <sheetName val="公債費のみ百万単"/>
      <sheetName val="百万単・増減付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ntry="1"/>
  <dimension ref="A1:BD109"/>
  <sheetViews>
    <sheetView showGridLines="0" showZeros="0" tabSelected="1" showOutlineSymbols="0" view="pageBreakPreview" zoomScale="55" zoomScaleNormal="70" zoomScaleSheetLayoutView="55" workbookViewId="0">
      <pane xSplit="2" ySplit="7" topLeftCell="C11" activePane="bottomRight" state="frozenSplit"/>
      <selection activeCell="A3" sqref="A3:I6"/>
      <selection pane="topRight" activeCell="A3" sqref="A3:I6"/>
      <selection pane="bottomLeft" activeCell="A3" sqref="A3:I6"/>
      <selection pane="bottomRight" activeCell="E6" sqref="E6"/>
    </sheetView>
  </sheetViews>
  <sheetFormatPr defaultColWidth="8.69921875" defaultRowHeight="14.25" x14ac:dyDescent="0.15"/>
  <cols>
    <col min="1" max="1" width="10.796875" style="16" customWidth="1"/>
    <col min="2" max="17" width="13.3984375" style="16" customWidth="1"/>
    <col min="18" max="31" width="14.296875" style="16" customWidth="1"/>
    <col min="32" max="38" width="12.5" style="16" customWidth="1"/>
    <col min="39" max="39" width="13.3984375" style="16" customWidth="1"/>
    <col min="40" max="40" width="12.5" style="16" customWidth="1"/>
    <col min="41" max="41" width="15.69921875" style="16" bestFit="1" customWidth="1"/>
    <col min="42" max="42" width="6.59765625" style="16" customWidth="1"/>
    <col min="43" max="43" width="13.3984375" style="16" customWidth="1"/>
    <col min="44" max="45" width="12.69921875" style="16" customWidth="1"/>
    <col min="46" max="46" width="14.69921875" style="16" customWidth="1"/>
    <col min="47" max="47" width="5.796875" style="16" customWidth="1"/>
    <col min="48" max="48" width="15" style="16" customWidth="1"/>
    <col min="49" max="50" width="15.19921875" style="132" customWidth="1"/>
    <col min="51" max="51" width="11.3984375" style="132" bestFit="1" customWidth="1"/>
    <col min="52" max="52" width="8.69921875" style="132"/>
    <col min="53" max="53" width="10.8984375" style="132" bestFit="1" customWidth="1"/>
    <col min="54" max="54" width="8.69921875" style="132"/>
    <col min="55" max="55" width="10.8984375" style="132" bestFit="1" customWidth="1"/>
    <col min="56" max="56" width="8.69921875" style="132"/>
    <col min="57" max="16384" width="8.69921875" style="16"/>
  </cols>
  <sheetData>
    <row r="1" spans="1:56" ht="21" x14ac:dyDescent="0.15">
      <c r="A1" s="17"/>
      <c r="B1" s="18" t="s">
        <v>153</v>
      </c>
      <c r="C1" s="19"/>
      <c r="D1" s="20"/>
      <c r="E1" s="20"/>
      <c r="F1" s="19"/>
      <c r="G1" s="21"/>
      <c r="H1" s="21"/>
      <c r="I1" s="21"/>
      <c r="J1" s="169"/>
      <c r="K1" s="169"/>
      <c r="L1" s="169"/>
      <c r="M1" s="19"/>
      <c r="N1" s="22"/>
      <c r="O1" s="19"/>
      <c r="P1" s="19"/>
      <c r="Q1" s="168"/>
      <c r="R1" s="168"/>
      <c r="S1" s="168"/>
      <c r="T1" s="20"/>
      <c r="U1" s="20"/>
      <c r="V1" s="21"/>
      <c r="W1" s="21"/>
      <c r="X1" s="21"/>
      <c r="Y1" s="169"/>
      <c r="Z1" s="169"/>
      <c r="AA1" s="169"/>
      <c r="AB1" s="19"/>
      <c r="AC1" s="22"/>
      <c r="AD1" s="19"/>
      <c r="AE1" s="19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5"/>
      <c r="AQ1" s="19"/>
      <c r="AR1" s="20"/>
      <c r="AV1" s="113"/>
      <c r="AW1" s="114"/>
      <c r="BD1" s="16"/>
    </row>
    <row r="2" spans="1:56" ht="18.75" x14ac:dyDescent="0.15">
      <c r="A2" s="23"/>
      <c r="B2" s="24" t="s">
        <v>154</v>
      </c>
      <c r="C2" s="19"/>
      <c r="D2" s="20"/>
      <c r="E2" s="20"/>
      <c r="F2" s="19"/>
      <c r="G2" s="21"/>
      <c r="H2" s="21"/>
      <c r="I2" s="21"/>
      <c r="J2" s="25"/>
      <c r="K2" s="25"/>
      <c r="L2" s="25"/>
      <c r="M2" s="19"/>
      <c r="N2" s="26"/>
      <c r="P2" s="26" t="s">
        <v>81</v>
      </c>
      <c r="Q2" s="24" t="s">
        <v>128</v>
      </c>
      <c r="R2" s="27"/>
      <c r="S2" s="27"/>
      <c r="T2" s="20"/>
      <c r="U2" s="20"/>
      <c r="V2" s="21"/>
      <c r="W2" s="21"/>
      <c r="X2" s="21"/>
      <c r="Y2" s="25"/>
      <c r="Z2" s="25"/>
      <c r="AA2" s="26"/>
      <c r="AD2" s="26" t="s">
        <v>81</v>
      </c>
      <c r="AE2" s="24" t="s">
        <v>128</v>
      </c>
      <c r="AF2" s="27"/>
      <c r="AG2" s="27"/>
      <c r="AH2" s="27"/>
      <c r="AI2" s="27"/>
      <c r="AJ2" s="27"/>
      <c r="AK2" s="134"/>
      <c r="AL2" s="135"/>
      <c r="AM2" s="27"/>
      <c r="AN2" s="28"/>
      <c r="AO2" s="26" t="s">
        <v>81</v>
      </c>
      <c r="AP2" s="15"/>
      <c r="AQ2" s="28" t="s">
        <v>122</v>
      </c>
      <c r="AR2" s="20"/>
      <c r="AS2" s="26"/>
      <c r="AT2" s="26" t="s">
        <v>81</v>
      </c>
      <c r="AV2" s="115"/>
      <c r="AW2" s="116" t="s">
        <v>81</v>
      </c>
      <c r="BD2" s="16"/>
    </row>
    <row r="3" spans="1:56" ht="17.25" x14ac:dyDescent="0.2">
      <c r="A3" s="144" t="s">
        <v>141</v>
      </c>
      <c r="B3" s="136" t="s">
        <v>10</v>
      </c>
      <c r="C3" s="29" t="s">
        <v>80</v>
      </c>
      <c r="D3" s="30"/>
      <c r="E3" s="30"/>
      <c r="F3" s="30"/>
      <c r="G3" s="30"/>
      <c r="H3" s="30"/>
      <c r="I3" s="30"/>
      <c r="J3" s="31"/>
      <c r="K3" s="170" t="s">
        <v>79</v>
      </c>
      <c r="L3" s="171"/>
      <c r="M3" s="171"/>
      <c r="N3" s="171"/>
      <c r="O3" s="171"/>
      <c r="P3" s="172"/>
      <c r="Q3" s="171" t="s">
        <v>132</v>
      </c>
      <c r="R3" s="171"/>
      <c r="S3" s="172"/>
      <c r="T3" s="32" t="s">
        <v>78</v>
      </c>
      <c r="U3" s="33"/>
      <c r="V3" s="30"/>
      <c r="W3" s="30"/>
      <c r="X3" s="30"/>
      <c r="Y3" s="31"/>
      <c r="Z3" s="170" t="s">
        <v>140</v>
      </c>
      <c r="AA3" s="171"/>
      <c r="AB3" s="171"/>
      <c r="AC3" s="171"/>
      <c r="AD3" s="172"/>
      <c r="AE3" s="170" t="s">
        <v>119</v>
      </c>
      <c r="AF3" s="171"/>
      <c r="AG3" s="172"/>
      <c r="AH3" s="34"/>
      <c r="AI3" s="160" t="s">
        <v>135</v>
      </c>
      <c r="AJ3" s="160" t="s">
        <v>139</v>
      </c>
      <c r="AK3" s="160" t="s">
        <v>148</v>
      </c>
      <c r="AL3" s="160" t="s">
        <v>152</v>
      </c>
      <c r="AM3" s="35"/>
      <c r="AN3" s="36"/>
      <c r="AO3" s="151" t="s">
        <v>65</v>
      </c>
      <c r="AP3" s="15"/>
      <c r="AQ3" s="37" t="s">
        <v>123</v>
      </c>
      <c r="AR3" s="38"/>
      <c r="AS3" s="151" t="s">
        <v>65</v>
      </c>
      <c r="AT3" s="151" t="s">
        <v>126</v>
      </c>
      <c r="AV3" s="162" t="s">
        <v>146</v>
      </c>
      <c r="AW3" s="165" t="s">
        <v>147</v>
      </c>
      <c r="BD3" s="16"/>
    </row>
    <row r="4" spans="1:56" ht="17.25" x14ac:dyDescent="0.15">
      <c r="A4" s="145"/>
      <c r="B4" s="137"/>
      <c r="C4" s="154" t="s">
        <v>0</v>
      </c>
      <c r="D4" s="155"/>
      <c r="E4" s="40" t="s">
        <v>11</v>
      </c>
      <c r="F4" s="147" t="s">
        <v>66</v>
      </c>
      <c r="G4" s="148"/>
      <c r="H4" s="148"/>
      <c r="I4" s="149"/>
      <c r="J4" s="41" t="s">
        <v>83</v>
      </c>
      <c r="K4" s="40" t="s">
        <v>1</v>
      </c>
      <c r="L4" s="40" t="s">
        <v>2</v>
      </c>
      <c r="M4" s="147" t="s">
        <v>12</v>
      </c>
      <c r="N4" s="150"/>
      <c r="O4" s="156" t="s">
        <v>116</v>
      </c>
      <c r="P4" s="157"/>
      <c r="Q4" s="42" t="s">
        <v>82</v>
      </c>
      <c r="R4" s="43"/>
      <c r="S4" s="44"/>
      <c r="T4" s="45" t="s">
        <v>3</v>
      </c>
      <c r="U4" s="40" t="s">
        <v>93</v>
      </c>
      <c r="V4" s="40" t="s">
        <v>13</v>
      </c>
      <c r="W4" s="42" t="s">
        <v>91</v>
      </c>
      <c r="X4" s="43"/>
      <c r="Y4" s="40" t="s">
        <v>14</v>
      </c>
      <c r="Z4" s="40" t="s">
        <v>15</v>
      </c>
      <c r="AA4" s="158" t="s">
        <v>16</v>
      </c>
      <c r="AB4" s="159"/>
      <c r="AC4" s="39" t="s">
        <v>118</v>
      </c>
      <c r="AD4" s="39" t="s">
        <v>64</v>
      </c>
      <c r="AE4" s="40" t="s">
        <v>4</v>
      </c>
      <c r="AF4" s="40" t="s">
        <v>5</v>
      </c>
      <c r="AG4" s="40" t="s">
        <v>120</v>
      </c>
      <c r="AH4" s="46" t="s">
        <v>129</v>
      </c>
      <c r="AI4" s="161"/>
      <c r="AJ4" s="161"/>
      <c r="AK4" s="161"/>
      <c r="AL4" s="161"/>
      <c r="AM4" s="47" t="s">
        <v>129</v>
      </c>
      <c r="AN4" s="48" t="s">
        <v>121</v>
      </c>
      <c r="AO4" s="152"/>
      <c r="AP4" s="49"/>
      <c r="AQ4" s="173"/>
      <c r="AR4" s="174"/>
      <c r="AS4" s="152"/>
      <c r="AT4" s="152"/>
      <c r="AV4" s="163"/>
      <c r="AW4" s="166"/>
      <c r="BD4" s="16"/>
    </row>
    <row r="5" spans="1:56" ht="22.5" customHeight="1" x14ac:dyDescent="0.15">
      <c r="A5" s="146"/>
      <c r="B5" s="138" t="s">
        <v>84</v>
      </c>
      <c r="C5" s="50" t="s">
        <v>85</v>
      </c>
      <c r="D5" s="50" t="s">
        <v>113</v>
      </c>
      <c r="E5" s="50" t="s">
        <v>86</v>
      </c>
      <c r="F5" s="50" t="s">
        <v>87</v>
      </c>
      <c r="G5" s="50" t="s">
        <v>114</v>
      </c>
      <c r="H5" s="50" t="s">
        <v>115</v>
      </c>
      <c r="I5" s="50" t="s">
        <v>94</v>
      </c>
      <c r="J5" s="50" t="s">
        <v>70</v>
      </c>
      <c r="K5" s="50" t="s">
        <v>6</v>
      </c>
      <c r="L5" s="50" t="s">
        <v>6</v>
      </c>
      <c r="M5" s="50" t="s">
        <v>6</v>
      </c>
      <c r="N5" s="51" t="s">
        <v>72</v>
      </c>
      <c r="O5" s="52" t="s">
        <v>6</v>
      </c>
      <c r="P5" s="53" t="s">
        <v>7</v>
      </c>
      <c r="Q5" s="50" t="s">
        <v>73</v>
      </c>
      <c r="R5" s="54" t="s">
        <v>88</v>
      </c>
      <c r="S5" s="55" t="s">
        <v>145</v>
      </c>
      <c r="T5" s="53" t="s">
        <v>89</v>
      </c>
      <c r="U5" s="50" t="s">
        <v>67</v>
      </c>
      <c r="V5" s="50" t="s">
        <v>67</v>
      </c>
      <c r="W5" s="56" t="s">
        <v>90</v>
      </c>
      <c r="X5" s="56" t="s">
        <v>117</v>
      </c>
      <c r="Y5" s="50" t="s">
        <v>67</v>
      </c>
      <c r="Z5" s="50" t="s">
        <v>8</v>
      </c>
      <c r="AA5" s="57" t="s">
        <v>68</v>
      </c>
      <c r="AB5" s="58" t="s">
        <v>69</v>
      </c>
      <c r="AC5" s="52" t="s">
        <v>92</v>
      </c>
      <c r="AD5" s="52" t="s">
        <v>70</v>
      </c>
      <c r="AE5" s="50" t="s">
        <v>9</v>
      </c>
      <c r="AF5" s="54" t="s">
        <v>77</v>
      </c>
      <c r="AG5" s="50" t="s">
        <v>71</v>
      </c>
      <c r="AH5" s="59"/>
      <c r="AI5" s="60" t="s">
        <v>71</v>
      </c>
      <c r="AJ5" s="60" t="s">
        <v>67</v>
      </c>
      <c r="AK5" s="60" t="s">
        <v>67</v>
      </c>
      <c r="AL5" s="60" t="s">
        <v>67</v>
      </c>
      <c r="AM5" s="61"/>
      <c r="AN5" s="62"/>
      <c r="AO5" s="153"/>
      <c r="AP5" s="49"/>
      <c r="AQ5" s="50" t="s">
        <v>124</v>
      </c>
      <c r="AR5" s="50" t="s">
        <v>125</v>
      </c>
      <c r="AS5" s="153"/>
      <c r="AT5" s="153"/>
      <c r="AV5" s="164"/>
      <c r="AW5" s="167"/>
      <c r="BD5" s="16"/>
    </row>
    <row r="6" spans="1:56" ht="24.75" customHeight="1" x14ac:dyDescent="0.2">
      <c r="A6" s="139" t="s">
        <v>17</v>
      </c>
      <c r="B6" s="64">
        <v>85792600</v>
      </c>
      <c r="C6" s="65">
        <v>27755595</v>
      </c>
      <c r="D6" s="65">
        <v>34240050</v>
      </c>
      <c r="E6" s="65">
        <v>7698560</v>
      </c>
      <c r="F6" s="65">
        <v>304259</v>
      </c>
      <c r="G6" s="65">
        <v>318973</v>
      </c>
      <c r="H6" s="65">
        <v>1683275</v>
      </c>
      <c r="I6" s="65">
        <v>3584394</v>
      </c>
      <c r="J6" s="65">
        <v>4295260</v>
      </c>
      <c r="K6" s="65">
        <v>87183712</v>
      </c>
      <c r="L6" s="65">
        <v>52351887</v>
      </c>
      <c r="M6" s="65">
        <v>54601206</v>
      </c>
      <c r="N6" s="66">
        <v>8487965</v>
      </c>
      <c r="O6" s="67">
        <v>29367459</v>
      </c>
      <c r="P6" s="68">
        <v>3022250</v>
      </c>
      <c r="Q6" s="65">
        <v>20378713</v>
      </c>
      <c r="R6" s="65">
        <v>4050145</v>
      </c>
      <c r="S6" s="66">
        <v>12392397</v>
      </c>
      <c r="T6" s="68">
        <v>13574135</v>
      </c>
      <c r="U6" s="65">
        <v>107144813</v>
      </c>
      <c r="V6" s="65">
        <v>73720864</v>
      </c>
      <c r="W6" s="65">
        <v>87310307</v>
      </c>
      <c r="X6" s="65">
        <v>79818264</v>
      </c>
      <c r="Y6" s="65">
        <v>1802575</v>
      </c>
      <c r="Z6" s="65">
        <v>19323795</v>
      </c>
      <c r="AA6" s="66">
        <v>8243810</v>
      </c>
      <c r="AB6" s="67">
        <v>9558133</v>
      </c>
      <c r="AC6" s="67">
        <v>3522004</v>
      </c>
      <c r="AD6" s="67">
        <v>7172506</v>
      </c>
      <c r="AE6" s="69">
        <v>13525063</v>
      </c>
      <c r="AF6" s="65">
        <v>138348</v>
      </c>
      <c r="AG6" s="65">
        <v>37049201</v>
      </c>
      <c r="AH6" s="70">
        <f>SUM(B6:AG6)</f>
        <v>899412518</v>
      </c>
      <c r="AI6" s="67">
        <v>3613343</v>
      </c>
      <c r="AJ6" s="67">
        <v>6625855</v>
      </c>
      <c r="AK6" s="67">
        <v>7376111</v>
      </c>
      <c r="AL6" s="67">
        <v>3727448</v>
      </c>
      <c r="AM6" s="71">
        <f>SUM(AI6:AL6)</f>
        <v>21342757</v>
      </c>
      <c r="AN6" s="71">
        <v>182349881</v>
      </c>
      <c r="AO6" s="72">
        <f>SUM(AH6,AM6:AN6)</f>
        <v>1103105156</v>
      </c>
      <c r="AP6" s="15"/>
      <c r="AQ6" s="65">
        <v>28954289</v>
      </c>
      <c r="AR6" s="65">
        <v>79873565</v>
      </c>
      <c r="AS6" s="72">
        <f>SUM(AQ6:AR6)</f>
        <v>108827854</v>
      </c>
      <c r="AT6" s="72">
        <f>SUM(AO6,AS6)</f>
        <v>1211933010</v>
      </c>
      <c r="AV6" s="117">
        <v>24451737</v>
      </c>
      <c r="AW6" s="118">
        <f>AT6-AV6</f>
        <v>1187481273</v>
      </c>
      <c r="AX6" s="130"/>
      <c r="AY6" s="130"/>
      <c r="AZ6" s="130"/>
      <c r="BA6" s="130"/>
      <c r="BB6" s="130"/>
      <c r="BC6" s="130"/>
      <c r="BD6" s="16"/>
    </row>
    <row r="7" spans="1:56" ht="17.25" x14ac:dyDescent="0.2">
      <c r="A7" s="139" t="s">
        <v>18</v>
      </c>
      <c r="B7" s="72">
        <v>19572360</v>
      </c>
      <c r="C7" s="73">
        <v>6928335</v>
      </c>
      <c r="D7" s="73">
        <v>9734400</v>
      </c>
      <c r="E7" s="73">
        <v>1513584</v>
      </c>
      <c r="F7" s="73">
        <v>951070</v>
      </c>
      <c r="G7" s="73">
        <v>887294</v>
      </c>
      <c r="H7" s="73">
        <v>451279</v>
      </c>
      <c r="I7" s="73">
        <v>1310172</v>
      </c>
      <c r="J7" s="73">
        <v>1670189</v>
      </c>
      <c r="K7" s="73">
        <v>28205429</v>
      </c>
      <c r="L7" s="73">
        <v>17733912</v>
      </c>
      <c r="M7" s="73">
        <v>15798420</v>
      </c>
      <c r="N7" s="74">
        <v>2203885</v>
      </c>
      <c r="O7" s="75">
        <v>7488786</v>
      </c>
      <c r="P7" s="76">
        <v>993496</v>
      </c>
      <c r="Q7" s="73">
        <v>5556865</v>
      </c>
      <c r="R7" s="73">
        <v>1613095</v>
      </c>
      <c r="S7" s="74">
        <v>2724806</v>
      </c>
      <c r="T7" s="76">
        <v>2921350</v>
      </c>
      <c r="U7" s="73">
        <v>31631601</v>
      </c>
      <c r="V7" s="73">
        <v>22872990</v>
      </c>
      <c r="W7" s="73">
        <v>23138950</v>
      </c>
      <c r="X7" s="73">
        <v>19907564</v>
      </c>
      <c r="Y7" s="73">
        <v>630114</v>
      </c>
      <c r="Z7" s="73">
        <v>6543615</v>
      </c>
      <c r="AA7" s="74">
        <v>1545872</v>
      </c>
      <c r="AB7" s="75">
        <v>238269</v>
      </c>
      <c r="AC7" s="75">
        <v>1306700</v>
      </c>
      <c r="AD7" s="75">
        <v>3344339</v>
      </c>
      <c r="AE7" s="77">
        <v>3038157</v>
      </c>
      <c r="AF7" s="73">
        <v>16226</v>
      </c>
      <c r="AG7" s="73">
        <v>22221278</v>
      </c>
      <c r="AH7" s="78">
        <f>SUM(B7:AG7)</f>
        <v>264694402</v>
      </c>
      <c r="AI7" s="75">
        <v>2176933</v>
      </c>
      <c r="AJ7" s="75">
        <v>4453276</v>
      </c>
      <c r="AK7" s="75">
        <v>5402686</v>
      </c>
      <c r="AL7" s="75">
        <v>1622898</v>
      </c>
      <c r="AM7" s="79">
        <f t="shared" ref="AM7:AM55" si="0">SUM(AI7:AL7)</f>
        <v>13655793</v>
      </c>
      <c r="AN7" s="79">
        <v>45302412</v>
      </c>
      <c r="AO7" s="72">
        <f t="shared" ref="AO7:AO54" si="1">SUM(AH7,AM7:AN7)</f>
        <v>323652607</v>
      </c>
      <c r="AP7" s="15"/>
      <c r="AQ7" s="73">
        <v>15084715</v>
      </c>
      <c r="AR7" s="73">
        <v>8724457</v>
      </c>
      <c r="AS7" s="72">
        <f t="shared" ref="AS7:AS55" si="2">SUM(AQ7:AR7)</f>
        <v>23809172</v>
      </c>
      <c r="AT7" s="72">
        <f t="shared" ref="AT7:AT55" si="3">SUM(AO7,AS7)</f>
        <v>347461779</v>
      </c>
      <c r="AV7" s="119">
        <v>5561246</v>
      </c>
      <c r="AW7" s="120">
        <f t="shared" ref="AW7:AW55" si="4">AT7-AV7</f>
        <v>341900533</v>
      </c>
      <c r="AX7" s="130"/>
      <c r="AY7" s="130"/>
      <c r="AZ7" s="130"/>
      <c r="BA7" s="130"/>
      <c r="BB7" s="130"/>
      <c r="BC7" s="130"/>
      <c r="BD7" s="16"/>
    </row>
    <row r="8" spans="1:56" ht="22.5" customHeight="1" x14ac:dyDescent="0.2">
      <c r="A8" s="139" t="s">
        <v>19</v>
      </c>
      <c r="B8" s="72">
        <v>18171320</v>
      </c>
      <c r="C8" s="73">
        <v>7325640</v>
      </c>
      <c r="D8" s="73">
        <v>11317800</v>
      </c>
      <c r="E8" s="73">
        <v>1823992</v>
      </c>
      <c r="F8" s="73">
        <v>609617</v>
      </c>
      <c r="G8" s="73">
        <v>344095</v>
      </c>
      <c r="H8" s="73">
        <v>379664</v>
      </c>
      <c r="I8" s="73">
        <v>686098</v>
      </c>
      <c r="J8" s="73">
        <v>1894341</v>
      </c>
      <c r="K8" s="73">
        <v>29933155</v>
      </c>
      <c r="L8" s="73">
        <v>17418933</v>
      </c>
      <c r="M8" s="73">
        <v>18184848</v>
      </c>
      <c r="N8" s="74">
        <v>2178445</v>
      </c>
      <c r="O8" s="75">
        <v>7455204</v>
      </c>
      <c r="P8" s="76">
        <v>947338</v>
      </c>
      <c r="Q8" s="73">
        <v>5016309</v>
      </c>
      <c r="R8" s="73">
        <v>2224362</v>
      </c>
      <c r="S8" s="74">
        <v>2382906</v>
      </c>
      <c r="T8" s="76">
        <v>1571581</v>
      </c>
      <c r="U8" s="73">
        <v>28116234</v>
      </c>
      <c r="V8" s="73">
        <v>28426250</v>
      </c>
      <c r="W8" s="73">
        <v>24121888</v>
      </c>
      <c r="X8" s="73">
        <v>19926383</v>
      </c>
      <c r="Y8" s="73">
        <v>622345</v>
      </c>
      <c r="Z8" s="73">
        <v>7291805</v>
      </c>
      <c r="AA8" s="74">
        <v>3322963</v>
      </c>
      <c r="AB8" s="75">
        <v>1318440</v>
      </c>
      <c r="AC8" s="75">
        <v>1204670</v>
      </c>
      <c r="AD8" s="75">
        <v>3340747</v>
      </c>
      <c r="AE8" s="77">
        <v>2933197</v>
      </c>
      <c r="AF8" s="73">
        <v>43554</v>
      </c>
      <c r="AG8" s="73">
        <v>17939300</v>
      </c>
      <c r="AH8" s="78">
        <f t="shared" ref="AH8:AH55" si="5">SUM(B8:AG8)</f>
        <v>268473424</v>
      </c>
      <c r="AI8" s="75">
        <v>1833111</v>
      </c>
      <c r="AJ8" s="75">
        <v>3562238</v>
      </c>
      <c r="AK8" s="75">
        <v>6212944</v>
      </c>
      <c r="AL8" s="75">
        <v>1647343</v>
      </c>
      <c r="AM8" s="79">
        <f t="shared" si="0"/>
        <v>13255636</v>
      </c>
      <c r="AN8" s="79">
        <v>47102097</v>
      </c>
      <c r="AO8" s="72">
        <f t="shared" si="1"/>
        <v>328831157</v>
      </c>
      <c r="AP8" s="15"/>
      <c r="AQ8" s="73">
        <v>15069700</v>
      </c>
      <c r="AR8" s="73">
        <v>12378203</v>
      </c>
      <c r="AS8" s="72">
        <f t="shared" si="2"/>
        <v>27447903</v>
      </c>
      <c r="AT8" s="72">
        <f t="shared" si="3"/>
        <v>356279060</v>
      </c>
      <c r="AV8" s="119">
        <v>6063263</v>
      </c>
      <c r="AW8" s="120">
        <f t="shared" si="4"/>
        <v>350215797</v>
      </c>
      <c r="AX8" s="130"/>
      <c r="AY8" s="130"/>
      <c r="AZ8" s="130"/>
      <c r="BA8" s="130"/>
      <c r="BB8" s="130"/>
      <c r="BC8" s="130"/>
      <c r="BD8" s="16"/>
    </row>
    <row r="9" spans="1:56" ht="22.5" customHeight="1" x14ac:dyDescent="0.2">
      <c r="A9" s="139" t="s">
        <v>20</v>
      </c>
      <c r="B9" s="72">
        <v>31219560</v>
      </c>
      <c r="C9" s="73">
        <v>4872690</v>
      </c>
      <c r="D9" s="73">
        <v>8281650</v>
      </c>
      <c r="E9" s="73">
        <v>1519288</v>
      </c>
      <c r="F9" s="73">
        <v>861711</v>
      </c>
      <c r="G9" s="73">
        <v>507283</v>
      </c>
      <c r="H9" s="73">
        <v>338854</v>
      </c>
      <c r="I9" s="73">
        <v>307752</v>
      </c>
      <c r="J9" s="73">
        <v>2175110</v>
      </c>
      <c r="K9" s="73">
        <v>28918267</v>
      </c>
      <c r="L9" s="73">
        <v>17365446</v>
      </c>
      <c r="M9" s="73">
        <v>24364230</v>
      </c>
      <c r="N9" s="74">
        <v>3041378</v>
      </c>
      <c r="O9" s="75">
        <v>9912287</v>
      </c>
      <c r="P9" s="76">
        <v>1305612</v>
      </c>
      <c r="Q9" s="73">
        <v>7858554</v>
      </c>
      <c r="R9" s="73">
        <v>2488534</v>
      </c>
      <c r="S9" s="74">
        <v>8125836</v>
      </c>
      <c r="T9" s="76">
        <v>1950568</v>
      </c>
      <c r="U9" s="73">
        <v>37957389</v>
      </c>
      <c r="V9" s="73">
        <v>29154785</v>
      </c>
      <c r="W9" s="73">
        <v>34416919</v>
      </c>
      <c r="X9" s="73">
        <v>29100784</v>
      </c>
      <c r="Y9" s="73">
        <v>914146</v>
      </c>
      <c r="Z9" s="73">
        <v>6528320</v>
      </c>
      <c r="AA9" s="74">
        <v>1578429</v>
      </c>
      <c r="AB9" s="75">
        <v>364657</v>
      </c>
      <c r="AC9" s="75">
        <v>941898</v>
      </c>
      <c r="AD9" s="75">
        <v>4233715</v>
      </c>
      <c r="AE9" s="77">
        <v>5544379</v>
      </c>
      <c r="AF9" s="73">
        <v>46970</v>
      </c>
      <c r="AG9" s="73">
        <v>11146780</v>
      </c>
      <c r="AH9" s="78">
        <f t="shared" si="5"/>
        <v>317343781</v>
      </c>
      <c r="AI9" s="75">
        <v>2171588</v>
      </c>
      <c r="AJ9" s="75">
        <v>2704154</v>
      </c>
      <c r="AK9" s="75">
        <v>3528270</v>
      </c>
      <c r="AL9" s="75">
        <v>1098881</v>
      </c>
      <c r="AM9" s="79">
        <f t="shared" si="0"/>
        <v>9502893</v>
      </c>
      <c r="AN9" s="79">
        <v>57605864</v>
      </c>
      <c r="AO9" s="72">
        <f t="shared" si="1"/>
        <v>384452538</v>
      </c>
      <c r="AP9" s="15"/>
      <c r="AQ9" s="73">
        <v>18727654</v>
      </c>
      <c r="AR9" s="73">
        <v>7032755</v>
      </c>
      <c r="AS9" s="72">
        <f t="shared" si="2"/>
        <v>25760409</v>
      </c>
      <c r="AT9" s="72">
        <f t="shared" si="3"/>
        <v>410212947</v>
      </c>
      <c r="AV9" s="119">
        <v>18301544</v>
      </c>
      <c r="AW9" s="120">
        <f t="shared" si="4"/>
        <v>391911403</v>
      </c>
      <c r="AX9" s="130"/>
      <c r="AY9" s="130"/>
      <c r="AZ9" s="130"/>
      <c r="BA9" s="130"/>
      <c r="BB9" s="130"/>
      <c r="BC9" s="130"/>
      <c r="BD9" s="16"/>
    </row>
    <row r="10" spans="1:56" ht="22.5" customHeight="1" x14ac:dyDescent="0.2">
      <c r="A10" s="139" t="s">
        <v>21</v>
      </c>
      <c r="B10" s="72">
        <v>16669000</v>
      </c>
      <c r="C10" s="73">
        <v>6593130</v>
      </c>
      <c r="D10" s="73">
        <v>10635300</v>
      </c>
      <c r="E10" s="73">
        <v>1790504</v>
      </c>
      <c r="F10" s="73">
        <v>542511</v>
      </c>
      <c r="G10" s="73">
        <v>622598</v>
      </c>
      <c r="H10" s="73">
        <v>98767</v>
      </c>
      <c r="I10" s="73">
        <v>257303</v>
      </c>
      <c r="J10" s="73">
        <v>1682353</v>
      </c>
      <c r="K10" s="73">
        <v>19597004</v>
      </c>
      <c r="L10" s="73">
        <v>12789336</v>
      </c>
      <c r="M10" s="73">
        <v>13471986</v>
      </c>
      <c r="N10" s="74">
        <v>1754509</v>
      </c>
      <c r="O10" s="75">
        <v>6559684</v>
      </c>
      <c r="P10" s="76">
        <v>824250</v>
      </c>
      <c r="Q10" s="73">
        <v>4079843</v>
      </c>
      <c r="R10" s="73">
        <v>3127653</v>
      </c>
      <c r="S10" s="74">
        <v>742768</v>
      </c>
      <c r="T10" s="76">
        <v>593398</v>
      </c>
      <c r="U10" s="73">
        <v>22814944</v>
      </c>
      <c r="V10" s="73">
        <v>18685628</v>
      </c>
      <c r="W10" s="73">
        <v>22127271</v>
      </c>
      <c r="X10" s="73">
        <v>17823980</v>
      </c>
      <c r="Y10" s="73">
        <v>549827</v>
      </c>
      <c r="Z10" s="73">
        <v>6901035</v>
      </c>
      <c r="AA10" s="74">
        <v>2054472</v>
      </c>
      <c r="AB10" s="75">
        <v>614460</v>
      </c>
      <c r="AC10" s="75">
        <v>436402</v>
      </c>
      <c r="AD10" s="75">
        <v>3309475</v>
      </c>
      <c r="AE10" s="77">
        <v>2349255</v>
      </c>
      <c r="AF10" s="73">
        <v>26474</v>
      </c>
      <c r="AG10" s="73">
        <v>15076501</v>
      </c>
      <c r="AH10" s="78">
        <f t="shared" si="5"/>
        <v>215201621</v>
      </c>
      <c r="AI10" s="75">
        <v>1873188</v>
      </c>
      <c r="AJ10" s="75">
        <v>4555811</v>
      </c>
      <c r="AK10" s="75">
        <v>6595378</v>
      </c>
      <c r="AL10" s="75">
        <v>2065616</v>
      </c>
      <c r="AM10" s="79">
        <f t="shared" si="0"/>
        <v>15089993</v>
      </c>
      <c r="AN10" s="79">
        <v>43645889</v>
      </c>
      <c r="AO10" s="72">
        <f t="shared" si="1"/>
        <v>273937503</v>
      </c>
      <c r="AP10" s="15"/>
      <c r="AQ10" s="73">
        <v>14983196</v>
      </c>
      <c r="AR10" s="73">
        <v>10358394</v>
      </c>
      <c r="AS10" s="72">
        <f t="shared" si="2"/>
        <v>25341590</v>
      </c>
      <c r="AT10" s="72">
        <f t="shared" si="3"/>
        <v>299279093</v>
      </c>
      <c r="AV10" s="119">
        <v>4581115</v>
      </c>
      <c r="AW10" s="120">
        <f t="shared" si="4"/>
        <v>294697978</v>
      </c>
      <c r="AX10" s="130"/>
      <c r="AY10" s="130"/>
      <c r="AZ10" s="130"/>
      <c r="BA10" s="130"/>
      <c r="BB10" s="130"/>
      <c r="BC10" s="130"/>
      <c r="BD10" s="16"/>
    </row>
    <row r="11" spans="1:56" ht="22.5" customHeight="1" x14ac:dyDescent="0.2">
      <c r="A11" s="139" t="s">
        <v>22</v>
      </c>
      <c r="B11" s="72">
        <v>16939080</v>
      </c>
      <c r="C11" s="73">
        <v>7805700</v>
      </c>
      <c r="D11" s="73">
        <v>11873550</v>
      </c>
      <c r="E11" s="73">
        <v>1869624</v>
      </c>
      <c r="F11" s="73">
        <v>327957</v>
      </c>
      <c r="G11" s="73">
        <v>334840</v>
      </c>
      <c r="H11" s="73">
        <v>52489</v>
      </c>
      <c r="I11" s="73">
        <v>76518</v>
      </c>
      <c r="J11" s="73">
        <v>1619684</v>
      </c>
      <c r="K11" s="73">
        <v>24665403</v>
      </c>
      <c r="L11" s="73">
        <v>13437123</v>
      </c>
      <c r="M11" s="73">
        <v>14038596</v>
      </c>
      <c r="N11" s="74">
        <v>1509126</v>
      </c>
      <c r="O11" s="75">
        <v>5893641</v>
      </c>
      <c r="P11" s="76">
        <v>709954</v>
      </c>
      <c r="Q11" s="73">
        <v>4241670</v>
      </c>
      <c r="R11" s="73">
        <v>1055633</v>
      </c>
      <c r="S11" s="74">
        <v>2998570</v>
      </c>
      <c r="T11" s="76">
        <v>1078916</v>
      </c>
      <c r="U11" s="73">
        <v>24659042</v>
      </c>
      <c r="V11" s="73">
        <v>20974134</v>
      </c>
      <c r="W11" s="73">
        <v>21008480</v>
      </c>
      <c r="X11" s="73">
        <v>17552894</v>
      </c>
      <c r="Y11" s="73">
        <v>581004</v>
      </c>
      <c r="Z11" s="73">
        <v>6230240</v>
      </c>
      <c r="AA11" s="74">
        <v>1578043</v>
      </c>
      <c r="AB11" s="75">
        <v>294402</v>
      </c>
      <c r="AC11" s="75">
        <v>272438</v>
      </c>
      <c r="AD11" s="75">
        <v>3327438</v>
      </c>
      <c r="AE11" s="77">
        <v>2418419</v>
      </c>
      <c r="AF11" s="73">
        <v>28182</v>
      </c>
      <c r="AG11" s="73">
        <v>12135632</v>
      </c>
      <c r="AH11" s="78">
        <f t="shared" si="5"/>
        <v>221588422</v>
      </c>
      <c r="AI11" s="75">
        <v>1966344</v>
      </c>
      <c r="AJ11" s="75">
        <v>3743862</v>
      </c>
      <c r="AK11" s="75">
        <v>5267028</v>
      </c>
      <c r="AL11" s="75">
        <v>1393989</v>
      </c>
      <c r="AM11" s="79">
        <f t="shared" si="0"/>
        <v>12371223</v>
      </c>
      <c r="AN11" s="79">
        <v>42567750</v>
      </c>
      <c r="AO11" s="72">
        <f t="shared" si="1"/>
        <v>276527395</v>
      </c>
      <c r="AP11" s="15"/>
      <c r="AQ11" s="73">
        <v>15025647</v>
      </c>
      <c r="AR11" s="73">
        <v>8493146</v>
      </c>
      <c r="AS11" s="72">
        <f t="shared" si="2"/>
        <v>23518793</v>
      </c>
      <c r="AT11" s="72">
        <f t="shared" si="3"/>
        <v>300046188</v>
      </c>
      <c r="AV11" s="119">
        <v>5030453</v>
      </c>
      <c r="AW11" s="120">
        <f t="shared" si="4"/>
        <v>295015735</v>
      </c>
      <c r="AX11" s="130"/>
      <c r="AY11" s="130"/>
      <c r="AZ11" s="130"/>
      <c r="BA11" s="130"/>
      <c r="BB11" s="130"/>
      <c r="BC11" s="130"/>
      <c r="BD11" s="16"/>
    </row>
    <row r="12" spans="1:56" ht="22.5" customHeight="1" x14ac:dyDescent="0.2">
      <c r="A12" s="139" t="s">
        <v>23</v>
      </c>
      <c r="B12" s="72">
        <v>27759160</v>
      </c>
      <c r="C12" s="73">
        <v>8733015</v>
      </c>
      <c r="D12" s="73">
        <v>16770000</v>
      </c>
      <c r="E12" s="73">
        <v>2899472</v>
      </c>
      <c r="F12" s="73">
        <v>415438</v>
      </c>
      <c r="G12" s="73">
        <v>434698</v>
      </c>
      <c r="H12" s="73">
        <v>82243</v>
      </c>
      <c r="I12" s="73">
        <v>206757</v>
      </c>
      <c r="J12" s="73">
        <v>2001682</v>
      </c>
      <c r="K12" s="73">
        <v>41266071</v>
      </c>
      <c r="L12" s="73">
        <v>23534280</v>
      </c>
      <c r="M12" s="73">
        <v>24050928</v>
      </c>
      <c r="N12" s="74">
        <v>3820165</v>
      </c>
      <c r="O12" s="75">
        <v>10729449</v>
      </c>
      <c r="P12" s="76">
        <v>1507828</v>
      </c>
      <c r="Q12" s="73">
        <v>5611733</v>
      </c>
      <c r="R12" s="73">
        <v>7095508</v>
      </c>
      <c r="S12" s="74">
        <v>4961053</v>
      </c>
      <c r="T12" s="76">
        <v>1539305</v>
      </c>
      <c r="U12" s="73">
        <v>33613972</v>
      </c>
      <c r="V12" s="73">
        <v>27014460</v>
      </c>
      <c r="W12" s="73">
        <v>33706409</v>
      </c>
      <c r="X12" s="73">
        <v>27498415</v>
      </c>
      <c r="Y12" s="73">
        <v>775745</v>
      </c>
      <c r="Z12" s="73">
        <v>8010555</v>
      </c>
      <c r="AA12" s="74">
        <v>2710375</v>
      </c>
      <c r="AB12" s="75">
        <v>404620</v>
      </c>
      <c r="AC12" s="75">
        <v>375542</v>
      </c>
      <c r="AD12" s="75">
        <v>3622034</v>
      </c>
      <c r="AE12" s="77">
        <v>4238828</v>
      </c>
      <c r="AF12" s="73">
        <v>49532</v>
      </c>
      <c r="AG12" s="73">
        <v>13162154</v>
      </c>
      <c r="AH12" s="78">
        <f t="shared" si="5"/>
        <v>338601426</v>
      </c>
      <c r="AI12" s="75">
        <v>1689175</v>
      </c>
      <c r="AJ12" s="75">
        <v>3557814</v>
      </c>
      <c r="AK12" s="75">
        <v>5778755</v>
      </c>
      <c r="AL12" s="75">
        <v>1365844</v>
      </c>
      <c r="AM12" s="79">
        <f t="shared" si="0"/>
        <v>12391588</v>
      </c>
      <c r="AN12" s="79">
        <v>57601991</v>
      </c>
      <c r="AO12" s="72">
        <f t="shared" si="1"/>
        <v>408595005</v>
      </c>
      <c r="AP12" s="15"/>
      <c r="AQ12" s="73">
        <v>16180519</v>
      </c>
      <c r="AR12" s="73">
        <v>11511804</v>
      </c>
      <c r="AS12" s="72">
        <f t="shared" si="2"/>
        <v>27692323</v>
      </c>
      <c r="AT12" s="72">
        <f t="shared" si="3"/>
        <v>436287328</v>
      </c>
      <c r="AV12" s="119">
        <v>14796586</v>
      </c>
      <c r="AW12" s="120">
        <f t="shared" si="4"/>
        <v>421490742</v>
      </c>
      <c r="AX12" s="130"/>
      <c r="AY12" s="130"/>
      <c r="AZ12" s="130"/>
      <c r="BA12" s="130"/>
      <c r="BB12" s="130"/>
      <c r="BC12" s="130"/>
      <c r="BD12" s="16"/>
    </row>
    <row r="13" spans="1:56" ht="22.5" customHeight="1" x14ac:dyDescent="0.2">
      <c r="A13" s="140" t="s">
        <v>24</v>
      </c>
      <c r="B13" s="64">
        <v>40343200</v>
      </c>
      <c r="C13" s="65">
        <v>8761770</v>
      </c>
      <c r="D13" s="65">
        <v>10641150</v>
      </c>
      <c r="E13" s="65">
        <v>1176312</v>
      </c>
      <c r="F13" s="65">
        <v>550169</v>
      </c>
      <c r="G13" s="65">
        <v>567016</v>
      </c>
      <c r="H13" s="65">
        <v>144942</v>
      </c>
      <c r="I13" s="65">
        <v>194728</v>
      </c>
      <c r="J13" s="65">
        <v>2652098</v>
      </c>
      <c r="K13" s="65">
        <v>63049917</v>
      </c>
      <c r="L13" s="65">
        <v>36204756</v>
      </c>
      <c r="M13" s="65">
        <v>33276672</v>
      </c>
      <c r="N13" s="66">
        <v>4562068</v>
      </c>
      <c r="O13" s="67">
        <v>15167870</v>
      </c>
      <c r="P13" s="68">
        <v>2257346</v>
      </c>
      <c r="Q13" s="65">
        <v>8711751</v>
      </c>
      <c r="R13" s="65">
        <v>1306934</v>
      </c>
      <c r="S13" s="66">
        <v>9848165</v>
      </c>
      <c r="T13" s="68">
        <v>2673606</v>
      </c>
      <c r="U13" s="65">
        <v>52300545</v>
      </c>
      <c r="V13" s="65">
        <v>42803871</v>
      </c>
      <c r="W13" s="65">
        <v>41777061</v>
      </c>
      <c r="X13" s="65">
        <v>38217625</v>
      </c>
      <c r="Y13" s="65">
        <v>1077307</v>
      </c>
      <c r="Z13" s="65">
        <v>8411905</v>
      </c>
      <c r="AA13" s="66">
        <v>1331841</v>
      </c>
      <c r="AB13" s="67">
        <v>26149</v>
      </c>
      <c r="AC13" s="67">
        <v>399886</v>
      </c>
      <c r="AD13" s="67">
        <v>4944387</v>
      </c>
      <c r="AE13" s="69">
        <v>6607816</v>
      </c>
      <c r="AF13" s="65">
        <v>54656</v>
      </c>
      <c r="AG13" s="65">
        <v>10717063</v>
      </c>
      <c r="AH13" s="70">
        <f t="shared" si="5"/>
        <v>450760582</v>
      </c>
      <c r="AI13" s="67">
        <v>1898390</v>
      </c>
      <c r="AJ13" s="67">
        <v>3489723</v>
      </c>
      <c r="AK13" s="67">
        <v>5590668</v>
      </c>
      <c r="AL13" s="67">
        <v>1528116</v>
      </c>
      <c r="AM13" s="71">
        <f t="shared" si="0"/>
        <v>12506897</v>
      </c>
      <c r="AN13" s="71">
        <v>79396817</v>
      </c>
      <c r="AO13" s="64">
        <f t="shared" si="1"/>
        <v>542664296</v>
      </c>
      <c r="AP13" s="15"/>
      <c r="AQ13" s="65">
        <v>20689196</v>
      </c>
      <c r="AR13" s="65">
        <v>6919357</v>
      </c>
      <c r="AS13" s="64">
        <f t="shared" si="2"/>
        <v>27608553</v>
      </c>
      <c r="AT13" s="64">
        <f t="shared" si="3"/>
        <v>570272849</v>
      </c>
      <c r="AV13" s="117">
        <v>29565155</v>
      </c>
      <c r="AW13" s="121">
        <f t="shared" si="4"/>
        <v>540707694</v>
      </c>
      <c r="AX13" s="130"/>
      <c r="AY13" s="130"/>
      <c r="AZ13" s="130"/>
      <c r="BA13" s="130"/>
      <c r="BB13" s="130"/>
      <c r="BC13" s="130"/>
      <c r="BD13" s="16"/>
    </row>
    <row r="14" spans="1:56" ht="22.5" customHeight="1" x14ac:dyDescent="0.2">
      <c r="A14" s="139" t="s">
        <v>25</v>
      </c>
      <c r="B14" s="72">
        <v>28510320</v>
      </c>
      <c r="C14" s="73">
        <v>6637005</v>
      </c>
      <c r="D14" s="73">
        <v>9874800</v>
      </c>
      <c r="E14" s="73">
        <v>1819024</v>
      </c>
      <c r="F14" s="73">
        <v>0</v>
      </c>
      <c r="G14" s="73">
        <v>0</v>
      </c>
      <c r="H14" s="73">
        <v>0</v>
      </c>
      <c r="I14" s="73">
        <v>0</v>
      </c>
      <c r="J14" s="73">
        <v>2037536</v>
      </c>
      <c r="K14" s="73">
        <v>42129934</v>
      </c>
      <c r="L14" s="73">
        <v>24443559</v>
      </c>
      <c r="M14" s="73">
        <v>21331200</v>
      </c>
      <c r="N14" s="74">
        <v>2627583</v>
      </c>
      <c r="O14" s="75">
        <v>8927215</v>
      </c>
      <c r="P14" s="76">
        <v>1288028</v>
      </c>
      <c r="Q14" s="73">
        <v>6762724</v>
      </c>
      <c r="R14" s="73">
        <v>0</v>
      </c>
      <c r="S14" s="74">
        <v>5921976</v>
      </c>
      <c r="T14" s="76">
        <v>1632138</v>
      </c>
      <c r="U14" s="73">
        <v>36407334</v>
      </c>
      <c r="V14" s="73">
        <v>28285400</v>
      </c>
      <c r="W14" s="73">
        <v>27173524</v>
      </c>
      <c r="X14" s="73">
        <v>24741110</v>
      </c>
      <c r="Y14" s="73">
        <v>808119</v>
      </c>
      <c r="Z14" s="73">
        <v>6367665</v>
      </c>
      <c r="AA14" s="74">
        <v>1572937</v>
      </c>
      <c r="AB14" s="75">
        <v>178193</v>
      </c>
      <c r="AC14" s="75">
        <v>115276</v>
      </c>
      <c r="AD14" s="75">
        <v>3753512</v>
      </c>
      <c r="AE14" s="77">
        <v>4533375</v>
      </c>
      <c r="AF14" s="73">
        <v>28182</v>
      </c>
      <c r="AG14" s="73">
        <v>7753632</v>
      </c>
      <c r="AH14" s="78">
        <f t="shared" si="5"/>
        <v>305661301</v>
      </c>
      <c r="AI14" s="75">
        <v>1478374</v>
      </c>
      <c r="AJ14" s="75">
        <v>2763819</v>
      </c>
      <c r="AK14" s="75">
        <v>4286075</v>
      </c>
      <c r="AL14" s="75">
        <v>1167079</v>
      </c>
      <c r="AM14" s="79">
        <f t="shared" si="0"/>
        <v>9695347</v>
      </c>
      <c r="AN14" s="79">
        <v>53058670</v>
      </c>
      <c r="AO14" s="72">
        <f t="shared" si="1"/>
        <v>368415318</v>
      </c>
      <c r="AP14" s="15"/>
      <c r="AQ14" s="73">
        <v>16659270</v>
      </c>
      <c r="AR14" s="73">
        <v>6677902</v>
      </c>
      <c r="AS14" s="72">
        <f t="shared" si="2"/>
        <v>23337172</v>
      </c>
      <c r="AT14" s="72">
        <f t="shared" si="3"/>
        <v>391752490</v>
      </c>
      <c r="AV14" s="119">
        <v>19439313</v>
      </c>
      <c r="AW14" s="120">
        <f t="shared" si="4"/>
        <v>372313177</v>
      </c>
      <c r="AX14" s="130"/>
      <c r="AY14" s="130"/>
      <c r="AZ14" s="130"/>
      <c r="BA14" s="130"/>
      <c r="BB14" s="130"/>
      <c r="BC14" s="130"/>
      <c r="BD14" s="16"/>
    </row>
    <row r="15" spans="1:56" ht="22.5" customHeight="1" x14ac:dyDescent="0.2">
      <c r="A15" s="139" t="s">
        <v>26</v>
      </c>
      <c r="B15" s="72">
        <v>28729760</v>
      </c>
      <c r="C15" s="73">
        <v>5795820</v>
      </c>
      <c r="D15" s="73">
        <v>8404500</v>
      </c>
      <c r="E15" s="73">
        <v>1557376</v>
      </c>
      <c r="F15" s="73">
        <v>0</v>
      </c>
      <c r="G15" s="73">
        <v>0</v>
      </c>
      <c r="H15" s="73">
        <v>0</v>
      </c>
      <c r="I15" s="73">
        <v>0</v>
      </c>
      <c r="J15" s="73">
        <v>2031800</v>
      </c>
      <c r="K15" s="73">
        <v>40837160</v>
      </c>
      <c r="L15" s="73">
        <v>23462964</v>
      </c>
      <c r="M15" s="73">
        <v>21151218</v>
      </c>
      <c r="N15" s="74">
        <v>2835430</v>
      </c>
      <c r="O15" s="75">
        <v>9973854</v>
      </c>
      <c r="P15" s="76">
        <v>1182524</v>
      </c>
      <c r="Q15" s="73">
        <v>6895011</v>
      </c>
      <c r="R15" s="73">
        <v>1245744</v>
      </c>
      <c r="S15" s="74">
        <v>4595322</v>
      </c>
      <c r="T15" s="76">
        <v>1313293</v>
      </c>
      <c r="U15" s="73">
        <v>35832035</v>
      </c>
      <c r="V15" s="73">
        <v>29615061</v>
      </c>
      <c r="W15" s="73">
        <v>30678223</v>
      </c>
      <c r="X15" s="73">
        <v>27276901</v>
      </c>
      <c r="Y15" s="73">
        <v>810612</v>
      </c>
      <c r="Z15" s="73">
        <v>5199495</v>
      </c>
      <c r="AA15" s="74">
        <v>1665410</v>
      </c>
      <c r="AB15" s="75">
        <v>138739</v>
      </c>
      <c r="AC15" s="75">
        <v>80550</v>
      </c>
      <c r="AD15" s="75">
        <v>3761194</v>
      </c>
      <c r="AE15" s="77">
        <v>4580754</v>
      </c>
      <c r="AF15" s="73">
        <v>32452</v>
      </c>
      <c r="AG15" s="73">
        <v>7319194</v>
      </c>
      <c r="AH15" s="78">
        <f t="shared" si="5"/>
        <v>307002396</v>
      </c>
      <c r="AI15" s="75">
        <v>1683730</v>
      </c>
      <c r="AJ15" s="75">
        <v>3243743</v>
      </c>
      <c r="AK15" s="75">
        <v>3785046</v>
      </c>
      <c r="AL15" s="75">
        <v>1258405</v>
      </c>
      <c r="AM15" s="79">
        <f t="shared" si="0"/>
        <v>9970924</v>
      </c>
      <c r="AN15" s="79">
        <v>54702918</v>
      </c>
      <c r="AO15" s="72">
        <f t="shared" si="1"/>
        <v>371676238</v>
      </c>
      <c r="AP15" s="15"/>
      <c r="AQ15" s="73">
        <v>16693022</v>
      </c>
      <c r="AR15" s="73">
        <v>5398305</v>
      </c>
      <c r="AS15" s="72">
        <f t="shared" si="2"/>
        <v>22091327</v>
      </c>
      <c r="AT15" s="72">
        <f t="shared" si="3"/>
        <v>393767565</v>
      </c>
      <c r="AV15" s="119">
        <v>18975767</v>
      </c>
      <c r="AW15" s="120">
        <f t="shared" si="4"/>
        <v>374791798</v>
      </c>
      <c r="AX15" s="130"/>
      <c r="AY15" s="130"/>
      <c r="AZ15" s="130"/>
      <c r="BA15" s="130"/>
      <c r="BB15" s="130"/>
      <c r="BC15" s="130"/>
      <c r="BD15" s="16"/>
    </row>
    <row r="16" spans="1:56" ht="22.5" customHeight="1" x14ac:dyDescent="0.2">
      <c r="A16" s="139" t="s">
        <v>27</v>
      </c>
      <c r="B16" s="72">
        <v>93591160</v>
      </c>
      <c r="C16" s="73">
        <v>6823035</v>
      </c>
      <c r="D16" s="73">
        <v>11813100</v>
      </c>
      <c r="E16" s="73">
        <v>1428024</v>
      </c>
      <c r="F16" s="73">
        <v>0</v>
      </c>
      <c r="G16" s="73">
        <v>0</v>
      </c>
      <c r="H16" s="73">
        <v>0</v>
      </c>
      <c r="I16" s="73">
        <v>0</v>
      </c>
      <c r="J16" s="73">
        <v>5072882</v>
      </c>
      <c r="K16" s="73">
        <v>107862055</v>
      </c>
      <c r="L16" s="73">
        <v>60232305</v>
      </c>
      <c r="M16" s="73">
        <v>62053794</v>
      </c>
      <c r="N16" s="74">
        <v>8739456</v>
      </c>
      <c r="O16" s="75">
        <v>28169701</v>
      </c>
      <c r="P16" s="76">
        <v>4244338</v>
      </c>
      <c r="Q16" s="73">
        <v>17899047</v>
      </c>
      <c r="R16" s="73">
        <v>2518074</v>
      </c>
      <c r="S16" s="74">
        <v>31353598</v>
      </c>
      <c r="T16" s="76">
        <v>5234876</v>
      </c>
      <c r="U16" s="73">
        <v>114017198</v>
      </c>
      <c r="V16" s="73">
        <v>86126917</v>
      </c>
      <c r="W16" s="73">
        <v>90426722</v>
      </c>
      <c r="X16" s="73">
        <v>89035535</v>
      </c>
      <c r="Y16" s="73">
        <v>2439975</v>
      </c>
      <c r="Z16" s="73">
        <v>5799680</v>
      </c>
      <c r="AA16" s="74">
        <v>940821</v>
      </c>
      <c r="AB16" s="75">
        <v>196827</v>
      </c>
      <c r="AC16" s="75">
        <v>146422</v>
      </c>
      <c r="AD16" s="75">
        <v>8961127</v>
      </c>
      <c r="AE16" s="77">
        <v>16747672</v>
      </c>
      <c r="AF16" s="73">
        <v>41846</v>
      </c>
      <c r="AG16" s="73">
        <v>13042598</v>
      </c>
      <c r="AH16" s="78">
        <f t="shared" si="5"/>
        <v>874958785</v>
      </c>
      <c r="AI16" s="75">
        <v>2874741</v>
      </c>
      <c r="AJ16" s="75">
        <v>6829896</v>
      </c>
      <c r="AK16" s="75">
        <v>4468556</v>
      </c>
      <c r="AL16" s="75">
        <v>2555097</v>
      </c>
      <c r="AM16" s="79">
        <f t="shared" si="0"/>
        <v>16728290</v>
      </c>
      <c r="AN16" s="79">
        <v>145877977</v>
      </c>
      <c r="AO16" s="72">
        <f t="shared" si="1"/>
        <v>1037565052</v>
      </c>
      <c r="AP16" s="15"/>
      <c r="AQ16" s="73">
        <v>34488081</v>
      </c>
      <c r="AR16" s="73">
        <v>4067392</v>
      </c>
      <c r="AS16" s="72">
        <f t="shared" si="2"/>
        <v>38555473</v>
      </c>
      <c r="AT16" s="72">
        <f t="shared" si="3"/>
        <v>1076120525</v>
      </c>
      <c r="AV16" s="119">
        <v>78177685</v>
      </c>
      <c r="AW16" s="120">
        <f t="shared" si="4"/>
        <v>997942840</v>
      </c>
      <c r="AX16" s="130"/>
      <c r="AY16" s="130"/>
      <c r="AZ16" s="130"/>
      <c r="BA16" s="130"/>
      <c r="BB16" s="130"/>
      <c r="BC16" s="130"/>
      <c r="BD16" s="16"/>
    </row>
    <row r="17" spans="1:56" ht="22.5" customHeight="1" x14ac:dyDescent="0.2">
      <c r="A17" s="139" t="s">
        <v>28</v>
      </c>
      <c r="B17" s="72">
        <v>82669800</v>
      </c>
      <c r="C17" s="73">
        <v>6023025</v>
      </c>
      <c r="D17" s="73">
        <v>9274200</v>
      </c>
      <c r="E17" s="73">
        <v>1307688</v>
      </c>
      <c r="F17" s="73">
        <v>989276</v>
      </c>
      <c r="G17" s="73">
        <v>566988</v>
      </c>
      <c r="H17" s="73">
        <v>329236</v>
      </c>
      <c r="I17" s="73">
        <v>426967</v>
      </c>
      <c r="J17" s="73">
        <v>3483362</v>
      </c>
      <c r="K17" s="73">
        <v>97024501</v>
      </c>
      <c r="L17" s="73">
        <v>53801979</v>
      </c>
      <c r="M17" s="73">
        <v>50288304</v>
      </c>
      <c r="N17" s="74">
        <v>6765834</v>
      </c>
      <c r="O17" s="75">
        <v>23843220</v>
      </c>
      <c r="P17" s="76">
        <v>3248644</v>
      </c>
      <c r="Q17" s="73">
        <v>15208945</v>
      </c>
      <c r="R17" s="73">
        <v>1218525</v>
      </c>
      <c r="S17" s="74">
        <v>27177172</v>
      </c>
      <c r="T17" s="76">
        <v>3708797</v>
      </c>
      <c r="U17" s="73">
        <v>97062530</v>
      </c>
      <c r="V17" s="73">
        <v>74349167</v>
      </c>
      <c r="W17" s="73">
        <v>82379854</v>
      </c>
      <c r="X17" s="73">
        <v>78610910</v>
      </c>
      <c r="Y17" s="73">
        <v>2122627</v>
      </c>
      <c r="Z17" s="73">
        <v>6673450</v>
      </c>
      <c r="AA17" s="74">
        <v>1247162</v>
      </c>
      <c r="AB17" s="75">
        <v>124309</v>
      </c>
      <c r="AC17" s="75">
        <v>739986</v>
      </c>
      <c r="AD17" s="75">
        <v>8109618</v>
      </c>
      <c r="AE17" s="77">
        <v>14925479</v>
      </c>
      <c r="AF17" s="73">
        <v>52948</v>
      </c>
      <c r="AG17" s="73">
        <v>9984179</v>
      </c>
      <c r="AH17" s="78">
        <f t="shared" si="5"/>
        <v>763738682</v>
      </c>
      <c r="AI17" s="75">
        <v>2692585</v>
      </c>
      <c r="AJ17" s="75">
        <v>6591791</v>
      </c>
      <c r="AK17" s="75">
        <v>4975423</v>
      </c>
      <c r="AL17" s="75">
        <v>2182977</v>
      </c>
      <c r="AM17" s="79">
        <f t="shared" si="0"/>
        <v>16442776</v>
      </c>
      <c r="AN17" s="79">
        <v>131054424</v>
      </c>
      <c r="AO17" s="72">
        <f t="shared" si="1"/>
        <v>911235882</v>
      </c>
      <c r="AP17" s="15"/>
      <c r="AQ17" s="73">
        <v>31911334</v>
      </c>
      <c r="AR17" s="73">
        <v>5623813</v>
      </c>
      <c r="AS17" s="72">
        <f t="shared" si="2"/>
        <v>37535147</v>
      </c>
      <c r="AT17" s="72">
        <f t="shared" si="3"/>
        <v>948771029</v>
      </c>
      <c r="AV17" s="119">
        <v>67378783</v>
      </c>
      <c r="AW17" s="120">
        <f t="shared" si="4"/>
        <v>881392246</v>
      </c>
      <c r="AX17" s="130"/>
      <c r="AY17" s="130"/>
      <c r="AZ17" s="130"/>
      <c r="BA17" s="130"/>
      <c r="BB17" s="130"/>
      <c r="BC17" s="130"/>
      <c r="BD17" s="16"/>
    </row>
    <row r="18" spans="1:56" ht="22.5" customHeight="1" x14ac:dyDescent="0.2">
      <c r="A18" s="139" t="s">
        <v>29</v>
      </c>
      <c r="B18" s="72">
        <v>341178560</v>
      </c>
      <c r="C18" s="73">
        <v>7415685</v>
      </c>
      <c r="D18" s="73">
        <v>16099200</v>
      </c>
      <c r="E18" s="73">
        <v>754768</v>
      </c>
      <c r="F18" s="73">
        <v>949018</v>
      </c>
      <c r="G18" s="73">
        <v>2306550</v>
      </c>
      <c r="H18" s="73">
        <v>96931</v>
      </c>
      <c r="I18" s="73">
        <v>178240</v>
      </c>
      <c r="J18" s="73">
        <v>9406272</v>
      </c>
      <c r="K18" s="73">
        <v>214080958</v>
      </c>
      <c r="L18" s="73">
        <v>102552408</v>
      </c>
      <c r="M18" s="73">
        <v>76852314</v>
      </c>
      <c r="N18" s="74">
        <v>10502682</v>
      </c>
      <c r="O18" s="75">
        <v>39156612</v>
      </c>
      <c r="P18" s="76">
        <v>6035708</v>
      </c>
      <c r="Q18" s="73">
        <v>30957535</v>
      </c>
      <c r="R18" s="73">
        <v>11292931</v>
      </c>
      <c r="S18" s="74">
        <v>99350914</v>
      </c>
      <c r="T18" s="76">
        <v>17725677</v>
      </c>
      <c r="U18" s="73">
        <v>231629448</v>
      </c>
      <c r="V18" s="73">
        <v>161168085</v>
      </c>
      <c r="W18" s="73">
        <v>168778018</v>
      </c>
      <c r="X18" s="73">
        <v>147870338</v>
      </c>
      <c r="Y18" s="73">
        <v>4444758</v>
      </c>
      <c r="Z18" s="73">
        <v>3925065</v>
      </c>
      <c r="AA18" s="74">
        <v>792125</v>
      </c>
      <c r="AB18" s="75">
        <v>225610</v>
      </c>
      <c r="AC18" s="75">
        <v>342964</v>
      </c>
      <c r="AD18" s="75">
        <v>14371956</v>
      </c>
      <c r="AE18" s="77">
        <v>35757200</v>
      </c>
      <c r="AF18" s="73">
        <v>590968</v>
      </c>
      <c r="AG18" s="73">
        <v>103907273</v>
      </c>
      <c r="AH18" s="78">
        <f t="shared" si="5"/>
        <v>1860696771</v>
      </c>
      <c r="AI18" s="75">
        <v>6979549</v>
      </c>
      <c r="AJ18" s="75">
        <v>12155386</v>
      </c>
      <c r="AK18" s="75">
        <v>3369317</v>
      </c>
      <c r="AL18" s="75">
        <v>4346327</v>
      </c>
      <c r="AM18" s="79">
        <f t="shared" si="0"/>
        <v>26850579</v>
      </c>
      <c r="AN18" s="79">
        <v>132844868</v>
      </c>
      <c r="AO18" s="72">
        <f t="shared" si="1"/>
        <v>2020392218</v>
      </c>
      <c r="AP18" s="15"/>
      <c r="AQ18" s="73">
        <v>51005427</v>
      </c>
      <c r="AR18" s="73">
        <v>1807341</v>
      </c>
      <c r="AS18" s="72">
        <f t="shared" si="2"/>
        <v>52812768</v>
      </c>
      <c r="AT18" s="72">
        <f t="shared" si="3"/>
        <v>2073204986</v>
      </c>
      <c r="AV18" s="122">
        <v>0</v>
      </c>
      <c r="AW18" s="120">
        <f t="shared" si="4"/>
        <v>2073204986</v>
      </c>
      <c r="AX18" s="130"/>
      <c r="AY18" s="130"/>
      <c r="AZ18" s="130"/>
      <c r="BA18" s="130"/>
      <c r="BB18" s="130"/>
      <c r="BC18" s="130"/>
      <c r="BD18" s="16"/>
    </row>
    <row r="19" spans="1:56" ht="22.5" customHeight="1" x14ac:dyDescent="0.2">
      <c r="A19" s="139" t="s">
        <v>30</v>
      </c>
      <c r="B19" s="72">
        <v>124101760</v>
      </c>
      <c r="C19" s="73">
        <v>2535300</v>
      </c>
      <c r="D19" s="73">
        <v>6015750</v>
      </c>
      <c r="E19" s="73">
        <v>897368</v>
      </c>
      <c r="F19" s="73">
        <v>86671</v>
      </c>
      <c r="G19" s="73">
        <v>101933</v>
      </c>
      <c r="H19" s="73">
        <v>82630</v>
      </c>
      <c r="I19" s="73">
        <v>177775</v>
      </c>
      <c r="J19" s="73">
        <v>4283906</v>
      </c>
      <c r="K19" s="73">
        <v>58646028</v>
      </c>
      <c r="L19" s="73">
        <v>32710272</v>
      </c>
      <c r="M19" s="73">
        <v>65693430</v>
      </c>
      <c r="N19" s="74">
        <v>8930877</v>
      </c>
      <c r="O19" s="75">
        <v>22701432</v>
      </c>
      <c r="P19" s="76">
        <v>3349752</v>
      </c>
      <c r="Q19" s="73">
        <v>24571860</v>
      </c>
      <c r="R19" s="73">
        <v>1781262</v>
      </c>
      <c r="S19" s="74">
        <v>40375278</v>
      </c>
      <c r="T19" s="76">
        <v>3283723</v>
      </c>
      <c r="U19" s="73">
        <v>137391464</v>
      </c>
      <c r="V19" s="73">
        <v>84921567</v>
      </c>
      <c r="W19" s="73">
        <v>111742778</v>
      </c>
      <c r="X19" s="73">
        <v>107885930</v>
      </c>
      <c r="Y19" s="73">
        <v>3005588</v>
      </c>
      <c r="Z19" s="73">
        <v>4163805</v>
      </c>
      <c r="AA19" s="74">
        <v>733572</v>
      </c>
      <c r="AB19" s="75">
        <v>427781</v>
      </c>
      <c r="AC19" s="75">
        <v>512298</v>
      </c>
      <c r="AD19" s="75">
        <v>10416109</v>
      </c>
      <c r="AE19" s="77">
        <v>21715757</v>
      </c>
      <c r="AF19" s="73">
        <v>133224</v>
      </c>
      <c r="AG19" s="73">
        <v>12798879</v>
      </c>
      <c r="AH19" s="78">
        <f t="shared" si="5"/>
        <v>896175759</v>
      </c>
      <c r="AI19" s="75">
        <v>4449162</v>
      </c>
      <c r="AJ19" s="75">
        <v>7412036</v>
      </c>
      <c r="AK19" s="75">
        <v>3512496</v>
      </c>
      <c r="AL19" s="75">
        <v>2478561</v>
      </c>
      <c r="AM19" s="79">
        <f t="shared" si="0"/>
        <v>17852255</v>
      </c>
      <c r="AN19" s="79">
        <v>168177203</v>
      </c>
      <c r="AO19" s="72">
        <f t="shared" si="1"/>
        <v>1082205217</v>
      </c>
      <c r="AP19" s="15"/>
      <c r="AQ19" s="73">
        <v>39171833</v>
      </c>
      <c r="AR19" s="73">
        <v>2148718</v>
      </c>
      <c r="AS19" s="72">
        <f t="shared" si="2"/>
        <v>41320551</v>
      </c>
      <c r="AT19" s="72">
        <f t="shared" si="3"/>
        <v>1123525768</v>
      </c>
      <c r="AV19" s="119">
        <v>90168321</v>
      </c>
      <c r="AW19" s="123">
        <f t="shared" si="4"/>
        <v>1033357447</v>
      </c>
      <c r="AX19" s="130"/>
      <c r="AY19" s="130"/>
      <c r="AZ19" s="130"/>
      <c r="BA19" s="130"/>
      <c r="BB19" s="130"/>
      <c r="BC19" s="130"/>
      <c r="BD19" s="16"/>
    </row>
    <row r="20" spans="1:56" ht="22.5" customHeight="1" x14ac:dyDescent="0.2">
      <c r="A20" s="140" t="s">
        <v>31</v>
      </c>
      <c r="B20" s="64">
        <v>34772800</v>
      </c>
      <c r="C20" s="65">
        <v>11872980</v>
      </c>
      <c r="D20" s="65">
        <v>13361400</v>
      </c>
      <c r="E20" s="65">
        <v>3341992</v>
      </c>
      <c r="F20" s="65">
        <v>981300</v>
      </c>
      <c r="G20" s="65">
        <v>1482324</v>
      </c>
      <c r="H20" s="65">
        <v>139546</v>
      </c>
      <c r="I20" s="65">
        <v>262550</v>
      </c>
      <c r="J20" s="65">
        <v>2112693</v>
      </c>
      <c r="K20" s="65">
        <v>35508998</v>
      </c>
      <c r="L20" s="65">
        <v>20473635</v>
      </c>
      <c r="M20" s="65">
        <v>24397560</v>
      </c>
      <c r="N20" s="66">
        <v>3009653</v>
      </c>
      <c r="O20" s="67">
        <v>10998105</v>
      </c>
      <c r="P20" s="68">
        <v>1022070</v>
      </c>
      <c r="Q20" s="65">
        <v>7239412</v>
      </c>
      <c r="R20" s="65">
        <v>1257982</v>
      </c>
      <c r="S20" s="66">
        <v>4165121</v>
      </c>
      <c r="T20" s="68">
        <v>435326</v>
      </c>
      <c r="U20" s="65">
        <v>36947035</v>
      </c>
      <c r="V20" s="65">
        <v>32208570</v>
      </c>
      <c r="W20" s="65">
        <v>41751829</v>
      </c>
      <c r="X20" s="65">
        <v>34312637</v>
      </c>
      <c r="Y20" s="65">
        <v>891066</v>
      </c>
      <c r="Z20" s="65">
        <v>8663755</v>
      </c>
      <c r="AA20" s="66">
        <v>2630337</v>
      </c>
      <c r="AB20" s="67">
        <v>262524</v>
      </c>
      <c r="AC20" s="67">
        <v>690224</v>
      </c>
      <c r="AD20" s="67">
        <v>4128112</v>
      </c>
      <c r="AE20" s="69">
        <v>4909359</v>
      </c>
      <c r="AF20" s="65">
        <v>84546</v>
      </c>
      <c r="AG20" s="65">
        <v>20840252</v>
      </c>
      <c r="AH20" s="70">
        <f t="shared" si="5"/>
        <v>365155693</v>
      </c>
      <c r="AI20" s="67">
        <v>1863266</v>
      </c>
      <c r="AJ20" s="67">
        <v>3951723</v>
      </c>
      <c r="AK20" s="67">
        <v>5314091</v>
      </c>
      <c r="AL20" s="67">
        <v>1635721</v>
      </c>
      <c r="AM20" s="71">
        <f t="shared" si="0"/>
        <v>12764801</v>
      </c>
      <c r="AN20" s="71">
        <v>79176234</v>
      </c>
      <c r="AO20" s="64">
        <f t="shared" si="1"/>
        <v>457096728</v>
      </c>
      <c r="AP20" s="15"/>
      <c r="AQ20" s="65">
        <v>18108545</v>
      </c>
      <c r="AR20" s="65">
        <v>11666015</v>
      </c>
      <c r="AS20" s="64">
        <f t="shared" si="2"/>
        <v>29774560</v>
      </c>
      <c r="AT20" s="64">
        <f t="shared" si="3"/>
        <v>486871288</v>
      </c>
      <c r="AV20" s="117">
        <v>10944264</v>
      </c>
      <c r="AW20" s="120">
        <f t="shared" si="4"/>
        <v>475927024</v>
      </c>
      <c r="AX20" s="130"/>
      <c r="AY20" s="130"/>
      <c r="AZ20" s="130"/>
      <c r="BA20" s="130"/>
      <c r="BB20" s="130"/>
      <c r="BC20" s="130"/>
      <c r="BD20" s="16"/>
    </row>
    <row r="21" spans="1:56" ht="22.5" customHeight="1" x14ac:dyDescent="0.2">
      <c r="A21" s="139" t="s">
        <v>32</v>
      </c>
      <c r="B21" s="72">
        <v>16593040</v>
      </c>
      <c r="C21" s="73">
        <v>5271615</v>
      </c>
      <c r="D21" s="73">
        <v>7519200</v>
      </c>
      <c r="E21" s="73">
        <v>1397296</v>
      </c>
      <c r="F21" s="73">
        <v>596438</v>
      </c>
      <c r="G21" s="73">
        <v>602893</v>
      </c>
      <c r="H21" s="73">
        <v>58711</v>
      </c>
      <c r="I21" s="73">
        <v>115993</v>
      </c>
      <c r="J21" s="73">
        <v>1517989</v>
      </c>
      <c r="K21" s="73">
        <v>21675108</v>
      </c>
      <c r="L21" s="73">
        <v>11987031</v>
      </c>
      <c r="M21" s="73">
        <v>13911942</v>
      </c>
      <c r="N21" s="74">
        <v>1703333</v>
      </c>
      <c r="O21" s="75">
        <v>5916029</v>
      </c>
      <c r="P21" s="76">
        <v>756112</v>
      </c>
      <c r="Q21" s="73">
        <v>4025820</v>
      </c>
      <c r="R21" s="73">
        <v>3346249</v>
      </c>
      <c r="S21" s="74">
        <v>1802686</v>
      </c>
      <c r="T21" s="76">
        <v>244411</v>
      </c>
      <c r="U21" s="73">
        <v>21772066</v>
      </c>
      <c r="V21" s="73">
        <v>16929767</v>
      </c>
      <c r="W21" s="73">
        <v>20663085</v>
      </c>
      <c r="X21" s="73">
        <v>15920782</v>
      </c>
      <c r="Y21" s="73">
        <v>571332</v>
      </c>
      <c r="Z21" s="73">
        <v>5110945</v>
      </c>
      <c r="AA21" s="74">
        <v>1224549</v>
      </c>
      <c r="AB21" s="75">
        <v>360144</v>
      </c>
      <c r="AC21" s="75">
        <v>236280</v>
      </c>
      <c r="AD21" s="75">
        <v>3321722</v>
      </c>
      <c r="AE21" s="77">
        <v>2450111</v>
      </c>
      <c r="AF21" s="73">
        <v>35868</v>
      </c>
      <c r="AG21" s="73">
        <v>14342961</v>
      </c>
      <c r="AH21" s="78">
        <f t="shared" si="5"/>
        <v>201981508</v>
      </c>
      <c r="AI21" s="75">
        <v>1518849</v>
      </c>
      <c r="AJ21" s="75">
        <v>3138384</v>
      </c>
      <c r="AK21" s="75">
        <v>4247652</v>
      </c>
      <c r="AL21" s="75">
        <v>1153155</v>
      </c>
      <c r="AM21" s="79">
        <f t="shared" si="0"/>
        <v>10058040</v>
      </c>
      <c r="AN21" s="79">
        <v>42936489</v>
      </c>
      <c r="AO21" s="72">
        <f t="shared" si="1"/>
        <v>254976037</v>
      </c>
      <c r="AP21" s="15"/>
      <c r="AQ21" s="73">
        <v>15010395</v>
      </c>
      <c r="AR21" s="73">
        <v>4024240</v>
      </c>
      <c r="AS21" s="72">
        <f t="shared" si="2"/>
        <v>19034635</v>
      </c>
      <c r="AT21" s="72">
        <f t="shared" si="3"/>
        <v>274010672</v>
      </c>
      <c r="AV21" s="119">
        <v>6873222</v>
      </c>
      <c r="AW21" s="120">
        <f t="shared" si="4"/>
        <v>267137450</v>
      </c>
      <c r="AX21" s="130"/>
      <c r="AY21" s="130"/>
      <c r="AZ21" s="130"/>
      <c r="BA21" s="130"/>
      <c r="BB21" s="130"/>
      <c r="BC21" s="130"/>
      <c r="BD21" s="16"/>
    </row>
    <row r="22" spans="1:56" ht="22.5" customHeight="1" x14ac:dyDescent="0.2">
      <c r="A22" s="139" t="s">
        <v>33</v>
      </c>
      <c r="B22" s="72">
        <v>16888440</v>
      </c>
      <c r="C22" s="73">
        <v>5289840</v>
      </c>
      <c r="D22" s="73">
        <v>7386600</v>
      </c>
      <c r="E22" s="73">
        <v>946680</v>
      </c>
      <c r="F22" s="73">
        <v>530315</v>
      </c>
      <c r="G22" s="73">
        <v>683019</v>
      </c>
      <c r="H22" s="73">
        <v>105743</v>
      </c>
      <c r="I22" s="73">
        <v>301101</v>
      </c>
      <c r="J22" s="73">
        <v>1548978</v>
      </c>
      <c r="K22" s="73">
        <v>24629157</v>
      </c>
      <c r="L22" s="73">
        <v>13068657</v>
      </c>
      <c r="M22" s="73">
        <v>13078692</v>
      </c>
      <c r="N22" s="74">
        <v>1610351</v>
      </c>
      <c r="O22" s="75">
        <v>5009315</v>
      </c>
      <c r="P22" s="76">
        <v>705558</v>
      </c>
      <c r="Q22" s="73">
        <v>5041395</v>
      </c>
      <c r="R22" s="73">
        <v>1497045</v>
      </c>
      <c r="S22" s="74">
        <v>3090232</v>
      </c>
      <c r="T22" s="76">
        <v>500141</v>
      </c>
      <c r="U22" s="73">
        <v>24117942</v>
      </c>
      <c r="V22" s="73">
        <v>19253959</v>
      </c>
      <c r="W22" s="73">
        <v>19272479</v>
      </c>
      <c r="X22" s="73">
        <v>15726166</v>
      </c>
      <c r="Y22" s="73">
        <v>599650</v>
      </c>
      <c r="Z22" s="73">
        <v>4692690</v>
      </c>
      <c r="AA22" s="74">
        <v>1546096</v>
      </c>
      <c r="AB22" s="75">
        <v>412042</v>
      </c>
      <c r="AC22" s="75">
        <v>613254</v>
      </c>
      <c r="AD22" s="75">
        <v>3334894</v>
      </c>
      <c r="AE22" s="77">
        <v>2809735</v>
      </c>
      <c r="AF22" s="73">
        <v>30744</v>
      </c>
      <c r="AG22" s="73">
        <v>12118219</v>
      </c>
      <c r="AH22" s="78">
        <f t="shared" si="5"/>
        <v>206439129</v>
      </c>
      <c r="AI22" s="75">
        <v>1536385</v>
      </c>
      <c r="AJ22" s="75">
        <v>2872539</v>
      </c>
      <c r="AK22" s="75">
        <v>3385516</v>
      </c>
      <c r="AL22" s="75">
        <v>1116580</v>
      </c>
      <c r="AM22" s="79">
        <f t="shared" si="0"/>
        <v>8911020</v>
      </c>
      <c r="AN22" s="79">
        <v>42854776</v>
      </c>
      <c r="AO22" s="72">
        <f t="shared" si="1"/>
        <v>258204925</v>
      </c>
      <c r="AP22" s="15"/>
      <c r="AQ22" s="73">
        <v>15046741</v>
      </c>
      <c r="AR22" s="73">
        <v>3539681</v>
      </c>
      <c r="AS22" s="72">
        <f t="shared" si="2"/>
        <v>18586422</v>
      </c>
      <c r="AT22" s="72">
        <f t="shared" si="3"/>
        <v>276791347</v>
      </c>
      <c r="AV22" s="119">
        <v>7970049</v>
      </c>
      <c r="AW22" s="120">
        <f t="shared" si="4"/>
        <v>268821298</v>
      </c>
      <c r="AX22" s="130"/>
      <c r="AY22" s="130"/>
      <c r="AZ22" s="130"/>
      <c r="BA22" s="130"/>
      <c r="BB22" s="130"/>
      <c r="BC22" s="130"/>
      <c r="BD22" s="16"/>
    </row>
    <row r="23" spans="1:56" ht="22.5" customHeight="1" x14ac:dyDescent="0.2">
      <c r="A23" s="139" t="s">
        <v>34</v>
      </c>
      <c r="B23" s="72">
        <v>15014760</v>
      </c>
      <c r="C23" s="73">
        <v>3632040</v>
      </c>
      <c r="D23" s="73">
        <v>7146750</v>
      </c>
      <c r="E23" s="73">
        <v>1286896</v>
      </c>
      <c r="F23" s="73">
        <v>303566</v>
      </c>
      <c r="G23" s="73">
        <v>498624</v>
      </c>
      <c r="H23" s="73">
        <v>121676</v>
      </c>
      <c r="I23" s="73">
        <v>259459</v>
      </c>
      <c r="J23" s="73">
        <v>1352194</v>
      </c>
      <c r="K23" s="73">
        <v>19053314</v>
      </c>
      <c r="L23" s="73">
        <v>10233846</v>
      </c>
      <c r="M23" s="73">
        <v>9952338</v>
      </c>
      <c r="N23" s="74">
        <v>1298551</v>
      </c>
      <c r="O23" s="75">
        <v>5350732</v>
      </c>
      <c r="P23" s="76">
        <v>655004</v>
      </c>
      <c r="Q23" s="73">
        <v>3587322</v>
      </c>
      <c r="R23" s="73">
        <v>1668588</v>
      </c>
      <c r="S23" s="74">
        <v>2155890</v>
      </c>
      <c r="T23" s="76">
        <v>300891</v>
      </c>
      <c r="U23" s="73">
        <v>20636440</v>
      </c>
      <c r="V23" s="73">
        <v>16031044</v>
      </c>
      <c r="W23" s="73">
        <v>14334339</v>
      </c>
      <c r="X23" s="73">
        <v>11026373</v>
      </c>
      <c r="Y23" s="73">
        <v>491176</v>
      </c>
      <c r="Z23" s="73">
        <v>4901185</v>
      </c>
      <c r="AA23" s="74">
        <v>1535421</v>
      </c>
      <c r="AB23" s="75">
        <v>401185</v>
      </c>
      <c r="AC23" s="75">
        <v>462894</v>
      </c>
      <c r="AD23" s="75">
        <v>3269297</v>
      </c>
      <c r="AE23" s="77">
        <v>1891893</v>
      </c>
      <c r="AF23" s="73">
        <v>35868</v>
      </c>
      <c r="AG23" s="73">
        <v>8806090</v>
      </c>
      <c r="AH23" s="78">
        <f t="shared" si="5"/>
        <v>167695646</v>
      </c>
      <c r="AI23" s="75">
        <v>1719307</v>
      </c>
      <c r="AJ23" s="75">
        <v>3148356</v>
      </c>
      <c r="AK23" s="75">
        <v>4169127</v>
      </c>
      <c r="AL23" s="75">
        <v>1357808</v>
      </c>
      <c r="AM23" s="79">
        <f t="shared" si="0"/>
        <v>10394598</v>
      </c>
      <c r="AN23" s="79">
        <v>37936446</v>
      </c>
      <c r="AO23" s="72">
        <f t="shared" si="1"/>
        <v>216026690</v>
      </c>
      <c r="AP23" s="15"/>
      <c r="AQ23" s="73">
        <v>14905973</v>
      </c>
      <c r="AR23" s="73">
        <v>3520323</v>
      </c>
      <c r="AS23" s="72">
        <f t="shared" si="2"/>
        <v>18426296</v>
      </c>
      <c r="AT23" s="72">
        <f t="shared" si="3"/>
        <v>234452986</v>
      </c>
      <c r="AV23" s="119">
        <v>4163727</v>
      </c>
      <c r="AW23" s="120">
        <f t="shared" si="4"/>
        <v>230289259</v>
      </c>
      <c r="AX23" s="130"/>
      <c r="AY23" s="130"/>
      <c r="AZ23" s="130"/>
      <c r="BA23" s="130"/>
      <c r="BB23" s="130"/>
      <c r="BC23" s="130"/>
      <c r="BD23" s="16"/>
    </row>
    <row r="24" spans="1:56" ht="22.5" customHeight="1" x14ac:dyDescent="0.2">
      <c r="A24" s="140" t="s">
        <v>35</v>
      </c>
      <c r="B24" s="64">
        <v>14508360</v>
      </c>
      <c r="C24" s="65">
        <v>2307690</v>
      </c>
      <c r="D24" s="65">
        <v>12466350</v>
      </c>
      <c r="E24" s="65">
        <v>1666304</v>
      </c>
      <c r="F24" s="65">
        <v>0</v>
      </c>
      <c r="G24" s="65">
        <v>0</v>
      </c>
      <c r="H24" s="65">
        <v>0</v>
      </c>
      <c r="I24" s="65">
        <v>0</v>
      </c>
      <c r="J24" s="65">
        <v>1451311</v>
      </c>
      <c r="K24" s="65">
        <v>19174134</v>
      </c>
      <c r="L24" s="65">
        <v>10685514</v>
      </c>
      <c r="M24" s="65">
        <v>10718928</v>
      </c>
      <c r="N24" s="66">
        <v>1304007</v>
      </c>
      <c r="O24" s="67">
        <v>5070882</v>
      </c>
      <c r="P24" s="68">
        <v>641816</v>
      </c>
      <c r="Q24" s="65">
        <v>4202388</v>
      </c>
      <c r="R24" s="65">
        <v>932620</v>
      </c>
      <c r="S24" s="66">
        <v>2974126</v>
      </c>
      <c r="T24" s="68">
        <v>692698</v>
      </c>
      <c r="U24" s="65">
        <v>19722222</v>
      </c>
      <c r="V24" s="65">
        <v>17692588</v>
      </c>
      <c r="W24" s="65">
        <v>14407919</v>
      </c>
      <c r="X24" s="65">
        <v>11937580</v>
      </c>
      <c r="Y24" s="65">
        <v>507029</v>
      </c>
      <c r="Z24" s="65">
        <v>4543765</v>
      </c>
      <c r="AA24" s="66">
        <v>1488687</v>
      </c>
      <c r="AB24" s="67">
        <v>2722073</v>
      </c>
      <c r="AC24" s="67">
        <v>109190</v>
      </c>
      <c r="AD24" s="67">
        <v>3285401</v>
      </c>
      <c r="AE24" s="69">
        <v>2122674</v>
      </c>
      <c r="AF24" s="65">
        <v>20496</v>
      </c>
      <c r="AG24" s="65">
        <v>9812569</v>
      </c>
      <c r="AH24" s="70">
        <f t="shared" si="5"/>
        <v>177169321</v>
      </c>
      <c r="AI24" s="67">
        <v>1362741</v>
      </c>
      <c r="AJ24" s="67">
        <v>3489206</v>
      </c>
      <c r="AK24" s="67">
        <v>4316635</v>
      </c>
      <c r="AL24" s="67">
        <v>1285461</v>
      </c>
      <c r="AM24" s="71">
        <f t="shared" si="0"/>
        <v>10454043</v>
      </c>
      <c r="AN24" s="71">
        <v>37364519</v>
      </c>
      <c r="AO24" s="64">
        <f t="shared" si="1"/>
        <v>224987883</v>
      </c>
      <c r="AP24" s="15"/>
      <c r="AQ24" s="65">
        <v>14925793</v>
      </c>
      <c r="AR24" s="65">
        <v>3364309</v>
      </c>
      <c r="AS24" s="64">
        <f t="shared" si="2"/>
        <v>18290102</v>
      </c>
      <c r="AT24" s="64">
        <f t="shared" si="3"/>
        <v>243277985</v>
      </c>
      <c r="AV24" s="117">
        <v>4287975</v>
      </c>
      <c r="AW24" s="121">
        <f t="shared" si="4"/>
        <v>238990010</v>
      </c>
      <c r="AX24" s="130"/>
      <c r="AY24" s="130"/>
      <c r="AZ24" s="130"/>
      <c r="BA24" s="130"/>
      <c r="BB24" s="130"/>
      <c r="BC24" s="130"/>
      <c r="BD24" s="16"/>
    </row>
    <row r="25" spans="1:56" ht="22.5" customHeight="1" x14ac:dyDescent="0.2">
      <c r="A25" s="139" t="s">
        <v>36</v>
      </c>
      <c r="B25" s="72">
        <v>28586280</v>
      </c>
      <c r="C25" s="73">
        <v>8166555</v>
      </c>
      <c r="D25" s="73">
        <v>13698750</v>
      </c>
      <c r="E25" s="73">
        <v>3670432</v>
      </c>
      <c r="F25" s="73">
        <v>0</v>
      </c>
      <c r="G25" s="73">
        <v>0</v>
      </c>
      <c r="H25" s="73">
        <v>0</v>
      </c>
      <c r="I25" s="73">
        <v>0</v>
      </c>
      <c r="J25" s="73">
        <v>2145906</v>
      </c>
      <c r="K25" s="73">
        <v>44781933</v>
      </c>
      <c r="L25" s="73">
        <v>26808873</v>
      </c>
      <c r="M25" s="73">
        <v>26710662</v>
      </c>
      <c r="N25" s="74">
        <v>3333727</v>
      </c>
      <c r="O25" s="75">
        <v>12067132</v>
      </c>
      <c r="P25" s="76">
        <v>1593550</v>
      </c>
      <c r="Q25" s="73">
        <v>5710878</v>
      </c>
      <c r="R25" s="73">
        <v>949078</v>
      </c>
      <c r="S25" s="74">
        <v>4962275</v>
      </c>
      <c r="T25" s="76">
        <v>979041</v>
      </c>
      <c r="U25" s="73">
        <v>35020178</v>
      </c>
      <c r="V25" s="73">
        <v>29081135</v>
      </c>
      <c r="W25" s="73">
        <v>37187771</v>
      </c>
      <c r="X25" s="73">
        <v>32352615</v>
      </c>
      <c r="Y25" s="73">
        <v>849140</v>
      </c>
      <c r="Z25" s="73">
        <v>8961260</v>
      </c>
      <c r="AA25" s="74">
        <v>3012295</v>
      </c>
      <c r="AB25" s="75">
        <v>563455</v>
      </c>
      <c r="AC25" s="75">
        <v>218022</v>
      </c>
      <c r="AD25" s="75">
        <v>3918909</v>
      </c>
      <c r="AE25" s="77">
        <v>4728726</v>
      </c>
      <c r="AF25" s="73">
        <v>99918</v>
      </c>
      <c r="AG25" s="73">
        <v>12205703</v>
      </c>
      <c r="AH25" s="78">
        <f t="shared" si="5"/>
        <v>352364199</v>
      </c>
      <c r="AI25" s="75">
        <v>1579836</v>
      </c>
      <c r="AJ25" s="75">
        <v>3387616</v>
      </c>
      <c r="AK25" s="75">
        <v>4828288</v>
      </c>
      <c r="AL25" s="75">
        <v>1588929</v>
      </c>
      <c r="AM25" s="79">
        <f t="shared" si="0"/>
        <v>11384669</v>
      </c>
      <c r="AN25" s="79">
        <v>65036687</v>
      </c>
      <c r="AO25" s="72">
        <f t="shared" si="1"/>
        <v>428785555</v>
      </c>
      <c r="AP25" s="15"/>
      <c r="AQ25" s="73">
        <v>17239131</v>
      </c>
      <c r="AR25" s="73">
        <v>10739151</v>
      </c>
      <c r="AS25" s="72">
        <f t="shared" si="2"/>
        <v>27978282</v>
      </c>
      <c r="AT25" s="72">
        <f t="shared" si="3"/>
        <v>456763837</v>
      </c>
      <c r="AV25" s="119">
        <v>14568350</v>
      </c>
      <c r="AW25" s="120">
        <f t="shared" si="4"/>
        <v>442195487</v>
      </c>
      <c r="AX25" s="130"/>
      <c r="AY25" s="130"/>
      <c r="AZ25" s="130"/>
      <c r="BA25" s="130"/>
      <c r="BB25" s="130"/>
      <c r="BC25" s="130"/>
      <c r="BD25" s="16"/>
    </row>
    <row r="26" spans="1:56" ht="22.5" customHeight="1" x14ac:dyDescent="0.2">
      <c r="A26" s="139" t="s">
        <v>37</v>
      </c>
      <c r="B26" s="72">
        <v>29345880</v>
      </c>
      <c r="C26" s="73">
        <v>6538590</v>
      </c>
      <c r="D26" s="73">
        <v>12035400</v>
      </c>
      <c r="E26" s="73">
        <v>2300368</v>
      </c>
      <c r="F26" s="73">
        <v>0</v>
      </c>
      <c r="G26" s="73">
        <v>0</v>
      </c>
      <c r="H26" s="73">
        <v>0</v>
      </c>
      <c r="I26" s="73">
        <v>0</v>
      </c>
      <c r="J26" s="73">
        <v>1999717</v>
      </c>
      <c r="K26" s="73">
        <v>45041696</v>
      </c>
      <c r="L26" s="73">
        <v>25554900</v>
      </c>
      <c r="M26" s="73">
        <v>24777522</v>
      </c>
      <c r="N26" s="74">
        <v>3649085</v>
      </c>
      <c r="O26" s="75">
        <v>11026090</v>
      </c>
      <c r="P26" s="76">
        <v>1422106</v>
      </c>
      <c r="Q26" s="73">
        <v>5524411</v>
      </c>
      <c r="R26" s="73">
        <v>648192</v>
      </c>
      <c r="S26" s="74">
        <v>6446894</v>
      </c>
      <c r="T26" s="76">
        <v>1048067</v>
      </c>
      <c r="U26" s="73">
        <v>34810235</v>
      </c>
      <c r="V26" s="73">
        <v>28480829</v>
      </c>
      <c r="W26" s="73">
        <v>32410493</v>
      </c>
      <c r="X26" s="73">
        <v>28175164</v>
      </c>
      <c r="Y26" s="73">
        <v>824645</v>
      </c>
      <c r="Z26" s="73">
        <v>5725275</v>
      </c>
      <c r="AA26" s="74">
        <v>3189472</v>
      </c>
      <c r="AB26" s="75">
        <v>716701</v>
      </c>
      <c r="AC26" s="75">
        <v>139978</v>
      </c>
      <c r="AD26" s="75">
        <v>3822158</v>
      </c>
      <c r="AE26" s="77">
        <v>4445709</v>
      </c>
      <c r="AF26" s="73">
        <v>64050</v>
      </c>
      <c r="AG26" s="73">
        <v>11890451</v>
      </c>
      <c r="AH26" s="78">
        <f t="shared" si="5"/>
        <v>332054078</v>
      </c>
      <c r="AI26" s="75">
        <v>1306465</v>
      </c>
      <c r="AJ26" s="75">
        <v>3172122</v>
      </c>
      <c r="AK26" s="75">
        <v>4356300</v>
      </c>
      <c r="AL26" s="75">
        <v>1335572</v>
      </c>
      <c r="AM26" s="79">
        <f t="shared" si="0"/>
        <v>10170459</v>
      </c>
      <c r="AN26" s="79">
        <v>60587936</v>
      </c>
      <c r="AO26" s="72">
        <f t="shared" si="1"/>
        <v>402812473</v>
      </c>
      <c r="AP26" s="15"/>
      <c r="AQ26" s="73">
        <v>16890146</v>
      </c>
      <c r="AR26" s="73">
        <v>7875688</v>
      </c>
      <c r="AS26" s="72">
        <f t="shared" si="2"/>
        <v>24765834</v>
      </c>
      <c r="AT26" s="72">
        <f t="shared" si="3"/>
        <v>427578307</v>
      </c>
      <c r="AV26" s="119">
        <v>15135212</v>
      </c>
      <c r="AW26" s="120">
        <f t="shared" si="4"/>
        <v>412443095</v>
      </c>
      <c r="AX26" s="130"/>
      <c r="AY26" s="130"/>
      <c r="AZ26" s="130"/>
      <c r="BA26" s="130"/>
      <c r="BB26" s="130"/>
      <c r="BC26" s="130"/>
      <c r="BD26" s="16"/>
    </row>
    <row r="27" spans="1:56" ht="22.5" customHeight="1" x14ac:dyDescent="0.2">
      <c r="A27" s="139" t="s">
        <v>38</v>
      </c>
      <c r="B27" s="72">
        <v>51661240</v>
      </c>
      <c r="C27" s="73">
        <v>4624965</v>
      </c>
      <c r="D27" s="73">
        <v>9915750</v>
      </c>
      <c r="E27" s="73">
        <v>2005600</v>
      </c>
      <c r="F27" s="73">
        <v>1035545</v>
      </c>
      <c r="G27" s="73">
        <v>1112721</v>
      </c>
      <c r="H27" s="73">
        <v>173288</v>
      </c>
      <c r="I27" s="73">
        <v>371018</v>
      </c>
      <c r="J27" s="73">
        <v>2653545</v>
      </c>
      <c r="K27" s="73">
        <v>42540722</v>
      </c>
      <c r="L27" s="73">
        <v>25257750</v>
      </c>
      <c r="M27" s="73">
        <v>33456654</v>
      </c>
      <c r="N27" s="74">
        <v>4667147</v>
      </c>
      <c r="O27" s="75">
        <v>18223832</v>
      </c>
      <c r="P27" s="76">
        <v>2828826</v>
      </c>
      <c r="Q27" s="73">
        <v>10425907</v>
      </c>
      <c r="R27" s="73">
        <v>4485649</v>
      </c>
      <c r="S27" s="74">
        <v>13989760</v>
      </c>
      <c r="T27" s="76">
        <v>1679206</v>
      </c>
      <c r="U27" s="79">
        <v>57116112</v>
      </c>
      <c r="V27" s="73">
        <v>46772396</v>
      </c>
      <c r="W27" s="73">
        <v>56710454</v>
      </c>
      <c r="X27" s="73">
        <v>51058150</v>
      </c>
      <c r="Y27" s="73">
        <v>1320222</v>
      </c>
      <c r="Z27" s="73">
        <v>5711475</v>
      </c>
      <c r="AA27" s="74">
        <v>2043714</v>
      </c>
      <c r="AB27" s="75">
        <v>101856</v>
      </c>
      <c r="AC27" s="75">
        <v>785810</v>
      </c>
      <c r="AD27" s="75">
        <v>5791069</v>
      </c>
      <c r="AE27" s="77">
        <v>8202118</v>
      </c>
      <c r="AF27" s="73">
        <v>64050</v>
      </c>
      <c r="AG27" s="73">
        <v>10533467</v>
      </c>
      <c r="AH27" s="78">
        <f t="shared" si="5"/>
        <v>477320018</v>
      </c>
      <c r="AI27" s="75">
        <v>1363359</v>
      </c>
      <c r="AJ27" s="75">
        <v>4199981</v>
      </c>
      <c r="AK27" s="75">
        <v>4782201</v>
      </c>
      <c r="AL27" s="75">
        <v>1781577</v>
      </c>
      <c r="AM27" s="79">
        <f t="shared" si="0"/>
        <v>12127118</v>
      </c>
      <c r="AN27" s="79">
        <v>99374296</v>
      </c>
      <c r="AO27" s="72">
        <f t="shared" si="1"/>
        <v>588821432</v>
      </c>
      <c r="AP27" s="15"/>
      <c r="AQ27" s="73">
        <v>22548380</v>
      </c>
      <c r="AR27" s="73">
        <v>6313124</v>
      </c>
      <c r="AS27" s="72">
        <f t="shared" si="2"/>
        <v>28861504</v>
      </c>
      <c r="AT27" s="72">
        <f t="shared" si="3"/>
        <v>617682936</v>
      </c>
      <c r="AV27" s="119">
        <v>39931046</v>
      </c>
      <c r="AW27" s="120">
        <f t="shared" si="4"/>
        <v>577751890</v>
      </c>
      <c r="AX27" s="130"/>
      <c r="AY27" s="130"/>
      <c r="AZ27" s="130"/>
      <c r="BA27" s="130"/>
      <c r="BB27" s="130"/>
      <c r="BC27" s="130"/>
      <c r="BD27" s="16"/>
    </row>
    <row r="28" spans="1:56" ht="22.5" customHeight="1" x14ac:dyDescent="0.2">
      <c r="A28" s="139" t="s">
        <v>39</v>
      </c>
      <c r="B28" s="72">
        <v>108150160</v>
      </c>
      <c r="C28" s="73">
        <v>9985140</v>
      </c>
      <c r="D28" s="73">
        <v>12604800</v>
      </c>
      <c r="E28" s="73">
        <v>1518368</v>
      </c>
      <c r="F28" s="73">
        <v>1706950</v>
      </c>
      <c r="G28" s="73">
        <v>2417475</v>
      </c>
      <c r="H28" s="73">
        <v>216791</v>
      </c>
      <c r="I28" s="73">
        <v>434669</v>
      </c>
      <c r="J28" s="73">
        <v>3956148</v>
      </c>
      <c r="K28" s="73">
        <v>111118154</v>
      </c>
      <c r="L28" s="73">
        <v>61926060</v>
      </c>
      <c r="M28" s="73">
        <v>65173482</v>
      </c>
      <c r="N28" s="74">
        <v>11705049</v>
      </c>
      <c r="O28" s="75">
        <v>21789121</v>
      </c>
      <c r="P28" s="76">
        <v>3044230</v>
      </c>
      <c r="Q28" s="73">
        <v>18329726</v>
      </c>
      <c r="R28" s="73">
        <v>3229144</v>
      </c>
      <c r="S28" s="74">
        <v>31826269</v>
      </c>
      <c r="T28" s="76">
        <v>1909457</v>
      </c>
      <c r="U28" s="73">
        <v>113816553</v>
      </c>
      <c r="V28" s="73">
        <v>81476940</v>
      </c>
      <c r="W28" s="73">
        <v>89733647</v>
      </c>
      <c r="X28" s="73">
        <v>87575639</v>
      </c>
      <c r="Y28" s="73">
        <v>2499194</v>
      </c>
      <c r="Z28" s="73">
        <v>8200305</v>
      </c>
      <c r="AA28" s="74">
        <v>1503355</v>
      </c>
      <c r="AB28" s="75">
        <v>177947</v>
      </c>
      <c r="AC28" s="75">
        <v>791180</v>
      </c>
      <c r="AD28" s="75">
        <v>9096152</v>
      </c>
      <c r="AE28" s="77">
        <v>17092402</v>
      </c>
      <c r="AF28" s="73">
        <v>175070</v>
      </c>
      <c r="AG28" s="73">
        <v>14764066</v>
      </c>
      <c r="AH28" s="78">
        <f t="shared" si="5"/>
        <v>897943643</v>
      </c>
      <c r="AI28" s="75">
        <v>3231548</v>
      </c>
      <c r="AJ28" s="75">
        <v>5705838</v>
      </c>
      <c r="AK28" s="75">
        <v>4382898</v>
      </c>
      <c r="AL28" s="75">
        <v>2357155</v>
      </c>
      <c r="AM28" s="79">
        <f t="shared" si="0"/>
        <v>15677439</v>
      </c>
      <c r="AN28" s="79">
        <v>201416998</v>
      </c>
      <c r="AO28" s="72">
        <f t="shared" si="1"/>
        <v>1115038080</v>
      </c>
      <c r="AP28" s="15"/>
      <c r="AQ28" s="73">
        <v>35004351</v>
      </c>
      <c r="AR28" s="73">
        <v>4977435</v>
      </c>
      <c r="AS28" s="72">
        <f t="shared" si="2"/>
        <v>39981786</v>
      </c>
      <c r="AT28" s="72">
        <f t="shared" si="3"/>
        <v>1155019866</v>
      </c>
      <c r="AV28" s="119">
        <v>105668113</v>
      </c>
      <c r="AW28" s="120">
        <f t="shared" si="4"/>
        <v>1049351753</v>
      </c>
      <c r="AX28" s="130"/>
      <c r="AY28" s="130"/>
      <c r="AZ28" s="130"/>
      <c r="BA28" s="130"/>
      <c r="BB28" s="130"/>
      <c r="BC28" s="130"/>
      <c r="BD28" s="16"/>
    </row>
    <row r="29" spans="1:56" ht="22.5" customHeight="1" x14ac:dyDescent="0.2">
      <c r="A29" s="139" t="s">
        <v>40</v>
      </c>
      <c r="B29" s="72">
        <v>25623840</v>
      </c>
      <c r="C29" s="73">
        <v>4650750</v>
      </c>
      <c r="D29" s="73">
        <v>12144600</v>
      </c>
      <c r="E29" s="73">
        <v>1416432</v>
      </c>
      <c r="F29" s="73">
        <v>807293</v>
      </c>
      <c r="G29" s="73">
        <v>1003996</v>
      </c>
      <c r="H29" s="73">
        <v>150725</v>
      </c>
      <c r="I29" s="73">
        <v>387643</v>
      </c>
      <c r="J29" s="73">
        <v>1922921</v>
      </c>
      <c r="K29" s="73">
        <v>41562080</v>
      </c>
      <c r="L29" s="73">
        <v>21977214</v>
      </c>
      <c r="M29" s="73">
        <v>21437856</v>
      </c>
      <c r="N29" s="74">
        <v>2715644</v>
      </c>
      <c r="O29" s="75">
        <v>7690278</v>
      </c>
      <c r="P29" s="76">
        <v>1048446</v>
      </c>
      <c r="Q29" s="73">
        <v>4679066</v>
      </c>
      <c r="R29" s="73">
        <v>720776</v>
      </c>
      <c r="S29" s="74">
        <v>5212512</v>
      </c>
      <c r="T29" s="76">
        <v>1514082</v>
      </c>
      <c r="U29" s="73">
        <v>32014332</v>
      </c>
      <c r="V29" s="73">
        <v>26798812</v>
      </c>
      <c r="W29" s="73">
        <v>30736987</v>
      </c>
      <c r="X29" s="73">
        <v>25182943</v>
      </c>
      <c r="Y29" s="73">
        <v>750607</v>
      </c>
      <c r="Z29" s="73">
        <v>5234800</v>
      </c>
      <c r="AA29" s="74">
        <v>1748439</v>
      </c>
      <c r="AB29" s="75">
        <v>59382</v>
      </c>
      <c r="AC29" s="75">
        <v>1105146</v>
      </c>
      <c r="AD29" s="75">
        <v>3519070</v>
      </c>
      <c r="AE29" s="77">
        <v>4237044</v>
      </c>
      <c r="AF29" s="73">
        <v>37576</v>
      </c>
      <c r="AG29" s="73">
        <v>12855103</v>
      </c>
      <c r="AH29" s="78">
        <f t="shared" si="5"/>
        <v>300946395</v>
      </c>
      <c r="AI29" s="75">
        <v>1051089</v>
      </c>
      <c r="AJ29" s="75">
        <v>2855951</v>
      </c>
      <c r="AK29" s="75">
        <v>4049191</v>
      </c>
      <c r="AL29" s="75">
        <v>1258367</v>
      </c>
      <c r="AM29" s="79">
        <f t="shared" si="0"/>
        <v>9214598</v>
      </c>
      <c r="AN29" s="79">
        <v>59172442</v>
      </c>
      <c r="AO29" s="72">
        <f t="shared" si="1"/>
        <v>369333435</v>
      </c>
      <c r="AP29" s="15"/>
      <c r="AQ29" s="73">
        <v>15835456</v>
      </c>
      <c r="AR29" s="73">
        <v>4867260</v>
      </c>
      <c r="AS29" s="72">
        <f t="shared" si="2"/>
        <v>20702716</v>
      </c>
      <c r="AT29" s="72">
        <f t="shared" si="3"/>
        <v>390036151</v>
      </c>
      <c r="AV29" s="119">
        <v>17714513</v>
      </c>
      <c r="AW29" s="123">
        <f t="shared" si="4"/>
        <v>372321638</v>
      </c>
      <c r="AX29" s="130"/>
      <c r="AY29" s="130"/>
      <c r="AZ29" s="130"/>
      <c r="BA29" s="130"/>
      <c r="BB29" s="130"/>
      <c r="BC29" s="130"/>
      <c r="BD29" s="16"/>
    </row>
    <row r="30" spans="1:56" ht="22.5" customHeight="1" x14ac:dyDescent="0.2">
      <c r="A30" s="140" t="s">
        <v>41</v>
      </c>
      <c r="B30" s="64">
        <v>19108160</v>
      </c>
      <c r="C30" s="65">
        <v>3678210</v>
      </c>
      <c r="D30" s="65">
        <v>7476300</v>
      </c>
      <c r="E30" s="65">
        <v>1432440</v>
      </c>
      <c r="F30" s="65">
        <v>51211</v>
      </c>
      <c r="G30" s="65">
        <v>29375</v>
      </c>
      <c r="H30" s="65">
        <v>0</v>
      </c>
      <c r="I30" s="65">
        <v>19498</v>
      </c>
      <c r="J30" s="65">
        <v>1672244</v>
      </c>
      <c r="K30" s="65">
        <v>33328197</v>
      </c>
      <c r="L30" s="65">
        <v>18334155</v>
      </c>
      <c r="M30" s="65">
        <v>16478352</v>
      </c>
      <c r="N30" s="66">
        <v>2859387</v>
      </c>
      <c r="O30" s="67">
        <v>8143635</v>
      </c>
      <c r="P30" s="68">
        <v>1182524</v>
      </c>
      <c r="Q30" s="65">
        <v>4128193</v>
      </c>
      <c r="R30" s="65">
        <v>3439933</v>
      </c>
      <c r="S30" s="66">
        <v>3211225</v>
      </c>
      <c r="T30" s="68">
        <v>594994</v>
      </c>
      <c r="U30" s="65">
        <v>29156985</v>
      </c>
      <c r="V30" s="65">
        <v>20852163</v>
      </c>
      <c r="W30" s="65">
        <v>21243145</v>
      </c>
      <c r="X30" s="65">
        <v>16640311</v>
      </c>
      <c r="Y30" s="65">
        <v>679667</v>
      </c>
      <c r="Z30" s="65">
        <v>4915215</v>
      </c>
      <c r="AA30" s="66">
        <v>1252440</v>
      </c>
      <c r="AB30" s="67">
        <v>445553</v>
      </c>
      <c r="AC30" s="67">
        <v>347618</v>
      </c>
      <c r="AD30" s="67">
        <v>3358483</v>
      </c>
      <c r="AE30" s="69">
        <v>3348020</v>
      </c>
      <c r="AF30" s="65">
        <v>33306</v>
      </c>
      <c r="AG30" s="65">
        <v>8627872</v>
      </c>
      <c r="AH30" s="70">
        <f t="shared" si="5"/>
        <v>236068811</v>
      </c>
      <c r="AI30" s="67">
        <v>1220722</v>
      </c>
      <c r="AJ30" s="67">
        <v>2182049</v>
      </c>
      <c r="AK30" s="67">
        <v>2698652</v>
      </c>
      <c r="AL30" s="67">
        <v>1023227</v>
      </c>
      <c r="AM30" s="71">
        <f t="shared" si="0"/>
        <v>7124650</v>
      </c>
      <c r="AN30" s="71">
        <v>43900190</v>
      </c>
      <c r="AO30" s="64">
        <f t="shared" si="1"/>
        <v>287093651</v>
      </c>
      <c r="AP30" s="15"/>
      <c r="AQ30" s="65">
        <v>15153620</v>
      </c>
      <c r="AR30" s="65">
        <v>3736694</v>
      </c>
      <c r="AS30" s="64">
        <f t="shared" si="2"/>
        <v>18890314</v>
      </c>
      <c r="AT30" s="64">
        <f t="shared" si="3"/>
        <v>305983965</v>
      </c>
      <c r="AV30" s="117">
        <v>11506546</v>
      </c>
      <c r="AW30" s="120">
        <f t="shared" si="4"/>
        <v>294477419</v>
      </c>
      <c r="AX30" s="130"/>
      <c r="AY30" s="130"/>
      <c r="AZ30" s="130"/>
      <c r="BA30" s="130"/>
      <c r="BB30" s="130"/>
      <c r="BC30" s="130"/>
      <c r="BD30" s="16"/>
    </row>
    <row r="31" spans="1:56" ht="22.5" customHeight="1" x14ac:dyDescent="0.2">
      <c r="A31" s="139" t="s">
        <v>42</v>
      </c>
      <c r="B31" s="72">
        <v>53560240</v>
      </c>
      <c r="C31" s="73">
        <v>3014145</v>
      </c>
      <c r="D31" s="73">
        <v>7218900</v>
      </c>
      <c r="E31" s="73">
        <v>1283584</v>
      </c>
      <c r="F31" s="73">
        <v>414773</v>
      </c>
      <c r="G31" s="73">
        <v>420726</v>
      </c>
      <c r="H31" s="73">
        <v>7803</v>
      </c>
      <c r="I31" s="73">
        <v>47854</v>
      </c>
      <c r="J31" s="73">
        <v>2467951</v>
      </c>
      <c r="K31" s="73">
        <v>26761630</v>
      </c>
      <c r="L31" s="73">
        <v>14851557</v>
      </c>
      <c r="M31" s="73">
        <v>19204746</v>
      </c>
      <c r="N31" s="74">
        <v>3033076</v>
      </c>
      <c r="O31" s="75">
        <v>8412291</v>
      </c>
      <c r="P31" s="76">
        <v>1277038</v>
      </c>
      <c r="Q31" s="73">
        <v>7232565</v>
      </c>
      <c r="R31" s="73">
        <v>6998448</v>
      </c>
      <c r="S31" s="74">
        <v>16481133</v>
      </c>
      <c r="T31" s="76">
        <v>1143505</v>
      </c>
      <c r="U31" s="73">
        <v>45150804</v>
      </c>
      <c r="V31" s="73">
        <v>33304495</v>
      </c>
      <c r="W31" s="73">
        <v>43897783</v>
      </c>
      <c r="X31" s="73">
        <v>35488595</v>
      </c>
      <c r="Y31" s="73">
        <v>985255</v>
      </c>
      <c r="Z31" s="73">
        <v>4464990</v>
      </c>
      <c r="AA31" s="74">
        <v>1627126</v>
      </c>
      <c r="AB31" s="75">
        <v>152876</v>
      </c>
      <c r="AC31" s="75">
        <v>406688</v>
      </c>
      <c r="AD31" s="75">
        <v>4575667</v>
      </c>
      <c r="AE31" s="77">
        <v>6643498</v>
      </c>
      <c r="AF31" s="73">
        <v>108458</v>
      </c>
      <c r="AG31" s="73">
        <v>8284219</v>
      </c>
      <c r="AH31" s="78">
        <f t="shared" si="5"/>
        <v>358922419</v>
      </c>
      <c r="AI31" s="75">
        <v>1621359</v>
      </c>
      <c r="AJ31" s="75">
        <v>3519347</v>
      </c>
      <c r="AK31" s="75">
        <v>2664453</v>
      </c>
      <c r="AL31" s="75">
        <v>1274916</v>
      </c>
      <c r="AM31" s="79">
        <f t="shared" si="0"/>
        <v>9080075</v>
      </c>
      <c r="AN31" s="79">
        <v>68648545</v>
      </c>
      <c r="AO31" s="72">
        <f t="shared" si="1"/>
        <v>436651039</v>
      </c>
      <c r="AP31" s="15"/>
      <c r="AQ31" s="73">
        <v>20082262</v>
      </c>
      <c r="AR31" s="73">
        <v>3597959</v>
      </c>
      <c r="AS31" s="72">
        <f t="shared" si="2"/>
        <v>23680221</v>
      </c>
      <c r="AT31" s="72">
        <f t="shared" si="3"/>
        <v>460331260</v>
      </c>
      <c r="AV31" s="119">
        <v>17219769</v>
      </c>
      <c r="AW31" s="120">
        <f t="shared" si="4"/>
        <v>443111491</v>
      </c>
      <c r="AX31" s="130"/>
      <c r="AY31" s="130"/>
      <c r="AZ31" s="130"/>
      <c r="BA31" s="130"/>
      <c r="BB31" s="130"/>
      <c r="BC31" s="130"/>
      <c r="BD31" s="16"/>
    </row>
    <row r="32" spans="1:56" ht="22.5" customHeight="1" x14ac:dyDescent="0.2">
      <c r="A32" s="139" t="s">
        <v>43</v>
      </c>
      <c r="B32" s="72">
        <v>168892840</v>
      </c>
      <c r="C32" s="73">
        <v>3825225</v>
      </c>
      <c r="D32" s="73">
        <v>7956000</v>
      </c>
      <c r="E32" s="73">
        <v>1335104</v>
      </c>
      <c r="F32" s="73">
        <v>935493</v>
      </c>
      <c r="G32" s="73">
        <v>561206</v>
      </c>
      <c r="H32" s="73">
        <v>75908</v>
      </c>
      <c r="I32" s="73">
        <v>88476</v>
      </c>
      <c r="J32" s="73">
        <v>3999936</v>
      </c>
      <c r="K32" s="73">
        <v>109825380</v>
      </c>
      <c r="L32" s="73">
        <v>60862263</v>
      </c>
      <c r="M32" s="73">
        <v>66953304</v>
      </c>
      <c r="N32" s="74">
        <v>8481620</v>
      </c>
      <c r="O32" s="75">
        <v>32233123</v>
      </c>
      <c r="P32" s="76">
        <v>4958688</v>
      </c>
      <c r="Q32" s="73">
        <v>26436166</v>
      </c>
      <c r="R32" s="73">
        <v>11136791</v>
      </c>
      <c r="S32" s="74">
        <v>43428845</v>
      </c>
      <c r="T32" s="76">
        <v>3356486</v>
      </c>
      <c r="U32" s="73">
        <v>163482144</v>
      </c>
      <c r="V32" s="73">
        <v>115616356</v>
      </c>
      <c r="W32" s="73">
        <v>133389636</v>
      </c>
      <c r="X32" s="73">
        <v>114632221</v>
      </c>
      <c r="Y32" s="73">
        <v>2886874</v>
      </c>
      <c r="Z32" s="73">
        <v>4232000</v>
      </c>
      <c r="AA32" s="74">
        <v>708552</v>
      </c>
      <c r="AB32" s="75">
        <v>15123</v>
      </c>
      <c r="AC32" s="75">
        <v>347618</v>
      </c>
      <c r="AD32" s="75">
        <v>10143099</v>
      </c>
      <c r="AE32" s="77">
        <v>21287784</v>
      </c>
      <c r="AF32" s="73">
        <v>244244</v>
      </c>
      <c r="AG32" s="73">
        <v>14537850</v>
      </c>
      <c r="AH32" s="78">
        <f t="shared" si="5"/>
        <v>1136866355</v>
      </c>
      <c r="AI32" s="75">
        <v>4500149</v>
      </c>
      <c r="AJ32" s="75">
        <v>8879222</v>
      </c>
      <c r="AK32" s="75">
        <v>3636266</v>
      </c>
      <c r="AL32" s="75">
        <v>3051476</v>
      </c>
      <c r="AM32" s="79">
        <f t="shared" si="0"/>
        <v>20067113</v>
      </c>
      <c r="AN32" s="79">
        <v>196839172</v>
      </c>
      <c r="AO32" s="72">
        <f t="shared" si="1"/>
        <v>1353772640</v>
      </c>
      <c r="AP32" s="15"/>
      <c r="AQ32" s="73">
        <v>38200890</v>
      </c>
      <c r="AR32" s="73">
        <v>1688958</v>
      </c>
      <c r="AS32" s="72">
        <f t="shared" si="2"/>
        <v>39889848</v>
      </c>
      <c r="AT32" s="72">
        <f t="shared" si="3"/>
        <v>1393662488</v>
      </c>
      <c r="AV32" s="119">
        <v>108231429</v>
      </c>
      <c r="AW32" s="120">
        <f t="shared" si="4"/>
        <v>1285431059</v>
      </c>
      <c r="AX32" s="130"/>
      <c r="AY32" s="130"/>
      <c r="AZ32" s="130"/>
      <c r="BA32" s="130"/>
      <c r="BB32" s="130"/>
      <c r="BC32" s="130"/>
      <c r="BD32" s="16"/>
    </row>
    <row r="33" spans="1:56" ht="22.5" customHeight="1" x14ac:dyDescent="0.2">
      <c r="A33" s="139" t="s">
        <v>44</v>
      </c>
      <c r="B33" s="72">
        <v>96123160</v>
      </c>
      <c r="C33" s="73">
        <v>6781725</v>
      </c>
      <c r="D33" s="73">
        <v>14576250</v>
      </c>
      <c r="E33" s="73">
        <v>3696376</v>
      </c>
      <c r="F33" s="73">
        <v>1420406</v>
      </c>
      <c r="G33" s="73">
        <v>1823656</v>
      </c>
      <c r="H33" s="73">
        <v>180030</v>
      </c>
      <c r="I33" s="73">
        <v>320529</v>
      </c>
      <c r="J33" s="73">
        <v>5102782</v>
      </c>
      <c r="K33" s="73">
        <v>84447139</v>
      </c>
      <c r="L33" s="73">
        <v>44768619</v>
      </c>
      <c r="M33" s="73">
        <v>50321634</v>
      </c>
      <c r="N33" s="74">
        <v>6790147</v>
      </c>
      <c r="O33" s="75">
        <v>20417856</v>
      </c>
      <c r="P33" s="76">
        <v>2435384</v>
      </c>
      <c r="Q33" s="73">
        <v>15922612</v>
      </c>
      <c r="R33" s="73">
        <v>7807633</v>
      </c>
      <c r="S33" s="74">
        <v>17262399</v>
      </c>
      <c r="T33" s="76">
        <v>1699634</v>
      </c>
      <c r="U33" s="73">
        <v>94956600</v>
      </c>
      <c r="V33" s="73">
        <v>73774251</v>
      </c>
      <c r="W33" s="73">
        <v>84161196</v>
      </c>
      <c r="X33" s="73">
        <v>73620938</v>
      </c>
      <c r="Y33" s="73">
        <v>1876179</v>
      </c>
      <c r="Z33" s="73">
        <v>7317795</v>
      </c>
      <c r="AA33" s="74">
        <v>2450931</v>
      </c>
      <c r="AB33" s="75">
        <v>483591</v>
      </c>
      <c r="AC33" s="75">
        <v>951206</v>
      </c>
      <c r="AD33" s="75">
        <v>7403656</v>
      </c>
      <c r="AE33" s="77">
        <v>13119006</v>
      </c>
      <c r="AF33" s="73">
        <v>194712</v>
      </c>
      <c r="AG33" s="73">
        <v>17578376</v>
      </c>
      <c r="AH33" s="78">
        <f t="shared" si="5"/>
        <v>759786408</v>
      </c>
      <c r="AI33" s="75">
        <v>3031983</v>
      </c>
      <c r="AJ33" s="75">
        <v>5983084</v>
      </c>
      <c r="AK33" s="75">
        <v>5477571</v>
      </c>
      <c r="AL33" s="75">
        <v>2247865</v>
      </c>
      <c r="AM33" s="79">
        <f t="shared" si="0"/>
        <v>16740503</v>
      </c>
      <c r="AN33" s="79">
        <v>139232297</v>
      </c>
      <c r="AO33" s="72">
        <f t="shared" si="1"/>
        <v>915759208</v>
      </c>
      <c r="AP33" s="15"/>
      <c r="AQ33" s="73">
        <v>29639983</v>
      </c>
      <c r="AR33" s="73">
        <v>6917553</v>
      </c>
      <c r="AS33" s="72">
        <f t="shared" si="2"/>
        <v>36557536</v>
      </c>
      <c r="AT33" s="72">
        <f t="shared" si="3"/>
        <v>952316744</v>
      </c>
      <c r="AV33" s="119">
        <v>47354352</v>
      </c>
      <c r="AW33" s="120">
        <f t="shared" si="4"/>
        <v>904962392</v>
      </c>
      <c r="AX33" s="130"/>
      <c r="AY33" s="130"/>
      <c r="AZ33" s="130"/>
      <c r="BA33" s="130"/>
      <c r="BB33" s="130"/>
      <c r="BC33" s="130"/>
      <c r="BD33" s="16"/>
    </row>
    <row r="34" spans="1:56" ht="22.5" customHeight="1" x14ac:dyDescent="0.2">
      <c r="A34" s="139" t="s">
        <v>45</v>
      </c>
      <c r="B34" s="72">
        <v>20846800</v>
      </c>
      <c r="C34" s="73">
        <v>2222100</v>
      </c>
      <c r="D34" s="73">
        <v>8478600</v>
      </c>
      <c r="E34" s="73">
        <v>1172816</v>
      </c>
      <c r="F34" s="73">
        <v>0</v>
      </c>
      <c r="G34" s="73">
        <v>0</v>
      </c>
      <c r="H34" s="73">
        <v>0</v>
      </c>
      <c r="I34" s="73">
        <v>0</v>
      </c>
      <c r="J34" s="73">
        <v>1634135</v>
      </c>
      <c r="K34" s="73">
        <v>28447069</v>
      </c>
      <c r="L34" s="73">
        <v>15653862</v>
      </c>
      <c r="M34" s="73">
        <v>12785388</v>
      </c>
      <c r="N34" s="74">
        <v>2494099</v>
      </c>
      <c r="O34" s="75">
        <v>6447744</v>
      </c>
      <c r="P34" s="76">
        <v>949536</v>
      </c>
      <c r="Q34" s="73">
        <v>3966373</v>
      </c>
      <c r="R34" s="73">
        <v>4108170</v>
      </c>
      <c r="S34" s="74">
        <v>6250737</v>
      </c>
      <c r="T34" s="76">
        <v>2151197</v>
      </c>
      <c r="U34" s="73">
        <v>27370628</v>
      </c>
      <c r="V34" s="73">
        <v>25102477</v>
      </c>
      <c r="W34" s="73">
        <v>23368991</v>
      </c>
      <c r="X34" s="73">
        <v>19685959</v>
      </c>
      <c r="Y34" s="73">
        <v>655472</v>
      </c>
      <c r="Z34" s="73">
        <v>4311925</v>
      </c>
      <c r="AA34" s="74">
        <v>1585518</v>
      </c>
      <c r="AB34" s="75">
        <v>129052</v>
      </c>
      <c r="AC34" s="75">
        <v>105610</v>
      </c>
      <c r="AD34" s="75">
        <v>3351699</v>
      </c>
      <c r="AE34" s="77">
        <v>3212007</v>
      </c>
      <c r="AF34" s="73">
        <v>17080</v>
      </c>
      <c r="AG34" s="73">
        <v>9059967</v>
      </c>
      <c r="AH34" s="78">
        <f t="shared" si="5"/>
        <v>235565011</v>
      </c>
      <c r="AI34" s="75">
        <v>1801813</v>
      </c>
      <c r="AJ34" s="75">
        <v>3474225</v>
      </c>
      <c r="AK34" s="75">
        <v>3096684</v>
      </c>
      <c r="AL34" s="75">
        <v>1097829</v>
      </c>
      <c r="AM34" s="79">
        <f t="shared" si="0"/>
        <v>9470551</v>
      </c>
      <c r="AN34" s="79">
        <v>41075151</v>
      </c>
      <c r="AO34" s="72">
        <f t="shared" si="1"/>
        <v>286110713</v>
      </c>
      <c r="AP34" s="15"/>
      <c r="AQ34" s="73">
        <v>15114090</v>
      </c>
      <c r="AR34" s="73">
        <v>2788079</v>
      </c>
      <c r="AS34" s="72">
        <f t="shared" si="2"/>
        <v>17902169</v>
      </c>
      <c r="AT34" s="72">
        <f t="shared" si="3"/>
        <v>304012882</v>
      </c>
      <c r="AV34" s="119">
        <v>5597464</v>
      </c>
      <c r="AW34" s="120">
        <f t="shared" si="4"/>
        <v>298415418</v>
      </c>
      <c r="AX34" s="130"/>
      <c r="AY34" s="130"/>
      <c r="AZ34" s="130"/>
      <c r="BA34" s="130"/>
      <c r="BB34" s="130"/>
      <c r="BC34" s="130"/>
      <c r="BD34" s="16"/>
    </row>
    <row r="35" spans="1:56" ht="22.5" customHeight="1" x14ac:dyDescent="0.2">
      <c r="A35" s="139" t="s">
        <v>46</v>
      </c>
      <c r="B35" s="72">
        <v>18238840</v>
      </c>
      <c r="C35" s="73">
        <v>2788155</v>
      </c>
      <c r="D35" s="73">
        <v>9703200</v>
      </c>
      <c r="E35" s="73">
        <v>1333816</v>
      </c>
      <c r="F35" s="73">
        <v>790964</v>
      </c>
      <c r="G35" s="73">
        <v>754921</v>
      </c>
      <c r="H35" s="73">
        <v>118646</v>
      </c>
      <c r="I35" s="73">
        <v>388880</v>
      </c>
      <c r="J35" s="73">
        <v>1475765</v>
      </c>
      <c r="K35" s="73">
        <v>23493449</v>
      </c>
      <c r="L35" s="73">
        <v>13258833</v>
      </c>
      <c r="M35" s="73">
        <v>12678732</v>
      </c>
      <c r="N35" s="74">
        <v>1586453</v>
      </c>
      <c r="O35" s="75">
        <v>6430953</v>
      </c>
      <c r="P35" s="76">
        <v>890190</v>
      </c>
      <c r="Q35" s="73">
        <v>3695226</v>
      </c>
      <c r="R35" s="73">
        <v>3889785</v>
      </c>
      <c r="S35" s="74">
        <v>2571119</v>
      </c>
      <c r="T35" s="76">
        <v>1347069</v>
      </c>
      <c r="U35" s="73">
        <v>22282434</v>
      </c>
      <c r="V35" s="73">
        <v>21417051</v>
      </c>
      <c r="W35" s="73">
        <v>19858108</v>
      </c>
      <c r="X35" s="73">
        <v>15307007</v>
      </c>
      <c r="Y35" s="73">
        <v>539308</v>
      </c>
      <c r="Z35" s="73">
        <v>4463380</v>
      </c>
      <c r="AA35" s="74">
        <v>1769945</v>
      </c>
      <c r="AB35" s="75">
        <v>138939</v>
      </c>
      <c r="AC35" s="75">
        <v>665880</v>
      </c>
      <c r="AD35" s="75">
        <v>3304530</v>
      </c>
      <c r="AE35" s="77">
        <v>2396958</v>
      </c>
      <c r="AF35" s="73">
        <v>39284</v>
      </c>
      <c r="AG35" s="73">
        <v>11634714</v>
      </c>
      <c r="AH35" s="78">
        <f t="shared" si="5"/>
        <v>209252534</v>
      </c>
      <c r="AI35" s="75">
        <v>1673152</v>
      </c>
      <c r="AJ35" s="75">
        <v>4057433</v>
      </c>
      <c r="AK35" s="75">
        <v>4488602</v>
      </c>
      <c r="AL35" s="75">
        <v>1372547</v>
      </c>
      <c r="AM35" s="79">
        <f t="shared" si="0"/>
        <v>11591734</v>
      </c>
      <c r="AN35" s="79">
        <v>41094699</v>
      </c>
      <c r="AO35" s="72">
        <f t="shared" si="1"/>
        <v>261938967</v>
      </c>
      <c r="AP35" s="15"/>
      <c r="AQ35" s="73">
        <v>14969200</v>
      </c>
      <c r="AR35" s="73">
        <v>3662709</v>
      </c>
      <c r="AS35" s="72">
        <f t="shared" si="2"/>
        <v>18631909</v>
      </c>
      <c r="AT35" s="72">
        <f t="shared" si="3"/>
        <v>280570876</v>
      </c>
      <c r="AV35" s="119">
        <v>4373376</v>
      </c>
      <c r="AW35" s="120">
        <f t="shared" si="4"/>
        <v>276197500</v>
      </c>
      <c r="AX35" s="130"/>
      <c r="AY35" s="130"/>
      <c r="AZ35" s="130"/>
      <c r="BA35" s="130"/>
      <c r="BB35" s="130"/>
      <c r="BC35" s="130"/>
      <c r="BD35" s="16"/>
    </row>
    <row r="36" spans="1:56" ht="22.5" customHeight="1" x14ac:dyDescent="0.2">
      <c r="A36" s="140" t="s">
        <v>47</v>
      </c>
      <c r="B36" s="64">
        <v>11047960</v>
      </c>
      <c r="C36" s="65">
        <v>3503385</v>
      </c>
      <c r="D36" s="65">
        <v>6392100</v>
      </c>
      <c r="E36" s="65">
        <v>1071800</v>
      </c>
      <c r="F36" s="65">
        <v>461678</v>
      </c>
      <c r="G36" s="65">
        <v>386164</v>
      </c>
      <c r="H36" s="65">
        <v>67861</v>
      </c>
      <c r="I36" s="65">
        <v>101510</v>
      </c>
      <c r="J36" s="65">
        <v>1337452</v>
      </c>
      <c r="K36" s="65">
        <v>14431949</v>
      </c>
      <c r="L36" s="65">
        <v>7963620</v>
      </c>
      <c r="M36" s="65">
        <v>8185848</v>
      </c>
      <c r="N36" s="66">
        <v>947733</v>
      </c>
      <c r="O36" s="67">
        <v>3884318</v>
      </c>
      <c r="P36" s="68">
        <v>507738</v>
      </c>
      <c r="Q36" s="65">
        <v>3204193</v>
      </c>
      <c r="R36" s="65">
        <v>535729</v>
      </c>
      <c r="S36" s="66">
        <v>1334599</v>
      </c>
      <c r="T36" s="68">
        <v>227995</v>
      </c>
      <c r="U36" s="65">
        <v>17672338</v>
      </c>
      <c r="V36" s="65">
        <v>13844633</v>
      </c>
      <c r="W36" s="65">
        <v>11715437</v>
      </c>
      <c r="X36" s="65">
        <v>8574120</v>
      </c>
      <c r="Y36" s="65">
        <v>407390</v>
      </c>
      <c r="Z36" s="65">
        <v>4424740</v>
      </c>
      <c r="AA36" s="66">
        <v>1424642</v>
      </c>
      <c r="AB36" s="67">
        <v>310495</v>
      </c>
      <c r="AC36" s="67">
        <v>393084</v>
      </c>
      <c r="AD36" s="67">
        <v>3170192</v>
      </c>
      <c r="AE36" s="69">
        <v>1539359</v>
      </c>
      <c r="AF36" s="65">
        <v>26474</v>
      </c>
      <c r="AG36" s="65">
        <v>11764490</v>
      </c>
      <c r="AH36" s="70">
        <f t="shared" si="5"/>
        <v>140861026</v>
      </c>
      <c r="AI36" s="67">
        <v>1774887</v>
      </c>
      <c r="AJ36" s="67">
        <v>3442357</v>
      </c>
      <c r="AK36" s="67">
        <v>4596072</v>
      </c>
      <c r="AL36" s="67">
        <v>1467347</v>
      </c>
      <c r="AM36" s="71">
        <f t="shared" si="0"/>
        <v>11280663</v>
      </c>
      <c r="AN36" s="71">
        <v>31556313</v>
      </c>
      <c r="AO36" s="64">
        <f t="shared" si="1"/>
        <v>183698002</v>
      </c>
      <c r="AP36" s="15"/>
      <c r="AQ36" s="65">
        <v>14790740</v>
      </c>
      <c r="AR36" s="65">
        <v>2865114</v>
      </c>
      <c r="AS36" s="64">
        <f t="shared" si="2"/>
        <v>17655854</v>
      </c>
      <c r="AT36" s="64">
        <f t="shared" si="3"/>
        <v>201353856</v>
      </c>
      <c r="AV36" s="117">
        <v>3086337</v>
      </c>
      <c r="AW36" s="121">
        <f t="shared" si="4"/>
        <v>198267519</v>
      </c>
      <c r="AX36" s="130"/>
      <c r="AY36" s="130"/>
      <c r="AZ36" s="130"/>
      <c r="BA36" s="130"/>
      <c r="BB36" s="130"/>
      <c r="BC36" s="130"/>
      <c r="BD36" s="16"/>
    </row>
    <row r="37" spans="1:56" ht="22.5" customHeight="1" x14ac:dyDescent="0.2">
      <c r="A37" s="139" t="s">
        <v>48</v>
      </c>
      <c r="B37" s="72">
        <v>13326760</v>
      </c>
      <c r="C37" s="73">
        <v>4098600</v>
      </c>
      <c r="D37" s="73">
        <v>9623250</v>
      </c>
      <c r="E37" s="73">
        <v>1919672</v>
      </c>
      <c r="F37" s="73">
        <v>475550</v>
      </c>
      <c r="G37" s="73">
        <v>689942</v>
      </c>
      <c r="H37" s="73">
        <v>304888</v>
      </c>
      <c r="I37" s="73">
        <v>454470</v>
      </c>
      <c r="J37" s="73">
        <v>1443861</v>
      </c>
      <c r="K37" s="73">
        <v>19693660</v>
      </c>
      <c r="L37" s="73">
        <v>11048037</v>
      </c>
      <c r="M37" s="73">
        <v>10892244</v>
      </c>
      <c r="N37" s="74">
        <v>1116975</v>
      </c>
      <c r="O37" s="75">
        <v>6263043</v>
      </c>
      <c r="P37" s="76">
        <v>767102</v>
      </c>
      <c r="Q37" s="73">
        <v>3379926</v>
      </c>
      <c r="R37" s="73">
        <v>1362638</v>
      </c>
      <c r="S37" s="74">
        <v>1231326</v>
      </c>
      <c r="T37" s="76">
        <v>0</v>
      </c>
      <c r="U37" s="73">
        <v>21431532</v>
      </c>
      <c r="V37" s="73">
        <v>15979639</v>
      </c>
      <c r="W37" s="73">
        <v>16183524</v>
      </c>
      <c r="X37" s="73">
        <v>11413219</v>
      </c>
      <c r="Y37" s="73">
        <v>453641</v>
      </c>
      <c r="Z37" s="73">
        <v>4796995</v>
      </c>
      <c r="AA37" s="74">
        <v>2144825</v>
      </c>
      <c r="AB37" s="75">
        <v>419049</v>
      </c>
      <c r="AC37" s="75">
        <v>746072</v>
      </c>
      <c r="AD37" s="75">
        <v>3225371</v>
      </c>
      <c r="AE37" s="77">
        <v>1784528</v>
      </c>
      <c r="AF37" s="73">
        <v>42700</v>
      </c>
      <c r="AG37" s="73">
        <v>18101648</v>
      </c>
      <c r="AH37" s="78">
        <f t="shared" si="5"/>
        <v>184814687</v>
      </c>
      <c r="AI37" s="75">
        <v>1848314</v>
      </c>
      <c r="AJ37" s="75">
        <v>3956691</v>
      </c>
      <c r="AK37" s="75">
        <v>5605144</v>
      </c>
      <c r="AL37" s="75">
        <v>1942802</v>
      </c>
      <c r="AM37" s="79">
        <f t="shared" si="0"/>
        <v>13352951</v>
      </c>
      <c r="AN37" s="79">
        <v>39927580</v>
      </c>
      <c r="AO37" s="72">
        <f t="shared" si="1"/>
        <v>238095218</v>
      </c>
      <c r="AP37" s="15"/>
      <c r="AQ37" s="73">
        <v>14852820</v>
      </c>
      <c r="AR37" s="73">
        <v>5038479</v>
      </c>
      <c r="AS37" s="72">
        <f t="shared" si="2"/>
        <v>19891299</v>
      </c>
      <c r="AT37" s="72">
        <f t="shared" si="3"/>
        <v>257986517</v>
      </c>
      <c r="AV37" s="119">
        <v>3871112</v>
      </c>
      <c r="AW37" s="120">
        <f t="shared" si="4"/>
        <v>254115405</v>
      </c>
      <c r="AX37" s="130"/>
      <c r="AY37" s="130"/>
      <c r="AZ37" s="130"/>
      <c r="BA37" s="130"/>
      <c r="BB37" s="130"/>
      <c r="BC37" s="130"/>
      <c r="BD37" s="16"/>
    </row>
    <row r="38" spans="1:56" ht="22.5" customHeight="1" x14ac:dyDescent="0.2">
      <c r="A38" s="139" t="s">
        <v>49</v>
      </c>
      <c r="B38" s="72">
        <v>29092680</v>
      </c>
      <c r="C38" s="73">
        <v>4639545</v>
      </c>
      <c r="D38" s="73">
        <v>9798750</v>
      </c>
      <c r="E38" s="73">
        <v>1517632</v>
      </c>
      <c r="F38" s="73">
        <v>1148313</v>
      </c>
      <c r="G38" s="73">
        <v>889090</v>
      </c>
      <c r="H38" s="73">
        <v>160997</v>
      </c>
      <c r="I38" s="73">
        <v>126386</v>
      </c>
      <c r="J38" s="73">
        <v>1952940</v>
      </c>
      <c r="K38" s="73">
        <v>30144590</v>
      </c>
      <c r="L38" s="73">
        <v>16277877</v>
      </c>
      <c r="M38" s="73">
        <v>21777822</v>
      </c>
      <c r="N38" s="74">
        <v>3191763</v>
      </c>
      <c r="O38" s="75">
        <v>8087665</v>
      </c>
      <c r="P38" s="76">
        <v>1039654</v>
      </c>
      <c r="Q38" s="73">
        <v>4882917</v>
      </c>
      <c r="R38" s="73">
        <v>2432619</v>
      </c>
      <c r="S38" s="74">
        <v>6482948</v>
      </c>
      <c r="T38" s="76">
        <v>384557</v>
      </c>
      <c r="U38" s="73">
        <v>36420868</v>
      </c>
      <c r="V38" s="73">
        <v>24873673</v>
      </c>
      <c r="W38" s="73">
        <v>33815136</v>
      </c>
      <c r="X38" s="73">
        <v>27478402</v>
      </c>
      <c r="Y38" s="73">
        <v>792652</v>
      </c>
      <c r="Z38" s="73">
        <v>5905710</v>
      </c>
      <c r="AA38" s="74">
        <v>2038264</v>
      </c>
      <c r="AB38" s="75">
        <v>476538</v>
      </c>
      <c r="AC38" s="75">
        <v>506212</v>
      </c>
      <c r="AD38" s="75">
        <v>3689468</v>
      </c>
      <c r="AE38" s="77">
        <v>4558894</v>
      </c>
      <c r="AF38" s="73">
        <v>72590</v>
      </c>
      <c r="AG38" s="73">
        <v>8078365</v>
      </c>
      <c r="AH38" s="78">
        <f t="shared" si="5"/>
        <v>292735517</v>
      </c>
      <c r="AI38" s="75">
        <v>1550025</v>
      </c>
      <c r="AJ38" s="75">
        <v>3033766</v>
      </c>
      <c r="AK38" s="75">
        <v>3984402</v>
      </c>
      <c r="AL38" s="75">
        <v>1088039</v>
      </c>
      <c r="AM38" s="79">
        <f t="shared" si="0"/>
        <v>9656232</v>
      </c>
      <c r="AN38" s="79">
        <v>50729660</v>
      </c>
      <c r="AO38" s="72">
        <f t="shared" si="1"/>
        <v>353121409</v>
      </c>
      <c r="AP38" s="15"/>
      <c r="AQ38" s="73">
        <v>16428603</v>
      </c>
      <c r="AR38" s="73">
        <v>5795163</v>
      </c>
      <c r="AS38" s="72">
        <f t="shared" si="2"/>
        <v>22223766</v>
      </c>
      <c r="AT38" s="72">
        <f t="shared" si="3"/>
        <v>375345175</v>
      </c>
      <c r="AV38" s="119">
        <v>11796538</v>
      </c>
      <c r="AW38" s="120">
        <f t="shared" si="4"/>
        <v>363548637</v>
      </c>
      <c r="AX38" s="130"/>
      <c r="AY38" s="130"/>
      <c r="AZ38" s="130"/>
      <c r="BA38" s="130"/>
      <c r="BB38" s="130"/>
      <c r="BC38" s="130"/>
      <c r="BD38" s="16"/>
    </row>
    <row r="39" spans="1:56" ht="22.5" customHeight="1" x14ac:dyDescent="0.2">
      <c r="A39" s="139" t="s">
        <v>50</v>
      </c>
      <c r="B39" s="72">
        <v>42520720</v>
      </c>
      <c r="C39" s="73">
        <v>5586030</v>
      </c>
      <c r="D39" s="73">
        <v>13893750</v>
      </c>
      <c r="E39" s="73">
        <v>2701856</v>
      </c>
      <c r="F39" s="73">
        <v>1714204</v>
      </c>
      <c r="G39" s="73">
        <v>1692567</v>
      </c>
      <c r="H39" s="73">
        <v>167239</v>
      </c>
      <c r="I39" s="73">
        <v>284068</v>
      </c>
      <c r="J39" s="73">
        <v>2332936</v>
      </c>
      <c r="K39" s="73">
        <v>37738127</v>
      </c>
      <c r="L39" s="73">
        <v>20010081</v>
      </c>
      <c r="M39" s="73">
        <v>24804186</v>
      </c>
      <c r="N39" s="74">
        <v>3538016</v>
      </c>
      <c r="O39" s="75">
        <v>8854454</v>
      </c>
      <c r="P39" s="76">
        <v>1294622</v>
      </c>
      <c r="Q39" s="73">
        <v>8762731</v>
      </c>
      <c r="R39" s="73">
        <v>2708607</v>
      </c>
      <c r="S39" s="74">
        <v>12035526</v>
      </c>
      <c r="T39" s="76">
        <v>0</v>
      </c>
      <c r="U39" s="73">
        <v>48701099</v>
      </c>
      <c r="V39" s="73">
        <v>33706169</v>
      </c>
      <c r="W39" s="73">
        <v>44998415</v>
      </c>
      <c r="X39" s="73">
        <v>39090827</v>
      </c>
      <c r="Y39" s="73">
        <v>1055602</v>
      </c>
      <c r="Z39" s="73">
        <v>5442605</v>
      </c>
      <c r="AA39" s="74">
        <v>2506101</v>
      </c>
      <c r="AB39" s="75">
        <v>402433</v>
      </c>
      <c r="AC39" s="75">
        <v>793328</v>
      </c>
      <c r="AD39" s="75">
        <v>4839565</v>
      </c>
      <c r="AE39" s="77">
        <v>6925078</v>
      </c>
      <c r="AF39" s="73">
        <v>96502</v>
      </c>
      <c r="AG39" s="73">
        <v>11724503</v>
      </c>
      <c r="AH39" s="78">
        <f t="shared" si="5"/>
        <v>390921947</v>
      </c>
      <c r="AI39" s="75">
        <v>1803288</v>
      </c>
      <c r="AJ39" s="75">
        <v>3845670</v>
      </c>
      <c r="AK39" s="75">
        <v>3745162</v>
      </c>
      <c r="AL39" s="75">
        <v>1432552</v>
      </c>
      <c r="AM39" s="79">
        <f t="shared" si="0"/>
        <v>10826672</v>
      </c>
      <c r="AN39" s="79">
        <v>72162426</v>
      </c>
      <c r="AO39" s="72">
        <f t="shared" si="1"/>
        <v>473911045</v>
      </c>
      <c r="AP39" s="15"/>
      <c r="AQ39" s="73">
        <v>20534696</v>
      </c>
      <c r="AR39" s="73">
        <v>6515734</v>
      </c>
      <c r="AS39" s="72">
        <f t="shared" si="2"/>
        <v>27050430</v>
      </c>
      <c r="AT39" s="72">
        <f t="shared" si="3"/>
        <v>500961475</v>
      </c>
      <c r="AV39" s="119">
        <v>23211379</v>
      </c>
      <c r="AW39" s="120">
        <f t="shared" si="4"/>
        <v>477750096</v>
      </c>
      <c r="AX39" s="130"/>
      <c r="AY39" s="130"/>
      <c r="AZ39" s="130"/>
      <c r="BA39" s="130"/>
      <c r="BB39" s="130"/>
      <c r="BC39" s="130"/>
      <c r="BD39" s="16"/>
    </row>
    <row r="40" spans="1:56" ht="22.5" customHeight="1" x14ac:dyDescent="0.2">
      <c r="A40" s="139" t="s">
        <v>51</v>
      </c>
      <c r="B40" s="72">
        <v>26138680</v>
      </c>
      <c r="C40" s="73">
        <v>4413825</v>
      </c>
      <c r="D40" s="73">
        <v>9833850</v>
      </c>
      <c r="E40" s="73">
        <v>1843864</v>
      </c>
      <c r="F40" s="73">
        <v>1339862</v>
      </c>
      <c r="G40" s="73">
        <v>2128232</v>
      </c>
      <c r="H40" s="73">
        <v>206999</v>
      </c>
      <c r="I40" s="73">
        <v>809045</v>
      </c>
      <c r="J40" s="73">
        <v>1780644</v>
      </c>
      <c r="K40" s="73">
        <v>30972207</v>
      </c>
      <c r="L40" s="73">
        <v>17698254</v>
      </c>
      <c r="M40" s="73">
        <v>16411692</v>
      </c>
      <c r="N40" s="74">
        <v>1656071</v>
      </c>
      <c r="O40" s="75">
        <v>8149232</v>
      </c>
      <c r="P40" s="76">
        <v>1180326</v>
      </c>
      <c r="Q40" s="73">
        <v>5325450</v>
      </c>
      <c r="R40" s="73">
        <v>868898</v>
      </c>
      <c r="S40" s="74">
        <v>3880969</v>
      </c>
      <c r="T40" s="76">
        <v>608852</v>
      </c>
      <c r="U40" s="73">
        <v>26544312</v>
      </c>
      <c r="V40" s="73">
        <v>22256309</v>
      </c>
      <c r="W40" s="73">
        <v>25875825</v>
      </c>
      <c r="X40" s="73">
        <v>22659086</v>
      </c>
      <c r="Y40" s="73">
        <v>660164</v>
      </c>
      <c r="Z40" s="73">
        <v>4823560</v>
      </c>
      <c r="AA40" s="74">
        <v>2002355</v>
      </c>
      <c r="AB40" s="75">
        <v>238746</v>
      </c>
      <c r="AC40" s="75">
        <v>1040348</v>
      </c>
      <c r="AD40" s="75">
        <v>3353040</v>
      </c>
      <c r="AE40" s="77">
        <v>3491803</v>
      </c>
      <c r="AF40" s="73">
        <v>66612</v>
      </c>
      <c r="AG40" s="73">
        <v>10489469</v>
      </c>
      <c r="AH40" s="78">
        <f t="shared" si="5"/>
        <v>258748581</v>
      </c>
      <c r="AI40" s="75">
        <v>1424126</v>
      </c>
      <c r="AJ40" s="75">
        <v>3734817</v>
      </c>
      <c r="AK40" s="75">
        <v>4558841</v>
      </c>
      <c r="AL40" s="75">
        <v>1292456</v>
      </c>
      <c r="AM40" s="79">
        <f t="shared" si="0"/>
        <v>11010240</v>
      </c>
      <c r="AN40" s="79">
        <v>47531716</v>
      </c>
      <c r="AO40" s="72">
        <f t="shared" si="1"/>
        <v>317290537</v>
      </c>
      <c r="AP40" s="15"/>
      <c r="AQ40" s="73">
        <v>15119368</v>
      </c>
      <c r="AR40" s="73">
        <v>4791220</v>
      </c>
      <c r="AS40" s="72">
        <f t="shared" si="2"/>
        <v>19910588</v>
      </c>
      <c r="AT40" s="72">
        <f t="shared" si="3"/>
        <v>337201125</v>
      </c>
      <c r="AV40" s="119">
        <v>6982551</v>
      </c>
      <c r="AW40" s="123">
        <f t="shared" si="4"/>
        <v>330218574</v>
      </c>
      <c r="AX40" s="130"/>
      <c r="AY40" s="130"/>
      <c r="AZ40" s="130"/>
      <c r="BA40" s="130"/>
      <c r="BB40" s="130"/>
      <c r="BC40" s="130"/>
      <c r="BD40" s="16"/>
    </row>
    <row r="41" spans="1:56" ht="22.5" customHeight="1" x14ac:dyDescent="0.2">
      <c r="A41" s="140" t="s">
        <v>52</v>
      </c>
      <c r="B41" s="64">
        <v>13495560</v>
      </c>
      <c r="C41" s="65">
        <v>2456460</v>
      </c>
      <c r="D41" s="65">
        <v>9116250</v>
      </c>
      <c r="E41" s="65">
        <v>1063152</v>
      </c>
      <c r="F41" s="65">
        <v>610657</v>
      </c>
      <c r="G41" s="65">
        <v>1059655</v>
      </c>
      <c r="H41" s="65">
        <v>148716</v>
      </c>
      <c r="I41" s="65">
        <v>261681</v>
      </c>
      <c r="J41" s="65">
        <v>1349087</v>
      </c>
      <c r="K41" s="65">
        <v>18473378</v>
      </c>
      <c r="L41" s="65">
        <v>10269504</v>
      </c>
      <c r="M41" s="65">
        <v>10578942</v>
      </c>
      <c r="N41" s="66">
        <v>1482144</v>
      </c>
      <c r="O41" s="67">
        <v>4735062</v>
      </c>
      <c r="P41" s="68">
        <v>569282</v>
      </c>
      <c r="Q41" s="65">
        <v>3178768</v>
      </c>
      <c r="R41" s="65">
        <v>0</v>
      </c>
      <c r="S41" s="66">
        <v>575943</v>
      </c>
      <c r="T41" s="68">
        <v>1928809</v>
      </c>
      <c r="U41" s="65">
        <v>20851879</v>
      </c>
      <c r="V41" s="65">
        <v>17143568</v>
      </c>
      <c r="W41" s="65">
        <v>15678826</v>
      </c>
      <c r="X41" s="65">
        <v>11610405</v>
      </c>
      <c r="Y41" s="65">
        <v>472553</v>
      </c>
      <c r="Z41" s="65">
        <v>4555495</v>
      </c>
      <c r="AA41" s="66">
        <v>1626620</v>
      </c>
      <c r="AB41" s="67">
        <v>258073</v>
      </c>
      <c r="AC41" s="67">
        <v>618624</v>
      </c>
      <c r="AD41" s="67">
        <v>3246974</v>
      </c>
      <c r="AE41" s="69">
        <v>1972884</v>
      </c>
      <c r="AF41" s="65">
        <v>22204</v>
      </c>
      <c r="AG41" s="65">
        <v>9262964</v>
      </c>
      <c r="AH41" s="70">
        <f t="shared" si="5"/>
        <v>168674119</v>
      </c>
      <c r="AI41" s="67">
        <v>1777994</v>
      </c>
      <c r="AJ41" s="67">
        <v>3727243</v>
      </c>
      <c r="AK41" s="67">
        <v>4948876</v>
      </c>
      <c r="AL41" s="67">
        <v>1583116</v>
      </c>
      <c r="AM41" s="71">
        <f t="shared" si="0"/>
        <v>12037229</v>
      </c>
      <c r="AN41" s="71">
        <v>37025253</v>
      </c>
      <c r="AO41" s="64">
        <f t="shared" si="1"/>
        <v>217736601</v>
      </c>
      <c r="AP41" s="15"/>
      <c r="AQ41" s="65">
        <v>14877026</v>
      </c>
      <c r="AR41" s="65">
        <v>3208119</v>
      </c>
      <c r="AS41" s="64">
        <f t="shared" si="2"/>
        <v>18085145</v>
      </c>
      <c r="AT41" s="64">
        <f t="shared" si="3"/>
        <v>235821746</v>
      </c>
      <c r="AV41" s="117">
        <v>3643464</v>
      </c>
      <c r="AW41" s="120">
        <f t="shared" si="4"/>
        <v>232178282</v>
      </c>
      <c r="AX41" s="130"/>
      <c r="AY41" s="130"/>
      <c r="AZ41" s="130"/>
      <c r="BA41" s="130"/>
      <c r="BB41" s="130"/>
      <c r="BC41" s="130"/>
      <c r="BD41" s="16"/>
    </row>
    <row r="42" spans="1:56" ht="22.5" customHeight="1" x14ac:dyDescent="0.2">
      <c r="A42" s="139" t="s">
        <v>53</v>
      </c>
      <c r="B42" s="72">
        <v>15850320</v>
      </c>
      <c r="C42" s="73">
        <v>2820690</v>
      </c>
      <c r="D42" s="73">
        <v>5446350</v>
      </c>
      <c r="E42" s="73">
        <v>857256</v>
      </c>
      <c r="F42" s="73">
        <v>774462</v>
      </c>
      <c r="G42" s="73">
        <v>883690</v>
      </c>
      <c r="H42" s="73">
        <v>0</v>
      </c>
      <c r="I42" s="73">
        <v>184007</v>
      </c>
      <c r="J42" s="73">
        <v>1454025</v>
      </c>
      <c r="K42" s="73">
        <v>21101213</v>
      </c>
      <c r="L42" s="73">
        <v>11469990</v>
      </c>
      <c r="M42" s="73">
        <v>11665500</v>
      </c>
      <c r="N42" s="74">
        <v>1483508</v>
      </c>
      <c r="O42" s="75">
        <v>4813420</v>
      </c>
      <c r="P42" s="76">
        <v>685776</v>
      </c>
      <c r="Q42" s="73">
        <v>3722506</v>
      </c>
      <c r="R42" s="73">
        <v>669292</v>
      </c>
      <c r="S42" s="74">
        <v>2523455</v>
      </c>
      <c r="T42" s="76">
        <v>798822</v>
      </c>
      <c r="U42" s="73">
        <v>20853868</v>
      </c>
      <c r="V42" s="73">
        <v>18462858</v>
      </c>
      <c r="W42" s="73">
        <v>18531947</v>
      </c>
      <c r="X42" s="73">
        <v>14204765</v>
      </c>
      <c r="Y42" s="73">
        <v>547362</v>
      </c>
      <c r="Z42" s="73">
        <v>4643700</v>
      </c>
      <c r="AA42" s="74">
        <v>728853</v>
      </c>
      <c r="AB42" s="75">
        <v>37653</v>
      </c>
      <c r="AC42" s="75">
        <v>597144</v>
      </c>
      <c r="AD42" s="75">
        <v>3308104</v>
      </c>
      <c r="AE42" s="77">
        <v>2465963</v>
      </c>
      <c r="AF42" s="73">
        <v>31598</v>
      </c>
      <c r="AG42" s="73">
        <v>8040805</v>
      </c>
      <c r="AH42" s="78">
        <f t="shared" si="5"/>
        <v>179658902</v>
      </c>
      <c r="AI42" s="75">
        <v>1467842</v>
      </c>
      <c r="AJ42" s="75">
        <v>2875438</v>
      </c>
      <c r="AK42" s="75">
        <v>3863455</v>
      </c>
      <c r="AL42" s="75">
        <v>1368238</v>
      </c>
      <c r="AM42" s="79">
        <f t="shared" si="0"/>
        <v>9574973</v>
      </c>
      <c r="AN42" s="79">
        <v>32960807</v>
      </c>
      <c r="AO42" s="72">
        <f>SUM(AH42,AM42:AN42)</f>
        <v>222194682</v>
      </c>
      <c r="AP42" s="15"/>
      <c r="AQ42" s="73">
        <v>14976989</v>
      </c>
      <c r="AR42" s="73">
        <v>1791766</v>
      </c>
      <c r="AS42" s="72">
        <f t="shared" si="2"/>
        <v>16768755</v>
      </c>
      <c r="AT42" s="72">
        <f t="shared" si="3"/>
        <v>238963437</v>
      </c>
      <c r="AV42" s="119">
        <v>6011710</v>
      </c>
      <c r="AW42" s="120">
        <f t="shared" si="4"/>
        <v>232951727</v>
      </c>
      <c r="AX42" s="130"/>
      <c r="AY42" s="130"/>
      <c r="AZ42" s="130"/>
      <c r="BA42" s="130"/>
      <c r="BB42" s="130"/>
      <c r="BC42" s="130"/>
      <c r="BD42" s="16"/>
    </row>
    <row r="43" spans="1:56" ht="22.5" customHeight="1" x14ac:dyDescent="0.2">
      <c r="A43" s="139" t="s">
        <v>54</v>
      </c>
      <c r="B43" s="72">
        <v>20585160</v>
      </c>
      <c r="C43" s="73">
        <v>4079025</v>
      </c>
      <c r="D43" s="73">
        <v>8956350</v>
      </c>
      <c r="E43" s="73">
        <v>1938440</v>
      </c>
      <c r="F43" s="73">
        <v>1074126</v>
      </c>
      <c r="G43" s="73">
        <v>1098061</v>
      </c>
      <c r="H43" s="73">
        <v>25021</v>
      </c>
      <c r="I43" s="73">
        <v>720095</v>
      </c>
      <c r="J43" s="73">
        <v>1711480</v>
      </c>
      <c r="K43" s="73">
        <v>30114385</v>
      </c>
      <c r="L43" s="73">
        <v>17002923</v>
      </c>
      <c r="M43" s="73">
        <v>17224944</v>
      </c>
      <c r="N43" s="74">
        <v>2511711</v>
      </c>
      <c r="O43" s="75">
        <v>5983193</v>
      </c>
      <c r="P43" s="76">
        <v>791280</v>
      </c>
      <c r="Q43" s="73">
        <v>5229134</v>
      </c>
      <c r="R43" s="73">
        <v>732592</v>
      </c>
      <c r="S43" s="74">
        <v>3926800</v>
      </c>
      <c r="T43" s="76">
        <v>1172439</v>
      </c>
      <c r="U43" s="73">
        <v>27979339</v>
      </c>
      <c r="V43" s="73">
        <v>23429401</v>
      </c>
      <c r="W43" s="73">
        <v>26874359</v>
      </c>
      <c r="X43" s="73">
        <v>21461463</v>
      </c>
      <c r="Y43" s="73">
        <v>658323</v>
      </c>
      <c r="Z43" s="73">
        <v>4926255</v>
      </c>
      <c r="AA43" s="74">
        <v>1808020</v>
      </c>
      <c r="AB43" s="75">
        <v>106660</v>
      </c>
      <c r="AC43" s="75">
        <v>1194288</v>
      </c>
      <c r="AD43" s="75">
        <v>3351104</v>
      </c>
      <c r="AE43" s="77">
        <v>3503408</v>
      </c>
      <c r="AF43" s="73">
        <v>72590</v>
      </c>
      <c r="AG43" s="73">
        <v>9887146</v>
      </c>
      <c r="AH43" s="78">
        <f t="shared" si="5"/>
        <v>250129515</v>
      </c>
      <c r="AI43" s="75">
        <v>1588928</v>
      </c>
      <c r="AJ43" s="75">
        <v>3555883</v>
      </c>
      <c r="AK43" s="75">
        <v>4287042</v>
      </c>
      <c r="AL43" s="75">
        <v>1346588</v>
      </c>
      <c r="AM43" s="79">
        <f t="shared" si="0"/>
        <v>10778441</v>
      </c>
      <c r="AN43" s="79">
        <v>44438308</v>
      </c>
      <c r="AO43" s="72">
        <f t="shared" si="1"/>
        <v>305346264</v>
      </c>
      <c r="AP43" s="15"/>
      <c r="AQ43" s="73">
        <v>15123081</v>
      </c>
      <c r="AR43" s="73">
        <v>4511893</v>
      </c>
      <c r="AS43" s="72">
        <f t="shared" si="2"/>
        <v>19634974</v>
      </c>
      <c r="AT43" s="72">
        <f t="shared" si="3"/>
        <v>324981238</v>
      </c>
      <c r="AV43" s="119">
        <v>5734708</v>
      </c>
      <c r="AW43" s="120">
        <f t="shared" si="4"/>
        <v>319246530</v>
      </c>
      <c r="AX43" s="130"/>
      <c r="AY43" s="130"/>
      <c r="AZ43" s="130"/>
      <c r="BA43" s="130"/>
      <c r="BB43" s="130"/>
      <c r="BC43" s="130"/>
      <c r="BD43" s="16"/>
    </row>
    <row r="44" spans="1:56" ht="22.5" customHeight="1" x14ac:dyDescent="0.2">
      <c r="A44" s="139" t="s">
        <v>55</v>
      </c>
      <c r="B44" s="72">
        <v>13959760</v>
      </c>
      <c r="C44" s="73">
        <v>3015090</v>
      </c>
      <c r="D44" s="73">
        <v>8817900</v>
      </c>
      <c r="E44" s="73">
        <v>1744504</v>
      </c>
      <c r="F44" s="73">
        <v>899628</v>
      </c>
      <c r="G44" s="73">
        <v>836144</v>
      </c>
      <c r="H44" s="73">
        <v>290965</v>
      </c>
      <c r="I44" s="73">
        <v>614181</v>
      </c>
      <c r="J44" s="73">
        <v>1513476</v>
      </c>
      <c r="K44" s="73">
        <v>18298189</v>
      </c>
      <c r="L44" s="73">
        <v>10138758</v>
      </c>
      <c r="M44" s="73">
        <v>11012232</v>
      </c>
      <c r="N44" s="74">
        <v>974892</v>
      </c>
      <c r="O44" s="75">
        <v>4824614</v>
      </c>
      <c r="P44" s="76">
        <v>419818</v>
      </c>
      <c r="Q44" s="73">
        <v>3795875</v>
      </c>
      <c r="R44" s="73">
        <v>4224853</v>
      </c>
      <c r="S44" s="74">
        <v>2680808</v>
      </c>
      <c r="T44" s="76">
        <v>1266300</v>
      </c>
      <c r="U44" s="73">
        <v>18786235</v>
      </c>
      <c r="V44" s="73">
        <v>17454560</v>
      </c>
      <c r="W44" s="73">
        <v>15218298</v>
      </c>
      <c r="X44" s="73">
        <v>12284401</v>
      </c>
      <c r="Y44" s="73">
        <v>461821</v>
      </c>
      <c r="Z44" s="73">
        <v>4423245</v>
      </c>
      <c r="AA44" s="74">
        <v>2241760</v>
      </c>
      <c r="AB44" s="75">
        <v>378686</v>
      </c>
      <c r="AC44" s="75">
        <v>697742</v>
      </c>
      <c r="AD44" s="75">
        <v>3234458</v>
      </c>
      <c r="AE44" s="77">
        <v>2007306</v>
      </c>
      <c r="AF44" s="73">
        <v>39284</v>
      </c>
      <c r="AG44" s="73">
        <v>12205783</v>
      </c>
      <c r="AH44" s="78">
        <f>SUM(B44:AG44)</f>
        <v>178761566</v>
      </c>
      <c r="AI44" s="75">
        <v>2008956</v>
      </c>
      <c r="AJ44" s="75">
        <v>4250955</v>
      </c>
      <c r="AK44" s="75">
        <v>5233441</v>
      </c>
      <c r="AL44" s="75">
        <v>1604868</v>
      </c>
      <c r="AM44" s="79">
        <f t="shared" si="0"/>
        <v>13098220</v>
      </c>
      <c r="AN44" s="79">
        <v>38906442</v>
      </c>
      <c r="AO44" s="72">
        <f t="shared" si="1"/>
        <v>230766228</v>
      </c>
      <c r="AP44" s="15"/>
      <c r="AQ44" s="73">
        <v>14863822</v>
      </c>
      <c r="AR44" s="73">
        <v>5054054</v>
      </c>
      <c r="AS44" s="72">
        <f t="shared" si="2"/>
        <v>19917876</v>
      </c>
      <c r="AT44" s="72">
        <f t="shared" si="3"/>
        <v>250684104</v>
      </c>
      <c r="AV44" s="119">
        <v>3792164</v>
      </c>
      <c r="AW44" s="120">
        <f t="shared" si="4"/>
        <v>246891940</v>
      </c>
      <c r="AX44" s="130"/>
      <c r="AY44" s="130"/>
      <c r="AZ44" s="130"/>
      <c r="BA44" s="130"/>
      <c r="BB44" s="130"/>
      <c r="BC44" s="130"/>
      <c r="BD44" s="16"/>
    </row>
    <row r="45" spans="1:56" ht="22.5" customHeight="1" x14ac:dyDescent="0.2">
      <c r="A45" s="140" t="s">
        <v>56</v>
      </c>
      <c r="B45" s="64">
        <v>89506200</v>
      </c>
      <c r="C45" s="65">
        <v>6199335</v>
      </c>
      <c r="D45" s="65">
        <v>12080250</v>
      </c>
      <c r="E45" s="65">
        <v>2563672</v>
      </c>
      <c r="F45" s="65">
        <v>334749</v>
      </c>
      <c r="G45" s="65">
        <v>765841</v>
      </c>
      <c r="H45" s="65">
        <v>111435</v>
      </c>
      <c r="I45" s="65">
        <v>109242</v>
      </c>
      <c r="J45" s="65">
        <v>3151994</v>
      </c>
      <c r="K45" s="65">
        <v>64880340</v>
      </c>
      <c r="L45" s="65">
        <v>33762183</v>
      </c>
      <c r="M45" s="65">
        <v>37909542</v>
      </c>
      <c r="N45" s="66">
        <v>5383906</v>
      </c>
      <c r="O45" s="67">
        <v>12296609</v>
      </c>
      <c r="P45" s="68">
        <v>1921052</v>
      </c>
      <c r="Q45" s="65">
        <v>16159388</v>
      </c>
      <c r="R45" s="65">
        <v>3147698</v>
      </c>
      <c r="S45" s="66">
        <v>24965979</v>
      </c>
      <c r="T45" s="68">
        <v>11277109</v>
      </c>
      <c r="U45" s="65">
        <v>99342766</v>
      </c>
      <c r="V45" s="65">
        <v>63660220</v>
      </c>
      <c r="W45" s="65">
        <v>74756474</v>
      </c>
      <c r="X45" s="65">
        <v>65261722</v>
      </c>
      <c r="Y45" s="65">
        <v>1776116</v>
      </c>
      <c r="Z45" s="65">
        <v>5872935</v>
      </c>
      <c r="AA45" s="66">
        <v>1588963</v>
      </c>
      <c r="AB45" s="67">
        <v>96974</v>
      </c>
      <c r="AC45" s="67">
        <v>847386</v>
      </c>
      <c r="AD45" s="67">
        <v>7091063</v>
      </c>
      <c r="AE45" s="69">
        <v>12699993</v>
      </c>
      <c r="AF45" s="65">
        <v>134078</v>
      </c>
      <c r="AG45" s="65">
        <v>14623898</v>
      </c>
      <c r="AH45" s="70">
        <f t="shared" si="5"/>
        <v>674279112</v>
      </c>
      <c r="AI45" s="67">
        <v>3063668</v>
      </c>
      <c r="AJ45" s="67">
        <v>6023607</v>
      </c>
      <c r="AK45" s="67">
        <v>4215754</v>
      </c>
      <c r="AL45" s="67">
        <v>2088183</v>
      </c>
      <c r="AM45" s="71">
        <f t="shared" si="0"/>
        <v>15391212</v>
      </c>
      <c r="AN45" s="71">
        <v>120394550</v>
      </c>
      <c r="AO45" s="64">
        <f t="shared" si="1"/>
        <v>810064874</v>
      </c>
      <c r="AP45" s="15"/>
      <c r="AQ45" s="65">
        <v>28692491</v>
      </c>
      <c r="AR45" s="65">
        <v>4924905</v>
      </c>
      <c r="AS45" s="64">
        <f t="shared" si="2"/>
        <v>33617396</v>
      </c>
      <c r="AT45" s="64">
        <f>SUM(AO45,AS45)</f>
        <v>843682270</v>
      </c>
      <c r="AV45" s="117">
        <v>42390914</v>
      </c>
      <c r="AW45" s="121">
        <f t="shared" si="4"/>
        <v>801291356</v>
      </c>
      <c r="AX45" s="130"/>
      <c r="AY45" s="130"/>
      <c r="AZ45" s="130"/>
      <c r="BA45" s="130"/>
      <c r="BB45" s="130"/>
      <c r="BC45" s="130"/>
      <c r="BD45" s="16"/>
    </row>
    <row r="46" spans="1:56" ht="22.5" customHeight="1" x14ac:dyDescent="0.2">
      <c r="A46" s="139" t="s">
        <v>57</v>
      </c>
      <c r="B46" s="72">
        <v>14770000</v>
      </c>
      <c r="C46" s="73">
        <v>2843910</v>
      </c>
      <c r="D46" s="73">
        <v>5678400</v>
      </c>
      <c r="E46" s="73">
        <v>1088544</v>
      </c>
      <c r="F46" s="73">
        <v>383359</v>
      </c>
      <c r="G46" s="73">
        <v>405383</v>
      </c>
      <c r="H46" s="73">
        <v>68564</v>
      </c>
      <c r="I46" s="73">
        <v>186749</v>
      </c>
      <c r="J46" s="73">
        <v>1378478</v>
      </c>
      <c r="K46" s="73">
        <v>22375864</v>
      </c>
      <c r="L46" s="73">
        <v>12872538</v>
      </c>
      <c r="M46" s="73">
        <v>11932140</v>
      </c>
      <c r="N46" s="74">
        <v>1440219</v>
      </c>
      <c r="O46" s="75">
        <v>5675358</v>
      </c>
      <c r="P46" s="76">
        <v>712152</v>
      </c>
      <c r="Q46" s="73">
        <v>4166120</v>
      </c>
      <c r="R46" s="73">
        <v>0</v>
      </c>
      <c r="S46" s="74">
        <v>2256413</v>
      </c>
      <c r="T46" s="76">
        <v>922581</v>
      </c>
      <c r="U46" s="73">
        <v>24761403</v>
      </c>
      <c r="V46" s="73">
        <v>17265211</v>
      </c>
      <c r="W46" s="73">
        <v>14760946</v>
      </c>
      <c r="X46" s="73">
        <v>11669983</v>
      </c>
      <c r="Y46" s="73">
        <v>507602</v>
      </c>
      <c r="Z46" s="73">
        <v>5397295</v>
      </c>
      <c r="AA46" s="74">
        <v>840869</v>
      </c>
      <c r="AB46" s="75">
        <v>43197</v>
      </c>
      <c r="AC46" s="75">
        <v>639746</v>
      </c>
      <c r="AD46" s="75">
        <v>3286463</v>
      </c>
      <c r="AE46" s="77">
        <v>1994367</v>
      </c>
      <c r="AF46" s="73">
        <v>28182</v>
      </c>
      <c r="AG46" s="73">
        <v>11515284</v>
      </c>
      <c r="AH46" s="78">
        <f t="shared" si="5"/>
        <v>181867320</v>
      </c>
      <c r="AI46" s="75">
        <v>1362898</v>
      </c>
      <c r="AJ46" s="75">
        <v>3492771</v>
      </c>
      <c r="AK46" s="75">
        <v>4375092</v>
      </c>
      <c r="AL46" s="75">
        <v>1214372</v>
      </c>
      <c r="AM46" s="79">
        <f t="shared" si="0"/>
        <v>10445133</v>
      </c>
      <c r="AN46" s="79">
        <v>32241723</v>
      </c>
      <c r="AO46" s="72">
        <f t="shared" si="1"/>
        <v>224554176</v>
      </c>
      <c r="AP46" s="15"/>
      <c r="AQ46" s="73">
        <v>14930698</v>
      </c>
      <c r="AR46" s="73">
        <v>2388030</v>
      </c>
      <c r="AS46" s="72">
        <f>SUM(AQ46:AR46)</f>
        <v>17318728</v>
      </c>
      <c r="AT46" s="72">
        <f t="shared" si="3"/>
        <v>241872904</v>
      </c>
      <c r="AV46" s="119">
        <v>3900070</v>
      </c>
      <c r="AW46" s="120">
        <f t="shared" si="4"/>
        <v>237972834</v>
      </c>
      <c r="AX46" s="130"/>
      <c r="AY46" s="130"/>
      <c r="AZ46" s="130"/>
      <c r="BA46" s="130"/>
      <c r="BB46" s="130"/>
      <c r="BC46" s="130"/>
      <c r="BD46" s="16"/>
    </row>
    <row r="47" spans="1:56" ht="22.5" customHeight="1" x14ac:dyDescent="0.2">
      <c r="A47" s="139" t="s">
        <v>58</v>
      </c>
      <c r="B47" s="72">
        <v>25573200</v>
      </c>
      <c r="C47" s="73">
        <v>3136860</v>
      </c>
      <c r="D47" s="73">
        <v>7735650</v>
      </c>
      <c r="E47" s="73">
        <v>1200600</v>
      </c>
      <c r="F47" s="73">
        <v>2150940</v>
      </c>
      <c r="G47" s="73">
        <v>1867375</v>
      </c>
      <c r="H47" s="73">
        <v>854168</v>
      </c>
      <c r="I47" s="73">
        <v>1831569</v>
      </c>
      <c r="J47" s="73">
        <v>1716773</v>
      </c>
      <c r="K47" s="73">
        <v>34790119</v>
      </c>
      <c r="L47" s="73">
        <v>19552470</v>
      </c>
      <c r="M47" s="73">
        <v>17438256</v>
      </c>
      <c r="N47" s="74">
        <v>2029246</v>
      </c>
      <c r="O47" s="75">
        <v>7348861</v>
      </c>
      <c r="P47" s="76">
        <v>982506</v>
      </c>
      <c r="Q47" s="73">
        <v>5469134</v>
      </c>
      <c r="R47" s="73">
        <v>1743915</v>
      </c>
      <c r="S47" s="74">
        <v>4544908</v>
      </c>
      <c r="T47" s="76">
        <v>1067645</v>
      </c>
      <c r="U47" s="73">
        <v>34926918</v>
      </c>
      <c r="V47" s="73">
        <v>23503335</v>
      </c>
      <c r="W47" s="73">
        <v>25025397</v>
      </c>
      <c r="X47" s="73">
        <v>20628194</v>
      </c>
      <c r="Y47" s="73">
        <v>651698</v>
      </c>
      <c r="Z47" s="73">
        <v>4691540</v>
      </c>
      <c r="AA47" s="74">
        <v>1507442</v>
      </c>
      <c r="AB47" s="75">
        <v>321044</v>
      </c>
      <c r="AC47" s="75">
        <v>2051340</v>
      </c>
      <c r="AD47" s="75">
        <v>3349952</v>
      </c>
      <c r="AE47" s="77">
        <v>3280550</v>
      </c>
      <c r="AF47" s="73">
        <v>62342</v>
      </c>
      <c r="AG47" s="73">
        <v>20982479</v>
      </c>
      <c r="AH47" s="78">
        <f t="shared" si="5"/>
        <v>282016426</v>
      </c>
      <c r="AI47" s="75">
        <v>1517236</v>
      </c>
      <c r="AJ47" s="75">
        <v>4296789</v>
      </c>
      <c r="AK47" s="75">
        <v>4741860</v>
      </c>
      <c r="AL47" s="75">
        <v>1461711</v>
      </c>
      <c r="AM47" s="79">
        <f t="shared" si="0"/>
        <v>12017596</v>
      </c>
      <c r="AN47" s="79">
        <v>44461140</v>
      </c>
      <c r="AO47" s="72">
        <f t="shared" si="1"/>
        <v>338495162</v>
      </c>
      <c r="AP47" s="15"/>
      <c r="AQ47" s="73">
        <v>15106737</v>
      </c>
      <c r="AR47" s="73">
        <v>3493250</v>
      </c>
      <c r="AS47" s="72">
        <f t="shared" si="2"/>
        <v>18599987</v>
      </c>
      <c r="AT47" s="72">
        <f t="shared" si="3"/>
        <v>357095149</v>
      </c>
      <c r="AV47" s="119">
        <v>5622478</v>
      </c>
      <c r="AW47" s="120">
        <f t="shared" si="4"/>
        <v>351472671</v>
      </c>
      <c r="AX47" s="130"/>
      <c r="AY47" s="130"/>
      <c r="AZ47" s="130"/>
      <c r="BA47" s="130"/>
      <c r="BB47" s="130"/>
      <c r="BC47" s="130"/>
      <c r="BD47" s="16"/>
    </row>
    <row r="48" spans="1:56" ht="22.5" customHeight="1" x14ac:dyDescent="0.2">
      <c r="A48" s="139" t="s">
        <v>59</v>
      </c>
      <c r="B48" s="72">
        <v>25657600</v>
      </c>
      <c r="C48" s="73">
        <v>4534515</v>
      </c>
      <c r="D48" s="73">
        <v>9328800</v>
      </c>
      <c r="E48" s="73">
        <v>1898880</v>
      </c>
      <c r="F48" s="73">
        <v>578549</v>
      </c>
      <c r="G48" s="73">
        <v>802969</v>
      </c>
      <c r="H48" s="73">
        <v>251848</v>
      </c>
      <c r="I48" s="73">
        <v>372352</v>
      </c>
      <c r="J48" s="73">
        <v>1942099</v>
      </c>
      <c r="K48" s="73">
        <v>28525602</v>
      </c>
      <c r="L48" s="73">
        <v>16569084</v>
      </c>
      <c r="M48" s="73">
        <v>20391294</v>
      </c>
      <c r="N48" s="74">
        <v>2385402</v>
      </c>
      <c r="O48" s="75">
        <v>8888036</v>
      </c>
      <c r="P48" s="76">
        <v>1074822</v>
      </c>
      <c r="Q48" s="73">
        <v>6028220</v>
      </c>
      <c r="R48" s="73">
        <v>1209663</v>
      </c>
      <c r="S48" s="74">
        <v>5850174</v>
      </c>
      <c r="T48" s="76">
        <v>1599514</v>
      </c>
      <c r="U48" s="73">
        <v>42531709</v>
      </c>
      <c r="V48" s="73">
        <v>27687836</v>
      </c>
      <c r="W48" s="73">
        <v>31703716</v>
      </c>
      <c r="X48" s="73">
        <v>26629895</v>
      </c>
      <c r="Y48" s="73">
        <v>739286</v>
      </c>
      <c r="Z48" s="73">
        <v>6344205</v>
      </c>
      <c r="AA48" s="74">
        <v>2032678</v>
      </c>
      <c r="AB48" s="75">
        <v>310064</v>
      </c>
      <c r="AC48" s="75">
        <v>971612</v>
      </c>
      <c r="AD48" s="75">
        <v>3473021</v>
      </c>
      <c r="AE48" s="77">
        <v>4115577</v>
      </c>
      <c r="AF48" s="73">
        <v>72590</v>
      </c>
      <c r="AG48" s="73">
        <v>20021000</v>
      </c>
      <c r="AH48" s="78">
        <f t="shared" si="5"/>
        <v>304522612</v>
      </c>
      <c r="AI48" s="75">
        <v>1202209</v>
      </c>
      <c r="AJ48" s="75">
        <v>3702755</v>
      </c>
      <c r="AK48" s="75">
        <v>4304902</v>
      </c>
      <c r="AL48" s="75">
        <v>1655071</v>
      </c>
      <c r="AM48" s="79">
        <f t="shared" si="0"/>
        <v>10864937</v>
      </c>
      <c r="AN48" s="79">
        <v>52276482</v>
      </c>
      <c r="AO48" s="72">
        <f t="shared" si="1"/>
        <v>367664031</v>
      </c>
      <c r="AP48" s="15"/>
      <c r="AQ48" s="73">
        <v>15660354</v>
      </c>
      <c r="AR48" s="73">
        <v>6790525</v>
      </c>
      <c r="AS48" s="72">
        <f t="shared" si="2"/>
        <v>22450879</v>
      </c>
      <c r="AT48" s="72">
        <f t="shared" si="3"/>
        <v>390114910</v>
      </c>
      <c r="AV48" s="119">
        <v>6990093</v>
      </c>
      <c r="AW48" s="120">
        <f t="shared" si="4"/>
        <v>383124817</v>
      </c>
      <c r="AX48" s="130"/>
      <c r="AY48" s="130"/>
      <c r="AZ48" s="130"/>
      <c r="BA48" s="130"/>
      <c r="BB48" s="130"/>
      <c r="BC48" s="130"/>
      <c r="BD48" s="16"/>
    </row>
    <row r="49" spans="1:56" ht="22.5" customHeight="1" x14ac:dyDescent="0.2">
      <c r="A49" s="139" t="s">
        <v>60</v>
      </c>
      <c r="B49" s="72">
        <v>17580520</v>
      </c>
      <c r="C49" s="73">
        <v>4435560</v>
      </c>
      <c r="D49" s="73">
        <v>8687250</v>
      </c>
      <c r="E49" s="73">
        <v>1936784</v>
      </c>
      <c r="F49" s="73">
        <v>1027742</v>
      </c>
      <c r="G49" s="73">
        <v>1125688</v>
      </c>
      <c r="H49" s="73">
        <v>188843</v>
      </c>
      <c r="I49" s="73">
        <v>409626</v>
      </c>
      <c r="J49" s="73">
        <v>1555232</v>
      </c>
      <c r="K49" s="73">
        <v>27142213</v>
      </c>
      <c r="L49" s="73">
        <v>15285396</v>
      </c>
      <c r="M49" s="73">
        <v>14051928</v>
      </c>
      <c r="N49" s="74">
        <v>1531423</v>
      </c>
      <c r="O49" s="75">
        <v>6447744</v>
      </c>
      <c r="P49" s="76">
        <v>883596</v>
      </c>
      <c r="Q49" s="73">
        <v>5033172</v>
      </c>
      <c r="R49" s="73">
        <v>1072935</v>
      </c>
      <c r="S49" s="74">
        <v>3372245</v>
      </c>
      <c r="T49" s="76">
        <v>987849</v>
      </c>
      <c r="U49" s="73">
        <v>28892552</v>
      </c>
      <c r="V49" s="73">
        <v>20178206</v>
      </c>
      <c r="W49" s="73">
        <v>21180928</v>
      </c>
      <c r="X49" s="73">
        <v>18143995</v>
      </c>
      <c r="Y49" s="73">
        <v>596977</v>
      </c>
      <c r="Z49" s="73">
        <v>5049765</v>
      </c>
      <c r="AA49" s="74">
        <v>1919676</v>
      </c>
      <c r="AB49" s="75">
        <v>230630</v>
      </c>
      <c r="AC49" s="75">
        <v>744998</v>
      </c>
      <c r="AD49" s="75">
        <v>3334200</v>
      </c>
      <c r="AE49" s="77">
        <v>2916998</v>
      </c>
      <c r="AF49" s="73">
        <v>52094</v>
      </c>
      <c r="AG49" s="73">
        <v>11564581</v>
      </c>
      <c r="AH49" s="78">
        <f t="shared" si="5"/>
        <v>227561346</v>
      </c>
      <c r="AI49" s="75">
        <v>1795803</v>
      </c>
      <c r="AJ49" s="75">
        <v>3461914</v>
      </c>
      <c r="AK49" s="75">
        <v>4556152</v>
      </c>
      <c r="AL49" s="75">
        <v>1893466</v>
      </c>
      <c r="AM49" s="79">
        <f t="shared" si="0"/>
        <v>11707335</v>
      </c>
      <c r="AN49" s="79">
        <v>42491120</v>
      </c>
      <c r="AO49" s="72">
        <f t="shared" si="1"/>
        <v>281759801</v>
      </c>
      <c r="AP49" s="15"/>
      <c r="AQ49" s="73">
        <v>15043993</v>
      </c>
      <c r="AR49" s="73">
        <v>5037899</v>
      </c>
      <c r="AS49" s="72">
        <f t="shared" si="2"/>
        <v>20081892</v>
      </c>
      <c r="AT49" s="72">
        <f t="shared" si="3"/>
        <v>301841693</v>
      </c>
      <c r="AV49" s="119">
        <v>5127251</v>
      </c>
      <c r="AW49" s="120">
        <f t="shared" si="4"/>
        <v>296714442</v>
      </c>
      <c r="AX49" s="130"/>
      <c r="AY49" s="130"/>
      <c r="AZ49" s="130"/>
      <c r="BA49" s="130"/>
      <c r="BB49" s="130"/>
      <c r="BC49" s="130"/>
      <c r="BD49" s="16"/>
    </row>
    <row r="50" spans="1:56" ht="22.5" customHeight="1" x14ac:dyDescent="0.2">
      <c r="A50" s="139" t="s">
        <v>61</v>
      </c>
      <c r="B50" s="72">
        <v>17141640</v>
      </c>
      <c r="C50" s="73">
        <v>3693735</v>
      </c>
      <c r="D50" s="73">
        <v>9894300</v>
      </c>
      <c r="E50" s="73">
        <v>1466296</v>
      </c>
      <c r="F50" s="73">
        <v>709495</v>
      </c>
      <c r="G50" s="73">
        <v>618940</v>
      </c>
      <c r="H50" s="73">
        <v>218341</v>
      </c>
      <c r="I50" s="73">
        <v>356212</v>
      </c>
      <c r="J50" s="73">
        <v>1584897</v>
      </c>
      <c r="K50" s="73">
        <v>26822040</v>
      </c>
      <c r="L50" s="73">
        <v>15927240</v>
      </c>
      <c r="M50" s="73">
        <v>14925174</v>
      </c>
      <c r="N50" s="74">
        <v>1748223</v>
      </c>
      <c r="O50" s="75">
        <v>6430953</v>
      </c>
      <c r="P50" s="76">
        <v>925358</v>
      </c>
      <c r="Q50" s="73">
        <v>5766192</v>
      </c>
      <c r="R50" s="73">
        <v>714235</v>
      </c>
      <c r="S50" s="74">
        <v>3532042</v>
      </c>
      <c r="T50" s="76">
        <v>1910920</v>
      </c>
      <c r="U50" s="73">
        <v>30362802</v>
      </c>
      <c r="V50" s="73">
        <v>22295421</v>
      </c>
      <c r="W50" s="73">
        <v>18979942</v>
      </c>
      <c r="X50" s="73">
        <v>16928471</v>
      </c>
      <c r="Y50" s="73">
        <v>581390</v>
      </c>
      <c r="Z50" s="73">
        <v>5666050</v>
      </c>
      <c r="AA50" s="74">
        <v>2105764</v>
      </c>
      <c r="AB50" s="75">
        <v>361222</v>
      </c>
      <c r="AC50" s="75">
        <v>521248</v>
      </c>
      <c r="AD50" s="75">
        <v>3327965</v>
      </c>
      <c r="AE50" s="77">
        <v>2810602</v>
      </c>
      <c r="AF50" s="73">
        <v>52948</v>
      </c>
      <c r="AG50" s="73">
        <v>10550306</v>
      </c>
      <c r="AH50" s="78">
        <f t="shared" si="5"/>
        <v>228930364</v>
      </c>
      <c r="AI50" s="75">
        <v>1853362</v>
      </c>
      <c r="AJ50" s="75">
        <v>3603830</v>
      </c>
      <c r="AK50" s="75">
        <v>4477941</v>
      </c>
      <c r="AL50" s="75">
        <v>1987229</v>
      </c>
      <c r="AM50" s="79">
        <f t="shared" si="0"/>
        <v>11922362</v>
      </c>
      <c r="AN50" s="79">
        <v>40586893</v>
      </c>
      <c r="AO50" s="72">
        <f t="shared" si="1"/>
        <v>281439619</v>
      </c>
      <c r="AP50" s="15"/>
      <c r="AQ50" s="73">
        <v>15018240</v>
      </c>
      <c r="AR50" s="73">
        <v>6247424</v>
      </c>
      <c r="AS50" s="72">
        <f t="shared" si="2"/>
        <v>21265664</v>
      </c>
      <c r="AT50" s="72">
        <f t="shared" si="3"/>
        <v>302705283</v>
      </c>
      <c r="AV50" s="119">
        <v>4843994</v>
      </c>
      <c r="AW50" s="120">
        <f t="shared" si="4"/>
        <v>297861289</v>
      </c>
      <c r="AX50" s="130"/>
      <c r="AY50" s="130"/>
      <c r="AZ50" s="130"/>
      <c r="BA50" s="130"/>
      <c r="BB50" s="130"/>
      <c r="BC50" s="130"/>
      <c r="BD50" s="16"/>
    </row>
    <row r="51" spans="1:56" ht="22.5" customHeight="1" x14ac:dyDescent="0.2">
      <c r="A51" s="139" t="s">
        <v>62</v>
      </c>
      <c r="B51" s="72">
        <v>25395960</v>
      </c>
      <c r="C51" s="73">
        <v>5881275</v>
      </c>
      <c r="D51" s="73">
        <v>10824450</v>
      </c>
      <c r="E51" s="73">
        <v>2327048</v>
      </c>
      <c r="F51" s="73">
        <v>1369600</v>
      </c>
      <c r="G51" s="73">
        <v>1453245</v>
      </c>
      <c r="H51" s="73">
        <v>458663</v>
      </c>
      <c r="I51" s="73">
        <v>664211</v>
      </c>
      <c r="J51" s="73">
        <v>2060032</v>
      </c>
      <c r="K51" s="73">
        <v>48805239</v>
      </c>
      <c r="L51" s="73">
        <v>25352838</v>
      </c>
      <c r="M51" s="73">
        <v>19844682</v>
      </c>
      <c r="N51" s="74">
        <v>2305288</v>
      </c>
      <c r="O51" s="75">
        <v>9016767</v>
      </c>
      <c r="P51" s="76">
        <v>1356166</v>
      </c>
      <c r="Q51" s="73">
        <v>7327735</v>
      </c>
      <c r="R51" s="73">
        <v>257420</v>
      </c>
      <c r="S51" s="74">
        <v>6566666</v>
      </c>
      <c r="T51" s="76">
        <v>2472298</v>
      </c>
      <c r="U51" s="73">
        <v>44242142</v>
      </c>
      <c r="V51" s="73">
        <v>28611010</v>
      </c>
      <c r="W51" s="73">
        <v>31164986</v>
      </c>
      <c r="X51" s="73">
        <v>25167888</v>
      </c>
      <c r="Y51" s="73">
        <v>708025</v>
      </c>
      <c r="Z51" s="73">
        <v>6698175</v>
      </c>
      <c r="AA51" s="74">
        <v>2067720</v>
      </c>
      <c r="AB51" s="75">
        <v>258058</v>
      </c>
      <c r="AC51" s="75">
        <v>1099418</v>
      </c>
      <c r="AD51" s="75">
        <v>3393515</v>
      </c>
      <c r="AE51" s="77">
        <v>4163075</v>
      </c>
      <c r="AF51" s="73">
        <v>105896</v>
      </c>
      <c r="AG51" s="73">
        <v>30048520</v>
      </c>
      <c r="AH51" s="78">
        <f t="shared" si="5"/>
        <v>351468011</v>
      </c>
      <c r="AI51" s="75">
        <v>1762329</v>
      </c>
      <c r="AJ51" s="75">
        <v>4276857</v>
      </c>
      <c r="AK51" s="75">
        <v>5231000</v>
      </c>
      <c r="AL51" s="75">
        <v>2024264</v>
      </c>
      <c r="AM51" s="79">
        <f t="shared" si="0"/>
        <v>13294450</v>
      </c>
      <c r="AN51" s="79">
        <v>54958658</v>
      </c>
      <c r="AO51" s="72">
        <f t="shared" si="1"/>
        <v>419721119</v>
      </c>
      <c r="AP51" s="15"/>
      <c r="AQ51" s="73">
        <v>15349225</v>
      </c>
      <c r="AR51" s="73">
        <v>7891952</v>
      </c>
      <c r="AS51" s="72">
        <f t="shared" si="2"/>
        <v>23241177</v>
      </c>
      <c r="AT51" s="72">
        <f t="shared" si="3"/>
        <v>442962296</v>
      </c>
      <c r="AV51" s="119">
        <v>7104559</v>
      </c>
      <c r="AW51" s="120">
        <f t="shared" si="4"/>
        <v>435857737</v>
      </c>
      <c r="AX51" s="130"/>
      <c r="AY51" s="130"/>
      <c r="AZ51" s="130"/>
      <c r="BA51" s="130"/>
      <c r="BB51" s="130"/>
      <c r="BC51" s="130"/>
      <c r="BD51" s="16"/>
    </row>
    <row r="52" spans="1:56" ht="22.5" customHeight="1" x14ac:dyDescent="0.2">
      <c r="A52" s="139" t="s">
        <v>63</v>
      </c>
      <c r="B52" s="72">
        <v>23243760</v>
      </c>
      <c r="C52" s="73">
        <v>2075355</v>
      </c>
      <c r="D52" s="73">
        <v>3876600</v>
      </c>
      <c r="E52" s="73">
        <v>227792</v>
      </c>
      <c r="F52" s="73">
        <v>845181</v>
      </c>
      <c r="G52" s="73">
        <v>1382674</v>
      </c>
      <c r="H52" s="73">
        <v>215414</v>
      </c>
      <c r="I52" s="73">
        <v>389648</v>
      </c>
      <c r="J52" s="73">
        <v>2403791</v>
      </c>
      <c r="K52" s="73">
        <v>42431984</v>
      </c>
      <c r="L52" s="73">
        <v>23373819</v>
      </c>
      <c r="M52" s="73">
        <v>25377462</v>
      </c>
      <c r="N52" s="74">
        <v>3630702</v>
      </c>
      <c r="O52" s="75">
        <v>10824598</v>
      </c>
      <c r="P52" s="76">
        <v>1490244</v>
      </c>
      <c r="Q52" s="73">
        <v>5590013</v>
      </c>
      <c r="R52" s="73">
        <v>991489</v>
      </c>
      <c r="S52" s="74">
        <v>3581234</v>
      </c>
      <c r="T52" s="76">
        <v>3712997</v>
      </c>
      <c r="U52" s="73">
        <v>47902796</v>
      </c>
      <c r="V52" s="73">
        <v>30524170</v>
      </c>
      <c r="W52" s="73">
        <v>18719266</v>
      </c>
      <c r="X52" s="73">
        <v>14394515</v>
      </c>
      <c r="Y52" s="73">
        <v>688022</v>
      </c>
      <c r="Z52" s="73">
        <v>4477525</v>
      </c>
      <c r="AA52" s="74">
        <v>742420</v>
      </c>
      <c r="AB52" s="75">
        <v>86533</v>
      </c>
      <c r="AC52" s="75">
        <v>849534</v>
      </c>
      <c r="AD52" s="75">
        <v>3371433</v>
      </c>
      <c r="AE52" s="77">
        <v>3573911</v>
      </c>
      <c r="AF52" s="73">
        <v>0</v>
      </c>
      <c r="AG52" s="73">
        <v>25447876</v>
      </c>
      <c r="AH52" s="78">
        <f t="shared" si="5"/>
        <v>306442758</v>
      </c>
      <c r="AI52" s="75">
        <v>1848584</v>
      </c>
      <c r="AJ52" s="75">
        <v>3008628</v>
      </c>
      <c r="AK52" s="75">
        <v>1674028</v>
      </c>
      <c r="AL52" s="75">
        <v>1108006</v>
      </c>
      <c r="AM52" s="79">
        <f t="shared" si="0"/>
        <v>7639246</v>
      </c>
      <c r="AN52" s="79">
        <v>36155748</v>
      </c>
      <c r="AO52" s="72">
        <f t="shared" si="1"/>
        <v>350237752</v>
      </c>
      <c r="AP52" s="15"/>
      <c r="AQ52" s="73">
        <v>15210286</v>
      </c>
      <c r="AR52" s="73">
        <v>2038675</v>
      </c>
      <c r="AS52" s="72">
        <f t="shared" si="2"/>
        <v>17248961</v>
      </c>
      <c r="AT52" s="72">
        <f t="shared" si="3"/>
        <v>367486713</v>
      </c>
      <c r="AV52" s="119">
        <v>6201466</v>
      </c>
      <c r="AW52" s="123">
        <f t="shared" si="4"/>
        <v>361285247</v>
      </c>
      <c r="AX52" s="130"/>
      <c r="AY52" s="130"/>
      <c r="AZ52" s="130"/>
      <c r="BA52" s="130"/>
      <c r="BB52" s="130"/>
      <c r="BC52" s="130"/>
      <c r="BD52" s="16"/>
    </row>
    <row r="53" spans="1:56" ht="22.5" customHeight="1" x14ac:dyDescent="0.2">
      <c r="A53" s="141" t="s">
        <v>74</v>
      </c>
      <c r="B53" s="82">
        <v>1756870400</v>
      </c>
      <c r="C53" s="82">
        <v>258652980</v>
      </c>
      <c r="D53" s="82">
        <v>472549350</v>
      </c>
      <c r="E53" s="82">
        <v>84473112</v>
      </c>
      <c r="F53" s="82">
        <v>31111028</v>
      </c>
      <c r="G53" s="82">
        <v>34162314</v>
      </c>
      <c r="H53" s="82">
        <v>8732208</v>
      </c>
      <c r="I53" s="82">
        <v>18101186</v>
      </c>
      <c r="J53" s="82">
        <v>102583615</v>
      </c>
      <c r="K53" s="82">
        <v>1897447895</v>
      </c>
      <c r="L53" s="82">
        <v>1065764133</v>
      </c>
      <c r="M53" s="82">
        <v>1134766512</v>
      </c>
      <c r="N53" s="83">
        <v>155055272</v>
      </c>
      <c r="O53" s="84">
        <v>493940847</v>
      </c>
      <c r="P53" s="85">
        <v>66893932</v>
      </c>
      <c r="Q53" s="82">
        <v>359961959</v>
      </c>
      <c r="R53" s="82">
        <v>108514135</v>
      </c>
      <c r="S53" s="83">
        <v>408773105</v>
      </c>
      <c r="T53" s="85">
        <v>91010578</v>
      </c>
      <c r="U53" s="82">
        <v>2129526369</v>
      </c>
      <c r="V53" s="82">
        <v>1592620146</v>
      </c>
      <c r="W53" s="82">
        <v>1758319670</v>
      </c>
      <c r="X53" s="82">
        <v>1533640726</v>
      </c>
      <c r="Y53" s="82">
        <v>44825424</v>
      </c>
      <c r="Z53" s="82">
        <v>277035920</v>
      </c>
      <c r="AA53" s="83">
        <v>87169556</v>
      </c>
      <c r="AB53" s="84">
        <v>25363477</v>
      </c>
      <c r="AC53" s="85">
        <v>32342794</v>
      </c>
      <c r="AD53" s="82">
        <v>205966007</v>
      </c>
      <c r="AE53" s="82">
        <v>269859491</v>
      </c>
      <c r="AF53" s="82">
        <v>2956548</v>
      </c>
      <c r="AG53" s="71">
        <v>632547387</v>
      </c>
      <c r="AH53" s="71">
        <f>SUM(B53:AG53)</f>
        <v>17141538076</v>
      </c>
      <c r="AI53" s="71">
        <v>90433136</v>
      </c>
      <c r="AJ53" s="71">
        <v>187841065</v>
      </c>
      <c r="AK53" s="71">
        <v>207072727</v>
      </c>
      <c r="AL53" s="71">
        <v>75588747</v>
      </c>
      <c r="AM53" s="82">
        <f t="shared" si="0"/>
        <v>560935675</v>
      </c>
      <c r="AN53" s="82">
        <v>3183895589</v>
      </c>
      <c r="AO53" s="82">
        <f t="shared" si="1"/>
        <v>20886369340</v>
      </c>
      <c r="AP53" s="86"/>
      <c r="AQ53" s="82">
        <v>878892581</v>
      </c>
      <c r="AR53" s="82">
        <v>330871191</v>
      </c>
      <c r="AS53" s="82">
        <f t="shared" si="2"/>
        <v>1209763772</v>
      </c>
      <c r="AT53" s="82">
        <f t="shared" si="3"/>
        <v>22096133112</v>
      </c>
      <c r="AV53" s="124">
        <v>954341163</v>
      </c>
      <c r="AW53" s="125">
        <f t="shared" si="4"/>
        <v>21141791949</v>
      </c>
      <c r="AX53" s="130"/>
      <c r="AY53" s="130"/>
      <c r="AZ53" s="130"/>
      <c r="BA53" s="130"/>
      <c r="BB53" s="130"/>
      <c r="BC53" s="130"/>
      <c r="BD53" s="16"/>
    </row>
    <row r="54" spans="1:56" ht="22.5" customHeight="1" x14ac:dyDescent="0.2">
      <c r="A54" s="142" t="s">
        <v>75</v>
      </c>
      <c r="B54" s="88">
        <v>341178560</v>
      </c>
      <c r="C54" s="88">
        <v>7415685</v>
      </c>
      <c r="D54" s="88">
        <v>16099200</v>
      </c>
      <c r="E54" s="88">
        <v>754768</v>
      </c>
      <c r="F54" s="88">
        <v>949018</v>
      </c>
      <c r="G54" s="88">
        <v>2306550</v>
      </c>
      <c r="H54" s="88">
        <v>96931</v>
      </c>
      <c r="I54" s="88">
        <v>178240</v>
      </c>
      <c r="J54" s="88">
        <v>9406272</v>
      </c>
      <c r="K54" s="88">
        <v>214080958</v>
      </c>
      <c r="L54" s="88">
        <v>102552408</v>
      </c>
      <c r="M54" s="88">
        <v>76852314</v>
      </c>
      <c r="N54" s="89">
        <v>10502682</v>
      </c>
      <c r="O54" s="90">
        <v>39156612</v>
      </c>
      <c r="P54" s="91">
        <v>6035708</v>
      </c>
      <c r="Q54" s="88">
        <v>30957535</v>
      </c>
      <c r="R54" s="88">
        <v>11292931</v>
      </c>
      <c r="S54" s="89">
        <v>99350914</v>
      </c>
      <c r="T54" s="91">
        <v>17725677</v>
      </c>
      <c r="U54" s="88">
        <v>231629448</v>
      </c>
      <c r="V54" s="88">
        <v>161168085</v>
      </c>
      <c r="W54" s="88">
        <v>168778018</v>
      </c>
      <c r="X54" s="88">
        <v>147870338</v>
      </c>
      <c r="Y54" s="88">
        <v>4444758</v>
      </c>
      <c r="Z54" s="88">
        <v>3925065</v>
      </c>
      <c r="AA54" s="89">
        <v>792125</v>
      </c>
      <c r="AB54" s="90">
        <v>225610</v>
      </c>
      <c r="AC54" s="91">
        <v>342964</v>
      </c>
      <c r="AD54" s="88">
        <v>14371956</v>
      </c>
      <c r="AE54" s="88">
        <v>35757200</v>
      </c>
      <c r="AF54" s="88">
        <v>590968</v>
      </c>
      <c r="AG54" s="79">
        <v>103907273</v>
      </c>
      <c r="AH54" s="79">
        <f t="shared" si="5"/>
        <v>1860696771</v>
      </c>
      <c r="AI54" s="79">
        <v>6979549</v>
      </c>
      <c r="AJ54" s="79">
        <v>12155386</v>
      </c>
      <c r="AK54" s="79">
        <v>3369317</v>
      </c>
      <c r="AL54" s="79">
        <v>4346327</v>
      </c>
      <c r="AM54" s="88">
        <f t="shared" si="0"/>
        <v>26850579</v>
      </c>
      <c r="AN54" s="88">
        <v>132844868</v>
      </c>
      <c r="AO54" s="88">
        <f t="shared" si="1"/>
        <v>2020392218</v>
      </c>
      <c r="AP54" s="86"/>
      <c r="AQ54" s="88">
        <v>51005427</v>
      </c>
      <c r="AR54" s="88">
        <v>1807341</v>
      </c>
      <c r="AS54" s="88">
        <f t="shared" si="2"/>
        <v>52812768</v>
      </c>
      <c r="AT54" s="88">
        <f t="shared" si="3"/>
        <v>2073204986</v>
      </c>
      <c r="AV54" s="126">
        <v>0</v>
      </c>
      <c r="AW54" s="125">
        <f t="shared" si="4"/>
        <v>2073204986</v>
      </c>
      <c r="AX54" s="130"/>
      <c r="AY54" s="130"/>
      <c r="AZ54" s="130"/>
      <c r="BA54" s="130"/>
      <c r="BB54" s="130"/>
      <c r="BC54" s="130"/>
      <c r="BD54" s="16"/>
    </row>
    <row r="55" spans="1:56" ht="22.5" customHeight="1" x14ac:dyDescent="0.2">
      <c r="A55" s="143" t="s">
        <v>76</v>
      </c>
      <c r="B55" s="93">
        <v>2098048960</v>
      </c>
      <c r="C55" s="94">
        <v>266068665</v>
      </c>
      <c r="D55" s="94">
        <v>488648550</v>
      </c>
      <c r="E55" s="94">
        <v>85227880</v>
      </c>
      <c r="F55" s="94">
        <v>32060046</v>
      </c>
      <c r="G55" s="94">
        <v>36468864</v>
      </c>
      <c r="H55" s="94">
        <v>8829139</v>
      </c>
      <c r="I55" s="94">
        <v>18279426</v>
      </c>
      <c r="J55" s="94">
        <v>111989887</v>
      </c>
      <c r="K55" s="94">
        <v>2111528853</v>
      </c>
      <c r="L55" s="94">
        <v>1168316541</v>
      </c>
      <c r="M55" s="94">
        <v>1211618826</v>
      </c>
      <c r="N55" s="95">
        <v>165557954</v>
      </c>
      <c r="O55" s="96">
        <v>533097459</v>
      </c>
      <c r="P55" s="97">
        <v>72929640</v>
      </c>
      <c r="Q55" s="94">
        <v>390919494</v>
      </c>
      <c r="R55" s="94">
        <v>119807066</v>
      </c>
      <c r="S55" s="95">
        <v>508124019</v>
      </c>
      <c r="T55" s="97">
        <v>108736255</v>
      </c>
      <c r="U55" s="94">
        <v>2361155817</v>
      </c>
      <c r="V55" s="94">
        <v>1753788231</v>
      </c>
      <c r="W55" s="94">
        <v>1927097688</v>
      </c>
      <c r="X55" s="94">
        <v>1681511064</v>
      </c>
      <c r="Y55" s="94">
        <v>49270182</v>
      </c>
      <c r="Z55" s="94">
        <v>280960985</v>
      </c>
      <c r="AA55" s="95">
        <v>87961681</v>
      </c>
      <c r="AB55" s="96">
        <v>25589087</v>
      </c>
      <c r="AC55" s="96">
        <v>32685758</v>
      </c>
      <c r="AD55" s="96">
        <v>220337963</v>
      </c>
      <c r="AE55" s="94">
        <v>305616691</v>
      </c>
      <c r="AF55" s="94">
        <v>3547516</v>
      </c>
      <c r="AG55" s="94">
        <v>736454660</v>
      </c>
      <c r="AH55" s="94">
        <f t="shared" si="5"/>
        <v>19002234847</v>
      </c>
      <c r="AI55" s="94">
        <v>97412685</v>
      </c>
      <c r="AJ55" s="94">
        <v>199996451</v>
      </c>
      <c r="AK55" s="94">
        <v>210442044</v>
      </c>
      <c r="AL55" s="94">
        <v>79935074</v>
      </c>
      <c r="AM55" s="93">
        <f t="shared" si="0"/>
        <v>587786254</v>
      </c>
      <c r="AN55" s="93">
        <v>3316740457</v>
      </c>
      <c r="AO55" s="93">
        <f>SUM(AH55,AM55:AN55)</f>
        <v>22906761558</v>
      </c>
      <c r="AP55" s="86"/>
      <c r="AQ55" s="94">
        <v>929898008</v>
      </c>
      <c r="AR55" s="94">
        <v>332678532</v>
      </c>
      <c r="AS55" s="93">
        <f t="shared" si="2"/>
        <v>1262576540</v>
      </c>
      <c r="AT55" s="93">
        <f t="shared" si="3"/>
        <v>24169338098</v>
      </c>
      <c r="AV55" s="127">
        <v>954341163</v>
      </c>
      <c r="AW55" s="128">
        <f t="shared" si="4"/>
        <v>23214996935</v>
      </c>
      <c r="AX55" s="130"/>
      <c r="AY55" s="130"/>
      <c r="AZ55" s="130"/>
      <c r="BA55" s="130"/>
      <c r="BB55" s="130"/>
      <c r="BC55" s="130"/>
      <c r="BD55" s="16"/>
    </row>
    <row r="56" spans="1:56" ht="22.5" customHeight="1" x14ac:dyDescent="0.2">
      <c r="A56" s="98"/>
      <c r="B56" s="99" t="s">
        <v>143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100"/>
      <c r="AJ56" s="100"/>
      <c r="AK56" s="100"/>
      <c r="AL56" s="100"/>
      <c r="AM56" s="99"/>
      <c r="AN56" s="99"/>
      <c r="AO56" s="101"/>
      <c r="AP56" s="15"/>
      <c r="AQ56" s="99"/>
      <c r="AR56" s="99"/>
      <c r="AS56" s="101"/>
      <c r="AT56" s="101"/>
      <c r="AV56" s="129"/>
      <c r="AW56" s="129"/>
      <c r="AX56" s="133"/>
      <c r="AY56" s="130"/>
      <c r="AZ56" s="130"/>
      <c r="BD56" s="16"/>
    </row>
    <row r="57" spans="1:56" ht="22.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33"/>
      <c r="AY57" s="130"/>
      <c r="AZ57" s="130"/>
      <c r="BD57" s="16"/>
    </row>
    <row r="58" spans="1:56" x14ac:dyDescent="0.15">
      <c r="A58" s="15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30"/>
      <c r="AY58" s="130"/>
      <c r="AZ58" s="130"/>
      <c r="BD58" s="16"/>
    </row>
    <row r="59" spans="1:56" x14ac:dyDescent="0.15">
      <c r="A59" s="15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BD59" s="16"/>
    </row>
    <row r="60" spans="1:56" x14ac:dyDescent="0.15">
      <c r="A60" s="15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5"/>
      <c r="AQ60" s="102"/>
      <c r="AR60" s="102"/>
      <c r="AS60" s="102"/>
      <c r="AT60" s="102"/>
      <c r="AV60" s="131"/>
      <c r="AW60" s="131"/>
      <c r="BD60" s="16"/>
    </row>
    <row r="61" spans="1:56" x14ac:dyDescent="0.15">
      <c r="A61" s="15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5"/>
      <c r="AQ61" s="102"/>
      <c r="AR61" s="102"/>
      <c r="AS61" s="102"/>
      <c r="AT61" s="102"/>
      <c r="AV61" s="131"/>
      <c r="AW61" s="131"/>
      <c r="BD61" s="16"/>
    </row>
    <row r="62" spans="1:56" x14ac:dyDescent="0.15">
      <c r="A62" s="15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5"/>
      <c r="AQ62" s="102"/>
      <c r="AR62" s="102"/>
      <c r="AS62" s="102"/>
      <c r="AT62" s="102"/>
      <c r="AV62" s="131"/>
      <c r="AW62" s="131"/>
      <c r="BD62" s="16"/>
    </row>
    <row r="63" spans="1:56" x14ac:dyDescent="0.15">
      <c r="A63" s="15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5"/>
      <c r="AQ63" s="102"/>
      <c r="AR63" s="102"/>
      <c r="AS63" s="102"/>
      <c r="AT63" s="102"/>
      <c r="AV63" s="131"/>
      <c r="AW63" s="131"/>
      <c r="BD63" s="16"/>
    </row>
    <row r="64" spans="1:56" x14ac:dyDescent="0.15">
      <c r="A64" s="15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5"/>
      <c r="AQ64" s="102"/>
      <c r="AR64" s="102"/>
      <c r="AS64" s="102"/>
      <c r="AT64" s="102"/>
      <c r="AV64" s="131"/>
      <c r="AW64" s="131"/>
      <c r="BD64" s="16"/>
    </row>
    <row r="65" spans="1:56" x14ac:dyDescent="0.15">
      <c r="A65" s="15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5"/>
      <c r="AQ65" s="102"/>
      <c r="AR65" s="102"/>
      <c r="AS65" s="102"/>
      <c r="AT65" s="102"/>
      <c r="AV65" s="131"/>
      <c r="AW65" s="131"/>
      <c r="BD65" s="16"/>
    </row>
    <row r="66" spans="1:56" x14ac:dyDescent="0.15">
      <c r="A66" s="15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5"/>
      <c r="AQ66" s="102"/>
      <c r="AR66" s="102"/>
      <c r="AS66" s="102"/>
      <c r="AT66" s="102"/>
      <c r="AV66" s="131"/>
      <c r="AW66" s="131"/>
      <c r="BD66" s="16"/>
    </row>
    <row r="67" spans="1:56" x14ac:dyDescent="0.15">
      <c r="A67" s="15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5"/>
      <c r="AQ67" s="102"/>
      <c r="AR67" s="102"/>
      <c r="AS67" s="102"/>
      <c r="AT67" s="102"/>
      <c r="AV67" s="131"/>
      <c r="AW67" s="131"/>
      <c r="BD67" s="16"/>
    </row>
    <row r="68" spans="1:56" x14ac:dyDescent="0.15">
      <c r="A68" s="15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5"/>
      <c r="AQ68" s="102"/>
      <c r="AR68" s="102"/>
      <c r="AS68" s="102"/>
      <c r="AT68" s="102"/>
      <c r="AV68" s="131"/>
      <c r="AW68" s="131"/>
      <c r="BD68" s="16"/>
    </row>
    <row r="69" spans="1:56" x14ac:dyDescent="0.15">
      <c r="A69" s="15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5"/>
      <c r="AQ69" s="102"/>
      <c r="AR69" s="102"/>
      <c r="AS69" s="102"/>
      <c r="AT69" s="102"/>
      <c r="AV69" s="131"/>
      <c r="AW69" s="131"/>
      <c r="BD69" s="16"/>
    </row>
    <row r="70" spans="1:56" x14ac:dyDescent="0.15">
      <c r="A70" s="15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5"/>
      <c r="AQ70" s="102"/>
      <c r="AR70" s="102"/>
      <c r="AS70" s="102"/>
      <c r="AT70" s="102"/>
      <c r="AV70" s="131"/>
      <c r="AW70" s="131"/>
      <c r="BD70" s="16"/>
    </row>
    <row r="71" spans="1:56" x14ac:dyDescent="0.15">
      <c r="A71" s="15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5"/>
      <c r="AQ71" s="102"/>
      <c r="AR71" s="102"/>
      <c r="AS71" s="102"/>
      <c r="AT71" s="102"/>
      <c r="AV71" s="131"/>
      <c r="AW71" s="131"/>
      <c r="BD71" s="16"/>
    </row>
    <row r="72" spans="1:56" x14ac:dyDescent="0.15">
      <c r="A72" s="15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5"/>
      <c r="AQ72" s="102"/>
      <c r="AR72" s="102"/>
      <c r="AS72" s="102"/>
      <c r="AT72" s="102"/>
      <c r="AV72" s="131"/>
      <c r="AW72" s="131"/>
      <c r="BD72" s="16"/>
    </row>
    <row r="73" spans="1:56" x14ac:dyDescent="0.15">
      <c r="A73" s="15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5"/>
      <c r="AQ73" s="102"/>
      <c r="AR73" s="102"/>
      <c r="AS73" s="102"/>
      <c r="AT73" s="102"/>
      <c r="AV73" s="131"/>
      <c r="AW73" s="131"/>
      <c r="BD73" s="16"/>
    </row>
    <row r="74" spans="1:56" x14ac:dyDescent="0.15">
      <c r="A74" s="15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5"/>
      <c r="AQ74" s="102"/>
      <c r="AR74" s="102"/>
      <c r="AS74" s="102"/>
      <c r="AT74" s="102"/>
      <c r="AV74" s="131"/>
      <c r="AW74" s="131"/>
      <c r="BD74" s="16"/>
    </row>
    <row r="75" spans="1:56" x14ac:dyDescent="0.15">
      <c r="A75" s="15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5"/>
      <c r="AQ75" s="102"/>
      <c r="AR75" s="102"/>
      <c r="AS75" s="102"/>
      <c r="AT75" s="102"/>
      <c r="AV75" s="131"/>
      <c r="AW75" s="131"/>
      <c r="BD75" s="16"/>
    </row>
    <row r="76" spans="1:56" x14ac:dyDescent="0.15">
      <c r="A76" s="15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5"/>
      <c r="AQ76" s="102"/>
      <c r="AR76" s="102"/>
      <c r="AS76" s="102"/>
      <c r="AT76" s="102"/>
      <c r="AV76" s="131"/>
      <c r="AW76" s="131"/>
      <c r="BD76" s="16"/>
    </row>
    <row r="77" spans="1:56" x14ac:dyDescent="0.15">
      <c r="A77" s="1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5"/>
      <c r="AQ77" s="102"/>
      <c r="AR77" s="102"/>
      <c r="AS77" s="102"/>
      <c r="AT77" s="102"/>
      <c r="AV77" s="131"/>
      <c r="AW77" s="131"/>
      <c r="BD77" s="16"/>
    </row>
    <row r="78" spans="1:56" x14ac:dyDescent="0.15">
      <c r="A78" s="15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5"/>
      <c r="AQ78" s="102"/>
      <c r="AR78" s="102"/>
      <c r="AS78" s="102"/>
      <c r="AT78" s="102"/>
      <c r="AV78" s="131"/>
      <c r="AW78" s="131"/>
      <c r="BD78" s="16"/>
    </row>
    <row r="79" spans="1:56" x14ac:dyDescent="0.15">
      <c r="A79" s="15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5"/>
      <c r="AQ79" s="102"/>
      <c r="AR79" s="102"/>
      <c r="AS79" s="102"/>
      <c r="AT79" s="102"/>
      <c r="AV79" s="131"/>
      <c r="AW79" s="131"/>
      <c r="BD79" s="16"/>
    </row>
    <row r="80" spans="1:56" x14ac:dyDescent="0.15">
      <c r="A80" s="15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5"/>
      <c r="AQ80" s="102"/>
      <c r="AR80" s="102"/>
      <c r="AS80" s="102"/>
      <c r="AT80" s="102"/>
      <c r="AV80" s="131"/>
      <c r="AW80" s="131"/>
      <c r="BD80" s="16"/>
    </row>
    <row r="81" spans="1:56" x14ac:dyDescent="0.15">
      <c r="A81" s="15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5"/>
      <c r="AQ81" s="102"/>
      <c r="AR81" s="102"/>
      <c r="AS81" s="102"/>
      <c r="AT81" s="102"/>
      <c r="AV81" s="131"/>
      <c r="AW81" s="131"/>
      <c r="BD81" s="16"/>
    </row>
    <row r="82" spans="1:56" x14ac:dyDescent="0.15">
      <c r="A82" s="15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5"/>
      <c r="AQ82" s="102"/>
      <c r="AR82" s="102"/>
      <c r="AS82" s="102"/>
      <c r="AT82" s="102"/>
      <c r="AV82" s="131"/>
      <c r="AW82" s="131"/>
      <c r="BD82" s="16"/>
    </row>
    <row r="83" spans="1:56" x14ac:dyDescent="0.15">
      <c r="A83" s="15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5"/>
      <c r="AQ83" s="102"/>
      <c r="AR83" s="102"/>
      <c r="AS83" s="102"/>
      <c r="AT83" s="102"/>
      <c r="AV83" s="131"/>
      <c r="AW83" s="131"/>
      <c r="BD83" s="16"/>
    </row>
    <row r="84" spans="1:56" x14ac:dyDescent="0.15">
      <c r="A84" s="15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5"/>
      <c r="AQ84" s="102"/>
      <c r="AR84" s="102"/>
      <c r="AS84" s="102"/>
      <c r="AT84" s="102"/>
      <c r="AV84" s="131"/>
      <c r="AW84" s="131"/>
      <c r="BD84" s="16"/>
    </row>
    <row r="85" spans="1:56" x14ac:dyDescent="0.15">
      <c r="A85" s="15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5"/>
      <c r="AQ85" s="102"/>
      <c r="AR85" s="102"/>
      <c r="AS85" s="102"/>
      <c r="AT85" s="102"/>
      <c r="AV85" s="131"/>
      <c r="AW85" s="131"/>
      <c r="BD85" s="16"/>
    </row>
    <row r="86" spans="1:56" x14ac:dyDescent="0.15">
      <c r="A86" s="15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5"/>
      <c r="AQ86" s="102"/>
      <c r="AR86" s="102"/>
      <c r="AS86" s="102"/>
      <c r="AT86" s="102"/>
      <c r="AV86" s="131"/>
      <c r="AW86" s="131"/>
      <c r="BD86" s="16"/>
    </row>
    <row r="87" spans="1:56" x14ac:dyDescent="0.15">
      <c r="A87" s="15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5"/>
      <c r="AQ87" s="102"/>
      <c r="AR87" s="102"/>
      <c r="AS87" s="102"/>
      <c r="AT87" s="102"/>
      <c r="AV87" s="131"/>
      <c r="AW87" s="131"/>
      <c r="BD87" s="16"/>
    </row>
    <row r="88" spans="1:56" x14ac:dyDescent="0.15">
      <c r="A88" s="15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5"/>
      <c r="AQ88" s="102"/>
      <c r="AR88" s="102"/>
      <c r="AS88" s="102"/>
      <c r="AT88" s="102"/>
      <c r="AV88" s="131"/>
      <c r="AW88" s="131"/>
      <c r="BD88" s="16"/>
    </row>
    <row r="89" spans="1:56" x14ac:dyDescent="0.15">
      <c r="A89" s="15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5"/>
      <c r="AQ89" s="102"/>
      <c r="AR89" s="102"/>
      <c r="AS89" s="102"/>
      <c r="AT89" s="102"/>
      <c r="AV89" s="131"/>
      <c r="AW89" s="131"/>
      <c r="BD89" s="16"/>
    </row>
    <row r="90" spans="1:56" x14ac:dyDescent="0.15">
      <c r="A90" s="15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5"/>
      <c r="AQ90" s="102"/>
      <c r="AR90" s="102"/>
      <c r="AS90" s="102"/>
      <c r="AT90" s="102"/>
      <c r="AV90" s="131"/>
      <c r="AW90" s="131"/>
      <c r="BD90" s="16"/>
    </row>
    <row r="91" spans="1:56" x14ac:dyDescent="0.15">
      <c r="A91" s="15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5"/>
      <c r="AQ91" s="102"/>
      <c r="AR91" s="102"/>
      <c r="AS91" s="102"/>
      <c r="AT91" s="102"/>
      <c r="AV91" s="131"/>
      <c r="AW91" s="131"/>
      <c r="BD91" s="16"/>
    </row>
    <row r="92" spans="1:56" x14ac:dyDescent="0.15">
      <c r="A92" s="15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5"/>
      <c r="AQ92" s="102"/>
      <c r="AR92" s="102"/>
      <c r="AS92" s="102"/>
      <c r="AT92" s="102"/>
      <c r="AV92" s="131"/>
      <c r="AW92" s="131"/>
      <c r="BD92" s="16"/>
    </row>
    <row r="93" spans="1:56" x14ac:dyDescent="0.15">
      <c r="A93" s="15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5"/>
      <c r="AQ93" s="102"/>
      <c r="AR93" s="102"/>
      <c r="AS93" s="102"/>
      <c r="AT93" s="102"/>
      <c r="AV93" s="131"/>
      <c r="AW93" s="131"/>
      <c r="BD93" s="16"/>
    </row>
    <row r="94" spans="1:56" x14ac:dyDescent="0.15">
      <c r="A94" s="15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5"/>
      <c r="AQ94" s="102"/>
      <c r="AR94" s="102"/>
      <c r="AS94" s="102"/>
      <c r="AT94" s="102"/>
      <c r="AV94" s="131"/>
      <c r="AW94" s="131"/>
      <c r="BD94" s="16"/>
    </row>
    <row r="95" spans="1:56" x14ac:dyDescent="0.15">
      <c r="A95" s="15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5"/>
      <c r="AQ95" s="102"/>
      <c r="AR95" s="102"/>
      <c r="AS95" s="102"/>
      <c r="AT95" s="102"/>
      <c r="AV95" s="131"/>
      <c r="AW95" s="131"/>
      <c r="BD95" s="16"/>
    </row>
    <row r="96" spans="1:56" x14ac:dyDescent="0.15">
      <c r="A96" s="15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5"/>
      <c r="AQ96" s="102"/>
      <c r="AR96" s="102"/>
      <c r="AS96" s="102"/>
      <c r="AT96" s="102"/>
      <c r="AV96" s="131"/>
      <c r="AW96" s="131"/>
      <c r="BD96" s="16"/>
    </row>
    <row r="97" spans="1:56" x14ac:dyDescent="0.15">
      <c r="A97" s="1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5"/>
      <c r="AQ97" s="102"/>
      <c r="AR97" s="102"/>
      <c r="AS97" s="102"/>
      <c r="AT97" s="102"/>
      <c r="AV97" s="131"/>
      <c r="AW97" s="131"/>
      <c r="BD97" s="16"/>
    </row>
    <row r="98" spans="1:56" x14ac:dyDescent="0.15">
      <c r="A98" s="15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5"/>
      <c r="AQ98" s="102"/>
      <c r="AR98" s="102"/>
      <c r="AS98" s="102"/>
      <c r="AT98" s="102"/>
      <c r="AV98" s="131"/>
      <c r="AW98" s="131"/>
      <c r="BD98" s="16"/>
    </row>
    <row r="99" spans="1:56" x14ac:dyDescent="0.15">
      <c r="A99" s="15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5"/>
      <c r="AQ99" s="102"/>
      <c r="AR99" s="102"/>
      <c r="AS99" s="102"/>
      <c r="AT99" s="102"/>
      <c r="AV99" s="131"/>
      <c r="AW99" s="131"/>
      <c r="BD99" s="16"/>
    </row>
    <row r="100" spans="1:56" x14ac:dyDescent="0.15">
      <c r="A100" s="15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5"/>
      <c r="AQ100" s="102"/>
      <c r="AR100" s="102"/>
      <c r="AS100" s="102"/>
      <c r="AT100" s="102"/>
      <c r="AV100" s="131"/>
      <c r="AW100" s="131"/>
      <c r="BD100" s="16"/>
    </row>
    <row r="101" spans="1:56" x14ac:dyDescent="0.15">
      <c r="A101" s="15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5"/>
      <c r="AQ101" s="102"/>
      <c r="AR101" s="102"/>
      <c r="AS101" s="102"/>
      <c r="AT101" s="102"/>
      <c r="AV101" s="131"/>
      <c r="AW101" s="131"/>
      <c r="BD101" s="16"/>
    </row>
    <row r="102" spans="1:56" x14ac:dyDescent="0.15">
      <c r="A102" s="15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5"/>
      <c r="AQ102" s="102"/>
      <c r="AR102" s="102"/>
      <c r="AS102" s="102"/>
      <c r="AT102" s="102"/>
      <c r="AV102" s="131"/>
      <c r="AW102" s="131"/>
      <c r="BD102" s="16"/>
    </row>
    <row r="103" spans="1:56" x14ac:dyDescent="0.15">
      <c r="A103" s="15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5"/>
      <c r="AQ103" s="102"/>
      <c r="AR103" s="102"/>
      <c r="AS103" s="102"/>
      <c r="AT103" s="102"/>
      <c r="AV103" s="131"/>
      <c r="AW103" s="131"/>
      <c r="BD103" s="16"/>
    </row>
    <row r="104" spans="1:56" x14ac:dyDescent="0.15">
      <c r="A104" s="15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5"/>
      <c r="AQ104" s="102"/>
      <c r="AR104" s="102"/>
      <c r="AS104" s="102"/>
      <c r="AT104" s="102"/>
      <c r="AV104" s="131"/>
      <c r="AW104" s="131"/>
      <c r="BD104" s="16"/>
    </row>
    <row r="105" spans="1:56" x14ac:dyDescent="0.15">
      <c r="A105" s="15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5"/>
      <c r="AQ105" s="102"/>
      <c r="AR105" s="102"/>
      <c r="AS105" s="102"/>
      <c r="AT105" s="102"/>
      <c r="AV105" s="131"/>
      <c r="AW105" s="131"/>
      <c r="BD105" s="16"/>
    </row>
    <row r="106" spans="1:56" x14ac:dyDescent="0.15">
      <c r="A106" s="15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5"/>
      <c r="AQ106" s="102"/>
      <c r="AR106" s="102"/>
      <c r="AS106" s="102"/>
      <c r="AT106" s="102"/>
      <c r="AV106" s="131"/>
      <c r="AW106" s="131"/>
      <c r="BD106" s="16"/>
    </row>
    <row r="107" spans="1:56" x14ac:dyDescent="0.15">
      <c r="A107" s="15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5"/>
      <c r="AQ107" s="102"/>
      <c r="AR107" s="102"/>
      <c r="AS107" s="102"/>
      <c r="AT107" s="102"/>
      <c r="AV107" s="131"/>
      <c r="AW107" s="131"/>
      <c r="BD107" s="16"/>
    </row>
    <row r="108" spans="1:56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V108" s="130"/>
      <c r="AW108" s="130"/>
      <c r="BD108" s="16"/>
    </row>
    <row r="109" spans="1:56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V109" s="130"/>
      <c r="AW109" s="130"/>
      <c r="BD109" s="16"/>
    </row>
  </sheetData>
  <mergeCells count="24">
    <mergeCell ref="AV3:AV5"/>
    <mergeCell ref="AW3:AW5"/>
    <mergeCell ref="AF1:AO1"/>
    <mergeCell ref="J1:L1"/>
    <mergeCell ref="Y1:AA1"/>
    <mergeCell ref="Q1:S1"/>
    <mergeCell ref="AT3:AT5"/>
    <mergeCell ref="AE3:AG3"/>
    <mergeCell ref="K3:P3"/>
    <mergeCell ref="Q3:S3"/>
    <mergeCell ref="AJ3:AJ4"/>
    <mergeCell ref="AQ4:AR4"/>
    <mergeCell ref="AS3:AS5"/>
    <mergeCell ref="AI3:AI4"/>
    <mergeCell ref="Z3:AD3"/>
    <mergeCell ref="AK3:AK4"/>
    <mergeCell ref="A3:A5"/>
    <mergeCell ref="F4:I4"/>
    <mergeCell ref="M4:N4"/>
    <mergeCell ref="AO3:AO5"/>
    <mergeCell ref="C4:D4"/>
    <mergeCell ref="O4:P4"/>
    <mergeCell ref="AA4:AB4"/>
    <mergeCell ref="AL3:AL4"/>
  </mergeCells>
  <phoneticPr fontId="1"/>
  <printOptions verticalCentered="1"/>
  <pageMargins left="0.39370078740157483" right="3.937007874015748E-2" top="0.27559055118110237" bottom="0.27559055118110237" header="0" footer="0"/>
  <pageSetup paperSize="9" scale="46" fitToWidth="3" orientation="landscape" r:id="rId1"/>
  <headerFooter alignWithMargins="0"/>
  <colBreaks count="3" manualBreakCount="3">
    <brk id="16" max="55" man="1"/>
    <brk id="30" max="55" man="1"/>
    <brk id="41" max="5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ntry="1"/>
  <dimension ref="A1:GG106"/>
  <sheetViews>
    <sheetView showGridLines="0" showZeros="0" showOutlineSymbols="0" view="pageBreakPreview" zoomScale="70" zoomScaleNormal="70" zoomScaleSheetLayoutView="70" workbookViewId="0">
      <pane xSplit="1" ySplit="6" topLeftCell="E18" activePane="bottomRight" state="frozen"/>
      <selection activeCell="AR27" sqref="AR27"/>
      <selection pane="topRight" activeCell="AR27" sqref="AR27"/>
      <selection pane="bottomLeft" activeCell="AR27" sqref="AR27"/>
      <selection pane="bottomRight" activeCell="AR27" sqref="AR27"/>
    </sheetView>
  </sheetViews>
  <sheetFormatPr defaultColWidth="9.59765625" defaultRowHeight="14.25" x14ac:dyDescent="0.15"/>
  <cols>
    <col min="1" max="1" width="11.59765625" style="4" customWidth="1"/>
    <col min="2" max="2" width="12.296875" style="4" customWidth="1"/>
    <col min="3" max="3" width="11.296875" style="4" bestFit="1" customWidth="1"/>
    <col min="4" max="4" width="13.09765625" style="4" bestFit="1" customWidth="1"/>
    <col min="5" max="5" width="12.09765625" style="4" bestFit="1" customWidth="1"/>
    <col min="6" max="8" width="11.296875" style="4" bestFit="1" customWidth="1"/>
    <col min="9" max="10" width="13.09765625" style="4" customWidth="1"/>
    <col min="11" max="12" width="11.5" style="4" customWidth="1"/>
    <col min="13" max="14" width="13.09765625" style="4" customWidth="1"/>
    <col min="15" max="15" width="0.69921875" style="4" customWidth="1"/>
    <col min="16" max="16384" width="9.59765625" style="4"/>
  </cols>
  <sheetData>
    <row r="1" spans="1:189" ht="18.75" customHeight="1" x14ac:dyDescent="0.2">
      <c r="A1" s="1"/>
      <c r="B1" s="9" t="s">
        <v>127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8" t="s">
        <v>111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</row>
    <row r="2" spans="1:189" ht="12.75" customHeight="1" x14ac:dyDescent="0.2">
      <c r="A2" s="181" t="s">
        <v>142</v>
      </c>
      <c r="B2" s="175" t="s">
        <v>112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</row>
    <row r="3" spans="1:189" ht="9.75" customHeight="1" x14ac:dyDescent="0.2">
      <c r="A3" s="182"/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8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</row>
    <row r="4" spans="1:189" ht="21" customHeight="1" x14ac:dyDescent="0.2">
      <c r="A4" s="182"/>
      <c r="B4" s="6"/>
      <c r="C4" s="7" t="s">
        <v>95</v>
      </c>
      <c r="D4" s="7" t="s">
        <v>95</v>
      </c>
      <c r="E4" s="7" t="s">
        <v>96</v>
      </c>
      <c r="F4" s="7" t="s">
        <v>98</v>
      </c>
      <c r="G4" s="7" t="s">
        <v>99</v>
      </c>
      <c r="H4" s="7" t="s">
        <v>97</v>
      </c>
      <c r="I4" s="14" t="s">
        <v>136</v>
      </c>
      <c r="J4" s="14" t="s">
        <v>149</v>
      </c>
      <c r="K4" s="7" t="s">
        <v>100</v>
      </c>
      <c r="L4" s="7" t="s">
        <v>101</v>
      </c>
      <c r="M4" s="7" t="s">
        <v>102</v>
      </c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</row>
    <row r="5" spans="1:189" ht="21" customHeight="1" x14ac:dyDescent="0.2">
      <c r="A5" s="182"/>
      <c r="B5" s="11" t="s">
        <v>103</v>
      </c>
      <c r="C5" s="7" t="s">
        <v>104</v>
      </c>
      <c r="D5" s="7" t="s">
        <v>104</v>
      </c>
      <c r="E5" s="7" t="s">
        <v>133</v>
      </c>
      <c r="F5" s="7"/>
      <c r="G5" s="7" t="s">
        <v>134</v>
      </c>
      <c r="H5" s="7" t="s">
        <v>105</v>
      </c>
      <c r="I5" s="7" t="s">
        <v>137</v>
      </c>
      <c r="J5" s="7" t="s">
        <v>150</v>
      </c>
      <c r="K5" s="7" t="s">
        <v>106</v>
      </c>
      <c r="L5" s="7" t="s">
        <v>107</v>
      </c>
      <c r="M5" s="7" t="s">
        <v>108</v>
      </c>
      <c r="N5" s="10" t="s">
        <v>109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</row>
    <row r="6" spans="1:189" ht="21" customHeight="1" x14ac:dyDescent="0.2">
      <c r="A6" s="183"/>
      <c r="B6" s="12"/>
      <c r="C6" s="7" t="s">
        <v>131</v>
      </c>
      <c r="D6" s="7" t="s">
        <v>130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138</v>
      </c>
      <c r="J6" s="7" t="s">
        <v>151</v>
      </c>
      <c r="K6" s="7" t="s">
        <v>104</v>
      </c>
      <c r="L6" s="7" t="s">
        <v>104</v>
      </c>
      <c r="M6" s="7" t="s">
        <v>110</v>
      </c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</row>
    <row r="7" spans="1:189" ht="20.25" customHeight="1" x14ac:dyDescent="0.2">
      <c r="A7" s="63" t="s">
        <v>17</v>
      </c>
      <c r="B7" s="103">
        <v>5777568</v>
      </c>
      <c r="C7" s="103">
        <v>42037</v>
      </c>
      <c r="D7" s="103">
        <v>12104193</v>
      </c>
      <c r="E7" s="103">
        <v>3955641</v>
      </c>
      <c r="F7" s="103">
        <v>37266245</v>
      </c>
      <c r="G7" s="103">
        <v>4460489</v>
      </c>
      <c r="H7" s="103">
        <v>117665577</v>
      </c>
      <c r="I7" s="103">
        <v>936398</v>
      </c>
      <c r="J7" s="103">
        <v>62925</v>
      </c>
      <c r="K7" s="103">
        <v>4961</v>
      </c>
      <c r="L7" s="103">
        <v>72642</v>
      </c>
      <c r="M7" s="103">
        <v>1205</v>
      </c>
      <c r="N7" s="104">
        <f t="shared" ref="N7:N38" si="0">SUM(B7:M7)</f>
        <v>182349881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</row>
    <row r="8" spans="1:189" ht="20.25" customHeight="1" x14ac:dyDescent="0.2">
      <c r="A8" s="63" t="s">
        <v>18</v>
      </c>
      <c r="B8" s="105">
        <v>1024628</v>
      </c>
      <c r="C8" s="105">
        <v>235366</v>
      </c>
      <c r="D8" s="105">
        <v>1747939</v>
      </c>
      <c r="E8" s="105">
        <v>7277</v>
      </c>
      <c r="F8" s="105">
        <v>6523045</v>
      </c>
      <c r="G8" s="105">
        <v>917291</v>
      </c>
      <c r="H8" s="105">
        <v>32997088</v>
      </c>
      <c r="I8" s="105">
        <v>283665</v>
      </c>
      <c r="J8" s="105">
        <v>24720</v>
      </c>
      <c r="K8" s="105">
        <v>0</v>
      </c>
      <c r="L8" s="105">
        <v>36301</v>
      </c>
      <c r="M8" s="105">
        <v>1505092</v>
      </c>
      <c r="N8" s="104">
        <f t="shared" si="0"/>
        <v>45302412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</row>
    <row r="9" spans="1:189" ht="20.25" customHeight="1" x14ac:dyDescent="0.2">
      <c r="A9" s="63" t="s">
        <v>19</v>
      </c>
      <c r="B9" s="105">
        <v>1690225</v>
      </c>
      <c r="C9" s="105">
        <v>12895</v>
      </c>
      <c r="D9" s="105">
        <v>1489019</v>
      </c>
      <c r="E9" s="105">
        <v>785616</v>
      </c>
      <c r="F9" s="105">
        <v>6660155</v>
      </c>
      <c r="G9" s="105">
        <v>945682</v>
      </c>
      <c r="H9" s="105">
        <v>35135806</v>
      </c>
      <c r="I9" s="105">
        <v>336893</v>
      </c>
      <c r="J9" s="105">
        <v>25952</v>
      </c>
      <c r="K9" s="105">
        <v>0</v>
      </c>
      <c r="L9" s="105">
        <v>19854</v>
      </c>
      <c r="M9" s="105">
        <v>0</v>
      </c>
      <c r="N9" s="104">
        <f t="shared" si="0"/>
        <v>47102097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</row>
    <row r="10" spans="1:189" ht="20.25" customHeight="1" x14ac:dyDescent="0.2">
      <c r="A10" s="63" t="s">
        <v>20</v>
      </c>
      <c r="B10" s="105">
        <v>1550847</v>
      </c>
      <c r="C10" s="105">
        <v>1345577</v>
      </c>
      <c r="D10" s="105">
        <v>1185660</v>
      </c>
      <c r="E10" s="105">
        <v>1508978</v>
      </c>
      <c r="F10" s="105">
        <v>6201519</v>
      </c>
      <c r="G10" s="105">
        <v>2060018</v>
      </c>
      <c r="H10" s="105">
        <v>43162208</v>
      </c>
      <c r="I10" s="105">
        <v>253165</v>
      </c>
      <c r="J10" s="105">
        <v>32128</v>
      </c>
      <c r="K10" s="105">
        <v>221310</v>
      </c>
      <c r="L10" s="105">
        <v>32617</v>
      </c>
      <c r="M10" s="105">
        <v>51837</v>
      </c>
      <c r="N10" s="104">
        <f t="shared" si="0"/>
        <v>57605864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</row>
    <row r="11" spans="1:189" ht="20.25" customHeight="1" x14ac:dyDescent="0.2">
      <c r="A11" s="63" t="s">
        <v>21</v>
      </c>
      <c r="B11" s="105">
        <v>1891153</v>
      </c>
      <c r="C11" s="105">
        <v>65062</v>
      </c>
      <c r="D11" s="105">
        <v>2404880</v>
      </c>
      <c r="E11" s="105">
        <v>343531</v>
      </c>
      <c r="F11" s="105">
        <v>6243094</v>
      </c>
      <c r="G11" s="105">
        <v>785375</v>
      </c>
      <c r="H11" s="105">
        <v>31415034</v>
      </c>
      <c r="I11" s="105">
        <v>321358</v>
      </c>
      <c r="J11" s="105">
        <v>39400</v>
      </c>
      <c r="K11" s="105">
        <v>117426</v>
      </c>
      <c r="L11" s="105">
        <v>19576</v>
      </c>
      <c r="M11" s="105">
        <v>0</v>
      </c>
      <c r="N11" s="104">
        <f t="shared" si="0"/>
        <v>43645889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</row>
    <row r="12" spans="1:189" ht="20.25" customHeight="1" x14ac:dyDescent="0.2">
      <c r="A12" s="63" t="s">
        <v>22</v>
      </c>
      <c r="B12" s="105">
        <v>1943150</v>
      </c>
      <c r="C12" s="105">
        <v>90382</v>
      </c>
      <c r="D12" s="105">
        <v>2186104</v>
      </c>
      <c r="E12" s="105">
        <v>771896</v>
      </c>
      <c r="F12" s="105">
        <v>5728071</v>
      </c>
      <c r="G12" s="105">
        <v>879705</v>
      </c>
      <c r="H12" s="105">
        <v>30470802</v>
      </c>
      <c r="I12" s="105">
        <v>435688</v>
      </c>
      <c r="J12" s="105">
        <v>43903</v>
      </c>
      <c r="K12" s="105">
        <v>0</v>
      </c>
      <c r="L12" s="105">
        <v>18049</v>
      </c>
      <c r="M12" s="105">
        <v>0</v>
      </c>
      <c r="N12" s="104">
        <f t="shared" si="0"/>
        <v>42567750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</row>
    <row r="13" spans="1:189" ht="20.25" customHeight="1" x14ac:dyDescent="0.2">
      <c r="A13" s="63" t="s">
        <v>23</v>
      </c>
      <c r="B13" s="105">
        <v>2549340</v>
      </c>
      <c r="C13" s="105">
        <v>65138</v>
      </c>
      <c r="D13" s="105">
        <v>1788509</v>
      </c>
      <c r="E13" s="105">
        <v>1489429</v>
      </c>
      <c r="F13" s="105">
        <v>7805878</v>
      </c>
      <c r="G13" s="105">
        <v>1716554</v>
      </c>
      <c r="H13" s="105">
        <v>40892804</v>
      </c>
      <c r="I13" s="105">
        <v>806138</v>
      </c>
      <c r="J13" s="105">
        <v>189727</v>
      </c>
      <c r="K13" s="105">
        <v>0</v>
      </c>
      <c r="L13" s="105">
        <v>22626</v>
      </c>
      <c r="M13" s="105">
        <v>275848</v>
      </c>
      <c r="N13" s="104">
        <f t="shared" si="0"/>
        <v>57601991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</row>
    <row r="14" spans="1:189" ht="20.25" customHeight="1" x14ac:dyDescent="0.2">
      <c r="A14" s="80" t="s">
        <v>24</v>
      </c>
      <c r="B14" s="103">
        <v>1008587</v>
      </c>
      <c r="C14" s="103">
        <v>340474</v>
      </c>
      <c r="D14" s="103">
        <v>2639654</v>
      </c>
      <c r="E14" s="103">
        <v>3116833</v>
      </c>
      <c r="F14" s="103">
        <v>9111965</v>
      </c>
      <c r="G14" s="103">
        <v>2751938</v>
      </c>
      <c r="H14" s="103">
        <v>58436241</v>
      </c>
      <c r="I14" s="103">
        <v>806433</v>
      </c>
      <c r="J14" s="103">
        <v>149818</v>
      </c>
      <c r="K14" s="103">
        <v>0</v>
      </c>
      <c r="L14" s="103">
        <v>36603</v>
      </c>
      <c r="M14" s="103">
        <v>998271</v>
      </c>
      <c r="N14" s="106">
        <f t="shared" si="0"/>
        <v>79396817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</row>
    <row r="15" spans="1:189" ht="20.25" customHeight="1" x14ac:dyDescent="0.2">
      <c r="A15" s="63" t="s">
        <v>25</v>
      </c>
      <c r="B15" s="105">
        <v>814885</v>
      </c>
      <c r="C15" s="105">
        <v>30844</v>
      </c>
      <c r="D15" s="105">
        <v>1808470</v>
      </c>
      <c r="E15" s="105">
        <v>1189706</v>
      </c>
      <c r="F15" s="105">
        <v>5825930</v>
      </c>
      <c r="G15" s="105">
        <v>1884271</v>
      </c>
      <c r="H15" s="105">
        <v>40770185</v>
      </c>
      <c r="I15" s="105">
        <v>666778</v>
      </c>
      <c r="J15" s="105">
        <v>44172</v>
      </c>
      <c r="K15" s="105">
        <v>0</v>
      </c>
      <c r="L15" s="105">
        <v>23429</v>
      </c>
      <c r="M15" s="105">
        <v>0</v>
      </c>
      <c r="N15" s="104">
        <f t="shared" si="0"/>
        <v>53058670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</row>
    <row r="16" spans="1:189" ht="20.25" customHeight="1" x14ac:dyDescent="0.2">
      <c r="A16" s="63" t="s">
        <v>26</v>
      </c>
      <c r="B16" s="105">
        <v>334315</v>
      </c>
      <c r="C16" s="105">
        <v>61320</v>
      </c>
      <c r="D16" s="105">
        <v>2368516</v>
      </c>
      <c r="E16" s="105">
        <v>3466489</v>
      </c>
      <c r="F16" s="105">
        <v>6536316</v>
      </c>
      <c r="G16" s="105">
        <v>1772663</v>
      </c>
      <c r="H16" s="105">
        <v>39881452</v>
      </c>
      <c r="I16" s="105">
        <v>248563</v>
      </c>
      <c r="J16" s="105">
        <v>33284</v>
      </c>
      <c r="K16" s="105">
        <v>0</v>
      </c>
      <c r="L16" s="105">
        <v>0</v>
      </c>
      <c r="M16" s="105">
        <v>0</v>
      </c>
      <c r="N16" s="104">
        <f t="shared" si="0"/>
        <v>54702918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ht="20.25" customHeight="1" x14ac:dyDescent="0.2">
      <c r="A17" s="63" t="s">
        <v>27</v>
      </c>
      <c r="B17" s="105">
        <v>384612</v>
      </c>
      <c r="C17" s="105">
        <v>1308054</v>
      </c>
      <c r="D17" s="105">
        <v>2168161</v>
      </c>
      <c r="E17" s="105">
        <v>8023287</v>
      </c>
      <c r="F17" s="105">
        <v>9212639</v>
      </c>
      <c r="G17" s="105">
        <v>6863193</v>
      </c>
      <c r="H17" s="105">
        <v>115008406</v>
      </c>
      <c r="I17" s="105">
        <v>1100356</v>
      </c>
      <c r="J17" s="105">
        <v>46909</v>
      </c>
      <c r="K17" s="105">
        <v>1673418</v>
      </c>
      <c r="L17" s="105">
        <v>88942</v>
      </c>
      <c r="M17" s="105">
        <v>0</v>
      </c>
      <c r="N17" s="104">
        <f t="shared" si="0"/>
        <v>145877977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</row>
    <row r="18" spans="1:189" ht="20.25" customHeight="1" x14ac:dyDescent="0.2">
      <c r="A18" s="63" t="s">
        <v>28</v>
      </c>
      <c r="B18" s="105">
        <v>422231</v>
      </c>
      <c r="C18" s="105">
        <v>1597408</v>
      </c>
      <c r="D18" s="105">
        <v>1872042</v>
      </c>
      <c r="E18" s="105">
        <v>5173958</v>
      </c>
      <c r="F18" s="105">
        <v>10005141</v>
      </c>
      <c r="G18" s="105">
        <v>6160873</v>
      </c>
      <c r="H18" s="105">
        <v>103543383</v>
      </c>
      <c r="I18" s="105">
        <v>1069219</v>
      </c>
      <c r="J18" s="105">
        <v>20339</v>
      </c>
      <c r="K18" s="105">
        <v>1153063</v>
      </c>
      <c r="L18" s="105">
        <v>36767</v>
      </c>
      <c r="M18" s="105">
        <v>0</v>
      </c>
      <c r="N18" s="104">
        <f t="shared" si="0"/>
        <v>131054424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ht="20.25" customHeight="1" x14ac:dyDescent="0.2">
      <c r="A19" s="63" t="s">
        <v>29</v>
      </c>
      <c r="B19" s="105">
        <v>44640</v>
      </c>
      <c r="C19" s="105">
        <v>1944672</v>
      </c>
      <c r="D19" s="105">
        <v>3381382</v>
      </c>
      <c r="E19" s="105">
        <v>12288091</v>
      </c>
      <c r="F19" s="105">
        <v>11613854</v>
      </c>
      <c r="G19" s="105">
        <v>28886652</v>
      </c>
      <c r="H19" s="105">
        <v>73432584</v>
      </c>
      <c r="I19" s="105">
        <v>0</v>
      </c>
      <c r="J19" s="105">
        <v>0</v>
      </c>
      <c r="K19" s="105">
        <v>1252993</v>
      </c>
      <c r="L19" s="105">
        <v>0</v>
      </c>
      <c r="M19" s="105">
        <v>0</v>
      </c>
      <c r="N19" s="104">
        <f t="shared" si="0"/>
        <v>132844868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</row>
    <row r="20" spans="1:189" ht="20.25" customHeight="1" x14ac:dyDescent="0.2">
      <c r="A20" s="63" t="s">
        <v>30</v>
      </c>
      <c r="B20" s="105">
        <v>338304</v>
      </c>
      <c r="C20" s="105">
        <v>981249</v>
      </c>
      <c r="D20" s="105">
        <v>1207891</v>
      </c>
      <c r="E20" s="105">
        <v>11247317</v>
      </c>
      <c r="F20" s="105">
        <v>7495599</v>
      </c>
      <c r="G20" s="105">
        <v>10357627</v>
      </c>
      <c r="H20" s="105">
        <v>134680948</v>
      </c>
      <c r="I20" s="105">
        <v>1010659</v>
      </c>
      <c r="J20" s="105">
        <v>14476</v>
      </c>
      <c r="K20" s="105">
        <v>623317</v>
      </c>
      <c r="L20" s="105">
        <v>219816</v>
      </c>
      <c r="M20" s="105">
        <v>0</v>
      </c>
      <c r="N20" s="104">
        <f t="shared" si="0"/>
        <v>168177203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</row>
    <row r="21" spans="1:189" ht="20.25" customHeight="1" x14ac:dyDescent="0.2">
      <c r="A21" s="80" t="s">
        <v>31</v>
      </c>
      <c r="B21" s="103">
        <v>5806724</v>
      </c>
      <c r="C21" s="103">
        <v>95370</v>
      </c>
      <c r="D21" s="103">
        <v>6377098</v>
      </c>
      <c r="E21" s="103">
        <v>2913957</v>
      </c>
      <c r="F21" s="103">
        <v>13900563</v>
      </c>
      <c r="G21" s="103">
        <v>2047486</v>
      </c>
      <c r="H21" s="103">
        <v>46473797</v>
      </c>
      <c r="I21" s="103">
        <v>1006933</v>
      </c>
      <c r="J21" s="103">
        <v>112539</v>
      </c>
      <c r="K21" s="103">
        <v>137038</v>
      </c>
      <c r="L21" s="103">
        <v>16084</v>
      </c>
      <c r="M21" s="103">
        <v>288645</v>
      </c>
      <c r="N21" s="106">
        <f t="shared" si="0"/>
        <v>79176234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</row>
    <row r="22" spans="1:189" ht="20.25" customHeight="1" x14ac:dyDescent="0.2">
      <c r="A22" s="63" t="s">
        <v>32</v>
      </c>
      <c r="B22" s="105">
        <v>607356</v>
      </c>
      <c r="C22" s="105">
        <v>603806</v>
      </c>
      <c r="D22" s="105">
        <v>2417632</v>
      </c>
      <c r="E22" s="105">
        <v>1501378</v>
      </c>
      <c r="F22" s="105">
        <v>6979987</v>
      </c>
      <c r="G22" s="105">
        <v>1056947</v>
      </c>
      <c r="H22" s="105">
        <v>28873254</v>
      </c>
      <c r="I22" s="105">
        <v>598474</v>
      </c>
      <c r="J22" s="105">
        <v>28294</v>
      </c>
      <c r="K22" s="105">
        <v>248623</v>
      </c>
      <c r="L22" s="105">
        <v>20738</v>
      </c>
      <c r="M22" s="105">
        <v>0</v>
      </c>
      <c r="N22" s="104">
        <f t="shared" si="0"/>
        <v>42936489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</row>
    <row r="23" spans="1:189" ht="20.25" customHeight="1" x14ac:dyDescent="0.2">
      <c r="A23" s="63" t="s">
        <v>33</v>
      </c>
      <c r="B23" s="105">
        <v>894153</v>
      </c>
      <c r="C23" s="105">
        <v>492924</v>
      </c>
      <c r="D23" s="105">
        <v>2489266</v>
      </c>
      <c r="E23" s="105">
        <v>1448372</v>
      </c>
      <c r="F23" s="105">
        <v>5803121</v>
      </c>
      <c r="G23" s="105">
        <v>1099783</v>
      </c>
      <c r="H23" s="105">
        <v>29549954</v>
      </c>
      <c r="I23" s="105">
        <v>607801</v>
      </c>
      <c r="J23" s="105">
        <v>27495</v>
      </c>
      <c r="K23" s="105">
        <v>0</v>
      </c>
      <c r="L23" s="105">
        <v>18896</v>
      </c>
      <c r="M23" s="105">
        <v>423011</v>
      </c>
      <c r="N23" s="104">
        <f t="shared" si="0"/>
        <v>42854776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</row>
    <row r="24" spans="1:189" ht="20.25" customHeight="1" x14ac:dyDescent="0.2">
      <c r="A24" s="63" t="s">
        <v>34</v>
      </c>
      <c r="B24" s="105">
        <v>1285840</v>
      </c>
      <c r="C24" s="105">
        <v>2959</v>
      </c>
      <c r="D24" s="105">
        <v>1852823</v>
      </c>
      <c r="E24" s="105">
        <v>612364</v>
      </c>
      <c r="F24" s="105">
        <v>5971054</v>
      </c>
      <c r="G24" s="105">
        <v>821101</v>
      </c>
      <c r="H24" s="105">
        <v>26075986</v>
      </c>
      <c r="I24" s="105">
        <v>496088</v>
      </c>
      <c r="J24" s="105">
        <v>17077</v>
      </c>
      <c r="K24" s="105">
        <v>0</v>
      </c>
      <c r="L24" s="105">
        <v>12813</v>
      </c>
      <c r="M24" s="105">
        <v>788341</v>
      </c>
      <c r="N24" s="104">
        <f t="shared" si="0"/>
        <v>37936446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</row>
    <row r="25" spans="1:189" ht="20.25" customHeight="1" x14ac:dyDescent="0.2">
      <c r="A25" s="80" t="s">
        <v>35</v>
      </c>
      <c r="B25" s="103">
        <v>701683</v>
      </c>
      <c r="C25" s="103">
        <v>40406</v>
      </c>
      <c r="D25" s="103">
        <v>2130446</v>
      </c>
      <c r="E25" s="103">
        <v>1221630</v>
      </c>
      <c r="F25" s="103">
        <v>5822384</v>
      </c>
      <c r="G25" s="103">
        <v>782213</v>
      </c>
      <c r="H25" s="103">
        <v>26252079</v>
      </c>
      <c r="I25" s="103">
        <v>357047</v>
      </c>
      <c r="J25" s="103">
        <v>35850</v>
      </c>
      <c r="K25" s="103">
        <v>0</v>
      </c>
      <c r="L25" s="103">
        <v>20781</v>
      </c>
      <c r="M25" s="103">
        <v>0</v>
      </c>
      <c r="N25" s="106">
        <f t="shared" si="0"/>
        <v>37364519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</row>
    <row r="26" spans="1:189" ht="20.25" customHeight="1" x14ac:dyDescent="0.2">
      <c r="A26" s="63" t="s">
        <v>36</v>
      </c>
      <c r="B26" s="105">
        <v>2794742</v>
      </c>
      <c r="C26" s="105">
        <v>622717</v>
      </c>
      <c r="D26" s="105">
        <v>3111610</v>
      </c>
      <c r="E26" s="105">
        <v>2888425</v>
      </c>
      <c r="F26" s="105">
        <v>9361222</v>
      </c>
      <c r="G26" s="105">
        <v>1935836</v>
      </c>
      <c r="H26" s="105">
        <v>43168047</v>
      </c>
      <c r="I26" s="105">
        <v>953465</v>
      </c>
      <c r="J26" s="105">
        <v>66762</v>
      </c>
      <c r="K26" s="105">
        <v>87103</v>
      </c>
      <c r="L26" s="105">
        <v>46758</v>
      </c>
      <c r="M26" s="105">
        <v>0</v>
      </c>
      <c r="N26" s="104">
        <f t="shared" si="0"/>
        <v>65036687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</row>
    <row r="27" spans="1:189" ht="20.25" customHeight="1" x14ac:dyDescent="0.2">
      <c r="A27" s="63" t="s">
        <v>37</v>
      </c>
      <c r="B27" s="105">
        <v>2145896</v>
      </c>
      <c r="C27" s="105">
        <v>378156</v>
      </c>
      <c r="D27" s="105">
        <v>2812852</v>
      </c>
      <c r="E27" s="105">
        <v>1941172</v>
      </c>
      <c r="F27" s="105">
        <v>9262980</v>
      </c>
      <c r="G27" s="105">
        <v>1899514</v>
      </c>
      <c r="H27" s="105">
        <v>41436308</v>
      </c>
      <c r="I27" s="105">
        <v>514765</v>
      </c>
      <c r="J27" s="105">
        <v>40461</v>
      </c>
      <c r="K27" s="105">
        <v>128896</v>
      </c>
      <c r="L27" s="105">
        <v>26936</v>
      </c>
      <c r="M27" s="105">
        <v>0</v>
      </c>
      <c r="N27" s="104">
        <f t="shared" si="0"/>
        <v>60587936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ht="20.25" customHeight="1" x14ac:dyDescent="0.2">
      <c r="A28" s="63" t="s">
        <v>38</v>
      </c>
      <c r="B28" s="105">
        <v>1646804</v>
      </c>
      <c r="C28" s="105">
        <v>1422159</v>
      </c>
      <c r="D28" s="105">
        <v>2590366</v>
      </c>
      <c r="E28" s="105">
        <v>7087211</v>
      </c>
      <c r="F28" s="105">
        <v>9862529</v>
      </c>
      <c r="G28" s="105">
        <v>4055829</v>
      </c>
      <c r="H28" s="105">
        <v>71102093</v>
      </c>
      <c r="I28" s="105">
        <v>1493983</v>
      </c>
      <c r="J28" s="105">
        <v>67975</v>
      </c>
      <c r="K28" s="105">
        <v>0</v>
      </c>
      <c r="L28" s="105">
        <v>45347</v>
      </c>
      <c r="M28" s="105">
        <v>0</v>
      </c>
      <c r="N28" s="104">
        <f t="shared" si="0"/>
        <v>99374296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</row>
    <row r="29" spans="1:189" ht="20.25" customHeight="1" x14ac:dyDescent="0.2">
      <c r="A29" s="63" t="s">
        <v>39</v>
      </c>
      <c r="B29" s="105">
        <v>1295057</v>
      </c>
      <c r="C29" s="105">
        <v>1303478</v>
      </c>
      <c r="D29" s="105">
        <v>3102645</v>
      </c>
      <c r="E29" s="105">
        <v>31541731</v>
      </c>
      <c r="F29" s="105">
        <v>14205423</v>
      </c>
      <c r="G29" s="105">
        <v>9933426</v>
      </c>
      <c r="H29" s="105">
        <v>135601562</v>
      </c>
      <c r="I29" s="105">
        <v>2771437</v>
      </c>
      <c r="J29" s="105">
        <v>42420</v>
      </c>
      <c r="K29" s="105">
        <v>1455990</v>
      </c>
      <c r="L29" s="105">
        <v>163829</v>
      </c>
      <c r="M29" s="105">
        <v>0</v>
      </c>
      <c r="N29" s="104">
        <f t="shared" si="0"/>
        <v>201416998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</row>
    <row r="30" spans="1:189" ht="20.25" customHeight="1" x14ac:dyDescent="0.2">
      <c r="A30" s="63" t="s">
        <v>40</v>
      </c>
      <c r="B30" s="105">
        <v>3064809</v>
      </c>
      <c r="C30" s="105">
        <v>56367</v>
      </c>
      <c r="D30" s="105">
        <v>2807776</v>
      </c>
      <c r="E30" s="105">
        <v>3319884</v>
      </c>
      <c r="F30" s="105">
        <v>7372821</v>
      </c>
      <c r="G30" s="105">
        <v>1801179</v>
      </c>
      <c r="H30" s="105">
        <v>39249305</v>
      </c>
      <c r="I30" s="105">
        <v>1209347</v>
      </c>
      <c r="J30" s="105">
        <v>37175</v>
      </c>
      <c r="K30" s="105">
        <v>207995</v>
      </c>
      <c r="L30" s="105">
        <v>45784</v>
      </c>
      <c r="M30" s="105">
        <v>0</v>
      </c>
      <c r="N30" s="104">
        <f t="shared" si="0"/>
        <v>59172442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</row>
    <row r="31" spans="1:189" ht="20.25" customHeight="1" x14ac:dyDescent="0.2">
      <c r="A31" s="80" t="s">
        <v>41</v>
      </c>
      <c r="B31" s="103">
        <v>734851</v>
      </c>
      <c r="C31" s="103">
        <v>971242</v>
      </c>
      <c r="D31" s="103">
        <v>1317050</v>
      </c>
      <c r="E31" s="103">
        <v>1656524</v>
      </c>
      <c r="F31" s="103">
        <v>4576238</v>
      </c>
      <c r="G31" s="103">
        <v>1284233</v>
      </c>
      <c r="H31" s="103">
        <v>32436731</v>
      </c>
      <c r="I31" s="103">
        <v>864086</v>
      </c>
      <c r="J31" s="103">
        <v>33099</v>
      </c>
      <c r="K31" s="103">
        <v>14434</v>
      </c>
      <c r="L31" s="103">
        <v>11702</v>
      </c>
      <c r="M31" s="103">
        <v>0</v>
      </c>
      <c r="N31" s="106">
        <f t="shared" si="0"/>
        <v>43900190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</row>
    <row r="32" spans="1:189" ht="20.25" customHeight="1" x14ac:dyDescent="0.2">
      <c r="A32" s="63" t="s">
        <v>42</v>
      </c>
      <c r="B32" s="105">
        <v>2204159</v>
      </c>
      <c r="C32" s="105">
        <v>826584</v>
      </c>
      <c r="D32" s="105">
        <v>2531509</v>
      </c>
      <c r="E32" s="105">
        <v>3718304</v>
      </c>
      <c r="F32" s="105">
        <v>5953884</v>
      </c>
      <c r="G32" s="105">
        <v>2498335</v>
      </c>
      <c r="H32" s="105">
        <v>49456640</v>
      </c>
      <c r="I32" s="105">
        <v>948162</v>
      </c>
      <c r="J32" s="105">
        <v>23347</v>
      </c>
      <c r="K32" s="105">
        <v>462827</v>
      </c>
      <c r="L32" s="105">
        <v>24794</v>
      </c>
      <c r="M32" s="105">
        <v>0</v>
      </c>
      <c r="N32" s="104">
        <f t="shared" si="0"/>
        <v>68648545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</row>
    <row r="33" spans="1:189" ht="20.25" customHeight="1" x14ac:dyDescent="0.2">
      <c r="A33" s="63" t="s">
        <v>43</v>
      </c>
      <c r="B33" s="105">
        <v>318970</v>
      </c>
      <c r="C33" s="105">
        <v>1528258</v>
      </c>
      <c r="D33" s="105">
        <v>1814997</v>
      </c>
      <c r="E33" s="105">
        <v>15806319</v>
      </c>
      <c r="F33" s="105">
        <v>11046675</v>
      </c>
      <c r="G33" s="105">
        <v>9627768</v>
      </c>
      <c r="H33" s="105">
        <v>151344379</v>
      </c>
      <c r="I33" s="105">
        <v>2687530</v>
      </c>
      <c r="J33" s="105">
        <v>20926</v>
      </c>
      <c r="K33" s="105">
        <v>2485288</v>
      </c>
      <c r="L33" s="105">
        <v>143060</v>
      </c>
      <c r="M33" s="105">
        <v>15002</v>
      </c>
      <c r="N33" s="104">
        <f t="shared" si="0"/>
        <v>196839172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</row>
    <row r="34" spans="1:189" ht="20.25" customHeight="1" x14ac:dyDescent="0.2">
      <c r="A34" s="63" t="s">
        <v>44</v>
      </c>
      <c r="B34" s="105">
        <v>3127351</v>
      </c>
      <c r="C34" s="105">
        <v>3287754</v>
      </c>
      <c r="D34" s="105">
        <v>5063538</v>
      </c>
      <c r="E34" s="105">
        <v>6841843</v>
      </c>
      <c r="F34" s="105">
        <v>12627222</v>
      </c>
      <c r="G34" s="105">
        <v>4946074</v>
      </c>
      <c r="H34" s="105">
        <v>96908786</v>
      </c>
      <c r="I34" s="105">
        <v>4695188</v>
      </c>
      <c r="J34" s="105">
        <v>94018</v>
      </c>
      <c r="K34" s="105">
        <v>1522162</v>
      </c>
      <c r="L34" s="105">
        <v>118361</v>
      </c>
      <c r="M34" s="105">
        <v>0</v>
      </c>
      <c r="N34" s="104">
        <f t="shared" si="0"/>
        <v>139232297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</row>
    <row r="35" spans="1:189" ht="20.25" customHeight="1" x14ac:dyDescent="0.2">
      <c r="A35" s="63" t="s">
        <v>45</v>
      </c>
      <c r="B35" s="105">
        <v>1536900</v>
      </c>
      <c r="C35" s="105">
        <v>700755</v>
      </c>
      <c r="D35" s="105">
        <v>1543640</v>
      </c>
      <c r="E35" s="105">
        <v>8897</v>
      </c>
      <c r="F35" s="105">
        <v>5437291</v>
      </c>
      <c r="G35" s="105">
        <v>1249314</v>
      </c>
      <c r="H35" s="105">
        <v>29724082</v>
      </c>
      <c r="I35" s="105">
        <v>390807</v>
      </c>
      <c r="J35" s="105">
        <v>28960</v>
      </c>
      <c r="K35" s="105">
        <v>432059</v>
      </c>
      <c r="L35" s="105">
        <v>22446</v>
      </c>
      <c r="M35" s="105">
        <v>0</v>
      </c>
      <c r="N35" s="104">
        <f t="shared" si="0"/>
        <v>41075151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</row>
    <row r="36" spans="1:189" ht="20.25" customHeight="1" x14ac:dyDescent="0.2">
      <c r="A36" s="63" t="s">
        <v>46</v>
      </c>
      <c r="B36" s="105">
        <v>2869908</v>
      </c>
      <c r="C36" s="105">
        <v>77196</v>
      </c>
      <c r="D36" s="105">
        <v>2647786</v>
      </c>
      <c r="E36" s="105">
        <v>85065</v>
      </c>
      <c r="F36" s="105">
        <v>6546469</v>
      </c>
      <c r="G36" s="105">
        <v>781772</v>
      </c>
      <c r="H36" s="105">
        <v>27183338</v>
      </c>
      <c r="I36" s="105">
        <v>795868</v>
      </c>
      <c r="J36" s="105">
        <v>75411</v>
      </c>
      <c r="K36" s="105">
        <v>23151</v>
      </c>
      <c r="L36" s="105">
        <v>8735</v>
      </c>
      <c r="M36" s="105">
        <v>0</v>
      </c>
      <c r="N36" s="104">
        <f t="shared" si="0"/>
        <v>41094699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</row>
    <row r="37" spans="1:189" ht="20.25" customHeight="1" x14ac:dyDescent="0.2">
      <c r="A37" s="80" t="s">
        <v>47</v>
      </c>
      <c r="B37" s="103">
        <v>1245527</v>
      </c>
      <c r="C37" s="103">
        <v>2174</v>
      </c>
      <c r="D37" s="103">
        <v>1460111</v>
      </c>
      <c r="E37" s="103">
        <v>224800</v>
      </c>
      <c r="F37" s="103">
        <v>4294620</v>
      </c>
      <c r="G37" s="103">
        <v>445225</v>
      </c>
      <c r="H37" s="103">
        <v>23440442</v>
      </c>
      <c r="I37" s="103">
        <v>415305</v>
      </c>
      <c r="J37" s="103">
        <v>27783</v>
      </c>
      <c r="K37" s="103">
        <v>0</v>
      </c>
      <c r="L37" s="103">
        <v>326</v>
      </c>
      <c r="M37" s="103">
        <v>0</v>
      </c>
      <c r="N37" s="106">
        <f t="shared" si="0"/>
        <v>31556313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</row>
    <row r="38" spans="1:189" ht="20.25" customHeight="1" x14ac:dyDescent="0.2">
      <c r="A38" s="63" t="s">
        <v>48</v>
      </c>
      <c r="B38" s="105">
        <v>1181066</v>
      </c>
      <c r="C38" s="105">
        <v>33912</v>
      </c>
      <c r="D38" s="105">
        <v>1721995</v>
      </c>
      <c r="E38" s="105">
        <v>46827</v>
      </c>
      <c r="F38" s="105">
        <v>6264308</v>
      </c>
      <c r="G38" s="105">
        <v>565820</v>
      </c>
      <c r="H38" s="105">
        <v>27897132</v>
      </c>
      <c r="I38" s="105">
        <v>906566</v>
      </c>
      <c r="J38" s="105">
        <v>57332</v>
      </c>
      <c r="K38" s="105">
        <v>0</v>
      </c>
      <c r="L38" s="105">
        <v>9025</v>
      </c>
      <c r="M38" s="105">
        <v>1243597</v>
      </c>
      <c r="N38" s="104">
        <f t="shared" si="0"/>
        <v>39927580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</row>
    <row r="39" spans="1:189" ht="20.25" customHeight="1" x14ac:dyDescent="0.2">
      <c r="A39" s="63" t="s">
        <v>49</v>
      </c>
      <c r="B39" s="105">
        <v>578953</v>
      </c>
      <c r="C39" s="105">
        <v>70589</v>
      </c>
      <c r="D39" s="105">
        <v>1134169</v>
      </c>
      <c r="E39" s="105">
        <v>1711277</v>
      </c>
      <c r="F39" s="105">
        <v>6184723</v>
      </c>
      <c r="G39" s="105">
        <v>1660193</v>
      </c>
      <c r="H39" s="105">
        <v>38435252</v>
      </c>
      <c r="I39" s="105">
        <v>694554</v>
      </c>
      <c r="J39" s="105">
        <v>43887</v>
      </c>
      <c r="K39" s="105">
        <v>190954</v>
      </c>
      <c r="L39" s="105">
        <v>25109</v>
      </c>
      <c r="M39" s="105">
        <v>0</v>
      </c>
      <c r="N39" s="104">
        <f t="shared" ref="N39:N56" si="1">SUM(B39:M39)</f>
        <v>50729660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</row>
    <row r="40" spans="1:189" ht="20.25" customHeight="1" x14ac:dyDescent="0.2">
      <c r="A40" s="63" t="s">
        <v>50</v>
      </c>
      <c r="B40" s="105">
        <v>1031265</v>
      </c>
      <c r="C40" s="105">
        <v>126491</v>
      </c>
      <c r="D40" s="105">
        <v>2418881</v>
      </c>
      <c r="E40" s="105">
        <v>2269710</v>
      </c>
      <c r="F40" s="105">
        <v>8660484</v>
      </c>
      <c r="G40" s="105">
        <v>2713616</v>
      </c>
      <c r="H40" s="105">
        <v>53746153</v>
      </c>
      <c r="I40" s="105">
        <v>535941</v>
      </c>
      <c r="J40" s="105">
        <v>91592</v>
      </c>
      <c r="K40" s="105">
        <v>568293</v>
      </c>
      <c r="L40" s="105">
        <v>0</v>
      </c>
      <c r="M40" s="105">
        <v>0</v>
      </c>
      <c r="N40" s="104">
        <f t="shared" si="1"/>
        <v>72162426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</row>
    <row r="41" spans="1:189" ht="20.25" customHeight="1" x14ac:dyDescent="0.2">
      <c r="A41" s="63" t="s">
        <v>51</v>
      </c>
      <c r="B41" s="105">
        <v>1562036</v>
      </c>
      <c r="C41" s="105">
        <v>4692</v>
      </c>
      <c r="D41" s="105">
        <v>1574705</v>
      </c>
      <c r="E41" s="105">
        <v>1875804</v>
      </c>
      <c r="F41" s="105">
        <v>7998744</v>
      </c>
      <c r="G41" s="105">
        <v>1296242</v>
      </c>
      <c r="H41" s="105">
        <v>32815783</v>
      </c>
      <c r="I41" s="105">
        <v>380954</v>
      </c>
      <c r="J41" s="105">
        <v>12271</v>
      </c>
      <c r="K41" s="105">
        <v>10485</v>
      </c>
      <c r="L41" s="105">
        <v>0</v>
      </c>
      <c r="M41" s="105">
        <v>0</v>
      </c>
      <c r="N41" s="104">
        <f t="shared" si="1"/>
        <v>47531716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</row>
    <row r="42" spans="1:189" ht="20.25" customHeight="1" x14ac:dyDescent="0.2">
      <c r="A42" s="80" t="s">
        <v>52</v>
      </c>
      <c r="B42" s="103">
        <v>1637949</v>
      </c>
      <c r="C42" s="103">
        <v>510431</v>
      </c>
      <c r="D42" s="103">
        <v>2018289</v>
      </c>
      <c r="E42" s="103">
        <v>237577</v>
      </c>
      <c r="F42" s="103">
        <v>5141544</v>
      </c>
      <c r="G42" s="103">
        <v>672404</v>
      </c>
      <c r="H42" s="103">
        <v>25205035</v>
      </c>
      <c r="I42" s="103">
        <v>1539665</v>
      </c>
      <c r="J42" s="103">
        <v>36242</v>
      </c>
      <c r="K42" s="103">
        <v>0</v>
      </c>
      <c r="L42" s="103">
        <v>26117</v>
      </c>
      <c r="M42" s="103">
        <v>0</v>
      </c>
      <c r="N42" s="106">
        <f t="shared" si="1"/>
        <v>37025253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</row>
    <row r="43" spans="1:189" ht="20.25" customHeight="1" x14ac:dyDescent="0.2">
      <c r="A43" s="63" t="s">
        <v>53</v>
      </c>
      <c r="B43" s="105">
        <v>439594</v>
      </c>
      <c r="C43" s="105">
        <v>214454</v>
      </c>
      <c r="D43" s="105">
        <v>723075</v>
      </c>
      <c r="E43" s="105">
        <v>437147</v>
      </c>
      <c r="F43" s="105">
        <v>3185352</v>
      </c>
      <c r="G43" s="105">
        <v>895418</v>
      </c>
      <c r="H43" s="105">
        <v>26567017</v>
      </c>
      <c r="I43" s="105">
        <v>397287</v>
      </c>
      <c r="J43" s="105">
        <v>24737</v>
      </c>
      <c r="K43" s="105">
        <v>66732</v>
      </c>
      <c r="L43" s="105">
        <v>9994</v>
      </c>
      <c r="M43" s="105">
        <v>0</v>
      </c>
      <c r="N43" s="104">
        <f t="shared" si="1"/>
        <v>32960807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</row>
    <row r="44" spans="1:189" ht="20.25" customHeight="1" x14ac:dyDescent="0.2">
      <c r="A44" s="63" t="s">
        <v>54</v>
      </c>
      <c r="B44" s="105">
        <v>1528258</v>
      </c>
      <c r="C44" s="105">
        <v>0</v>
      </c>
      <c r="D44" s="105">
        <v>1873198</v>
      </c>
      <c r="E44" s="105">
        <v>1454551</v>
      </c>
      <c r="F44" s="105">
        <v>6042236</v>
      </c>
      <c r="G44" s="105">
        <v>1078534</v>
      </c>
      <c r="H44" s="105">
        <v>31181383</v>
      </c>
      <c r="I44" s="105">
        <v>1232693</v>
      </c>
      <c r="J44" s="105">
        <v>27379</v>
      </c>
      <c r="K44" s="105">
        <v>0</v>
      </c>
      <c r="L44" s="105">
        <v>20076</v>
      </c>
      <c r="M44" s="105">
        <v>0</v>
      </c>
      <c r="N44" s="104">
        <f t="shared" si="1"/>
        <v>44438308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</row>
    <row r="45" spans="1:189" ht="20.25" customHeight="1" x14ac:dyDescent="0.2">
      <c r="A45" s="63" t="s">
        <v>55</v>
      </c>
      <c r="B45" s="105">
        <v>2624455</v>
      </c>
      <c r="C45" s="105">
        <v>5006</v>
      </c>
      <c r="D45" s="105">
        <v>1829566</v>
      </c>
      <c r="E45" s="105">
        <v>115559</v>
      </c>
      <c r="F45" s="105">
        <v>5263859</v>
      </c>
      <c r="G45" s="105">
        <v>530146</v>
      </c>
      <c r="H45" s="105">
        <v>27214877</v>
      </c>
      <c r="I45" s="105">
        <v>1277232</v>
      </c>
      <c r="J45" s="105">
        <v>45742</v>
      </c>
      <c r="K45" s="105">
        <v>0</v>
      </c>
      <c r="L45" s="105">
        <v>0</v>
      </c>
      <c r="M45" s="105">
        <v>0</v>
      </c>
      <c r="N45" s="104">
        <f t="shared" si="1"/>
        <v>38906442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</row>
    <row r="46" spans="1:189" ht="20.25" customHeight="1" x14ac:dyDescent="0.2">
      <c r="A46" s="80" t="s">
        <v>56</v>
      </c>
      <c r="B46" s="103">
        <v>4978886</v>
      </c>
      <c r="C46" s="103">
        <v>1505353</v>
      </c>
      <c r="D46" s="103">
        <v>3710375</v>
      </c>
      <c r="E46" s="103">
        <v>5373092</v>
      </c>
      <c r="F46" s="103">
        <v>13115968</v>
      </c>
      <c r="G46" s="103">
        <v>4133477</v>
      </c>
      <c r="H46" s="103">
        <v>85068795</v>
      </c>
      <c r="I46" s="103">
        <v>2187882</v>
      </c>
      <c r="J46" s="103">
        <v>62034</v>
      </c>
      <c r="K46" s="103">
        <v>204442</v>
      </c>
      <c r="L46" s="103">
        <v>54246</v>
      </c>
      <c r="M46" s="103">
        <v>0</v>
      </c>
      <c r="N46" s="106">
        <f t="shared" si="1"/>
        <v>120394550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</row>
    <row r="47" spans="1:189" ht="20.25" customHeight="1" x14ac:dyDescent="0.2">
      <c r="A47" s="63" t="s">
        <v>57</v>
      </c>
      <c r="B47" s="105">
        <v>506864</v>
      </c>
      <c r="C47" s="105">
        <v>0</v>
      </c>
      <c r="D47" s="105">
        <v>1137784</v>
      </c>
      <c r="E47" s="105">
        <v>26328</v>
      </c>
      <c r="F47" s="105">
        <v>4267217</v>
      </c>
      <c r="G47" s="105">
        <v>636947</v>
      </c>
      <c r="H47" s="105">
        <v>25270560</v>
      </c>
      <c r="I47" s="105">
        <v>160808</v>
      </c>
      <c r="J47" s="105">
        <v>13429</v>
      </c>
      <c r="K47" s="105">
        <v>416</v>
      </c>
      <c r="L47" s="105">
        <v>421</v>
      </c>
      <c r="M47" s="105">
        <v>220949</v>
      </c>
      <c r="N47" s="104">
        <f t="shared" si="1"/>
        <v>32241723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</row>
    <row r="48" spans="1:189" ht="20.25" customHeight="1" x14ac:dyDescent="0.2">
      <c r="A48" s="63" t="s">
        <v>58</v>
      </c>
      <c r="B48" s="105">
        <v>406855</v>
      </c>
      <c r="C48" s="105">
        <v>4378</v>
      </c>
      <c r="D48" s="105">
        <v>2199625</v>
      </c>
      <c r="E48" s="105">
        <v>713150</v>
      </c>
      <c r="F48" s="105">
        <v>7535908</v>
      </c>
      <c r="G48" s="105">
        <v>981081</v>
      </c>
      <c r="H48" s="105">
        <v>31337010</v>
      </c>
      <c r="I48" s="105">
        <v>1181515</v>
      </c>
      <c r="J48" s="105">
        <v>75940</v>
      </c>
      <c r="K48" s="105">
        <v>6524</v>
      </c>
      <c r="L48" s="105">
        <v>19154</v>
      </c>
      <c r="M48" s="105">
        <v>0</v>
      </c>
      <c r="N48" s="104">
        <f t="shared" si="1"/>
        <v>44461140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</row>
    <row r="49" spans="1:189" ht="20.25" customHeight="1" x14ac:dyDescent="0.2">
      <c r="A49" s="63" t="s">
        <v>59</v>
      </c>
      <c r="B49" s="105">
        <v>2516205</v>
      </c>
      <c r="C49" s="105">
        <v>7937</v>
      </c>
      <c r="D49" s="105">
        <v>3747485</v>
      </c>
      <c r="E49" s="105">
        <v>964763</v>
      </c>
      <c r="F49" s="105">
        <v>8025001</v>
      </c>
      <c r="G49" s="105">
        <v>1217225</v>
      </c>
      <c r="H49" s="105">
        <v>35170187</v>
      </c>
      <c r="I49" s="105">
        <v>529671</v>
      </c>
      <c r="J49" s="105">
        <v>73614</v>
      </c>
      <c r="K49" s="105">
        <v>23773</v>
      </c>
      <c r="L49" s="105">
        <v>621</v>
      </c>
      <c r="M49" s="105">
        <v>0</v>
      </c>
      <c r="N49" s="104">
        <f t="shared" si="1"/>
        <v>52276482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ht="20.25" customHeight="1" x14ac:dyDescent="0.2">
      <c r="A50" s="63" t="s">
        <v>60</v>
      </c>
      <c r="B50" s="105">
        <v>2155898</v>
      </c>
      <c r="C50" s="105">
        <v>12542</v>
      </c>
      <c r="D50" s="105">
        <v>1923930</v>
      </c>
      <c r="E50" s="105">
        <v>724886</v>
      </c>
      <c r="F50" s="105">
        <v>6931688</v>
      </c>
      <c r="G50" s="105">
        <v>873045</v>
      </c>
      <c r="H50" s="105">
        <v>28945473</v>
      </c>
      <c r="I50" s="105">
        <v>839694</v>
      </c>
      <c r="J50" s="105">
        <v>59838</v>
      </c>
      <c r="K50" s="105">
        <v>0</v>
      </c>
      <c r="L50" s="105">
        <v>24126</v>
      </c>
      <c r="M50" s="105">
        <v>0</v>
      </c>
      <c r="N50" s="104">
        <f t="shared" si="1"/>
        <v>42491120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20.25" customHeight="1" x14ac:dyDescent="0.2">
      <c r="A51" s="63" t="s">
        <v>61</v>
      </c>
      <c r="B51" s="105">
        <v>1447548</v>
      </c>
      <c r="C51" s="105">
        <v>0</v>
      </c>
      <c r="D51" s="105">
        <v>2129192</v>
      </c>
      <c r="E51" s="105">
        <v>205702</v>
      </c>
      <c r="F51" s="105">
        <v>6155582</v>
      </c>
      <c r="G51" s="105">
        <v>703292</v>
      </c>
      <c r="H51" s="105">
        <v>29256880</v>
      </c>
      <c r="I51" s="105">
        <v>634457</v>
      </c>
      <c r="J51" s="105">
        <v>25295</v>
      </c>
      <c r="K51" s="105">
        <v>0</v>
      </c>
      <c r="L51" s="105">
        <v>28945</v>
      </c>
      <c r="M51" s="105">
        <v>0</v>
      </c>
      <c r="N51" s="104">
        <f t="shared" si="1"/>
        <v>40586893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</row>
    <row r="52" spans="1:189" ht="20.25" customHeight="1" x14ac:dyDescent="0.2">
      <c r="A52" s="63" t="s">
        <v>62</v>
      </c>
      <c r="B52" s="105">
        <v>1877345</v>
      </c>
      <c r="C52" s="105">
        <v>192387</v>
      </c>
      <c r="D52" s="105">
        <v>2312410</v>
      </c>
      <c r="E52" s="105">
        <v>1434069</v>
      </c>
      <c r="F52" s="105">
        <v>10799833</v>
      </c>
      <c r="G52" s="105">
        <v>1078094</v>
      </c>
      <c r="H52" s="105">
        <v>35854581</v>
      </c>
      <c r="I52" s="105">
        <v>1226397</v>
      </c>
      <c r="J52" s="105">
        <v>29960</v>
      </c>
      <c r="K52" s="105">
        <v>0</v>
      </c>
      <c r="L52" s="105">
        <v>15134</v>
      </c>
      <c r="M52" s="105">
        <v>138448</v>
      </c>
      <c r="N52" s="104">
        <f t="shared" si="1"/>
        <v>54958658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</row>
    <row r="53" spans="1:189" ht="20.25" customHeight="1" x14ac:dyDescent="0.2">
      <c r="A53" s="63" t="s">
        <v>63</v>
      </c>
      <c r="B53" s="105">
        <v>243573</v>
      </c>
      <c r="C53" s="105">
        <v>27011</v>
      </c>
      <c r="D53" s="105">
        <v>374607</v>
      </c>
      <c r="E53" s="105">
        <v>164528</v>
      </c>
      <c r="F53" s="105">
        <v>4294003</v>
      </c>
      <c r="G53" s="105">
        <v>667417</v>
      </c>
      <c r="H53" s="105">
        <v>30074395</v>
      </c>
      <c r="I53" s="105">
        <v>308258</v>
      </c>
      <c r="J53" s="105">
        <v>1956</v>
      </c>
      <c r="K53" s="105">
        <v>0</v>
      </c>
      <c r="L53" s="105">
        <v>0</v>
      </c>
      <c r="M53" s="105">
        <v>0</v>
      </c>
      <c r="N53" s="104">
        <f t="shared" si="1"/>
        <v>36155748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</row>
    <row r="54" spans="1:189" ht="20.25" customHeight="1" x14ac:dyDescent="0.2">
      <c r="A54" s="81" t="s">
        <v>74</v>
      </c>
      <c r="B54" s="107">
        <v>76727325</v>
      </c>
      <c r="C54" s="107">
        <v>21303294</v>
      </c>
      <c r="D54" s="107">
        <v>111871469</v>
      </c>
      <c r="E54" s="107">
        <v>141652804</v>
      </c>
      <c r="F54" s="107">
        <v>373506530</v>
      </c>
      <c r="G54" s="107">
        <v>107524665</v>
      </c>
      <c r="H54" s="107">
        <v>2286377230</v>
      </c>
      <c r="I54" s="107">
        <v>43115173</v>
      </c>
      <c r="J54" s="107">
        <v>2188593</v>
      </c>
      <c r="K54" s="107">
        <v>12070680</v>
      </c>
      <c r="L54" s="107">
        <v>1607580</v>
      </c>
      <c r="M54" s="107">
        <v>5950246</v>
      </c>
      <c r="N54" s="108">
        <f t="shared" si="1"/>
        <v>3183895589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189" ht="20.25" customHeight="1" x14ac:dyDescent="0.2">
      <c r="A55" s="87" t="s">
        <v>75</v>
      </c>
      <c r="B55" s="109">
        <v>44640</v>
      </c>
      <c r="C55" s="109">
        <v>1944672</v>
      </c>
      <c r="D55" s="109">
        <v>3381382</v>
      </c>
      <c r="E55" s="109">
        <v>12288091</v>
      </c>
      <c r="F55" s="109">
        <v>11613854</v>
      </c>
      <c r="G55" s="109">
        <v>28886652</v>
      </c>
      <c r="H55" s="109">
        <v>73432584</v>
      </c>
      <c r="I55" s="109">
        <v>0</v>
      </c>
      <c r="J55" s="109">
        <v>0</v>
      </c>
      <c r="K55" s="109">
        <v>1252993</v>
      </c>
      <c r="L55" s="109">
        <v>0</v>
      </c>
      <c r="M55" s="109">
        <v>0</v>
      </c>
      <c r="N55" s="110">
        <f t="shared" si="1"/>
        <v>132844868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</row>
    <row r="56" spans="1:189" ht="20.25" customHeight="1" x14ac:dyDescent="0.2">
      <c r="A56" s="92" t="s">
        <v>76</v>
      </c>
      <c r="B56" s="111">
        <v>76771965</v>
      </c>
      <c r="C56" s="111">
        <v>23247966</v>
      </c>
      <c r="D56" s="111">
        <v>115252851</v>
      </c>
      <c r="E56" s="111">
        <v>153940895</v>
      </c>
      <c r="F56" s="111">
        <v>385120384</v>
      </c>
      <c r="G56" s="111">
        <v>136411317</v>
      </c>
      <c r="H56" s="111">
        <v>2359809814</v>
      </c>
      <c r="I56" s="111">
        <v>43115173</v>
      </c>
      <c r="J56" s="111">
        <v>2188593</v>
      </c>
      <c r="K56" s="111">
        <v>13323673</v>
      </c>
      <c r="L56" s="111">
        <v>1607580</v>
      </c>
      <c r="M56" s="111">
        <v>5950246</v>
      </c>
      <c r="N56" s="112">
        <f t="shared" si="1"/>
        <v>3316740457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</row>
    <row r="57" spans="1:189" ht="17.25" x14ac:dyDescent="0.2">
      <c r="A57" s="5"/>
      <c r="B57" s="5" t="s">
        <v>144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189" ht="17.25" x14ac:dyDescent="0.2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</row>
    <row r="59" spans="1:189" ht="17.25" x14ac:dyDescent="0.2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189" ht="17.25" x14ac:dyDescent="0.2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</row>
    <row r="61" spans="1:189" ht="17.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</row>
    <row r="62" spans="1:189" ht="17.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</row>
    <row r="63" spans="1:189" ht="17.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</row>
    <row r="64" spans="1:189" ht="17.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</row>
    <row r="65" spans="1:189" ht="17.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</row>
    <row r="66" spans="1:189" ht="17.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</row>
    <row r="67" spans="1:189" ht="17.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</row>
    <row r="68" spans="1:189" ht="17.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</row>
    <row r="69" spans="1:189" ht="17.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</row>
    <row r="70" spans="1:189" ht="17.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</row>
    <row r="71" spans="1:189" ht="17.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</row>
    <row r="72" spans="1:189" ht="17.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</row>
    <row r="73" spans="1:189" ht="17.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</row>
    <row r="74" spans="1:189" ht="17.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</row>
    <row r="75" spans="1:189" ht="17.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</row>
    <row r="76" spans="1:189" ht="17.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</row>
    <row r="77" spans="1:189" ht="17.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</row>
    <row r="78" spans="1:189" ht="17.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</row>
    <row r="79" spans="1:189" ht="17.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ht="17.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</row>
    <row r="81" spans="1:189" ht="17.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</row>
    <row r="82" spans="1:189" ht="17.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</row>
    <row r="83" spans="1:189" ht="17.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</row>
    <row r="84" spans="1:189" ht="17.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</row>
    <row r="85" spans="1:189" ht="17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</row>
    <row r="86" spans="1:189" ht="17.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</row>
    <row r="87" spans="1:189" ht="17.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</row>
    <row r="88" spans="1:189" ht="17.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</row>
    <row r="89" spans="1:189" ht="17.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</row>
    <row r="90" spans="1:189" ht="17.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</row>
    <row r="91" spans="1:189" ht="17.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</row>
    <row r="92" spans="1:189" ht="17.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</row>
    <row r="93" spans="1:189" ht="17.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ht="17.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</row>
    <row r="95" spans="1:189" ht="17.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</row>
    <row r="96" spans="1:189" ht="17.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</row>
    <row r="97" spans="1:189" ht="17.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</row>
    <row r="98" spans="1:189" ht="17.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ht="17.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ht="17.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</row>
    <row r="101" spans="1:189" ht="17.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</row>
    <row r="102" spans="1:189" ht="17.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</row>
    <row r="103" spans="1:189" ht="17.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</row>
    <row r="104" spans="1:189" ht="17.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ht="17.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ht="17.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</row>
  </sheetData>
  <mergeCells count="2">
    <mergeCell ref="B2:N3"/>
    <mergeCell ref="A2:A6"/>
  </mergeCells>
  <phoneticPr fontId="7"/>
  <printOptions horizontalCentered="1"/>
  <pageMargins left="0.31496062992125984" right="0.11811023622047245" top="0.32" bottom="0.31496062992125984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個別包括</vt:lpstr>
      <vt:lpstr>公債費</vt:lpstr>
      <vt:lpstr>個別包括!Print_Area</vt:lpstr>
      <vt:lpstr>公債費!Print_Area</vt:lpstr>
      <vt:lpstr>個別包括!Print_Titles</vt:lpstr>
      <vt:lpstr>公債費!Print_Titles</vt:lpstr>
      <vt:lpstr>個別包括!振替前需要額</vt:lpstr>
      <vt:lpstr>個別包括!振替前全体</vt:lpstr>
      <vt:lpstr>公債費!範囲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2020-07-31T08:09:42Z</dcterms:created>
  <dcterms:modified xsi:type="dcterms:W3CDTF">2022-07-21T03:01:11Z</dcterms:modified>
</cp:coreProperties>
</file>