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IVE" sheetId="1" r:id="rId4"/>
    <sheet state="visible" name="EXPENSES" sheetId="2" r:id="rId5"/>
    <sheet state="visible" name="SIGNAGES RECEIVE" sheetId="3" r:id="rId6"/>
    <sheet state="visible" name="SIGNAGES EXPENSES" sheetId="4" r:id="rId7"/>
    <sheet state="visible" name="SUMMARY 2025" sheetId="5" r:id="rId8"/>
  </sheets>
  <definedNames>
    <definedName hidden="1" localSheetId="0" name="_xlnm._FilterDatabase">RECEIVE!$A$4:$F$1002</definedName>
    <definedName hidden="1" localSheetId="1" name="_xlnm._FilterDatabase">EXPENSES!$A$3:$D$47</definedName>
    <definedName hidden="1" localSheetId="2" name="_xlnm._FilterDatabase">'SIGNAGES RECEIVE'!$A$4:$F$21</definedName>
    <definedName hidden="1" localSheetId="3" name="_xlnm._FilterDatabase">'SIGNAGES EXPENSES'!$A$3:$E$44</definedName>
  </definedNames>
  <calcPr/>
  <extLst>
    <ext uri="GoogleSheetsCustomDataVersion2">
      <go:sheetsCustomData xmlns:go="http://customooxmlschemas.google.com/" r:id="rId9" roundtripDataChecksum="c3dJ+fxzaUS3Zowbzf8XuourdasEPtLrAhguwL+sGis="/>
    </ext>
  </extLst>
</workbook>
</file>

<file path=xl/sharedStrings.xml><?xml version="1.0" encoding="utf-8"?>
<sst xmlns="http://schemas.openxmlformats.org/spreadsheetml/2006/main" count="1748" uniqueCount="341">
  <si>
    <t>DTF PRINTING</t>
  </si>
  <si>
    <t>PRICING</t>
  </si>
  <si>
    <t>TOTAL AMOUNT</t>
  </si>
  <si>
    <t>DATE</t>
  </si>
  <si>
    <t>CUSTOMER</t>
  </si>
  <si>
    <t>QTY</t>
  </si>
  <si>
    <t>AMOUNT</t>
  </si>
  <si>
    <t>TOTAL</t>
  </si>
  <si>
    <t>STATUS</t>
  </si>
  <si>
    <t>METERS</t>
  </si>
  <si>
    <t>ARLYN</t>
  </si>
  <si>
    <t>pd</t>
  </si>
  <si>
    <t>1-9 METERS</t>
  </si>
  <si>
    <t>ESCOTO</t>
  </si>
  <si>
    <t>10-19 METERS</t>
  </si>
  <si>
    <t>JASON M.</t>
  </si>
  <si>
    <t>20-50 METERS</t>
  </si>
  <si>
    <t>VINCENT</t>
  </si>
  <si>
    <t>51-100 METERS</t>
  </si>
  <si>
    <t>JAYRAH</t>
  </si>
  <si>
    <t>101-200 METERS</t>
  </si>
  <si>
    <t>PICK N PRINT</t>
  </si>
  <si>
    <t>201-UP METERS</t>
  </si>
  <si>
    <t>JA Printing</t>
  </si>
  <si>
    <t>TJ Lim</t>
  </si>
  <si>
    <t>Boss Pin</t>
  </si>
  <si>
    <t>Ryan Dela Cruz</t>
  </si>
  <si>
    <t>Geek Lab</t>
  </si>
  <si>
    <t>Arlyn</t>
  </si>
  <si>
    <t>brentee</t>
  </si>
  <si>
    <t>Wearkap</t>
  </si>
  <si>
    <t>Camille Due</t>
  </si>
  <si>
    <t>Dampil Rheand</t>
  </si>
  <si>
    <t>Robert Esguerra</t>
  </si>
  <si>
    <t>Grides</t>
  </si>
  <si>
    <t>Dexter</t>
  </si>
  <si>
    <t>Welmer</t>
  </si>
  <si>
    <t>Ibay</t>
  </si>
  <si>
    <t>Rowell</t>
  </si>
  <si>
    <t>CristopherTamor</t>
  </si>
  <si>
    <t>Bryan Laxa</t>
  </si>
  <si>
    <t>Brave</t>
  </si>
  <si>
    <t>Arvin Bagood</t>
  </si>
  <si>
    <t>MCSS</t>
  </si>
  <si>
    <t>Paul Dungca</t>
  </si>
  <si>
    <t>Trisha Zablan</t>
  </si>
  <si>
    <t>Leithan</t>
  </si>
  <si>
    <t>Kimberly Urquico</t>
  </si>
  <si>
    <t>WetAds</t>
  </si>
  <si>
    <t>Nehemiah</t>
  </si>
  <si>
    <t>Jhayrah</t>
  </si>
  <si>
    <t>Canasa Mario Jr.</t>
  </si>
  <si>
    <t>RYN</t>
  </si>
  <si>
    <t>Mark Anthony</t>
  </si>
  <si>
    <t>Arunafeltz</t>
  </si>
  <si>
    <t>John Cunanan</t>
  </si>
  <si>
    <t>Art Force</t>
  </si>
  <si>
    <t>Jenrey</t>
  </si>
  <si>
    <t>ZNR CORP</t>
  </si>
  <si>
    <t>Seed Printing</t>
  </si>
  <si>
    <t>Christian T</t>
  </si>
  <si>
    <t>Jun Munoz</t>
  </si>
  <si>
    <t>Kristel Gail</t>
  </si>
  <si>
    <t>Ryan Mendoza</t>
  </si>
  <si>
    <t>RYN Prinits</t>
  </si>
  <si>
    <t>Josan Ibay</t>
  </si>
  <si>
    <t>Delighted Heart</t>
  </si>
  <si>
    <t>Mark Bataan</t>
  </si>
  <si>
    <t>Angel</t>
  </si>
  <si>
    <t>Rachelle</t>
  </si>
  <si>
    <t>Boyles Ads</t>
  </si>
  <si>
    <t>G22</t>
  </si>
  <si>
    <t>Kristine</t>
  </si>
  <si>
    <t>Gadget Lab</t>
  </si>
  <si>
    <t>Razon</t>
  </si>
  <si>
    <t>Laurent</t>
  </si>
  <si>
    <t>Lon Pamintuan</t>
  </si>
  <si>
    <t>Christian Torres</t>
  </si>
  <si>
    <t>Evelyn Manaloto</t>
  </si>
  <si>
    <t>Alfredo Jr.</t>
  </si>
  <si>
    <t>Chui Mei Hua</t>
  </si>
  <si>
    <t>John Manalang</t>
  </si>
  <si>
    <t>Arvie Dizon</t>
  </si>
  <si>
    <t>MJ</t>
  </si>
  <si>
    <t>Mark Dumipnas</t>
  </si>
  <si>
    <t>Printerest</t>
  </si>
  <si>
    <t>Zap</t>
  </si>
  <si>
    <t>Kristel Escoto</t>
  </si>
  <si>
    <t>DP Joshua</t>
  </si>
  <si>
    <t>Jean Carl</t>
  </si>
  <si>
    <t>Jason Ibay</t>
  </si>
  <si>
    <t>Jenrey Manalo</t>
  </si>
  <si>
    <t>WearKap</t>
  </si>
  <si>
    <t xml:space="preserve">Rds </t>
  </si>
  <si>
    <t>Jaycee</t>
  </si>
  <si>
    <t>RYN Prints</t>
  </si>
  <si>
    <t>Angelica</t>
  </si>
  <si>
    <t>Louie Mallari</t>
  </si>
  <si>
    <t>Jun</t>
  </si>
  <si>
    <t>Geek lab</t>
  </si>
  <si>
    <t>Dela Cruz</t>
  </si>
  <si>
    <t>Rds</t>
  </si>
  <si>
    <t>Cunanan</t>
  </si>
  <si>
    <t>Ryn</t>
  </si>
  <si>
    <t>Erwin Manalese</t>
  </si>
  <si>
    <t>Relly Lapuz</t>
  </si>
  <si>
    <t>Evelyn</t>
  </si>
  <si>
    <t>Erica Joy Aroy</t>
  </si>
  <si>
    <t>Rds Ps</t>
  </si>
  <si>
    <t>GRides</t>
  </si>
  <si>
    <t>Dex</t>
  </si>
  <si>
    <t>Raven De Vera</t>
  </si>
  <si>
    <t>Cristel Escoto</t>
  </si>
  <si>
    <t>JM Beroy</t>
  </si>
  <si>
    <t>Vhinez Mercado</t>
  </si>
  <si>
    <t>Jean Cruz</t>
  </si>
  <si>
    <t>Erwin</t>
  </si>
  <si>
    <t>Trisha</t>
  </si>
  <si>
    <t>Rachelle Pingul</t>
  </si>
  <si>
    <t xml:space="preserve">Jun </t>
  </si>
  <si>
    <t>John Paolo</t>
  </si>
  <si>
    <t>Escoto</t>
  </si>
  <si>
    <t>Bosspin</t>
  </si>
  <si>
    <t>Josan Pajermo</t>
  </si>
  <si>
    <t>Ann Silao</t>
  </si>
  <si>
    <t>Christian torres</t>
  </si>
  <si>
    <t>Boyles</t>
  </si>
  <si>
    <t>Coy Cura</t>
  </si>
  <si>
    <t>Vincent</t>
  </si>
  <si>
    <t>Kristel Basilio</t>
  </si>
  <si>
    <t>John Urquico</t>
  </si>
  <si>
    <t>Jean Ramona</t>
  </si>
  <si>
    <t>3A Print Hub</t>
  </si>
  <si>
    <t xml:space="preserve">Canasa Mario </t>
  </si>
  <si>
    <t>Precision Print</t>
  </si>
  <si>
    <t>Jace</t>
  </si>
  <si>
    <t>Torres</t>
  </si>
  <si>
    <t>Jade Garcia</t>
  </si>
  <si>
    <t>SnS Printing</t>
  </si>
  <si>
    <t xml:space="preserve">Josan </t>
  </si>
  <si>
    <t>Tj Lim</t>
  </si>
  <si>
    <t>Annah</t>
  </si>
  <si>
    <t>LJP</t>
  </si>
  <si>
    <t>Abby Viray</t>
  </si>
  <si>
    <t>But First Coffee</t>
  </si>
  <si>
    <t>Viibe</t>
  </si>
  <si>
    <t>Josan</t>
  </si>
  <si>
    <t>USB</t>
  </si>
  <si>
    <t>Geek</t>
  </si>
  <si>
    <t>Canasa Mario Jr</t>
  </si>
  <si>
    <t>John  Ibay</t>
  </si>
  <si>
    <t>Evez Manalo</t>
  </si>
  <si>
    <t>John Paul</t>
  </si>
  <si>
    <t>Jem Apostol</t>
  </si>
  <si>
    <t>Ryan Delacruz</t>
  </si>
  <si>
    <t xml:space="preserve">Cristhoper </t>
  </si>
  <si>
    <t>Brentee</t>
  </si>
  <si>
    <t>Lon</t>
  </si>
  <si>
    <t>Ponga</t>
  </si>
  <si>
    <t>Alvin Mercado</t>
  </si>
  <si>
    <t>JM Urquico</t>
  </si>
  <si>
    <t>Seed</t>
  </si>
  <si>
    <t>MCCS</t>
  </si>
  <si>
    <t>Alfredo Manalo</t>
  </si>
  <si>
    <t>JTD Printing</t>
  </si>
  <si>
    <t>BossPin</t>
  </si>
  <si>
    <t>Kriscut</t>
  </si>
  <si>
    <t>Michael Ibay</t>
  </si>
  <si>
    <t>Vhinz Mercado</t>
  </si>
  <si>
    <t>Tin</t>
  </si>
  <si>
    <t>Carlota</t>
  </si>
  <si>
    <t>Delighted</t>
  </si>
  <si>
    <t>Aruna</t>
  </si>
  <si>
    <t>Precision</t>
  </si>
  <si>
    <t>Launder</t>
  </si>
  <si>
    <t>Vhince Mercado</t>
  </si>
  <si>
    <t>Cristhoper</t>
  </si>
  <si>
    <t>Kristel</t>
  </si>
  <si>
    <t>Arnny Aquino</t>
  </si>
  <si>
    <t>Chritopher</t>
  </si>
  <si>
    <t>DTF EXPENSES</t>
  </si>
  <si>
    <t>TOTAL EXPENSE</t>
  </si>
  <si>
    <t>SUPPLIER NAME</t>
  </si>
  <si>
    <t>ITEM</t>
  </si>
  <si>
    <t>DTF CONSUMABLES</t>
  </si>
  <si>
    <t>Lalamove</t>
  </si>
  <si>
    <t>Delivery</t>
  </si>
  <si>
    <t>PASSPRINTS</t>
  </si>
  <si>
    <t>SWELDO</t>
  </si>
  <si>
    <t>Shamae</t>
  </si>
  <si>
    <t>T-shirt</t>
  </si>
  <si>
    <t>RG7</t>
  </si>
  <si>
    <t>Sweldo</t>
  </si>
  <si>
    <t>Jom</t>
  </si>
  <si>
    <t>signages</t>
  </si>
  <si>
    <t>DON BENITOS ANGELES</t>
  </si>
  <si>
    <t>Pd</t>
  </si>
  <si>
    <t>DON BENITOS LA PAZ TARLAC</t>
  </si>
  <si>
    <t>DON BENITOS PORAC</t>
  </si>
  <si>
    <t>DON BENITOS SINDALAN</t>
  </si>
  <si>
    <t>HUNGRY STATION</t>
  </si>
  <si>
    <t>DON BENITOS ANGELES B</t>
  </si>
  <si>
    <t>PD</t>
  </si>
  <si>
    <t>DON BENITOS MAIMPIS</t>
  </si>
  <si>
    <t>Betty's</t>
  </si>
  <si>
    <t>Here</t>
  </si>
  <si>
    <t>DON BENITOS BAUANG</t>
  </si>
  <si>
    <t>DON BENITOS URBIZTONDO</t>
  </si>
  <si>
    <t>DON BENITOS ROSARIO</t>
  </si>
  <si>
    <t>DON BENITOS PANGASINAN</t>
  </si>
  <si>
    <t>DON BENITOS NEUVA ECIJA</t>
  </si>
  <si>
    <t>DON BENITOS MINALIN</t>
  </si>
  <si>
    <t>HOLA BATAAN</t>
  </si>
  <si>
    <t>TJ LIM</t>
  </si>
  <si>
    <t>MANDANI</t>
  </si>
  <si>
    <t>HOLA ANGELES</t>
  </si>
  <si>
    <t>HOLA SAN FERNANDO</t>
  </si>
  <si>
    <t>K&amp;K</t>
  </si>
  <si>
    <t>DON BENITOS U. PANGASINAN</t>
  </si>
  <si>
    <t>DON BENITOS V. PANGASINAN</t>
  </si>
  <si>
    <t>DON BENITOS S.I BULACAN</t>
  </si>
  <si>
    <t>DON BENITOS H. BATAAN</t>
  </si>
  <si>
    <t>DON BENITOS T. NUEVA ECIJA</t>
  </si>
  <si>
    <t>HOLA CABANATUAN</t>
  </si>
  <si>
    <t>PUTING USOK BALIBAGO</t>
  </si>
  <si>
    <t>HUNTER CLUB</t>
  </si>
  <si>
    <t>DON BENITOS SUBIC A</t>
  </si>
  <si>
    <t>DON BENITOS SUBIC B</t>
  </si>
  <si>
    <t>DON BENITOS SF ZAMBALES</t>
  </si>
  <si>
    <t>signages expenses</t>
  </si>
  <si>
    <t>PROJECT NAME</t>
  </si>
  <si>
    <t>KEY PERSON</t>
  </si>
  <si>
    <t>DON BENITOS</t>
  </si>
  <si>
    <t>STICKER</t>
  </si>
  <si>
    <t>MACWAY</t>
  </si>
  <si>
    <t>BAKAL</t>
  </si>
  <si>
    <t>JOVAN</t>
  </si>
  <si>
    <t>TAPE</t>
  </si>
  <si>
    <t>JOM</t>
  </si>
  <si>
    <t>RIVETER</t>
  </si>
  <si>
    <t>CABLE TIE</t>
  </si>
  <si>
    <t>bendroof/bala barena</t>
  </si>
  <si>
    <t>Rivet</t>
  </si>
  <si>
    <t>Sticker</t>
  </si>
  <si>
    <t>CUT AND PRINT</t>
  </si>
  <si>
    <t>DEX</t>
  </si>
  <si>
    <t>LIGHTS</t>
  </si>
  <si>
    <t>WIRE</t>
  </si>
  <si>
    <t>DON BENITOS SIN</t>
  </si>
  <si>
    <t>BARENA</t>
  </si>
  <si>
    <t xml:space="preserve">JOVAN </t>
  </si>
  <si>
    <t>ESGUERRA</t>
  </si>
  <si>
    <t>PIDOL</t>
  </si>
  <si>
    <t>ALUMINUM</t>
  </si>
  <si>
    <t>SCREW</t>
  </si>
  <si>
    <t>BEND</t>
  </si>
  <si>
    <t>Kolung</t>
  </si>
  <si>
    <t>DARWIN</t>
  </si>
  <si>
    <t>Service</t>
  </si>
  <si>
    <t>Sticker Print</t>
  </si>
  <si>
    <t>Sticker Cut and Print</t>
  </si>
  <si>
    <t>DON BENITOS M/A</t>
  </si>
  <si>
    <t>WELDING</t>
  </si>
  <si>
    <t>ILAW</t>
  </si>
  <si>
    <t>BETTY'S</t>
  </si>
  <si>
    <t>KAHOY/PINTURA</t>
  </si>
  <si>
    <t>VHENG</t>
  </si>
  <si>
    <t>BALE</t>
  </si>
  <si>
    <t>HERE</t>
  </si>
  <si>
    <t>SERVICE</t>
  </si>
  <si>
    <t>GAS ADVENTURE</t>
  </si>
  <si>
    <t>jovan</t>
  </si>
  <si>
    <t>Handle</t>
  </si>
  <si>
    <t>Vheng</t>
  </si>
  <si>
    <t>Shopee</t>
  </si>
  <si>
    <t>DON BENITOS PCM</t>
  </si>
  <si>
    <t>BUDGET</t>
  </si>
  <si>
    <t>GAS L300</t>
  </si>
  <si>
    <t>HOLA</t>
  </si>
  <si>
    <t>ILAW / POWER SUPPLY</t>
  </si>
  <si>
    <t>CUT STICKER</t>
  </si>
  <si>
    <t>STICKER CUT</t>
  </si>
  <si>
    <t>PRINT STICKER</t>
  </si>
  <si>
    <t>PAINT</t>
  </si>
  <si>
    <t>LASER</t>
  </si>
  <si>
    <t>PRINT</t>
  </si>
  <si>
    <t>BRYAN</t>
  </si>
  <si>
    <t>DON BENITOS HOLA</t>
  </si>
  <si>
    <t>DON BENITOS LU</t>
  </si>
  <si>
    <t>MARVIN</t>
  </si>
  <si>
    <t>TUBO ALUMINUM</t>
  </si>
  <si>
    <t>RIVETS</t>
  </si>
  <si>
    <t>LUBID</t>
  </si>
  <si>
    <t>PRINT SUMBRERO</t>
  </si>
  <si>
    <t xml:space="preserve">SWELDO </t>
  </si>
  <si>
    <t>KK VARIETY STORE</t>
  </si>
  <si>
    <t>HOLA SN FDO</t>
  </si>
  <si>
    <t>DON BENITOS T/H</t>
  </si>
  <si>
    <t>IDOL</t>
  </si>
  <si>
    <t>BEND/RIVETS</t>
  </si>
  <si>
    <t>jom</t>
  </si>
  <si>
    <t>MISC</t>
  </si>
  <si>
    <t>DON BENITOS B/P</t>
  </si>
  <si>
    <t>LISO</t>
  </si>
  <si>
    <t>TAPE/ORANGE</t>
  </si>
  <si>
    <t>MACWAY FLEX</t>
  </si>
  <si>
    <t>STICKER PRINT</t>
  </si>
  <si>
    <t>BEND WELDIN</t>
  </si>
  <si>
    <t>NEON LIGHTS</t>
  </si>
  <si>
    <t>SHOPEE</t>
  </si>
  <si>
    <t>CLEAR ACRYLIC</t>
  </si>
  <si>
    <t>PUTING USOK</t>
  </si>
  <si>
    <t>LED MODULE</t>
  </si>
  <si>
    <t>POWER SUPPLY</t>
  </si>
  <si>
    <t>ACRYLIC</t>
  </si>
  <si>
    <t>STICKER / VERSA</t>
  </si>
  <si>
    <t>STICKER PATTERN</t>
  </si>
  <si>
    <t>PINTURA / WIRE</t>
  </si>
  <si>
    <t>BOK</t>
  </si>
  <si>
    <t>DON BENITOS SSZ</t>
  </si>
  <si>
    <t>BAKAL / GENESIS</t>
  </si>
  <si>
    <t>EMIL</t>
  </si>
  <si>
    <t>PERA</t>
  </si>
  <si>
    <t>Month</t>
  </si>
  <si>
    <t>DTF Printing</t>
  </si>
  <si>
    <t>Signage Making</t>
  </si>
  <si>
    <t>Total Gross Income</t>
  </si>
  <si>
    <t>DTF Expenses</t>
  </si>
  <si>
    <t>SIGNAGE Expenses</t>
  </si>
  <si>
    <t>Net Income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</si>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</sst>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₱&quot;* #,##0.00_-;\-&quot;₱&quot;* #,##0.00_-;_-&quot;₱&quot;* &quot;-&quot;??_-;_-@"/>
    <numFmt numFmtId="165" formatCode="yyyy&quot;-&quot;mm&quot;-&quot;dd"/>
    <numFmt numFmtId="166" formatCode="_-[$₱-3409]* #,##0.00_-;\-[$₱-3409]* #,##0.00_-;_-[$₱-3409]* &quot;-&quot;??_-;_-@"/>
    <numFmt numFmtId="167" formatCode="&quot;$&quot;#,##0.00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0"/>
      <name val="Bebas Neue"/>
    </font>
    <font/>
    <font>
      <sz val="11.0"/>
      <color rgb="FFFFFFFF"/>
      <name val="Archivo Black"/>
    </font>
    <font>
      <sz val="11.0"/>
      <color theme="0"/>
      <name val="Archivo Black"/>
    </font>
    <font>
      <i/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11.0"/>
      <color rgb="FFFFFFFF"/>
      <name val="Calibri"/>
    </font>
    <font>
      <sz val="11.0"/>
      <color rgb="FFFF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B7B7B7"/>
        <bgColor rgb="FFB7B7B7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3F3F3F"/>
        <bgColor rgb="FF3F3F3F"/>
      </patternFill>
    </fill>
    <fill>
      <patternFill patternType="solid">
        <fgColor rgb="FF953734"/>
        <bgColor rgb="FF953734"/>
      </patternFill>
    </fill>
  </fills>
  <borders count="16">
    <border/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2" fontId="5" numFmtId="0" xfId="0" applyAlignment="1" applyBorder="1" applyFont="1">
      <alignment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1" fillId="3" fontId="1" numFmtId="0" xfId="0" applyBorder="1" applyFill="1" applyFont="1"/>
    <xf borderId="12" fillId="3" fontId="1" numFmtId="0" xfId="0" applyBorder="1" applyFont="1"/>
    <xf borderId="12" fillId="3" fontId="1" numFmtId="164" xfId="0" applyBorder="1" applyFont="1" applyNumberFormat="1"/>
    <xf borderId="10" fillId="3" fontId="1" numFmtId="164" xfId="0" applyBorder="1" applyFont="1" applyNumberFormat="1"/>
    <xf borderId="11" fillId="0" fontId="6" numFmtId="0" xfId="0" applyAlignment="1" applyBorder="1" applyFont="1">
      <alignment horizontal="center"/>
    </xf>
    <xf borderId="10" fillId="0" fontId="6" numFmtId="0" xfId="0" applyBorder="1" applyFont="1"/>
    <xf borderId="6" fillId="0" fontId="1" numFmtId="164" xfId="0" applyBorder="1" applyFont="1" applyNumberFormat="1"/>
    <xf borderId="13" fillId="4" fontId="1" numFmtId="165" xfId="0" applyBorder="1" applyFill="1" applyFont="1" applyNumberFormat="1"/>
    <xf borderId="6" fillId="4" fontId="1" numFmtId="0" xfId="0" applyAlignment="1" applyBorder="1" applyFont="1">
      <alignment horizontal="left"/>
    </xf>
    <xf borderId="6" fillId="4" fontId="1" numFmtId="0" xfId="0" applyBorder="1" applyFont="1"/>
    <xf borderId="6" fillId="4" fontId="1" numFmtId="164" xfId="0" applyBorder="1" applyFont="1" applyNumberFormat="1"/>
    <xf borderId="14" fillId="4" fontId="1" numFmtId="164" xfId="0" applyBorder="1" applyFont="1" applyNumberFormat="1"/>
    <xf borderId="12" fillId="4" fontId="1" numFmtId="0" xfId="0" applyBorder="1" applyFont="1"/>
    <xf borderId="13" fillId="0" fontId="6" numFmtId="0" xfId="0" applyAlignment="1" applyBorder="1" applyFont="1">
      <alignment horizontal="center"/>
    </xf>
    <xf borderId="14" fillId="0" fontId="6" numFmtId="0" xfId="0" applyBorder="1" applyFont="1"/>
    <xf borderId="13" fillId="5" fontId="1" numFmtId="165" xfId="0" applyBorder="1" applyFill="1" applyFont="1" applyNumberFormat="1"/>
    <xf borderId="6" fillId="5" fontId="1" numFmtId="0" xfId="0" applyAlignment="1" applyBorder="1" applyFont="1">
      <alignment horizontal="left"/>
    </xf>
    <xf borderId="6" fillId="5" fontId="1" numFmtId="0" xfId="0" applyBorder="1" applyFont="1"/>
    <xf borderId="6" fillId="5" fontId="1" numFmtId="164" xfId="0" applyBorder="1" applyFont="1" applyNumberFormat="1"/>
    <xf borderId="14" fillId="5" fontId="1" numFmtId="164" xfId="0" applyBorder="1" applyFont="1" applyNumberFormat="1"/>
    <xf borderId="5" fillId="0" fontId="6" numFmtId="0" xfId="0" applyAlignment="1" applyBorder="1" applyFont="1">
      <alignment horizontal="center"/>
    </xf>
    <xf borderId="4" fillId="0" fontId="6" numFmtId="0" xfId="0" applyBorder="1" applyFont="1"/>
    <xf borderId="0" fillId="0" fontId="1" numFmtId="0" xfId="0" applyAlignment="1" applyFont="1">
      <alignment horizontal="center"/>
    </xf>
    <xf borderId="0" fillId="0" fontId="1" numFmtId="0" xfId="0" applyFont="1"/>
    <xf borderId="15" fillId="4" fontId="1" numFmtId="0" xfId="0" applyAlignment="1" applyBorder="1" applyFont="1">
      <alignment horizontal="left"/>
    </xf>
    <xf borderId="15" fillId="4" fontId="1" numFmtId="0" xfId="0" applyBorder="1" applyFont="1"/>
    <xf borderId="15" fillId="4" fontId="1" numFmtId="164" xfId="0" applyBorder="1" applyFont="1" applyNumberFormat="1"/>
    <xf borderId="4" fillId="4" fontId="1" numFmtId="164" xfId="0" applyBorder="1" applyFont="1" applyNumberFormat="1"/>
    <xf borderId="15" fillId="5" fontId="1" numFmtId="0" xfId="0" applyAlignment="1" applyBorder="1" applyFont="1">
      <alignment horizontal="left"/>
    </xf>
    <xf borderId="15" fillId="5" fontId="1" numFmtId="0" xfId="0" applyBorder="1" applyFont="1"/>
    <xf borderId="15" fillId="5" fontId="1" numFmtId="164" xfId="0" applyBorder="1" applyFont="1" applyNumberFormat="1"/>
    <xf borderId="4" fillId="5" fontId="1" numFmtId="164" xfId="0" applyBorder="1" applyFont="1" applyNumberFormat="1"/>
    <xf borderId="6" fillId="4" fontId="1" numFmtId="0" xfId="0" applyAlignment="1" applyBorder="1" applyFont="1">
      <alignment horizontal="left" readingOrder="0"/>
    </xf>
    <xf borderId="0" fillId="4" fontId="7" numFmtId="0" xfId="0" applyAlignment="1" applyFont="1">
      <alignment horizontal="left"/>
    </xf>
    <xf borderId="6" fillId="4" fontId="1" numFmtId="0" xfId="0" applyAlignment="1" applyBorder="1" applyFont="1">
      <alignment readingOrder="0"/>
    </xf>
    <xf borderId="13" fillId="5" fontId="1" numFmtId="165" xfId="0" applyAlignment="1" applyBorder="1" applyFont="1" applyNumberFormat="1">
      <alignment readingOrder="0"/>
    </xf>
    <xf borderId="6" fillId="5" fontId="1" numFmtId="0" xfId="0" applyAlignment="1" applyBorder="1" applyFont="1">
      <alignment readingOrder="0"/>
    </xf>
    <xf borderId="5" fillId="4" fontId="1" numFmtId="165" xfId="0" applyAlignment="1" applyBorder="1" applyFont="1" applyNumberFormat="1">
      <alignment horizontal="right" vertical="bottom"/>
    </xf>
    <xf borderId="15" fillId="4" fontId="1" numFmtId="0" xfId="0" applyAlignment="1" applyBorder="1" applyFont="1">
      <alignment vertical="bottom"/>
    </xf>
    <xf borderId="15" fillId="4" fontId="1" numFmtId="0" xfId="0" applyAlignment="1" applyBorder="1" applyFont="1">
      <alignment horizontal="right" vertical="bottom"/>
    </xf>
    <xf borderId="15" fillId="4" fontId="1" numFmtId="164" xfId="0" applyAlignment="1" applyBorder="1" applyFont="1" applyNumberFormat="1">
      <alignment horizontal="right" vertical="bottom"/>
    </xf>
    <xf borderId="4" fillId="4" fontId="1" numFmtId="164" xfId="0" applyAlignment="1" applyBorder="1" applyFont="1" applyNumberFormat="1">
      <alignment horizontal="right" vertical="bottom"/>
    </xf>
    <xf borderId="6" fillId="4" fontId="1" numFmtId="164" xfId="0" applyAlignment="1" applyBorder="1" applyFont="1" applyNumberFormat="1">
      <alignment readingOrder="0"/>
    </xf>
    <xf borderId="6" fillId="5" fontId="1" numFmtId="0" xfId="0" applyAlignment="1" applyBorder="1" applyFont="1">
      <alignment horizontal="left" readingOrder="0"/>
    </xf>
    <xf borderId="6" fillId="5" fontId="1" numFmtId="164" xfId="0" applyAlignment="1" applyBorder="1" applyFont="1" applyNumberFormat="1">
      <alignment readingOrder="0"/>
    </xf>
    <xf borderId="6" fillId="5" fontId="1" numFmtId="3" xfId="0" applyAlignment="1" applyBorder="1" applyFont="1" applyNumberFormat="1">
      <alignment readingOrder="0"/>
    </xf>
    <xf borderId="13" fillId="4" fontId="1" numFmtId="165" xfId="0" applyAlignment="1" applyBorder="1" applyFont="1" applyNumberFormat="1">
      <alignment readingOrder="0"/>
    </xf>
    <xf borderId="0" fillId="4" fontId="8" numFmtId="0" xfId="0" applyAlignment="1" applyFont="1">
      <alignment readingOrder="0"/>
    </xf>
    <xf borderId="14" fillId="5" fontId="1" numFmtId="164" xfId="0" applyAlignment="1" applyBorder="1" applyFont="1" applyNumberFormat="1">
      <alignment readingOrder="0"/>
    </xf>
    <xf borderId="13" fillId="5" fontId="1" numFmtId="0" xfId="0" applyBorder="1" applyFont="1"/>
    <xf borderId="13" fillId="4" fontId="1" numFmtId="0" xfId="0" applyBorder="1" applyFont="1"/>
    <xf borderId="5" fillId="4" fontId="1" numFmtId="0" xfId="0" applyBorder="1" applyFont="1"/>
    <xf borderId="5" fillId="5" fontId="1" numFmtId="14" xfId="0" applyBorder="1" applyFont="1" applyNumberFormat="1"/>
    <xf borderId="13" fillId="4" fontId="1" numFmtId="14" xfId="0" applyBorder="1" applyFont="1" applyNumberFormat="1"/>
    <xf borderId="13" fillId="5" fontId="1" numFmtId="14" xfId="0" applyBorder="1" applyFont="1" applyNumberFormat="1"/>
    <xf borderId="1" fillId="2" fontId="2" numFmtId="165" xfId="0" applyAlignment="1" applyBorder="1" applyFont="1" applyNumberFormat="1">
      <alignment horizontal="center" vertical="center"/>
    </xf>
    <xf borderId="11" fillId="6" fontId="1" numFmtId="165" xfId="0" applyBorder="1" applyFill="1" applyFont="1" applyNumberFormat="1"/>
    <xf borderId="12" fillId="6" fontId="1" numFmtId="0" xfId="0" applyAlignment="1" applyBorder="1" applyFont="1">
      <alignment horizontal="left"/>
    </xf>
    <xf borderId="10" fillId="6" fontId="1" numFmtId="0" xfId="0" applyBorder="1" applyFont="1"/>
    <xf borderId="14" fillId="4" fontId="1" numFmtId="0" xfId="0" applyBorder="1" applyFont="1"/>
    <xf borderId="14" fillId="5" fontId="1" numFmtId="0" xfId="0" applyBorder="1" applyFont="1"/>
    <xf borderId="14" fillId="4" fontId="1" numFmtId="166" xfId="0" applyBorder="1" applyFont="1" applyNumberFormat="1"/>
    <xf borderId="14" fillId="5" fontId="1" numFmtId="166" xfId="0" applyBorder="1" applyFont="1" applyNumberFormat="1"/>
    <xf borderId="14" fillId="5" fontId="1" numFmtId="0" xfId="0" applyAlignment="1" applyBorder="1" applyFont="1">
      <alignment readingOrder="0"/>
    </xf>
    <xf borderId="14" fillId="5" fontId="1" numFmtId="166" xfId="0" applyAlignment="1" applyBorder="1" applyFont="1" applyNumberFormat="1">
      <alignment readingOrder="0"/>
    </xf>
    <xf borderId="14" fillId="4" fontId="1" numFmtId="0" xfId="0" applyAlignment="1" applyBorder="1" applyFont="1">
      <alignment readingOrder="0"/>
    </xf>
    <xf borderId="14" fillId="4" fontId="1" numFmtId="166" xfId="0" applyAlignment="1" applyBorder="1" applyFont="1" applyNumberFormat="1">
      <alignment readingOrder="0"/>
    </xf>
    <xf borderId="5" fillId="5" fontId="1" numFmtId="165" xfId="0" applyAlignment="1" applyBorder="1" applyFont="1" applyNumberFormat="1">
      <alignment readingOrder="0"/>
    </xf>
    <xf borderId="15" fillId="5" fontId="1" numFmtId="0" xfId="0" applyAlignment="1" applyBorder="1" applyFont="1">
      <alignment horizontal="left" readingOrder="0"/>
    </xf>
    <xf borderId="4" fillId="5" fontId="1" numFmtId="0" xfId="0" applyAlignment="1" applyBorder="1" applyFont="1">
      <alignment readingOrder="0"/>
    </xf>
    <xf borderId="5" fillId="4" fontId="1" numFmtId="165" xfId="0" applyAlignment="1" applyBorder="1" applyFont="1" applyNumberFormat="1">
      <alignment readingOrder="0"/>
    </xf>
    <xf borderId="15" fillId="4" fontId="1" numFmtId="0" xfId="0" applyAlignment="1" applyBorder="1" applyFont="1">
      <alignment horizontal="left" readingOrder="0"/>
    </xf>
    <xf borderId="4" fillId="4" fontId="1" numFmtId="0" xfId="0" applyAlignment="1" applyBorder="1" applyFont="1">
      <alignment readingOrder="0"/>
    </xf>
    <xf borderId="5" fillId="4" fontId="1" numFmtId="165" xfId="0" applyBorder="1" applyFont="1" applyNumberFormat="1"/>
    <xf borderId="4" fillId="4" fontId="1" numFmtId="0" xfId="0" applyBorder="1" applyFont="1"/>
    <xf borderId="5" fillId="5" fontId="1" numFmtId="165" xfId="0" applyBorder="1" applyFont="1" applyNumberFormat="1"/>
    <xf borderId="4" fillId="5" fontId="1" numFmtId="0" xfId="0" applyBorder="1" applyFont="1"/>
    <xf borderId="0" fillId="0" fontId="8" numFmtId="165" xfId="0" applyFont="1" applyNumberFormat="1"/>
    <xf borderId="0" fillId="0" fontId="8" numFmtId="0" xfId="0" applyAlignment="1" applyFont="1">
      <alignment horizontal="left"/>
    </xf>
    <xf borderId="6" fillId="0" fontId="1" numFmtId="166" xfId="0" applyBorder="1" applyFont="1" applyNumberFormat="1"/>
    <xf borderId="12" fillId="6" fontId="1" numFmtId="0" xfId="0" applyBorder="1" applyFont="1"/>
    <xf borderId="6" fillId="4" fontId="1" numFmtId="166" xfId="0" applyBorder="1" applyFont="1" applyNumberFormat="1"/>
    <xf borderId="6" fillId="5" fontId="1" numFmtId="166" xfId="0" applyBorder="1" applyFont="1" applyNumberFormat="1"/>
    <xf borderId="6" fillId="4" fontId="1" numFmtId="166" xfId="0" applyAlignment="1" applyBorder="1" applyFont="1" applyNumberFormat="1">
      <alignment readingOrder="0"/>
    </xf>
    <xf borderId="6" fillId="5" fontId="1" numFmtId="166" xfId="0" applyAlignment="1" applyBorder="1" applyFont="1" applyNumberFormat="1">
      <alignment readingOrder="0"/>
    </xf>
    <xf borderId="15" fillId="4" fontId="1" numFmtId="0" xfId="0" applyAlignment="1" applyBorder="1" applyFont="1">
      <alignment readingOrder="0"/>
    </xf>
    <xf borderId="0" fillId="4" fontId="7" numFmtId="0" xfId="0" applyFont="1"/>
    <xf borderId="1" fillId="2" fontId="2" numFmtId="165" xfId="0" applyAlignment="1" applyBorder="1" applyFont="1" applyNumberFormat="1">
      <alignment horizontal="center" vertical="center"/>
    </xf>
    <xf borderId="11" fillId="3" fontId="1" numFmtId="165" xfId="0" applyBorder="1" applyFont="1" applyNumberFormat="1"/>
    <xf borderId="10" fillId="3" fontId="1" numFmtId="0" xfId="0" applyBorder="1" applyFont="1"/>
    <xf borderId="10" fillId="3" fontId="1" numFmtId="166" xfId="0" applyBorder="1" applyFont="1" applyNumberFormat="1"/>
    <xf borderId="13" fillId="4" fontId="1" numFmtId="165" xfId="0" applyBorder="1" applyFont="1" applyNumberFormat="1"/>
    <xf borderId="13" fillId="5" fontId="1" numFmtId="165" xfId="0" applyBorder="1" applyFont="1" applyNumberFormat="1"/>
    <xf borderId="5" fillId="4" fontId="1" numFmtId="165" xfId="0" applyBorder="1" applyFont="1" applyNumberFormat="1"/>
    <xf borderId="5" fillId="5" fontId="1" numFmtId="165" xfId="0" applyBorder="1" applyFont="1" applyNumberFormat="1"/>
    <xf borderId="13" fillId="5" fontId="1" numFmtId="165" xfId="0" applyAlignment="1" applyBorder="1" applyFont="1" applyNumberFormat="1">
      <alignment readingOrder="0"/>
    </xf>
    <xf borderId="4" fillId="5" fontId="1" numFmtId="166" xfId="0" applyAlignment="1" applyBorder="1" applyFont="1" applyNumberFormat="1">
      <alignment readingOrder="0"/>
    </xf>
    <xf borderId="13" fillId="4" fontId="1" numFmtId="165" xfId="0" applyAlignment="1" applyBorder="1" applyFont="1" applyNumberFormat="1">
      <alignment readingOrder="0"/>
    </xf>
    <xf borderId="0" fillId="0" fontId="8" numFmtId="165" xfId="0" applyFont="1" applyNumberFormat="1"/>
    <xf borderId="0" fillId="0" fontId="1" numFmtId="166" xfId="0" applyFont="1" applyNumberFormat="1"/>
    <xf borderId="6" fillId="7" fontId="9" numFmtId="0" xfId="0" applyAlignment="1" applyBorder="1" applyFill="1" applyFont="1">
      <alignment vertical="bottom"/>
    </xf>
    <xf borderId="6" fillId="7" fontId="9" numFmtId="0" xfId="0" applyAlignment="1" applyBorder="1" applyFont="1">
      <alignment readingOrder="0" vertical="bottom"/>
    </xf>
    <xf borderId="6" fillId="8" fontId="9" numFmtId="0" xfId="0" applyAlignment="1" applyBorder="1" applyFill="1" applyFont="1">
      <alignment vertical="bottom"/>
    </xf>
    <xf borderId="6" fillId="0" fontId="1" numFmtId="166" xfId="0" applyAlignment="1" applyBorder="1" applyFont="1" applyNumberFormat="1">
      <alignment horizontal="right" vertical="bottom"/>
    </xf>
    <xf borderId="6" fillId="0" fontId="10" numFmtId="166" xfId="0" applyAlignment="1" applyBorder="1" applyFont="1" applyNumberFormat="1">
      <alignment horizontal="right" vertical="bottom"/>
    </xf>
    <xf borderId="6" fillId="0" fontId="11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8" numFmtId="167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RECEIV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Monthly Net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Net Income</c:v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'SUMMARY 2025'!$G$2:$G$1000</c:f>
              <c:numCache/>
            </c:numRef>
          </c:val>
        </c:ser>
        <c:axId val="1812288593"/>
        <c:axId val="1130527370"/>
      </c:barChart>
      <c:catAx>
        <c:axId val="181228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Arial"/>
              </a:defRPr>
            </a:pPr>
          </a:p>
        </c:txPr>
        <c:crossAx val="1130527370"/>
      </c:catAx>
      <c:valAx>
        <c:axId val="1130527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Net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122885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0</xdr:rowOff>
    </xdr:from>
    <xdr:ext cx="5391150" cy="2695575"/>
    <xdr:graphicFrame>
      <xdr:nvGraphicFramePr>
        <xdr:cNvPr id="8265288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L4:M10" displayName="Table_1" name="Table_1" id="1">
  <tableColumns count="2">
    <tableColumn name="METERS" id="1"/>
    <tableColumn name="AMOUNT" id="2"/>
  </tableColumns>
  <tableStyleInfo name="RECEIV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0.57"/>
    <col customWidth="1" min="2" max="2" width="14.29"/>
    <col customWidth="1" min="3" max="3" width="10.43"/>
    <col customWidth="1" min="4" max="4" width="11.29"/>
    <col customWidth="1" min="5" max="5" width="11.43"/>
    <col customWidth="1" min="6" max="6" width="10.0"/>
    <col customWidth="1" min="7" max="11" width="8.71"/>
    <col customWidth="1" min="12" max="12" width="14.86"/>
    <col customWidth="1" min="13" max="13" width="11.29"/>
    <col customWidth="1" min="14" max="15" width="8.71"/>
    <col customWidth="1" min="16" max="16" width="19.29"/>
    <col customWidth="1" min="17" max="26" width="8.71"/>
  </cols>
  <sheetData>
    <row r="1" ht="14.25" customHeight="1">
      <c r="D1" s="1"/>
      <c r="E1" s="1"/>
    </row>
    <row r="2" ht="14.25" customHeight="1">
      <c r="A2" s="2" t="s">
        <v>0</v>
      </c>
      <c r="B2" s="3"/>
      <c r="C2" s="3"/>
      <c r="D2" s="3"/>
      <c r="E2" s="3"/>
      <c r="F2" s="4"/>
      <c r="L2" s="5" t="s">
        <v>1</v>
      </c>
      <c r="M2" s="6"/>
      <c r="P2" s="7" t="s">
        <v>2</v>
      </c>
    </row>
    <row r="3" ht="14.25" customHeight="1">
      <c r="A3" s="8"/>
      <c r="B3" s="9"/>
      <c r="C3" s="9"/>
      <c r="D3" s="9"/>
      <c r="E3" s="9"/>
      <c r="F3" s="10"/>
      <c r="L3" s="11"/>
      <c r="M3" s="12"/>
      <c r="P3" s="7"/>
    </row>
    <row r="4" ht="14.25" customHeight="1">
      <c r="A4" s="13" t="s">
        <v>3</v>
      </c>
      <c r="B4" s="14" t="s">
        <v>4</v>
      </c>
      <c r="C4" s="14" t="s">
        <v>5</v>
      </c>
      <c r="D4" s="15" t="s">
        <v>6</v>
      </c>
      <c r="E4" s="16" t="s">
        <v>7</v>
      </c>
      <c r="F4" s="14" t="s">
        <v>8</v>
      </c>
      <c r="L4" s="17" t="s">
        <v>9</v>
      </c>
      <c r="M4" s="18" t="s">
        <v>6</v>
      </c>
      <c r="P4" s="19">
        <f>SUM(E4:E1002)</f>
        <v>656924.4975</v>
      </c>
    </row>
    <row r="5" ht="14.25" hidden="1" customHeight="1">
      <c r="A5" s="20">
        <v>45710.0</v>
      </c>
      <c r="B5" s="21" t="s">
        <v>10</v>
      </c>
      <c r="C5" s="22">
        <v>4.0</v>
      </c>
      <c r="D5" s="23">
        <v>200.0</v>
      </c>
      <c r="E5" s="24">
        <f>SUM(RECEIVE!$D5*RECEIVE!$C5)</f>
        <v>800</v>
      </c>
      <c r="F5" s="25" t="s">
        <v>11</v>
      </c>
      <c r="L5" s="26" t="s">
        <v>12</v>
      </c>
      <c r="M5" s="27">
        <v>200.0</v>
      </c>
    </row>
    <row r="6" ht="14.25" hidden="1" customHeight="1">
      <c r="A6" s="28">
        <v>45710.0</v>
      </c>
      <c r="B6" s="29" t="s">
        <v>13</v>
      </c>
      <c r="C6" s="30">
        <v>3.5</v>
      </c>
      <c r="D6" s="31">
        <v>200.0</v>
      </c>
      <c r="E6" s="32">
        <f>SUM(RECEIVE!$D6*RECEIVE!$C6)</f>
        <v>700</v>
      </c>
      <c r="F6" s="30" t="s">
        <v>11</v>
      </c>
      <c r="L6" s="26" t="s">
        <v>14</v>
      </c>
      <c r="M6" s="27">
        <v>190.0</v>
      </c>
    </row>
    <row r="7" ht="14.25" hidden="1" customHeight="1">
      <c r="A7" s="20">
        <v>45710.0</v>
      </c>
      <c r="B7" s="21" t="s">
        <v>15</v>
      </c>
      <c r="C7" s="22">
        <v>5.0</v>
      </c>
      <c r="D7" s="23">
        <v>200.0</v>
      </c>
      <c r="E7" s="24">
        <f>SUM(RECEIVE!$D7*RECEIVE!$C7)</f>
        <v>1000</v>
      </c>
      <c r="F7" s="22" t="s">
        <v>11</v>
      </c>
      <c r="L7" s="26" t="s">
        <v>16</v>
      </c>
      <c r="M7" s="27">
        <v>180.0</v>
      </c>
    </row>
    <row r="8" ht="14.25" hidden="1" customHeight="1">
      <c r="A8" s="28">
        <v>45710.0</v>
      </c>
      <c r="B8" s="29" t="s">
        <v>17</v>
      </c>
      <c r="C8" s="30">
        <v>1.5</v>
      </c>
      <c r="D8" s="31">
        <v>200.0</v>
      </c>
      <c r="E8" s="32">
        <f>SUM(RECEIVE!$D8*RECEIVE!$C8)</f>
        <v>300</v>
      </c>
      <c r="F8" s="30" t="s">
        <v>11</v>
      </c>
      <c r="L8" s="26" t="s">
        <v>18</v>
      </c>
      <c r="M8" s="27">
        <v>170.0</v>
      </c>
    </row>
    <row r="9" ht="14.25" hidden="1" customHeight="1">
      <c r="A9" s="20">
        <v>45710.0</v>
      </c>
      <c r="B9" s="21" t="s">
        <v>19</v>
      </c>
      <c r="C9" s="22">
        <v>0.5</v>
      </c>
      <c r="D9" s="23">
        <v>200.0</v>
      </c>
      <c r="E9" s="24">
        <f>SUM(RECEIVE!$D9*RECEIVE!$C9)</f>
        <v>100</v>
      </c>
      <c r="F9" s="22" t="s">
        <v>11</v>
      </c>
      <c r="L9" s="26" t="s">
        <v>20</v>
      </c>
      <c r="M9" s="27">
        <v>160.0</v>
      </c>
    </row>
    <row r="10" ht="14.25" hidden="1" customHeight="1">
      <c r="A10" s="28">
        <v>45710.0</v>
      </c>
      <c r="B10" s="29" t="s">
        <v>21</v>
      </c>
      <c r="C10" s="30">
        <v>3.0</v>
      </c>
      <c r="D10" s="31">
        <v>200.0</v>
      </c>
      <c r="E10" s="32">
        <f>SUM(RECEIVE!$D10*RECEIVE!$C10)</f>
        <v>600</v>
      </c>
      <c r="F10" s="30" t="s">
        <v>11</v>
      </c>
      <c r="L10" s="33" t="s">
        <v>22</v>
      </c>
      <c r="M10" s="34">
        <v>150.0</v>
      </c>
    </row>
    <row r="11" ht="14.25" hidden="1" customHeight="1">
      <c r="A11" s="20">
        <v>45710.0</v>
      </c>
      <c r="B11" s="21" t="s">
        <v>23</v>
      </c>
      <c r="C11" s="22">
        <v>2.0</v>
      </c>
      <c r="D11" s="23">
        <v>200.0</v>
      </c>
      <c r="E11" s="24">
        <f>SUM(RECEIVE!$D11*RECEIVE!$C11)</f>
        <v>400</v>
      </c>
      <c r="F11" s="22" t="s">
        <v>11</v>
      </c>
      <c r="L11" s="35"/>
      <c r="M11" s="36"/>
    </row>
    <row r="12" ht="14.25" hidden="1" customHeight="1">
      <c r="A12" s="28">
        <v>45712.0</v>
      </c>
      <c r="B12" s="29" t="s">
        <v>24</v>
      </c>
      <c r="C12" s="30">
        <v>5.5</v>
      </c>
      <c r="D12" s="31">
        <v>200.0</v>
      </c>
      <c r="E12" s="32">
        <f>SUM(RECEIVE!$D12*RECEIVE!$C12)</f>
        <v>1100</v>
      </c>
      <c r="F12" s="30" t="s">
        <v>11</v>
      </c>
      <c r="L12" s="35"/>
      <c r="M12" s="36"/>
    </row>
    <row r="13" ht="14.25" hidden="1" customHeight="1">
      <c r="A13" s="20">
        <v>45712.0</v>
      </c>
      <c r="B13" s="21" t="s">
        <v>23</v>
      </c>
      <c r="C13" s="22">
        <v>8.6</v>
      </c>
      <c r="D13" s="23">
        <v>200.0</v>
      </c>
      <c r="E13" s="24">
        <f>SUM(RECEIVE!$D13*RECEIVE!$C13)</f>
        <v>1720</v>
      </c>
      <c r="F13" s="22" t="s">
        <v>11</v>
      </c>
      <c r="L13" s="35"/>
      <c r="M13" s="36"/>
    </row>
    <row r="14" ht="14.25" hidden="1" customHeight="1">
      <c r="A14" s="28">
        <v>45712.0</v>
      </c>
      <c r="B14" s="29" t="s">
        <v>25</v>
      </c>
      <c r="C14" s="30">
        <v>14.0</v>
      </c>
      <c r="D14" s="31">
        <v>190.0</v>
      </c>
      <c r="E14" s="32">
        <f>SUM(RECEIVE!$D14*RECEIVE!$C14)</f>
        <v>2660</v>
      </c>
      <c r="F14" s="30" t="s">
        <v>11</v>
      </c>
      <c r="L14" s="35"/>
      <c r="M14" s="36"/>
    </row>
    <row r="15" ht="14.25" hidden="1" customHeight="1">
      <c r="A15" s="20">
        <v>45712.0</v>
      </c>
      <c r="B15" s="21" t="s">
        <v>26</v>
      </c>
      <c r="C15" s="22">
        <v>0.8</v>
      </c>
      <c r="D15" s="23">
        <v>200.0</v>
      </c>
      <c r="E15" s="24">
        <f>SUM(RECEIVE!$D15*RECEIVE!$C15)</f>
        <v>160</v>
      </c>
      <c r="F15" s="22" t="s">
        <v>11</v>
      </c>
      <c r="L15" s="35"/>
      <c r="M15" s="36"/>
    </row>
    <row r="16" ht="14.25" hidden="1" customHeight="1">
      <c r="A16" s="28">
        <v>45712.0</v>
      </c>
      <c r="B16" s="29" t="s">
        <v>27</v>
      </c>
      <c r="C16" s="30">
        <v>2.0</v>
      </c>
      <c r="D16" s="31">
        <v>200.0</v>
      </c>
      <c r="E16" s="32">
        <f>SUM(RECEIVE!$D16*RECEIVE!$C16)</f>
        <v>400</v>
      </c>
      <c r="F16" s="30" t="s">
        <v>11</v>
      </c>
      <c r="L16" s="35"/>
      <c r="M16" s="36"/>
    </row>
    <row r="17" ht="14.25" hidden="1" customHeight="1">
      <c r="A17" s="20">
        <v>45712.0</v>
      </c>
      <c r="B17" s="21" t="s">
        <v>28</v>
      </c>
      <c r="C17" s="22">
        <v>0.25</v>
      </c>
      <c r="D17" s="23">
        <v>200.0</v>
      </c>
      <c r="E17" s="24">
        <f>SUM(RECEIVE!$D17*RECEIVE!$C17)</f>
        <v>50</v>
      </c>
      <c r="F17" s="22" t="s">
        <v>11</v>
      </c>
      <c r="L17" s="35"/>
      <c r="M17" s="36"/>
    </row>
    <row r="18" ht="14.25" hidden="1" customHeight="1">
      <c r="A18" s="28">
        <v>45712.0</v>
      </c>
      <c r="B18" s="29" t="s">
        <v>29</v>
      </c>
      <c r="C18" s="30">
        <v>0.5</v>
      </c>
      <c r="D18" s="31">
        <v>200.0</v>
      </c>
      <c r="E18" s="32">
        <f>SUM(RECEIVE!$D18*RECEIVE!$C18)</f>
        <v>100</v>
      </c>
      <c r="F18" s="30" t="s">
        <v>11</v>
      </c>
    </row>
    <row r="19" ht="14.25" hidden="1" customHeight="1">
      <c r="A19" s="20">
        <v>45712.0</v>
      </c>
      <c r="B19" s="21" t="s">
        <v>30</v>
      </c>
      <c r="C19" s="22">
        <v>1.0</v>
      </c>
      <c r="D19" s="23">
        <v>200.0</v>
      </c>
      <c r="E19" s="24">
        <f>SUM(RECEIVE!$D19*RECEIVE!$C19)</f>
        <v>200</v>
      </c>
      <c r="F19" s="22" t="s">
        <v>11</v>
      </c>
    </row>
    <row r="20" ht="14.25" hidden="1" customHeight="1">
      <c r="A20" s="28">
        <v>45713.0</v>
      </c>
      <c r="B20" s="29" t="s">
        <v>30</v>
      </c>
      <c r="C20" s="30">
        <v>2.0</v>
      </c>
      <c r="D20" s="31">
        <v>200.0</v>
      </c>
      <c r="E20" s="32">
        <f>SUM(RECEIVE!$D20*RECEIVE!$C20)</f>
        <v>400</v>
      </c>
      <c r="F20" s="30" t="s">
        <v>11</v>
      </c>
    </row>
    <row r="21" ht="14.25" hidden="1" customHeight="1">
      <c r="A21" s="20">
        <v>45713.0</v>
      </c>
      <c r="B21" s="37" t="s">
        <v>31</v>
      </c>
      <c r="C21" s="38">
        <v>7.65</v>
      </c>
      <c r="D21" s="39">
        <v>200.0</v>
      </c>
      <c r="E21" s="40">
        <f>SUM(RECEIVE!$D21*RECEIVE!$C21)</f>
        <v>1530</v>
      </c>
      <c r="F21" s="38" t="s">
        <v>11</v>
      </c>
    </row>
    <row r="22" ht="14.25" hidden="1" customHeight="1">
      <c r="A22" s="28">
        <v>45713.0</v>
      </c>
      <c r="B22" s="29" t="s">
        <v>32</v>
      </c>
      <c r="C22" s="30">
        <v>3.0</v>
      </c>
      <c r="D22" s="31">
        <v>200.0</v>
      </c>
      <c r="E22" s="32">
        <f>SUM(RECEIVE!$D22*RECEIVE!$C22)</f>
        <v>600</v>
      </c>
      <c r="F22" s="30" t="s">
        <v>11</v>
      </c>
    </row>
    <row r="23" ht="14.25" hidden="1" customHeight="1">
      <c r="A23" s="20">
        <v>45713.0</v>
      </c>
      <c r="B23" s="21" t="s">
        <v>33</v>
      </c>
      <c r="C23" s="22">
        <v>0.5</v>
      </c>
      <c r="D23" s="23">
        <v>200.0</v>
      </c>
      <c r="E23" s="24">
        <f>SUM(RECEIVE!$D23*RECEIVE!$C23)</f>
        <v>100</v>
      </c>
      <c r="F23" s="22" t="s">
        <v>11</v>
      </c>
    </row>
    <row r="24" ht="14.25" hidden="1" customHeight="1">
      <c r="A24" s="28">
        <v>45713.0</v>
      </c>
      <c r="B24" s="29" t="s">
        <v>34</v>
      </c>
      <c r="C24" s="30">
        <v>2.2</v>
      </c>
      <c r="D24" s="31">
        <v>200.0</v>
      </c>
      <c r="E24" s="32">
        <f>SUM(RECEIVE!$D24*RECEIVE!$C24)</f>
        <v>440</v>
      </c>
      <c r="F24" s="30" t="s">
        <v>11</v>
      </c>
    </row>
    <row r="25" ht="14.25" hidden="1" customHeight="1">
      <c r="A25" s="20">
        <v>45713.0</v>
      </c>
      <c r="B25" s="21" t="s">
        <v>35</v>
      </c>
      <c r="C25" s="22">
        <v>6.5</v>
      </c>
      <c r="D25" s="23">
        <v>200.0</v>
      </c>
      <c r="E25" s="24">
        <f>SUM(RECEIVE!$D25*RECEIVE!$C25)</f>
        <v>1300</v>
      </c>
      <c r="F25" s="22" t="s">
        <v>11</v>
      </c>
    </row>
    <row r="26" ht="14.25" hidden="1" customHeight="1">
      <c r="A26" s="28">
        <v>45713.0</v>
      </c>
      <c r="B26" s="41" t="s">
        <v>36</v>
      </c>
      <c r="C26" s="42">
        <v>8.1</v>
      </c>
      <c r="D26" s="43">
        <v>200.0</v>
      </c>
      <c r="E26" s="44">
        <f>SUM(RECEIVE!$D26*RECEIVE!$C26)</f>
        <v>1620</v>
      </c>
      <c r="F26" s="42" t="s">
        <v>11</v>
      </c>
    </row>
    <row r="27" ht="14.25" hidden="1" customHeight="1">
      <c r="A27" s="20">
        <v>45713.0</v>
      </c>
      <c r="B27" s="21">
        <v>1014.0</v>
      </c>
      <c r="C27" s="22">
        <v>2.0</v>
      </c>
      <c r="D27" s="23">
        <v>200.0</v>
      </c>
      <c r="E27" s="24">
        <f>SUM(RECEIVE!$D27*RECEIVE!$C27)</f>
        <v>400</v>
      </c>
      <c r="F27" s="22" t="s">
        <v>11</v>
      </c>
    </row>
    <row r="28" ht="14.25" hidden="1" customHeight="1">
      <c r="A28" s="28">
        <v>45713.0</v>
      </c>
      <c r="B28" s="29" t="s">
        <v>37</v>
      </c>
      <c r="C28" s="30">
        <v>1.0</v>
      </c>
      <c r="D28" s="31">
        <v>200.0</v>
      </c>
      <c r="E28" s="32">
        <f>SUM(RECEIVE!$D28*RECEIVE!$C28)</f>
        <v>200</v>
      </c>
      <c r="F28" s="30" t="s">
        <v>11</v>
      </c>
    </row>
    <row r="29" ht="14.25" hidden="1" customHeight="1">
      <c r="A29" s="20">
        <v>45713.0</v>
      </c>
      <c r="B29" s="21" t="s">
        <v>38</v>
      </c>
      <c r="C29" s="22">
        <v>4.0</v>
      </c>
      <c r="D29" s="23">
        <v>200.0</v>
      </c>
      <c r="E29" s="24">
        <f>SUM(RECEIVE!$D29*RECEIVE!$C29)</f>
        <v>800</v>
      </c>
      <c r="F29" s="22" t="s">
        <v>11</v>
      </c>
    </row>
    <row r="30" ht="14.25" hidden="1" customHeight="1">
      <c r="A30" s="28">
        <v>45713.0</v>
      </c>
      <c r="B30" s="29" t="s">
        <v>39</v>
      </c>
      <c r="C30" s="30">
        <v>1.0</v>
      </c>
      <c r="D30" s="31">
        <v>200.0</v>
      </c>
      <c r="E30" s="32">
        <f>SUM(RECEIVE!$D30*RECEIVE!$C30)</f>
        <v>200</v>
      </c>
      <c r="F30" s="30" t="s">
        <v>11</v>
      </c>
    </row>
    <row r="31" ht="14.25" hidden="1" customHeight="1">
      <c r="A31" s="20">
        <v>45713.0</v>
      </c>
      <c r="B31" s="21" t="s">
        <v>23</v>
      </c>
      <c r="C31" s="22">
        <v>10.2</v>
      </c>
      <c r="D31" s="23">
        <v>190.0</v>
      </c>
      <c r="E31" s="24">
        <f>SUM(RECEIVE!$D31*RECEIVE!$C31)</f>
        <v>1938</v>
      </c>
      <c r="F31" s="22" t="s">
        <v>11</v>
      </c>
    </row>
    <row r="32" ht="14.25" hidden="1" customHeight="1">
      <c r="A32" s="28">
        <v>45714.0</v>
      </c>
      <c r="B32" s="29" t="s">
        <v>40</v>
      </c>
      <c r="C32" s="30">
        <v>12.0</v>
      </c>
      <c r="D32" s="31">
        <v>190.0</v>
      </c>
      <c r="E32" s="32">
        <f>SUM(RECEIVE!$D32*RECEIVE!$C32)</f>
        <v>2280</v>
      </c>
      <c r="F32" s="30" t="s">
        <v>11</v>
      </c>
    </row>
    <row r="33" ht="14.25" hidden="1" customHeight="1">
      <c r="A33" s="20">
        <v>45714.0</v>
      </c>
      <c r="B33" s="21" t="s">
        <v>41</v>
      </c>
      <c r="C33" s="22">
        <v>3.0</v>
      </c>
      <c r="D33" s="23">
        <v>190.0</v>
      </c>
      <c r="E33" s="24">
        <f>SUM(RECEIVE!$D33*RECEIVE!$C33)</f>
        <v>570</v>
      </c>
      <c r="F33" s="22" t="s">
        <v>11</v>
      </c>
    </row>
    <row r="34" ht="14.25" hidden="1" customHeight="1">
      <c r="A34" s="28">
        <v>45714.0</v>
      </c>
      <c r="B34" s="29" t="s">
        <v>42</v>
      </c>
      <c r="C34" s="30">
        <v>3.0</v>
      </c>
      <c r="D34" s="31">
        <v>200.0</v>
      </c>
      <c r="E34" s="32">
        <f>SUM(RECEIVE!$D34*RECEIVE!$C34)</f>
        <v>600</v>
      </c>
      <c r="F34" s="30" t="s">
        <v>11</v>
      </c>
    </row>
    <row r="35" ht="14.25" hidden="1" customHeight="1">
      <c r="A35" s="20">
        <v>45714.0</v>
      </c>
      <c r="B35" s="21" t="s">
        <v>35</v>
      </c>
      <c r="C35" s="22">
        <v>2.5</v>
      </c>
      <c r="D35" s="23">
        <v>200.0</v>
      </c>
      <c r="E35" s="24">
        <f>SUM(RECEIVE!$D35*RECEIVE!$C35)</f>
        <v>500</v>
      </c>
      <c r="F35" s="22" t="s">
        <v>11</v>
      </c>
    </row>
    <row r="36" ht="14.25" hidden="1" customHeight="1">
      <c r="A36" s="28">
        <v>45714.0</v>
      </c>
      <c r="B36" s="29" t="s">
        <v>34</v>
      </c>
      <c r="C36" s="30">
        <v>1.0</v>
      </c>
      <c r="D36" s="31">
        <v>200.0</v>
      </c>
      <c r="E36" s="32">
        <f>SUM(RECEIVE!$D36*RECEIVE!$C36)</f>
        <v>200</v>
      </c>
      <c r="F36" s="30" t="s">
        <v>11</v>
      </c>
    </row>
    <row r="37" ht="14.25" hidden="1" customHeight="1">
      <c r="A37" s="20">
        <v>45714.0</v>
      </c>
      <c r="B37" s="21" t="s">
        <v>39</v>
      </c>
      <c r="C37" s="22">
        <v>2.83</v>
      </c>
      <c r="D37" s="23">
        <v>200.0</v>
      </c>
      <c r="E37" s="24">
        <f>SUM(RECEIVE!$D37*RECEIVE!$C37)</f>
        <v>566</v>
      </c>
      <c r="F37" s="22" t="s">
        <v>11</v>
      </c>
    </row>
    <row r="38" ht="14.25" hidden="1" customHeight="1">
      <c r="A38" s="28">
        <v>45714.0</v>
      </c>
      <c r="B38" s="29" t="s">
        <v>37</v>
      </c>
      <c r="C38" s="30">
        <v>1.0</v>
      </c>
      <c r="D38" s="31">
        <v>200.0</v>
      </c>
      <c r="E38" s="32">
        <f>SUM(RECEIVE!$D38*RECEIVE!$C38)</f>
        <v>200</v>
      </c>
      <c r="F38" s="30" t="s">
        <v>11</v>
      </c>
    </row>
    <row r="39" ht="14.25" hidden="1" customHeight="1">
      <c r="A39" s="20">
        <v>45715.0</v>
      </c>
      <c r="B39" s="45" t="s">
        <v>43</v>
      </c>
      <c r="C39" s="22">
        <v>6.0</v>
      </c>
      <c r="D39" s="23">
        <v>200.0</v>
      </c>
      <c r="E39" s="24">
        <f>SUM(RECEIVE!$D39*RECEIVE!$C39)</f>
        <v>1200</v>
      </c>
      <c r="F39" s="22" t="s">
        <v>11</v>
      </c>
    </row>
    <row r="40" ht="14.25" hidden="1" customHeight="1">
      <c r="A40" s="28">
        <v>45715.0</v>
      </c>
      <c r="B40" s="29" t="s">
        <v>41</v>
      </c>
      <c r="C40" s="30">
        <v>0.5</v>
      </c>
      <c r="D40" s="31">
        <v>190.0</v>
      </c>
      <c r="E40" s="32">
        <f>SUM(RECEIVE!$D40*RECEIVE!$C40)</f>
        <v>95</v>
      </c>
      <c r="F40" s="30" t="s">
        <v>11</v>
      </c>
    </row>
    <row r="41" ht="14.25" hidden="1" customHeight="1">
      <c r="A41" s="20">
        <v>45715.0</v>
      </c>
      <c r="B41" s="21" t="s">
        <v>44</v>
      </c>
      <c r="C41" s="22">
        <v>1.0</v>
      </c>
      <c r="D41" s="23">
        <v>200.0</v>
      </c>
      <c r="E41" s="24">
        <f>SUM(RECEIVE!$D41*RECEIVE!$C41)</f>
        <v>200</v>
      </c>
      <c r="F41" s="22" t="s">
        <v>11</v>
      </c>
    </row>
    <row r="42" ht="14.25" hidden="1" customHeight="1">
      <c r="A42" s="28">
        <v>45715.0</v>
      </c>
      <c r="B42" s="29" t="s">
        <v>35</v>
      </c>
      <c r="C42" s="30">
        <v>2.2</v>
      </c>
      <c r="D42" s="31">
        <v>200.0</v>
      </c>
      <c r="E42" s="32">
        <f>SUM(RECEIVE!$D42*RECEIVE!$C42)</f>
        <v>440</v>
      </c>
      <c r="F42" s="30" t="s">
        <v>11</v>
      </c>
    </row>
    <row r="43" ht="14.25" hidden="1" customHeight="1">
      <c r="A43" s="20">
        <v>45715.0</v>
      </c>
      <c r="B43" s="21" t="s">
        <v>45</v>
      </c>
      <c r="C43" s="22">
        <v>4.0</v>
      </c>
      <c r="D43" s="23">
        <v>200.0</v>
      </c>
      <c r="E43" s="24">
        <f>SUM(RECEIVE!$D43*RECEIVE!$C43)</f>
        <v>800</v>
      </c>
      <c r="F43" s="22" t="s">
        <v>11</v>
      </c>
    </row>
    <row r="44" ht="14.25" hidden="1" customHeight="1">
      <c r="A44" s="28">
        <v>45715.0</v>
      </c>
      <c r="B44" s="29" t="s">
        <v>46</v>
      </c>
      <c r="C44" s="30">
        <v>7.2</v>
      </c>
      <c r="D44" s="31">
        <v>200.0</v>
      </c>
      <c r="E44" s="32">
        <f>SUM(RECEIVE!$D44*RECEIVE!$C44)</f>
        <v>1440</v>
      </c>
      <c r="F44" s="30" t="s">
        <v>11</v>
      </c>
    </row>
    <row r="45" ht="14.25" hidden="1" customHeight="1">
      <c r="A45" s="20">
        <v>45715.0</v>
      </c>
      <c r="B45" s="21" t="s">
        <v>47</v>
      </c>
      <c r="C45" s="22">
        <v>1.0</v>
      </c>
      <c r="D45" s="23">
        <v>200.0</v>
      </c>
      <c r="E45" s="24">
        <f>SUM(RECEIVE!$D45*RECEIVE!$C45)</f>
        <v>200</v>
      </c>
      <c r="F45" s="22" t="s">
        <v>11</v>
      </c>
    </row>
    <row r="46" ht="14.25" hidden="1" customHeight="1">
      <c r="A46" s="28">
        <v>45715.0</v>
      </c>
      <c r="B46" s="29" t="s">
        <v>48</v>
      </c>
      <c r="C46" s="30">
        <v>2.0</v>
      </c>
      <c r="D46" s="31">
        <v>200.0</v>
      </c>
      <c r="E46" s="32">
        <f>SUM(RECEIVE!$D46*RECEIVE!$C46)</f>
        <v>400</v>
      </c>
      <c r="F46" s="30" t="s">
        <v>11</v>
      </c>
    </row>
    <row r="47" ht="14.25" hidden="1" customHeight="1">
      <c r="A47" s="20">
        <v>45715.0</v>
      </c>
      <c r="B47" s="21" t="s">
        <v>25</v>
      </c>
      <c r="C47" s="22">
        <v>1.2</v>
      </c>
      <c r="D47" s="23">
        <v>200.0</v>
      </c>
      <c r="E47" s="24">
        <f>SUM(RECEIVE!$D47*RECEIVE!$C47)</f>
        <v>240</v>
      </c>
      <c r="F47" s="22" t="s">
        <v>11</v>
      </c>
    </row>
    <row r="48" ht="14.25" hidden="1" customHeight="1">
      <c r="A48" s="28">
        <v>45715.0</v>
      </c>
      <c r="B48" s="29" t="s">
        <v>31</v>
      </c>
      <c r="C48" s="30">
        <v>2.1</v>
      </c>
      <c r="D48" s="31">
        <v>200.0</v>
      </c>
      <c r="E48" s="32">
        <f>SUM(RECEIVE!$D48*RECEIVE!$C48)</f>
        <v>420</v>
      </c>
      <c r="F48" s="30" t="s">
        <v>11</v>
      </c>
    </row>
    <row r="49" ht="14.25" hidden="1" customHeight="1">
      <c r="A49" s="20">
        <v>45716.0</v>
      </c>
      <c r="B49" s="21" t="s">
        <v>46</v>
      </c>
      <c r="C49" s="22">
        <v>0.3</v>
      </c>
      <c r="D49" s="23">
        <v>200.0</v>
      </c>
      <c r="E49" s="24">
        <f>SUM(RECEIVE!$D49*RECEIVE!$C49)</f>
        <v>60</v>
      </c>
      <c r="F49" s="22" t="s">
        <v>11</v>
      </c>
    </row>
    <row r="50" ht="14.25" hidden="1" customHeight="1">
      <c r="A50" s="28">
        <v>45716.0</v>
      </c>
      <c r="B50" s="29" t="s">
        <v>49</v>
      </c>
      <c r="C50" s="30">
        <v>1.5</v>
      </c>
      <c r="D50" s="31">
        <v>200.0</v>
      </c>
      <c r="E50" s="32">
        <f>SUM(RECEIVE!$D50*RECEIVE!$C50)</f>
        <v>300</v>
      </c>
      <c r="F50" s="30" t="s">
        <v>11</v>
      </c>
    </row>
    <row r="51" ht="14.25" hidden="1" customHeight="1">
      <c r="A51" s="20">
        <v>45716.0</v>
      </c>
      <c r="B51" s="21" t="s">
        <v>50</v>
      </c>
      <c r="C51" s="22">
        <v>0.5</v>
      </c>
      <c r="D51" s="23">
        <v>200.0</v>
      </c>
      <c r="E51" s="24">
        <f>SUM(RECEIVE!$D51*RECEIVE!$C51)</f>
        <v>100</v>
      </c>
      <c r="F51" s="22" t="s">
        <v>11</v>
      </c>
    </row>
    <row r="52" ht="14.25" hidden="1" customHeight="1">
      <c r="A52" s="28">
        <v>45716.0</v>
      </c>
      <c r="B52" s="29">
        <v>1014.0</v>
      </c>
      <c r="C52" s="30">
        <v>0.5</v>
      </c>
      <c r="D52" s="31">
        <v>200.0</v>
      </c>
      <c r="E52" s="32">
        <f>SUM(RECEIVE!$D52*RECEIVE!$C52)</f>
        <v>100</v>
      </c>
      <c r="F52" s="30" t="s">
        <v>11</v>
      </c>
    </row>
    <row r="53" ht="14.25" hidden="1" customHeight="1">
      <c r="A53" s="20">
        <v>45716.0</v>
      </c>
      <c r="B53" s="46" t="s">
        <v>51</v>
      </c>
      <c r="C53" s="22">
        <v>1.0</v>
      </c>
      <c r="D53" s="23">
        <v>200.0</v>
      </c>
      <c r="E53" s="24">
        <f>SUM(RECEIVE!$D53*RECEIVE!$C53)</f>
        <v>200</v>
      </c>
      <c r="F53" s="22" t="s">
        <v>11</v>
      </c>
    </row>
    <row r="54" ht="14.25" hidden="1" customHeight="1">
      <c r="A54" s="28">
        <v>45717.0</v>
      </c>
      <c r="B54" s="29" t="s">
        <v>52</v>
      </c>
      <c r="C54" s="30">
        <v>12.5</v>
      </c>
      <c r="D54" s="31">
        <v>190.0</v>
      </c>
      <c r="E54" s="32">
        <f>SUM(RECEIVE!$D54*RECEIVE!$C54)</f>
        <v>2375</v>
      </c>
      <c r="F54" s="30" t="s">
        <v>11</v>
      </c>
    </row>
    <row r="55" ht="14.25" hidden="1" customHeight="1">
      <c r="A55" s="20">
        <v>45717.0</v>
      </c>
      <c r="B55" s="21" t="s">
        <v>53</v>
      </c>
      <c r="C55" s="22">
        <v>0.25</v>
      </c>
      <c r="D55" s="23">
        <v>200.0</v>
      </c>
      <c r="E55" s="24">
        <f>SUM(RECEIVE!$D55*RECEIVE!$C55)</f>
        <v>50</v>
      </c>
      <c r="F55" s="22" t="s">
        <v>11</v>
      </c>
    </row>
    <row r="56" ht="14.25" hidden="1" customHeight="1">
      <c r="A56" s="28">
        <v>45717.0</v>
      </c>
      <c r="B56" s="29" t="s">
        <v>54</v>
      </c>
      <c r="C56" s="30">
        <v>1.0</v>
      </c>
      <c r="D56" s="31">
        <v>200.0</v>
      </c>
      <c r="E56" s="32">
        <f>SUM(RECEIVE!$D56*RECEIVE!$C56)</f>
        <v>200</v>
      </c>
      <c r="F56" s="30" t="s">
        <v>11</v>
      </c>
    </row>
    <row r="57" ht="14.25" hidden="1" customHeight="1">
      <c r="A57" s="20">
        <v>45717.0</v>
      </c>
      <c r="B57" s="21" t="s">
        <v>34</v>
      </c>
      <c r="C57" s="22">
        <v>1.0</v>
      </c>
      <c r="D57" s="23">
        <v>200.0</v>
      </c>
      <c r="E57" s="24">
        <f>SUM(RECEIVE!$D57*RECEIVE!$C57)</f>
        <v>200</v>
      </c>
      <c r="F57" s="22" t="s">
        <v>11</v>
      </c>
    </row>
    <row r="58" ht="14.25" hidden="1" customHeight="1">
      <c r="A58" s="28">
        <v>45717.0</v>
      </c>
      <c r="B58" s="29" t="s">
        <v>55</v>
      </c>
      <c r="C58" s="30">
        <v>1.0</v>
      </c>
      <c r="D58" s="31">
        <v>200.0</v>
      </c>
      <c r="E58" s="32">
        <f>SUM(RECEIVE!$D58*RECEIVE!$C58)</f>
        <v>200</v>
      </c>
      <c r="F58" s="30" t="s">
        <v>11</v>
      </c>
    </row>
    <row r="59" ht="14.25" hidden="1" customHeight="1">
      <c r="A59" s="20">
        <v>45717.0</v>
      </c>
      <c r="B59" s="21" t="s">
        <v>35</v>
      </c>
      <c r="C59" s="22">
        <v>5.6</v>
      </c>
      <c r="D59" s="23">
        <v>200.0</v>
      </c>
      <c r="E59" s="24">
        <f>SUM(RECEIVE!$D59*RECEIVE!$C59)</f>
        <v>1120</v>
      </c>
      <c r="F59" s="22" t="s">
        <v>11</v>
      </c>
    </row>
    <row r="60" ht="14.25" hidden="1" customHeight="1">
      <c r="A60" s="28">
        <v>45717.0</v>
      </c>
      <c r="B60" s="29" t="s">
        <v>23</v>
      </c>
      <c r="C60" s="30">
        <v>12.8</v>
      </c>
      <c r="D60" s="31">
        <v>190.0</v>
      </c>
      <c r="E60" s="32">
        <f>SUM(RECEIVE!$D60*RECEIVE!$C60)</f>
        <v>2432</v>
      </c>
      <c r="F60" s="30" t="s">
        <v>11</v>
      </c>
    </row>
    <row r="61" ht="14.25" hidden="1" customHeight="1">
      <c r="A61" s="20">
        <v>45717.0</v>
      </c>
      <c r="B61" s="45" t="s">
        <v>56</v>
      </c>
      <c r="C61" s="22">
        <v>1.4</v>
      </c>
      <c r="D61" s="23">
        <v>200.0</v>
      </c>
      <c r="E61" s="24">
        <f>SUM(RECEIVE!$D61*RECEIVE!$C61)</f>
        <v>280</v>
      </c>
      <c r="F61" s="47" t="s">
        <v>11</v>
      </c>
    </row>
    <row r="62" ht="14.25" hidden="1" customHeight="1">
      <c r="A62" s="48">
        <v>45717.0</v>
      </c>
      <c r="B62" s="29" t="s">
        <v>57</v>
      </c>
      <c r="C62" s="30">
        <v>2.0</v>
      </c>
      <c r="D62" s="31">
        <v>200.0</v>
      </c>
      <c r="E62" s="32">
        <f>SUM(RECEIVE!$D62*RECEIVE!$C62)</f>
        <v>400</v>
      </c>
      <c r="F62" s="30" t="s">
        <v>11</v>
      </c>
    </row>
    <row r="63" ht="14.25" hidden="1" customHeight="1">
      <c r="A63" s="20">
        <v>45719.0</v>
      </c>
      <c r="B63" s="21" t="s">
        <v>15</v>
      </c>
      <c r="C63" s="22">
        <v>2.0</v>
      </c>
      <c r="D63" s="23">
        <v>200.0</v>
      </c>
      <c r="E63" s="24">
        <f>SUM(RECEIVE!$D63*RECEIVE!$C63)</f>
        <v>400</v>
      </c>
      <c r="F63" s="22" t="s">
        <v>11</v>
      </c>
    </row>
    <row r="64" ht="14.25" hidden="1" customHeight="1">
      <c r="A64" s="28">
        <v>45719.0</v>
      </c>
      <c r="B64" s="29">
        <v>1014.0</v>
      </c>
      <c r="C64" s="30">
        <v>0.5</v>
      </c>
      <c r="D64" s="31">
        <v>200.0</v>
      </c>
      <c r="E64" s="32">
        <f>SUM(RECEIVE!$D64*RECEIVE!$C64)</f>
        <v>100</v>
      </c>
      <c r="F64" s="30" t="s">
        <v>11</v>
      </c>
    </row>
    <row r="65" ht="14.25" hidden="1" customHeight="1">
      <c r="A65" s="20">
        <v>45719.0</v>
      </c>
      <c r="B65" s="21" t="s">
        <v>35</v>
      </c>
      <c r="C65" s="22">
        <v>1.0</v>
      </c>
      <c r="D65" s="23">
        <v>200.0</v>
      </c>
      <c r="E65" s="24">
        <f>SUM(RECEIVE!$D65*RECEIVE!$C65)</f>
        <v>200</v>
      </c>
      <c r="F65" s="22" t="s">
        <v>11</v>
      </c>
    </row>
    <row r="66" ht="14.25" hidden="1" customHeight="1">
      <c r="A66" s="28">
        <v>45719.0</v>
      </c>
      <c r="B66" s="29" t="s">
        <v>57</v>
      </c>
      <c r="C66" s="30">
        <v>0.5</v>
      </c>
      <c r="D66" s="31">
        <v>200.0</v>
      </c>
      <c r="E66" s="32">
        <f>SUM(RECEIVE!$D66*RECEIVE!$C66)</f>
        <v>100</v>
      </c>
      <c r="F66" s="30" t="s">
        <v>11</v>
      </c>
    </row>
    <row r="67" ht="14.25" hidden="1" customHeight="1">
      <c r="A67" s="20">
        <v>45719.0</v>
      </c>
      <c r="B67" s="21" t="s">
        <v>34</v>
      </c>
      <c r="C67" s="22">
        <v>3.0</v>
      </c>
      <c r="D67" s="23">
        <v>200.0</v>
      </c>
      <c r="E67" s="24">
        <f>SUM(RECEIVE!$D67*RECEIVE!$C67)</f>
        <v>600</v>
      </c>
      <c r="F67" s="22" t="s">
        <v>11</v>
      </c>
    </row>
    <row r="68" ht="14.25" hidden="1" customHeight="1">
      <c r="A68" s="28">
        <v>45719.0</v>
      </c>
      <c r="B68" s="29" t="s">
        <v>58</v>
      </c>
      <c r="C68" s="30">
        <v>61.0</v>
      </c>
      <c r="D68" s="31">
        <v>100.0</v>
      </c>
      <c r="E68" s="32">
        <f>SUM(RECEIVE!$D68*RECEIVE!$C68)</f>
        <v>6100</v>
      </c>
      <c r="F68" s="30" t="s">
        <v>11</v>
      </c>
    </row>
    <row r="69" ht="14.25" hidden="1" customHeight="1">
      <c r="A69" s="20">
        <v>45720.0</v>
      </c>
      <c r="B69" s="21" t="s">
        <v>59</v>
      </c>
      <c r="C69" s="22">
        <v>7.0</v>
      </c>
      <c r="D69" s="23">
        <v>200.0</v>
      </c>
      <c r="E69" s="24">
        <f>SUM(RECEIVE!$D69*RECEIVE!$C69)</f>
        <v>1400</v>
      </c>
      <c r="F69" s="22" t="s">
        <v>11</v>
      </c>
    </row>
    <row r="70" ht="14.25" hidden="1" customHeight="1">
      <c r="A70" s="28">
        <v>45720.0</v>
      </c>
      <c r="B70" s="29" t="s">
        <v>60</v>
      </c>
      <c r="C70" s="30">
        <v>4.0</v>
      </c>
      <c r="D70" s="31">
        <v>160.0</v>
      </c>
      <c r="E70" s="32">
        <f>SUM(RECEIVE!$D70*RECEIVE!$C70)</f>
        <v>640</v>
      </c>
      <c r="F70" s="30" t="s">
        <v>11</v>
      </c>
    </row>
    <row r="71" ht="14.25" hidden="1" customHeight="1">
      <c r="A71" s="20">
        <v>45720.0</v>
      </c>
      <c r="B71" s="21" t="s">
        <v>25</v>
      </c>
      <c r="C71" s="22">
        <v>1.3</v>
      </c>
      <c r="D71" s="23">
        <v>200.0</v>
      </c>
      <c r="E71" s="24">
        <f>SUM(RECEIVE!$D71*RECEIVE!$C71)</f>
        <v>260</v>
      </c>
      <c r="F71" s="22" t="s">
        <v>11</v>
      </c>
    </row>
    <row r="72" ht="14.25" hidden="1" customHeight="1">
      <c r="A72" s="28">
        <v>45720.0</v>
      </c>
      <c r="B72" s="29" t="s">
        <v>35</v>
      </c>
      <c r="C72" s="30">
        <v>0.5</v>
      </c>
      <c r="D72" s="31">
        <v>200.0</v>
      </c>
      <c r="E72" s="32">
        <f>SUM(RECEIVE!$D72*RECEIVE!$C72)</f>
        <v>100</v>
      </c>
      <c r="F72" s="30" t="s">
        <v>11</v>
      </c>
    </row>
    <row r="73" ht="14.25" hidden="1" customHeight="1">
      <c r="A73" s="20">
        <v>45720.0</v>
      </c>
      <c r="B73" s="21" t="s">
        <v>26</v>
      </c>
      <c r="C73" s="22">
        <v>2.4</v>
      </c>
      <c r="D73" s="23">
        <v>200.0</v>
      </c>
      <c r="E73" s="24">
        <f>SUM(RECEIVE!$D73*RECEIVE!$C73)</f>
        <v>480</v>
      </c>
      <c r="F73" s="22" t="s">
        <v>11</v>
      </c>
    </row>
    <row r="74" ht="14.25" hidden="1" customHeight="1">
      <c r="A74" s="28">
        <v>45720.0</v>
      </c>
      <c r="B74" s="29" t="s">
        <v>61</v>
      </c>
      <c r="C74" s="30">
        <v>0.6</v>
      </c>
      <c r="D74" s="31">
        <v>200.0</v>
      </c>
      <c r="E74" s="32">
        <f>SUM(RECEIVE!$D74*RECEIVE!$C74)</f>
        <v>120</v>
      </c>
      <c r="F74" s="49" t="s">
        <v>11</v>
      </c>
    </row>
    <row r="75" ht="14.25" hidden="1" customHeight="1">
      <c r="A75" s="20">
        <v>45720.0</v>
      </c>
      <c r="B75" s="21" t="s">
        <v>27</v>
      </c>
      <c r="C75" s="22">
        <v>0.25</v>
      </c>
      <c r="D75" s="23">
        <v>200.0</v>
      </c>
      <c r="E75" s="24">
        <f>SUM(RECEIVE!$D75*RECEIVE!$C75)</f>
        <v>50</v>
      </c>
      <c r="F75" s="22" t="s">
        <v>11</v>
      </c>
    </row>
    <row r="76" ht="14.25" hidden="1" customHeight="1">
      <c r="A76" s="28">
        <v>45720.0</v>
      </c>
      <c r="B76" s="29" t="s">
        <v>62</v>
      </c>
      <c r="C76" s="30">
        <v>0.25</v>
      </c>
      <c r="D76" s="31">
        <v>200.0</v>
      </c>
      <c r="E76" s="32">
        <f>SUM(RECEIVE!$D76*RECEIVE!$C76)</f>
        <v>50</v>
      </c>
      <c r="F76" s="30" t="s">
        <v>11</v>
      </c>
    </row>
    <row r="77" ht="14.25" hidden="1" customHeight="1">
      <c r="A77" s="20">
        <v>45720.0</v>
      </c>
      <c r="B77" s="21" t="s">
        <v>31</v>
      </c>
      <c r="C77" s="22">
        <v>1.7</v>
      </c>
      <c r="D77" s="23">
        <v>200.0</v>
      </c>
      <c r="E77" s="24">
        <f>SUM(RECEIVE!$D77*RECEIVE!$C77)</f>
        <v>340</v>
      </c>
      <c r="F77" s="22" t="s">
        <v>11</v>
      </c>
    </row>
    <row r="78" ht="14.25" hidden="1" customHeight="1">
      <c r="A78" s="28">
        <v>45721.0</v>
      </c>
      <c r="B78" s="29" t="s">
        <v>30</v>
      </c>
      <c r="C78" s="30">
        <v>9.0</v>
      </c>
      <c r="D78" s="31">
        <v>200.0</v>
      </c>
      <c r="E78" s="32">
        <f>SUM(RECEIVE!$D78*RECEIVE!$C78)</f>
        <v>1800</v>
      </c>
      <c r="F78" s="30" t="s">
        <v>11</v>
      </c>
    </row>
    <row r="79" ht="14.25" hidden="1" customHeight="1">
      <c r="A79" s="20">
        <v>45721.0</v>
      </c>
      <c r="B79" s="21" t="s">
        <v>45</v>
      </c>
      <c r="C79" s="22">
        <v>1.0</v>
      </c>
      <c r="D79" s="23">
        <v>200.0</v>
      </c>
      <c r="E79" s="24">
        <f>SUM(RECEIVE!$D79*RECEIVE!$C79)</f>
        <v>200</v>
      </c>
      <c r="F79" s="22" t="s">
        <v>11</v>
      </c>
    </row>
    <row r="80" ht="14.25" hidden="1" customHeight="1">
      <c r="A80" s="28">
        <v>45721.0</v>
      </c>
      <c r="B80" s="29" t="s">
        <v>63</v>
      </c>
      <c r="C80" s="30">
        <v>2.6</v>
      </c>
      <c r="D80" s="31">
        <v>200.0</v>
      </c>
      <c r="E80" s="32">
        <f>SUM(RECEIVE!$D80*RECEIVE!$C80)</f>
        <v>520</v>
      </c>
      <c r="F80" s="30" t="s">
        <v>11</v>
      </c>
    </row>
    <row r="81" ht="14.25" hidden="1" customHeight="1">
      <c r="A81" s="20">
        <v>45721.0</v>
      </c>
      <c r="B81" s="21" t="s">
        <v>49</v>
      </c>
      <c r="C81" s="22">
        <v>1.0</v>
      </c>
      <c r="D81" s="23">
        <v>200.0</v>
      </c>
      <c r="E81" s="24">
        <f>SUM(RECEIVE!$D81*RECEIVE!$C81)</f>
        <v>200</v>
      </c>
      <c r="F81" s="22" t="s">
        <v>11</v>
      </c>
    </row>
    <row r="82" ht="14.25" hidden="1" customHeight="1">
      <c r="A82" s="28">
        <v>45721.0</v>
      </c>
      <c r="B82" s="29" t="s">
        <v>26</v>
      </c>
      <c r="C82" s="30">
        <v>0.5</v>
      </c>
      <c r="D82" s="31">
        <v>200.0</v>
      </c>
      <c r="E82" s="32">
        <f>SUM(RECEIVE!$D82*RECEIVE!$C82)</f>
        <v>100</v>
      </c>
      <c r="F82" s="30" t="s">
        <v>11</v>
      </c>
    </row>
    <row r="83" ht="14.25" hidden="1" customHeight="1">
      <c r="A83" s="20">
        <v>45721.0</v>
      </c>
      <c r="B83" s="21" t="s">
        <v>23</v>
      </c>
      <c r="C83" s="22">
        <v>39.6</v>
      </c>
      <c r="D83" s="23">
        <v>180.0</v>
      </c>
      <c r="E83" s="24">
        <f>SUM(RECEIVE!$D83*RECEIVE!$C83)</f>
        <v>7128</v>
      </c>
      <c r="F83" s="22" t="s">
        <v>11</v>
      </c>
    </row>
    <row r="84" ht="14.25" hidden="1" customHeight="1">
      <c r="A84" s="28">
        <v>45721.0</v>
      </c>
      <c r="B84" s="29" t="s">
        <v>34</v>
      </c>
      <c r="C84" s="30">
        <v>5.5</v>
      </c>
      <c r="D84" s="31">
        <v>200.0</v>
      </c>
      <c r="E84" s="32">
        <f>SUM(RECEIVE!$D84*RECEIVE!$C84)</f>
        <v>1100</v>
      </c>
      <c r="F84" s="30" t="s">
        <v>11</v>
      </c>
    </row>
    <row r="85" ht="14.25" hidden="1" customHeight="1">
      <c r="A85" s="20">
        <v>45721.0</v>
      </c>
      <c r="B85" s="45" t="s">
        <v>56</v>
      </c>
      <c r="C85" s="22">
        <v>0.5</v>
      </c>
      <c r="D85" s="23">
        <v>200.0</v>
      </c>
      <c r="E85" s="24">
        <f>SUM(RECEIVE!$D85*RECEIVE!$C85)</f>
        <v>100</v>
      </c>
      <c r="F85" s="47" t="s">
        <v>11</v>
      </c>
    </row>
    <row r="86" ht="14.25" hidden="1" customHeight="1">
      <c r="A86" s="28">
        <v>45721.0</v>
      </c>
      <c r="B86" s="29" t="s">
        <v>35</v>
      </c>
      <c r="C86" s="30">
        <v>0.5</v>
      </c>
      <c r="D86" s="31">
        <v>200.0</v>
      </c>
      <c r="E86" s="32">
        <f>SUM(RECEIVE!$D86*RECEIVE!$C86)</f>
        <v>100</v>
      </c>
      <c r="F86" s="30" t="s">
        <v>11</v>
      </c>
    </row>
    <row r="87" ht="14.25" hidden="1" customHeight="1">
      <c r="A87" s="20">
        <v>45721.0</v>
      </c>
      <c r="B87" s="21" t="s">
        <v>64</v>
      </c>
      <c r="C87" s="22">
        <v>1.5</v>
      </c>
      <c r="D87" s="23">
        <v>200.0</v>
      </c>
      <c r="E87" s="24">
        <f>SUM(RECEIVE!$D87*RECEIVE!$C87)</f>
        <v>300</v>
      </c>
      <c r="F87" s="22" t="s">
        <v>11</v>
      </c>
    </row>
    <row r="88" ht="14.25" hidden="1" customHeight="1">
      <c r="A88" s="28">
        <v>45721.0</v>
      </c>
      <c r="B88" s="29" t="s">
        <v>65</v>
      </c>
      <c r="C88" s="30">
        <v>2.0</v>
      </c>
      <c r="D88" s="31">
        <v>200.0</v>
      </c>
      <c r="E88" s="32">
        <f>SUM(RECEIVE!$D88*RECEIVE!$C88)</f>
        <v>400</v>
      </c>
      <c r="F88" s="30" t="s">
        <v>11</v>
      </c>
    </row>
    <row r="89" ht="14.25" hidden="1" customHeight="1">
      <c r="A89" s="20">
        <v>45721.0</v>
      </c>
      <c r="B89" s="21" t="s">
        <v>44</v>
      </c>
      <c r="C89" s="22">
        <v>1.0</v>
      </c>
      <c r="D89" s="23">
        <v>200.0</v>
      </c>
      <c r="E89" s="24">
        <f>SUM(RECEIVE!$D89*RECEIVE!$C89)</f>
        <v>200</v>
      </c>
      <c r="F89" s="22" t="s">
        <v>11</v>
      </c>
    </row>
    <row r="90" ht="14.25" hidden="1" customHeight="1">
      <c r="A90" s="28">
        <v>45722.0</v>
      </c>
      <c r="B90" s="29" t="s">
        <v>60</v>
      </c>
      <c r="C90" s="30">
        <v>118.5</v>
      </c>
      <c r="D90" s="31">
        <v>160.0</v>
      </c>
      <c r="E90" s="32">
        <f>SUM(RECEIVE!$D90*RECEIVE!$C90)</f>
        <v>18960</v>
      </c>
      <c r="F90" s="30" t="s">
        <v>11</v>
      </c>
    </row>
    <row r="91" ht="14.25" hidden="1" customHeight="1">
      <c r="A91" s="20">
        <v>45722.0</v>
      </c>
      <c r="B91" s="21" t="s">
        <v>66</v>
      </c>
      <c r="C91" s="22">
        <v>1.5</v>
      </c>
      <c r="D91" s="23">
        <v>200.0</v>
      </c>
      <c r="E91" s="24">
        <f>SUM(RECEIVE!$D91*RECEIVE!$C91)</f>
        <v>300</v>
      </c>
      <c r="F91" s="22" t="s">
        <v>11</v>
      </c>
    </row>
    <row r="92" ht="14.25" hidden="1" customHeight="1">
      <c r="A92" s="28">
        <v>45722.0</v>
      </c>
      <c r="B92" s="29" t="s">
        <v>29</v>
      </c>
      <c r="C92" s="30">
        <v>0.5</v>
      </c>
      <c r="D92" s="31">
        <v>200.0</v>
      </c>
      <c r="E92" s="32">
        <f>SUM(RECEIVE!$D92*RECEIVE!$C92)</f>
        <v>100</v>
      </c>
      <c r="F92" s="30" t="s">
        <v>11</v>
      </c>
    </row>
    <row r="93" ht="14.25" hidden="1" customHeight="1">
      <c r="A93" s="20">
        <v>45722.0</v>
      </c>
      <c r="B93" s="21" t="s">
        <v>67</v>
      </c>
      <c r="C93" s="22">
        <v>3.0</v>
      </c>
      <c r="D93" s="23">
        <v>200.0</v>
      </c>
      <c r="E93" s="24">
        <f>SUM(RECEIVE!$D93*RECEIVE!$C93)</f>
        <v>600</v>
      </c>
      <c r="F93" s="22" t="s">
        <v>11</v>
      </c>
    </row>
    <row r="94" ht="14.25" hidden="1" customHeight="1">
      <c r="A94" s="28">
        <v>45722.0</v>
      </c>
      <c r="B94" s="29" t="s">
        <v>34</v>
      </c>
      <c r="C94" s="30">
        <v>9.0</v>
      </c>
      <c r="D94" s="31">
        <v>190.0</v>
      </c>
      <c r="E94" s="32">
        <f>SUM(RECEIVE!$D94*RECEIVE!$C94)</f>
        <v>1710</v>
      </c>
      <c r="F94" s="30" t="s">
        <v>11</v>
      </c>
    </row>
    <row r="95" ht="14.25" hidden="1" customHeight="1">
      <c r="A95" s="20">
        <v>45722.0</v>
      </c>
      <c r="B95" s="21" t="s">
        <v>68</v>
      </c>
      <c r="C95" s="22">
        <v>0.5</v>
      </c>
      <c r="D95" s="23">
        <v>200.0</v>
      </c>
      <c r="E95" s="24">
        <f>SUM(RECEIVE!$D95*RECEIVE!$C95)</f>
        <v>100</v>
      </c>
      <c r="F95" s="22" t="s">
        <v>11</v>
      </c>
    </row>
    <row r="96" ht="14.25" hidden="1" customHeight="1">
      <c r="A96" s="28">
        <v>45723.0</v>
      </c>
      <c r="B96" s="29" t="s">
        <v>24</v>
      </c>
      <c r="C96" s="30">
        <v>3.0</v>
      </c>
      <c r="D96" s="31">
        <v>200.0</v>
      </c>
      <c r="E96" s="32">
        <f>SUM(RECEIVE!$D96*RECEIVE!$C96)</f>
        <v>600</v>
      </c>
      <c r="F96" s="30" t="s">
        <v>11</v>
      </c>
    </row>
    <row r="97" ht="14.25" hidden="1" customHeight="1">
      <c r="A97" s="20">
        <v>45723.0</v>
      </c>
      <c r="B97" s="21" t="s">
        <v>69</v>
      </c>
      <c r="C97" s="22">
        <v>20.5</v>
      </c>
      <c r="D97" s="23">
        <v>180.0</v>
      </c>
      <c r="E97" s="24">
        <f>SUM(RECEIVE!$D97*RECEIVE!$C97)</f>
        <v>3690</v>
      </c>
      <c r="F97" s="22" t="s">
        <v>11</v>
      </c>
    </row>
    <row r="98" ht="14.25" hidden="1" customHeight="1">
      <c r="A98" s="28">
        <v>45723.0</v>
      </c>
      <c r="B98" s="29" t="s">
        <v>23</v>
      </c>
      <c r="C98" s="30">
        <v>12.9</v>
      </c>
      <c r="D98" s="31">
        <v>190.0</v>
      </c>
      <c r="E98" s="32">
        <f>SUM(RECEIVE!$D98*RECEIVE!$C98)</f>
        <v>2451</v>
      </c>
      <c r="F98" s="30" t="s">
        <v>11</v>
      </c>
    </row>
    <row r="99" ht="14.25" hidden="1" customHeight="1">
      <c r="A99" s="20">
        <v>45723.0</v>
      </c>
      <c r="B99" s="21" t="s">
        <v>60</v>
      </c>
      <c r="C99" s="22">
        <v>2.5</v>
      </c>
      <c r="D99" s="23">
        <v>160.0</v>
      </c>
      <c r="E99" s="24">
        <f>SUM(RECEIVE!$D99*RECEIVE!$C99)</f>
        <v>400</v>
      </c>
      <c r="F99" s="22" t="s">
        <v>11</v>
      </c>
    </row>
    <row r="100" ht="14.25" hidden="1" customHeight="1">
      <c r="A100" s="28">
        <v>45723.0</v>
      </c>
      <c r="B100" s="29" t="s">
        <v>34</v>
      </c>
      <c r="C100" s="30">
        <v>1.0</v>
      </c>
      <c r="D100" s="31">
        <v>190.0</v>
      </c>
      <c r="E100" s="32">
        <f>SUM(RECEIVE!$D100*RECEIVE!$C100)</f>
        <v>190</v>
      </c>
      <c r="F100" s="30" t="s">
        <v>11</v>
      </c>
    </row>
    <row r="101" ht="14.25" hidden="1" customHeight="1">
      <c r="A101" s="20">
        <v>45723.0</v>
      </c>
      <c r="B101" s="21">
        <v>1014.0</v>
      </c>
      <c r="C101" s="22">
        <v>1.0</v>
      </c>
      <c r="D101" s="23">
        <v>200.0</v>
      </c>
      <c r="E101" s="24">
        <f>SUM(RECEIVE!$D101*RECEIVE!$C101)</f>
        <v>200</v>
      </c>
      <c r="F101" s="22" t="s">
        <v>11</v>
      </c>
    </row>
    <row r="102" ht="14.25" hidden="1" customHeight="1">
      <c r="A102" s="28">
        <v>45723.0</v>
      </c>
      <c r="B102" s="29" t="s">
        <v>61</v>
      </c>
      <c r="C102" s="30">
        <v>1.75</v>
      </c>
      <c r="D102" s="31">
        <v>200.0</v>
      </c>
      <c r="E102" s="32">
        <f>SUM(RECEIVE!$D102*RECEIVE!$C102)</f>
        <v>350</v>
      </c>
      <c r="F102" s="49" t="s">
        <v>11</v>
      </c>
    </row>
    <row r="103" ht="14.25" hidden="1" customHeight="1">
      <c r="A103" s="20">
        <v>45723.0</v>
      </c>
      <c r="B103" s="21" t="s">
        <v>34</v>
      </c>
      <c r="C103" s="22">
        <v>1.65</v>
      </c>
      <c r="D103" s="23">
        <v>200.0</v>
      </c>
      <c r="E103" s="24">
        <f>SUM(RECEIVE!$D103*RECEIVE!$C103)</f>
        <v>330</v>
      </c>
      <c r="F103" s="22" t="s">
        <v>11</v>
      </c>
    </row>
    <row r="104" ht="14.25" hidden="1" customHeight="1">
      <c r="A104" s="28">
        <v>45723.0</v>
      </c>
      <c r="B104" s="29" t="s">
        <v>30</v>
      </c>
      <c r="C104" s="30">
        <v>5.0</v>
      </c>
      <c r="D104" s="31">
        <v>200.0</v>
      </c>
      <c r="E104" s="32">
        <f>SUM(RECEIVE!$D104*RECEIVE!$C104)</f>
        <v>1000</v>
      </c>
      <c r="F104" s="30" t="s">
        <v>11</v>
      </c>
    </row>
    <row r="105" ht="14.25" hidden="1" customHeight="1">
      <c r="A105" s="20">
        <v>45724.0</v>
      </c>
      <c r="B105" s="21" t="s">
        <v>70</v>
      </c>
      <c r="C105" s="22">
        <v>4.5</v>
      </c>
      <c r="D105" s="23">
        <v>200.0</v>
      </c>
      <c r="E105" s="24">
        <f>SUM(RECEIVE!$D105*RECEIVE!$C105)</f>
        <v>900</v>
      </c>
      <c r="F105" s="22" t="s">
        <v>11</v>
      </c>
    </row>
    <row r="106" ht="14.25" hidden="1" customHeight="1">
      <c r="A106" s="28">
        <v>45724.0</v>
      </c>
      <c r="B106" s="29" t="s">
        <v>60</v>
      </c>
      <c r="C106" s="30">
        <v>6.5</v>
      </c>
      <c r="D106" s="31">
        <v>160.0</v>
      </c>
      <c r="E106" s="32">
        <f>SUM(RECEIVE!$D106*RECEIVE!$C106)</f>
        <v>1040</v>
      </c>
      <c r="F106" s="30" t="s">
        <v>11</v>
      </c>
    </row>
    <row r="107" ht="14.25" hidden="1" customHeight="1">
      <c r="A107" s="20">
        <v>45724.0</v>
      </c>
      <c r="B107" s="21" t="s">
        <v>71</v>
      </c>
      <c r="C107" s="22">
        <v>1.0</v>
      </c>
      <c r="D107" s="23">
        <v>200.0</v>
      </c>
      <c r="E107" s="24">
        <f>SUM(RECEIVE!$D107*RECEIVE!$C107)</f>
        <v>200</v>
      </c>
      <c r="F107" s="22" t="s">
        <v>11</v>
      </c>
    </row>
    <row r="108" ht="14.25" hidden="1" customHeight="1">
      <c r="A108" s="28">
        <v>45724.0</v>
      </c>
      <c r="B108" s="29" t="s">
        <v>25</v>
      </c>
      <c r="C108" s="30">
        <v>2.0</v>
      </c>
      <c r="D108" s="31">
        <v>200.0</v>
      </c>
      <c r="E108" s="32">
        <f>SUM(RECEIVE!$D108*RECEIVE!$C108)</f>
        <v>400</v>
      </c>
      <c r="F108" s="30" t="s">
        <v>11</v>
      </c>
    </row>
    <row r="109" ht="14.25" hidden="1" customHeight="1">
      <c r="A109" s="20">
        <v>45724.0</v>
      </c>
      <c r="B109" s="21" t="s">
        <v>72</v>
      </c>
      <c r="C109" s="22">
        <v>21.0</v>
      </c>
      <c r="D109" s="23">
        <v>300.0</v>
      </c>
      <c r="E109" s="24">
        <f>SUM(RECEIVE!$D109*RECEIVE!$C109)</f>
        <v>6300</v>
      </c>
      <c r="F109" s="22" t="s">
        <v>11</v>
      </c>
    </row>
    <row r="110" ht="14.25" hidden="1" customHeight="1">
      <c r="A110" s="28">
        <v>45724.0</v>
      </c>
      <c r="B110" s="29" t="s">
        <v>73</v>
      </c>
      <c r="C110" s="30">
        <v>15.0</v>
      </c>
      <c r="D110" s="31">
        <v>250.0</v>
      </c>
      <c r="E110" s="32">
        <f>SUM(RECEIVE!$D110*RECEIVE!$C110)</f>
        <v>3750</v>
      </c>
      <c r="F110" s="30" t="s">
        <v>11</v>
      </c>
    </row>
    <row r="111" ht="14.25" hidden="1" customHeight="1">
      <c r="A111" s="20">
        <v>45724.0</v>
      </c>
      <c r="B111" s="21" t="s">
        <v>65</v>
      </c>
      <c r="C111" s="22">
        <v>2.0</v>
      </c>
      <c r="D111" s="23">
        <v>200.0</v>
      </c>
      <c r="E111" s="24">
        <f>SUM(RECEIVE!$D111*RECEIVE!$C111)</f>
        <v>400</v>
      </c>
      <c r="F111" s="22" t="s">
        <v>11</v>
      </c>
    </row>
    <row r="112" ht="14.25" hidden="1" customHeight="1">
      <c r="A112" s="28">
        <v>45724.0</v>
      </c>
      <c r="B112" s="29" t="s">
        <v>30</v>
      </c>
      <c r="C112" s="30">
        <v>1.0</v>
      </c>
      <c r="D112" s="31">
        <v>200.0</v>
      </c>
      <c r="E112" s="32">
        <f>SUM(RECEIVE!$D112*RECEIVE!$C112)</f>
        <v>200</v>
      </c>
      <c r="F112" s="30" t="s">
        <v>11</v>
      </c>
    </row>
    <row r="113" ht="14.25" hidden="1" customHeight="1">
      <c r="A113" s="20">
        <v>45724.0</v>
      </c>
      <c r="B113" s="21" t="s">
        <v>26</v>
      </c>
      <c r="C113" s="22">
        <v>9.7</v>
      </c>
      <c r="D113" s="23">
        <v>200.0</v>
      </c>
      <c r="E113" s="24">
        <f>SUM(RECEIVE!$D113*RECEIVE!$C113)</f>
        <v>1940</v>
      </c>
      <c r="F113" s="22" t="s">
        <v>11</v>
      </c>
    </row>
    <row r="114" ht="14.25" hidden="1" customHeight="1">
      <c r="A114" s="28">
        <v>45725.0</v>
      </c>
      <c r="B114" s="29" t="s">
        <v>74</v>
      </c>
      <c r="C114" s="30">
        <v>7.0</v>
      </c>
      <c r="D114" s="31">
        <v>200.0</v>
      </c>
      <c r="E114" s="32">
        <f>SUM(RECEIVE!$D114*RECEIVE!$C114)</f>
        <v>1400</v>
      </c>
      <c r="F114" s="30" t="s">
        <v>11</v>
      </c>
    </row>
    <row r="115" ht="14.25" hidden="1" customHeight="1">
      <c r="A115" s="50">
        <v>45725.0</v>
      </c>
      <c r="B115" s="51" t="s">
        <v>30</v>
      </c>
      <c r="C115" s="52">
        <v>4.0</v>
      </c>
      <c r="D115" s="53">
        <v>200.0</v>
      </c>
      <c r="E115" s="54">
        <f>SUM(RECEIVE!$D115*RECEIVE!$C115)</f>
        <v>800</v>
      </c>
      <c r="F115" s="51" t="s">
        <v>11</v>
      </c>
    </row>
    <row r="116" ht="14.25" hidden="1" customHeight="1">
      <c r="A116" s="28">
        <v>45725.0</v>
      </c>
      <c r="B116" s="29" t="s">
        <v>23</v>
      </c>
      <c r="C116" s="30">
        <v>5.8</v>
      </c>
      <c r="D116" s="31">
        <v>200.0</v>
      </c>
      <c r="E116" s="32">
        <f>SUM(RECEIVE!$D116*RECEIVE!$C116)</f>
        <v>1160</v>
      </c>
      <c r="F116" s="30" t="s">
        <v>11</v>
      </c>
    </row>
    <row r="117" ht="14.25" hidden="1" customHeight="1">
      <c r="A117" s="20">
        <v>45725.0</v>
      </c>
      <c r="B117" s="21" t="s">
        <v>35</v>
      </c>
      <c r="C117" s="22">
        <v>3.15</v>
      </c>
      <c r="D117" s="23">
        <v>200.0</v>
      </c>
      <c r="E117" s="24">
        <f>SUM(RECEIVE!$D117*RECEIVE!$C117)</f>
        <v>630</v>
      </c>
      <c r="F117" s="22" t="s">
        <v>11</v>
      </c>
    </row>
    <row r="118" ht="14.25" hidden="1" customHeight="1">
      <c r="A118" s="28">
        <v>45725.0</v>
      </c>
      <c r="B118" s="29" t="s">
        <v>75</v>
      </c>
      <c r="C118" s="30">
        <v>1.0</v>
      </c>
      <c r="D118" s="31">
        <v>200.0</v>
      </c>
      <c r="E118" s="32">
        <f>SUM(RECEIVE!$D118*RECEIVE!$C118)</f>
        <v>200</v>
      </c>
      <c r="F118" s="30" t="s">
        <v>11</v>
      </c>
    </row>
    <row r="119" ht="14.25" hidden="1" customHeight="1">
      <c r="A119" s="20">
        <v>45725.0</v>
      </c>
      <c r="B119" s="21" t="s">
        <v>26</v>
      </c>
      <c r="C119" s="22">
        <v>1.0</v>
      </c>
      <c r="D119" s="23">
        <v>200.0</v>
      </c>
      <c r="E119" s="24">
        <f>SUM(RECEIVE!$D119*RECEIVE!$C119)</f>
        <v>200</v>
      </c>
      <c r="F119" s="22" t="s">
        <v>11</v>
      </c>
    </row>
    <row r="120" ht="14.25" hidden="1" customHeight="1">
      <c r="A120" s="28">
        <v>45725.0</v>
      </c>
      <c r="B120" s="29" t="s">
        <v>76</v>
      </c>
      <c r="C120" s="30">
        <v>4.0</v>
      </c>
      <c r="D120" s="31">
        <v>200.0</v>
      </c>
      <c r="E120" s="32">
        <f>SUM(RECEIVE!$D120*RECEIVE!$C120)</f>
        <v>800</v>
      </c>
      <c r="F120" s="49" t="s">
        <v>11</v>
      </c>
    </row>
    <row r="121" ht="14.25" hidden="1" customHeight="1">
      <c r="A121" s="20">
        <v>45725.0</v>
      </c>
      <c r="B121" s="21" t="s">
        <v>51</v>
      </c>
      <c r="C121" s="22">
        <v>2.0</v>
      </c>
      <c r="D121" s="23">
        <v>200.0</v>
      </c>
      <c r="E121" s="24">
        <f>SUM(RECEIVE!$D121*RECEIVE!$C121)</f>
        <v>400</v>
      </c>
      <c r="F121" s="22" t="s">
        <v>11</v>
      </c>
    </row>
    <row r="122" ht="14.25" hidden="1" customHeight="1">
      <c r="A122" s="28">
        <v>45725.0</v>
      </c>
      <c r="B122" s="29" t="s">
        <v>34</v>
      </c>
      <c r="C122" s="30">
        <v>4.0</v>
      </c>
      <c r="D122" s="31">
        <v>200.0</v>
      </c>
      <c r="E122" s="32">
        <f>SUM(RECEIVE!$D122*RECEIVE!$C122)</f>
        <v>800</v>
      </c>
      <c r="F122" s="30" t="s">
        <v>11</v>
      </c>
    </row>
    <row r="123" ht="14.25" hidden="1" customHeight="1">
      <c r="A123" s="20">
        <v>45725.0</v>
      </c>
      <c r="B123" s="21" t="s">
        <v>65</v>
      </c>
      <c r="C123" s="22">
        <v>3.0</v>
      </c>
      <c r="D123" s="23">
        <v>200.0</v>
      </c>
      <c r="E123" s="24">
        <f>SUM(RECEIVE!$D123*RECEIVE!$C123)</f>
        <v>600</v>
      </c>
      <c r="F123" s="22" t="s">
        <v>11</v>
      </c>
    </row>
    <row r="124" ht="14.25" hidden="1" customHeight="1">
      <c r="A124" s="28">
        <v>45725.0</v>
      </c>
      <c r="B124" s="29" t="s">
        <v>77</v>
      </c>
      <c r="C124" s="30">
        <v>9.0</v>
      </c>
      <c r="D124" s="31">
        <v>200.0</v>
      </c>
      <c r="E124" s="32">
        <f>SUM(RECEIVE!$D124*RECEIVE!$C124)</f>
        <v>1800</v>
      </c>
      <c r="F124" s="30" t="s">
        <v>11</v>
      </c>
    </row>
    <row r="125" ht="14.25" hidden="1" customHeight="1">
      <c r="A125" s="20">
        <v>45725.0</v>
      </c>
      <c r="B125" s="21" t="s">
        <v>78</v>
      </c>
      <c r="C125" s="22">
        <v>0.5</v>
      </c>
      <c r="D125" s="23">
        <v>200.0</v>
      </c>
      <c r="E125" s="24">
        <f>SUM(RECEIVE!$D125*RECEIVE!$C125)</f>
        <v>100</v>
      </c>
      <c r="F125" s="22" t="s">
        <v>11</v>
      </c>
    </row>
    <row r="126" ht="14.25" hidden="1" customHeight="1">
      <c r="A126" s="28">
        <v>45727.0</v>
      </c>
      <c r="B126" s="29" t="s">
        <v>30</v>
      </c>
      <c r="C126" s="30">
        <v>3.0</v>
      </c>
      <c r="D126" s="31">
        <v>200.0</v>
      </c>
      <c r="E126" s="32">
        <f>SUM(RECEIVE!$D126*RECEIVE!$C126)</f>
        <v>600</v>
      </c>
      <c r="F126" s="30" t="s">
        <v>11</v>
      </c>
    </row>
    <row r="127" ht="14.25" hidden="1" customHeight="1">
      <c r="A127" s="20">
        <v>45727.0</v>
      </c>
      <c r="B127" s="21" t="s">
        <v>30</v>
      </c>
      <c r="C127" s="22">
        <v>1.0</v>
      </c>
      <c r="D127" s="23">
        <v>200.0</v>
      </c>
      <c r="E127" s="24">
        <f>SUM(RECEIVE!$D127*RECEIVE!$C127)</f>
        <v>200</v>
      </c>
      <c r="F127" s="22" t="s">
        <v>11</v>
      </c>
    </row>
    <row r="128" ht="14.25" hidden="1" customHeight="1">
      <c r="A128" s="28">
        <v>45727.0</v>
      </c>
      <c r="B128" s="29" t="s">
        <v>79</v>
      </c>
      <c r="C128" s="30">
        <v>1.0</v>
      </c>
      <c r="D128" s="31">
        <v>200.0</v>
      </c>
      <c r="E128" s="32">
        <f>SUM(RECEIVE!$D128*RECEIVE!$C128)</f>
        <v>200</v>
      </c>
      <c r="F128" s="30" t="s">
        <v>11</v>
      </c>
    </row>
    <row r="129" ht="14.25" hidden="1" customHeight="1">
      <c r="A129" s="20">
        <v>45727.0</v>
      </c>
      <c r="B129" s="21" t="s">
        <v>80</v>
      </c>
      <c r="C129" s="22">
        <v>0.5</v>
      </c>
      <c r="D129" s="23">
        <v>200.0</v>
      </c>
      <c r="E129" s="24">
        <f>SUM(RECEIVE!$D129*RECEIVE!$C129)</f>
        <v>100</v>
      </c>
      <c r="F129" s="22" t="s">
        <v>11</v>
      </c>
    </row>
    <row r="130" ht="14.25" hidden="1" customHeight="1">
      <c r="A130" s="28">
        <v>45728.0</v>
      </c>
      <c r="B130" s="29" t="s">
        <v>65</v>
      </c>
      <c r="C130" s="30">
        <v>1.0</v>
      </c>
      <c r="D130" s="31">
        <v>200.0</v>
      </c>
      <c r="E130" s="32">
        <f>SUM(RECEIVE!$D130*RECEIVE!$C130)</f>
        <v>200</v>
      </c>
      <c r="F130" s="30" t="s">
        <v>11</v>
      </c>
    </row>
    <row r="131" ht="14.25" hidden="1" customHeight="1">
      <c r="A131" s="20">
        <v>45728.0</v>
      </c>
      <c r="B131" s="21" t="s">
        <v>64</v>
      </c>
      <c r="C131" s="22">
        <v>2.0</v>
      </c>
      <c r="D131" s="23">
        <v>200.0</v>
      </c>
      <c r="E131" s="24">
        <f>SUM(RECEIVE!$D131*RECEIVE!$C131)</f>
        <v>400</v>
      </c>
      <c r="F131" s="22" t="s">
        <v>11</v>
      </c>
    </row>
    <row r="132" ht="14.25" hidden="1" customHeight="1">
      <c r="A132" s="28">
        <v>45728.0</v>
      </c>
      <c r="B132" s="29" t="s">
        <v>25</v>
      </c>
      <c r="C132" s="30">
        <v>0.6</v>
      </c>
      <c r="D132" s="31">
        <v>200.0</v>
      </c>
      <c r="E132" s="32">
        <f>SUM(RECEIVE!$D132*RECEIVE!$C132)</f>
        <v>120</v>
      </c>
      <c r="F132" s="30" t="s">
        <v>11</v>
      </c>
    </row>
    <row r="133" ht="14.25" hidden="1" customHeight="1">
      <c r="A133" s="20">
        <v>45728.0</v>
      </c>
      <c r="B133" s="21">
        <v>1014.0</v>
      </c>
      <c r="C133" s="22">
        <v>3.0</v>
      </c>
      <c r="D133" s="55">
        <v>180.0</v>
      </c>
      <c r="E133" s="24">
        <f>SUM(RECEIVE!$D133*RECEIVE!$C133)</f>
        <v>540</v>
      </c>
      <c r="F133" s="47" t="s">
        <v>11</v>
      </c>
    </row>
    <row r="134" ht="14.25" hidden="1" customHeight="1">
      <c r="A134" s="28">
        <v>45728.0</v>
      </c>
      <c r="B134" s="29" t="s">
        <v>34</v>
      </c>
      <c r="C134" s="30">
        <v>4.0</v>
      </c>
      <c r="D134" s="31">
        <v>200.0</v>
      </c>
      <c r="E134" s="32">
        <f>SUM(RECEIVE!$D134*RECEIVE!$C134)</f>
        <v>800</v>
      </c>
      <c r="F134" s="30" t="s">
        <v>11</v>
      </c>
    </row>
    <row r="135" ht="14.25" hidden="1" customHeight="1">
      <c r="A135" s="20">
        <v>45729.0</v>
      </c>
      <c r="B135" s="21" t="s">
        <v>63</v>
      </c>
      <c r="C135" s="22">
        <v>5.0</v>
      </c>
      <c r="D135" s="23">
        <v>200.0</v>
      </c>
      <c r="E135" s="24">
        <f>SUM(RECEIVE!$D135*RECEIVE!$C135)</f>
        <v>1000</v>
      </c>
      <c r="F135" s="22" t="s">
        <v>11</v>
      </c>
    </row>
    <row r="136" ht="14.25" hidden="1" customHeight="1">
      <c r="A136" s="28">
        <v>45729.0</v>
      </c>
      <c r="B136" s="29" t="s">
        <v>29</v>
      </c>
      <c r="C136" s="30">
        <v>0.5</v>
      </c>
      <c r="D136" s="31">
        <v>200.0</v>
      </c>
      <c r="E136" s="32">
        <f>SUM(RECEIVE!$D136*RECEIVE!$C136)</f>
        <v>100</v>
      </c>
      <c r="F136" s="49" t="s">
        <v>11</v>
      </c>
    </row>
    <row r="137" ht="14.25" hidden="1" customHeight="1">
      <c r="A137" s="20">
        <v>45729.0</v>
      </c>
      <c r="B137" s="21" t="s">
        <v>34</v>
      </c>
      <c r="C137" s="22">
        <v>6.5</v>
      </c>
      <c r="D137" s="23">
        <v>200.0</v>
      </c>
      <c r="E137" s="24">
        <f>SUM(RECEIVE!$D137*RECEIVE!$C137)</f>
        <v>1300</v>
      </c>
      <c r="F137" s="22" t="s">
        <v>11</v>
      </c>
    </row>
    <row r="138" ht="14.25" hidden="1" customHeight="1">
      <c r="A138" s="28">
        <v>45729.0</v>
      </c>
      <c r="B138" s="29" t="s">
        <v>35</v>
      </c>
      <c r="C138" s="30">
        <v>3.0</v>
      </c>
      <c r="D138" s="31">
        <v>200.0</v>
      </c>
      <c r="E138" s="32">
        <f>SUM(RECEIVE!$D138*RECEIVE!$C138)</f>
        <v>600</v>
      </c>
      <c r="F138" s="30" t="s">
        <v>11</v>
      </c>
    </row>
    <row r="139" ht="14.25" hidden="1" customHeight="1">
      <c r="A139" s="20">
        <v>45729.0</v>
      </c>
      <c r="B139" s="21" t="s">
        <v>25</v>
      </c>
      <c r="C139" s="22">
        <v>1.0</v>
      </c>
      <c r="D139" s="23">
        <v>200.0</v>
      </c>
      <c r="E139" s="24">
        <f>SUM(RECEIVE!$D139*RECEIVE!$C139)</f>
        <v>200</v>
      </c>
      <c r="F139" s="22" t="s">
        <v>11</v>
      </c>
    </row>
    <row r="140" ht="14.25" hidden="1" customHeight="1">
      <c r="A140" s="28">
        <v>45729.0</v>
      </c>
      <c r="B140" s="29" t="s">
        <v>71</v>
      </c>
      <c r="C140" s="30">
        <v>0.5</v>
      </c>
      <c r="D140" s="31">
        <v>200.0</v>
      </c>
      <c r="E140" s="32">
        <f>SUM(RECEIVE!$D140*RECEIVE!$C140)</f>
        <v>100</v>
      </c>
      <c r="F140" s="30" t="s">
        <v>11</v>
      </c>
    </row>
    <row r="141" ht="14.25" hidden="1" customHeight="1">
      <c r="A141" s="20">
        <v>45729.0</v>
      </c>
      <c r="B141" s="21" t="s">
        <v>28</v>
      </c>
      <c r="C141" s="22">
        <v>0.25</v>
      </c>
      <c r="D141" s="23">
        <v>200.0</v>
      </c>
      <c r="E141" s="24">
        <f>SUM(RECEIVE!$D141*RECEIVE!$C141)</f>
        <v>50</v>
      </c>
      <c r="F141" s="22" t="s">
        <v>11</v>
      </c>
    </row>
    <row r="142" ht="14.25" hidden="1" customHeight="1">
      <c r="A142" s="28">
        <v>45729.0</v>
      </c>
      <c r="B142" s="29" t="s">
        <v>81</v>
      </c>
      <c r="C142" s="30">
        <v>3.0</v>
      </c>
      <c r="D142" s="31">
        <v>200.0</v>
      </c>
      <c r="E142" s="32">
        <f>SUM(RECEIVE!$D142*RECEIVE!$C142)</f>
        <v>600</v>
      </c>
      <c r="F142" s="30" t="s">
        <v>11</v>
      </c>
    </row>
    <row r="143" ht="14.25" hidden="1" customHeight="1">
      <c r="A143" s="20">
        <v>45729.0</v>
      </c>
      <c r="B143" s="21" t="s">
        <v>48</v>
      </c>
      <c r="C143" s="22">
        <v>1.0</v>
      </c>
      <c r="D143" s="23">
        <v>200.0</v>
      </c>
      <c r="E143" s="24">
        <f>SUM(RECEIVE!$D143*RECEIVE!$C143)</f>
        <v>200</v>
      </c>
      <c r="F143" s="22" t="s">
        <v>11</v>
      </c>
    </row>
    <row r="144" ht="14.25" hidden="1" customHeight="1">
      <c r="A144" s="28">
        <v>45730.0</v>
      </c>
      <c r="B144" s="29" t="s">
        <v>82</v>
      </c>
      <c r="C144" s="30">
        <v>1.5</v>
      </c>
      <c r="D144" s="31">
        <v>200.0</v>
      </c>
      <c r="E144" s="32">
        <f>SUM(RECEIVE!$D144*RECEIVE!$C144)</f>
        <v>300</v>
      </c>
      <c r="F144" s="30" t="s">
        <v>11</v>
      </c>
    </row>
    <row r="145" ht="14.25" hidden="1" customHeight="1">
      <c r="A145" s="20">
        <v>45730.0</v>
      </c>
      <c r="B145" s="45" t="s">
        <v>56</v>
      </c>
      <c r="C145" s="22">
        <v>1.7</v>
      </c>
      <c r="D145" s="23">
        <v>200.0</v>
      </c>
      <c r="E145" s="24">
        <f>SUM(RECEIVE!$D145*RECEIVE!$C145)</f>
        <v>340</v>
      </c>
      <c r="F145" s="47" t="s">
        <v>11</v>
      </c>
    </row>
    <row r="146" ht="14.25" hidden="1" customHeight="1">
      <c r="A146" s="28">
        <v>45730.0</v>
      </c>
      <c r="B146" s="29" t="s">
        <v>83</v>
      </c>
      <c r="C146" s="30">
        <v>4.0</v>
      </c>
      <c r="D146" s="31">
        <v>200.0</v>
      </c>
      <c r="E146" s="32">
        <f>SUM(RECEIVE!$D146*RECEIVE!$C146)</f>
        <v>800</v>
      </c>
      <c r="F146" s="30" t="s">
        <v>11</v>
      </c>
    </row>
    <row r="147" ht="14.25" hidden="1" customHeight="1">
      <c r="A147" s="20">
        <v>45730.0</v>
      </c>
      <c r="B147" s="21" t="s">
        <v>81</v>
      </c>
      <c r="C147" s="22">
        <v>3.0</v>
      </c>
      <c r="D147" s="23">
        <v>200.0</v>
      </c>
      <c r="E147" s="24">
        <f>SUM(RECEIVE!$D147*RECEIVE!$C147)</f>
        <v>600</v>
      </c>
      <c r="F147" s="22" t="s">
        <v>11</v>
      </c>
    </row>
    <row r="148" ht="14.25" hidden="1" customHeight="1">
      <c r="A148" s="28">
        <v>45730.0</v>
      </c>
      <c r="B148" s="29" t="s">
        <v>84</v>
      </c>
      <c r="C148" s="30">
        <v>5.0</v>
      </c>
      <c r="D148" s="31">
        <v>200.0</v>
      </c>
      <c r="E148" s="32">
        <f>SUM(RECEIVE!$D148*RECEIVE!$C148)</f>
        <v>1000</v>
      </c>
      <c r="F148" s="30" t="s">
        <v>11</v>
      </c>
    </row>
    <row r="149" ht="14.25" hidden="1" customHeight="1">
      <c r="A149" s="20">
        <v>45730.0</v>
      </c>
      <c r="B149" s="21" t="s">
        <v>26</v>
      </c>
      <c r="C149" s="22">
        <v>0.5</v>
      </c>
      <c r="D149" s="23">
        <v>200.0</v>
      </c>
      <c r="E149" s="24">
        <f>SUM(RECEIVE!$D149*RECEIVE!$C149)</f>
        <v>100</v>
      </c>
      <c r="F149" s="22" t="s">
        <v>11</v>
      </c>
    </row>
    <row r="150" ht="14.25" hidden="1" customHeight="1">
      <c r="A150" s="28">
        <v>45730.0</v>
      </c>
      <c r="B150" s="29" t="s">
        <v>34</v>
      </c>
      <c r="C150" s="30">
        <v>1.5</v>
      </c>
      <c r="D150" s="31">
        <v>200.0</v>
      </c>
      <c r="E150" s="32">
        <f>SUM(RECEIVE!$D150*RECEIVE!$C150)</f>
        <v>300</v>
      </c>
      <c r="F150" s="30" t="s">
        <v>11</v>
      </c>
    </row>
    <row r="151" ht="14.25" hidden="1" customHeight="1">
      <c r="A151" s="20">
        <v>45730.0</v>
      </c>
      <c r="B151" s="21" t="s">
        <v>23</v>
      </c>
      <c r="C151" s="22">
        <v>5.5</v>
      </c>
      <c r="D151" s="23">
        <v>200.0</v>
      </c>
      <c r="E151" s="24">
        <f>SUM(RECEIVE!$D151*RECEIVE!$C151)</f>
        <v>1100</v>
      </c>
      <c r="F151" s="22" t="s">
        <v>11</v>
      </c>
    </row>
    <row r="152" ht="14.25" hidden="1" customHeight="1">
      <c r="A152" s="28">
        <v>45731.0</v>
      </c>
      <c r="B152" s="29" t="s">
        <v>31</v>
      </c>
      <c r="C152" s="30">
        <v>2.5</v>
      </c>
      <c r="D152" s="31">
        <v>200.0</v>
      </c>
      <c r="E152" s="32">
        <f>SUM(RECEIVE!$D152*RECEIVE!$C152)</f>
        <v>500</v>
      </c>
      <c r="F152" s="49" t="s">
        <v>11</v>
      </c>
    </row>
    <row r="153" ht="14.25" hidden="1" customHeight="1">
      <c r="A153" s="20">
        <v>45731.0</v>
      </c>
      <c r="B153" s="21" t="s">
        <v>78</v>
      </c>
      <c r="C153" s="22">
        <v>0.25</v>
      </c>
      <c r="D153" s="23">
        <v>200.0</v>
      </c>
      <c r="E153" s="24">
        <f>SUM(RECEIVE!$D153*RECEIVE!$C153)</f>
        <v>50</v>
      </c>
      <c r="F153" s="22" t="s">
        <v>11</v>
      </c>
    </row>
    <row r="154" ht="14.25" hidden="1" customHeight="1">
      <c r="A154" s="28">
        <v>45731.0</v>
      </c>
      <c r="B154" s="29" t="s">
        <v>34</v>
      </c>
      <c r="C154" s="30">
        <v>0.3</v>
      </c>
      <c r="D154" s="31">
        <v>200.0</v>
      </c>
      <c r="E154" s="32">
        <f>SUM(RECEIVE!$D154*RECEIVE!$C154)</f>
        <v>60</v>
      </c>
      <c r="F154" s="30" t="s">
        <v>11</v>
      </c>
    </row>
    <row r="155" ht="14.25" hidden="1" customHeight="1">
      <c r="A155" s="20">
        <v>45731.0</v>
      </c>
      <c r="B155" s="21" t="s">
        <v>53</v>
      </c>
      <c r="C155" s="22">
        <v>0.25</v>
      </c>
      <c r="D155" s="23">
        <v>200.0</v>
      </c>
      <c r="E155" s="24">
        <f>SUM(RECEIVE!$D155*RECEIVE!$C155)</f>
        <v>50</v>
      </c>
      <c r="F155" s="22" t="s">
        <v>11</v>
      </c>
    </row>
    <row r="156" ht="14.25" hidden="1" customHeight="1">
      <c r="A156" s="28">
        <v>45733.0</v>
      </c>
      <c r="B156" s="29" t="s">
        <v>41</v>
      </c>
      <c r="C156" s="30">
        <v>10.0</v>
      </c>
      <c r="D156" s="31">
        <v>200.0</v>
      </c>
      <c r="E156" s="32">
        <f>SUM(RECEIVE!$D156*RECEIVE!$C156)</f>
        <v>2000</v>
      </c>
      <c r="F156" s="30" t="s">
        <v>11</v>
      </c>
    </row>
    <row r="157" ht="14.25" hidden="1" customHeight="1">
      <c r="A157" s="20">
        <v>45733.0</v>
      </c>
      <c r="B157" s="45" t="s">
        <v>30</v>
      </c>
      <c r="C157" s="47">
        <v>3.0</v>
      </c>
      <c r="D157" s="23">
        <v>200.0</v>
      </c>
      <c r="E157" s="24">
        <f>SUM(RECEIVE!$D157*RECEIVE!$C157)</f>
        <v>600</v>
      </c>
      <c r="F157" s="47" t="s">
        <v>11</v>
      </c>
    </row>
    <row r="158" ht="14.25" hidden="1" customHeight="1">
      <c r="A158" s="28">
        <v>45733.0</v>
      </c>
      <c r="B158" s="29" t="s">
        <v>26</v>
      </c>
      <c r="C158" s="30">
        <v>12.5</v>
      </c>
      <c r="D158" s="31">
        <v>190.0</v>
      </c>
      <c r="E158" s="32">
        <f>SUM(RECEIVE!$D158*RECEIVE!$C158)</f>
        <v>2375</v>
      </c>
      <c r="F158" s="30" t="s">
        <v>11</v>
      </c>
    </row>
    <row r="159" ht="14.25" hidden="1" customHeight="1">
      <c r="A159" s="20">
        <v>45733.0</v>
      </c>
      <c r="B159" s="21" t="s">
        <v>49</v>
      </c>
      <c r="C159" s="22">
        <v>48.0</v>
      </c>
      <c r="D159" s="23">
        <v>175.0</v>
      </c>
      <c r="E159" s="24">
        <f>SUM(RECEIVE!$D159*RECEIVE!$C159)</f>
        <v>8400</v>
      </c>
      <c r="F159" s="22" t="s">
        <v>11</v>
      </c>
    </row>
    <row r="160" ht="14.25" hidden="1" customHeight="1">
      <c r="A160" s="28">
        <v>45733.0</v>
      </c>
      <c r="B160" s="29" t="s">
        <v>59</v>
      </c>
      <c r="C160" s="30">
        <v>30.2857</v>
      </c>
      <c r="D160" s="31">
        <v>175.0</v>
      </c>
      <c r="E160" s="32">
        <f>SUM(RECEIVE!$D160*RECEIVE!$C160)</f>
        <v>5299.9975</v>
      </c>
      <c r="F160" s="30" t="s">
        <v>11</v>
      </c>
    </row>
    <row r="161" ht="14.25" hidden="1" customHeight="1">
      <c r="A161" s="20">
        <v>45733.0</v>
      </c>
      <c r="B161" s="21" t="s">
        <v>28</v>
      </c>
      <c r="C161" s="22">
        <v>0.7</v>
      </c>
      <c r="D161" s="23">
        <v>200.0</v>
      </c>
      <c r="E161" s="24">
        <f>SUM(RECEIVE!$D161*RECEIVE!$C161)</f>
        <v>140</v>
      </c>
      <c r="F161" s="22" t="s">
        <v>11</v>
      </c>
    </row>
    <row r="162" ht="14.25" hidden="1" customHeight="1">
      <c r="A162" s="28">
        <v>45733.0</v>
      </c>
      <c r="B162" s="29" t="s">
        <v>77</v>
      </c>
      <c r="C162" s="30">
        <v>1.0</v>
      </c>
      <c r="D162" s="31">
        <v>160.0</v>
      </c>
      <c r="E162" s="32">
        <f>SUM(RECEIVE!$D162*RECEIVE!$C162)</f>
        <v>160</v>
      </c>
      <c r="F162" s="49" t="s">
        <v>11</v>
      </c>
    </row>
    <row r="163" ht="14.25" hidden="1" customHeight="1">
      <c r="A163" s="20">
        <v>45733.0</v>
      </c>
      <c r="B163" s="21" t="s">
        <v>61</v>
      </c>
      <c r="C163" s="22">
        <v>7.7</v>
      </c>
      <c r="D163" s="23">
        <v>200.0</v>
      </c>
      <c r="E163" s="24">
        <f>SUM(RECEIVE!$D163*RECEIVE!$C163)</f>
        <v>1540</v>
      </c>
      <c r="F163" s="47" t="s">
        <v>11</v>
      </c>
    </row>
    <row r="164" ht="14.25" hidden="1" customHeight="1">
      <c r="A164" s="28">
        <v>45734.0</v>
      </c>
      <c r="B164" s="29" t="s">
        <v>61</v>
      </c>
      <c r="C164" s="30">
        <v>1.0</v>
      </c>
      <c r="D164" s="31">
        <v>200.0</v>
      </c>
      <c r="E164" s="32">
        <f>SUM(RECEIVE!$D164*RECEIVE!$C164)</f>
        <v>200</v>
      </c>
      <c r="F164" s="49" t="s">
        <v>11</v>
      </c>
    </row>
    <row r="165" ht="14.25" hidden="1" customHeight="1">
      <c r="A165" s="20">
        <v>45734.0</v>
      </c>
      <c r="B165" s="21" t="s">
        <v>63</v>
      </c>
      <c r="C165" s="22">
        <v>0.5</v>
      </c>
      <c r="D165" s="23">
        <v>200.0</v>
      </c>
      <c r="E165" s="24">
        <f>SUM(RECEIVE!$D165*RECEIVE!$C165)</f>
        <v>100</v>
      </c>
      <c r="F165" s="22" t="s">
        <v>11</v>
      </c>
    </row>
    <row r="166" ht="14.25" hidden="1" customHeight="1">
      <c r="A166" s="28">
        <v>45734.0</v>
      </c>
      <c r="B166" s="29" t="s">
        <v>34</v>
      </c>
      <c r="C166" s="30">
        <v>27.5</v>
      </c>
      <c r="D166" s="31">
        <v>180.0</v>
      </c>
      <c r="E166" s="32">
        <f>SUM(RECEIVE!$D166*RECEIVE!$C166)</f>
        <v>4950</v>
      </c>
      <c r="F166" s="30" t="s">
        <v>11</v>
      </c>
    </row>
    <row r="167" ht="14.25" hidden="1" customHeight="1">
      <c r="A167" s="20">
        <v>45734.0</v>
      </c>
      <c r="B167" s="21" t="s">
        <v>65</v>
      </c>
      <c r="C167" s="22">
        <v>25.0</v>
      </c>
      <c r="D167" s="23">
        <v>180.0</v>
      </c>
      <c r="E167" s="24">
        <f>SUM(RECEIVE!$D167*RECEIVE!$C167)</f>
        <v>4500</v>
      </c>
      <c r="F167" s="22" t="s">
        <v>11</v>
      </c>
    </row>
    <row r="168" ht="14.25" hidden="1" customHeight="1">
      <c r="A168" s="28">
        <v>45734.0</v>
      </c>
      <c r="B168" s="29" t="s">
        <v>85</v>
      </c>
      <c r="C168" s="30">
        <v>1.75</v>
      </c>
      <c r="D168" s="31">
        <v>200.0</v>
      </c>
      <c r="E168" s="32">
        <f>SUM(RECEIVE!$D168*RECEIVE!$C168)</f>
        <v>350</v>
      </c>
      <c r="F168" s="30" t="s">
        <v>11</v>
      </c>
    </row>
    <row r="169" ht="14.25" hidden="1" customHeight="1">
      <c r="A169" s="20">
        <v>45734.0</v>
      </c>
      <c r="B169" s="21" t="s">
        <v>23</v>
      </c>
      <c r="C169" s="22">
        <v>9.5</v>
      </c>
      <c r="D169" s="23">
        <v>190.0</v>
      </c>
      <c r="E169" s="24">
        <f>SUM(RECEIVE!$D169*RECEIVE!$C169)</f>
        <v>1805</v>
      </c>
      <c r="F169" s="22" t="s">
        <v>11</v>
      </c>
    </row>
    <row r="170" ht="14.25" hidden="1" customHeight="1">
      <c r="A170" s="28">
        <v>45734.0</v>
      </c>
      <c r="B170" s="29" t="s">
        <v>86</v>
      </c>
      <c r="C170" s="30">
        <v>6.0</v>
      </c>
      <c r="D170" s="31">
        <v>200.0</v>
      </c>
      <c r="E170" s="32">
        <f>SUM(RECEIVE!$D170*RECEIVE!$C170)</f>
        <v>1200</v>
      </c>
      <c r="F170" s="30" t="s">
        <v>11</v>
      </c>
    </row>
    <row r="171" ht="14.25" hidden="1" customHeight="1">
      <c r="A171" s="20">
        <v>45734.0</v>
      </c>
      <c r="B171" s="21" t="s">
        <v>77</v>
      </c>
      <c r="C171" s="22">
        <v>1.0</v>
      </c>
      <c r="D171" s="23">
        <v>160.0</v>
      </c>
      <c r="E171" s="24">
        <f>SUM(RECEIVE!$D171*RECEIVE!$C171)</f>
        <v>160</v>
      </c>
      <c r="F171" s="47" t="s">
        <v>11</v>
      </c>
    </row>
    <row r="172" ht="14.25" hidden="1" customHeight="1">
      <c r="A172" s="28">
        <v>45734.0</v>
      </c>
      <c r="B172" s="29" t="s">
        <v>41</v>
      </c>
      <c r="C172" s="30">
        <v>4.0</v>
      </c>
      <c r="D172" s="31">
        <v>190.0</v>
      </c>
      <c r="E172" s="32">
        <f>SUM(RECEIVE!$D172*RECEIVE!$C172)</f>
        <v>760</v>
      </c>
      <c r="F172" s="49" t="s">
        <v>11</v>
      </c>
    </row>
    <row r="173" ht="14.25" hidden="1" customHeight="1">
      <c r="A173" s="20">
        <v>45735.0</v>
      </c>
      <c r="B173" s="21" t="s">
        <v>42</v>
      </c>
      <c r="C173" s="22">
        <v>7.0</v>
      </c>
      <c r="D173" s="23">
        <v>200.0</v>
      </c>
      <c r="E173" s="24">
        <f>SUM(RECEIVE!$D173*RECEIVE!$C173)</f>
        <v>1400</v>
      </c>
      <c r="F173" s="22" t="s">
        <v>11</v>
      </c>
    </row>
    <row r="174" ht="14.25" hidden="1" customHeight="1">
      <c r="A174" s="28">
        <v>45735.0</v>
      </c>
      <c r="B174" s="29" t="s">
        <v>35</v>
      </c>
      <c r="C174" s="30">
        <v>13.5</v>
      </c>
      <c r="D174" s="31">
        <v>190.0</v>
      </c>
      <c r="E174" s="32">
        <f>SUM(RECEIVE!$D174*RECEIVE!$C174)</f>
        <v>2565</v>
      </c>
      <c r="F174" s="30" t="s">
        <v>11</v>
      </c>
    </row>
    <row r="175" ht="14.25" hidden="1" customHeight="1">
      <c r="A175" s="20">
        <v>45735.0</v>
      </c>
      <c r="B175" s="21" t="s">
        <v>87</v>
      </c>
      <c r="C175" s="22">
        <v>2.6</v>
      </c>
      <c r="D175" s="23">
        <v>200.0</v>
      </c>
      <c r="E175" s="24">
        <f>SUM(RECEIVE!$D175*RECEIVE!$C175)</f>
        <v>520</v>
      </c>
      <c r="F175" s="22" t="s">
        <v>11</v>
      </c>
    </row>
    <row r="176" ht="14.25" hidden="1" customHeight="1">
      <c r="A176" s="28">
        <v>45735.0</v>
      </c>
      <c r="B176" s="56" t="s">
        <v>43</v>
      </c>
      <c r="C176" s="30">
        <v>7.0</v>
      </c>
      <c r="D176" s="31">
        <v>200.0</v>
      </c>
      <c r="E176" s="32">
        <f>SUM(RECEIVE!$D176*RECEIVE!$C176)</f>
        <v>1400</v>
      </c>
      <c r="F176" s="49" t="s">
        <v>11</v>
      </c>
    </row>
    <row r="177" ht="14.25" hidden="1" customHeight="1">
      <c r="A177" s="20">
        <v>45735.0</v>
      </c>
      <c r="B177" s="21" t="s">
        <v>69</v>
      </c>
      <c r="C177" s="22">
        <v>3.0</v>
      </c>
      <c r="D177" s="23">
        <v>200.0</v>
      </c>
      <c r="E177" s="24">
        <f>SUM(RECEIVE!$D177*RECEIVE!$C177)</f>
        <v>600</v>
      </c>
      <c r="F177" s="22" t="s">
        <v>11</v>
      </c>
    </row>
    <row r="178" ht="14.25" hidden="1" customHeight="1">
      <c r="A178" s="28">
        <v>45736.0</v>
      </c>
      <c r="B178" s="29" t="s">
        <v>47</v>
      </c>
      <c r="C178" s="30">
        <v>1.0</v>
      </c>
      <c r="D178" s="31">
        <v>200.0</v>
      </c>
      <c r="E178" s="32">
        <f>SUM(RECEIVE!$D178*RECEIVE!$C178)</f>
        <v>200</v>
      </c>
      <c r="F178" s="30" t="s">
        <v>11</v>
      </c>
    </row>
    <row r="179" ht="14.25" hidden="1" customHeight="1">
      <c r="A179" s="20">
        <v>45736.0</v>
      </c>
      <c r="B179" s="21" t="s">
        <v>28</v>
      </c>
      <c r="C179" s="22">
        <v>0.5</v>
      </c>
      <c r="D179" s="23">
        <v>200.0</v>
      </c>
      <c r="E179" s="24">
        <f>SUM(RECEIVE!$D179*RECEIVE!$C179)</f>
        <v>100</v>
      </c>
      <c r="F179" s="47" t="s">
        <v>11</v>
      </c>
    </row>
    <row r="180" ht="14.25" hidden="1" customHeight="1">
      <c r="A180" s="28">
        <v>45736.0</v>
      </c>
      <c r="B180" s="29">
        <v>1014.0</v>
      </c>
      <c r="C180" s="30">
        <v>5.5</v>
      </c>
      <c r="D180" s="57">
        <v>180.0</v>
      </c>
      <c r="E180" s="32">
        <f>SUM(RECEIVE!$D180*RECEIVE!$C180)</f>
        <v>990</v>
      </c>
      <c r="F180" s="49" t="s">
        <v>11</v>
      </c>
    </row>
    <row r="181" ht="14.25" hidden="1" customHeight="1">
      <c r="A181" s="20">
        <v>45736.0</v>
      </c>
      <c r="B181" s="21" t="s">
        <v>79</v>
      </c>
      <c r="C181" s="22">
        <v>1.5</v>
      </c>
      <c r="D181" s="23">
        <v>200.0</v>
      </c>
      <c r="E181" s="24">
        <f>SUM(RECEIVE!$D181*RECEIVE!$C181)</f>
        <v>300</v>
      </c>
      <c r="F181" s="47" t="s">
        <v>11</v>
      </c>
    </row>
    <row r="182" ht="14.25" hidden="1" customHeight="1">
      <c r="A182" s="28">
        <v>45736.0</v>
      </c>
      <c r="B182" s="29" t="s">
        <v>59</v>
      </c>
      <c r="C182" s="30">
        <v>3.0</v>
      </c>
      <c r="D182" s="31">
        <v>200.0</v>
      </c>
      <c r="E182" s="32">
        <f>SUM(RECEIVE!$D182*RECEIVE!$C182)</f>
        <v>600</v>
      </c>
      <c r="F182" s="49" t="s">
        <v>11</v>
      </c>
    </row>
    <row r="183" ht="14.25" hidden="1" customHeight="1">
      <c r="A183" s="20">
        <v>45736.0</v>
      </c>
      <c r="B183" s="21" t="s">
        <v>35</v>
      </c>
      <c r="C183" s="22">
        <v>5.0</v>
      </c>
      <c r="D183" s="23">
        <v>200.0</v>
      </c>
      <c r="E183" s="24">
        <f>SUM(RECEIVE!$D183*RECEIVE!$C183)</f>
        <v>1000</v>
      </c>
      <c r="F183" s="22" t="s">
        <v>11</v>
      </c>
    </row>
    <row r="184" ht="14.25" hidden="1" customHeight="1">
      <c r="A184" s="28">
        <v>45736.0</v>
      </c>
      <c r="B184" s="29" t="s">
        <v>50</v>
      </c>
      <c r="C184" s="30">
        <v>0.25</v>
      </c>
      <c r="D184" s="31">
        <v>200.0</v>
      </c>
      <c r="E184" s="32">
        <f>SUM(RECEIVE!$D184*RECEIVE!$C184)</f>
        <v>50</v>
      </c>
      <c r="F184" s="49" t="s">
        <v>11</v>
      </c>
    </row>
    <row r="185" ht="14.25" hidden="1" customHeight="1">
      <c r="A185" s="20">
        <v>45736.0</v>
      </c>
      <c r="B185" s="21" t="s">
        <v>54</v>
      </c>
      <c r="C185" s="22">
        <v>1.5</v>
      </c>
      <c r="D185" s="23">
        <v>200.0</v>
      </c>
      <c r="E185" s="24">
        <f>SUM(RECEIVE!$D185*RECEIVE!$C185)</f>
        <v>300</v>
      </c>
      <c r="F185" s="22" t="s">
        <v>11</v>
      </c>
    </row>
    <row r="186" ht="14.25" hidden="1" customHeight="1">
      <c r="A186" s="28">
        <v>45736.0</v>
      </c>
      <c r="B186" s="29" t="s">
        <v>77</v>
      </c>
      <c r="C186" s="49">
        <v>89.0</v>
      </c>
      <c r="D186" s="31">
        <v>160.0</v>
      </c>
      <c r="E186" s="32">
        <f>SUM(RECEIVE!$D186*RECEIVE!$C186)</f>
        <v>14240</v>
      </c>
      <c r="F186" s="58" t="s">
        <v>11</v>
      </c>
    </row>
    <row r="187" ht="14.25" hidden="1" customHeight="1">
      <c r="A187" s="20">
        <v>45736.0</v>
      </c>
      <c r="B187" s="21" t="s">
        <v>40</v>
      </c>
      <c r="C187" s="22">
        <v>2.0</v>
      </c>
      <c r="D187" s="23">
        <v>200.0</v>
      </c>
      <c r="E187" s="24">
        <f>SUM(RECEIVE!$D187*RECEIVE!$C187)</f>
        <v>400</v>
      </c>
      <c r="F187" s="47" t="s">
        <v>11</v>
      </c>
    </row>
    <row r="188" ht="14.25" hidden="1" customHeight="1">
      <c r="A188" s="28">
        <v>45737.0</v>
      </c>
      <c r="B188" s="56" t="s">
        <v>69</v>
      </c>
      <c r="C188" s="49">
        <v>1.0</v>
      </c>
      <c r="D188" s="57">
        <v>200.0</v>
      </c>
      <c r="E188" s="32">
        <f>SUM(RECEIVE!$D188*RECEIVE!$C188)</f>
        <v>200</v>
      </c>
      <c r="F188" s="49" t="s">
        <v>11</v>
      </c>
    </row>
    <row r="189" ht="14.25" hidden="1" customHeight="1">
      <c r="A189" s="20">
        <v>45737.0</v>
      </c>
      <c r="B189" s="45" t="s">
        <v>26</v>
      </c>
      <c r="C189" s="47">
        <v>0.5</v>
      </c>
      <c r="D189" s="55">
        <v>200.0</v>
      </c>
      <c r="E189" s="24">
        <f>SUM(RECEIVE!$D189*RECEIVE!$C189)</f>
        <v>100</v>
      </c>
      <c r="F189" s="47" t="s">
        <v>11</v>
      </c>
    </row>
    <row r="190" ht="14.25" hidden="1" customHeight="1">
      <c r="A190" s="28">
        <v>45737.0</v>
      </c>
      <c r="B190" s="56" t="s">
        <v>56</v>
      </c>
      <c r="C190" s="49">
        <v>2.8</v>
      </c>
      <c r="D190" s="57">
        <v>200.0</v>
      </c>
      <c r="E190" s="32">
        <f>SUM(RECEIVE!$D190*RECEIVE!$C190)</f>
        <v>560</v>
      </c>
      <c r="F190" s="49" t="s">
        <v>11</v>
      </c>
    </row>
    <row r="191" ht="14.25" hidden="1" customHeight="1">
      <c r="A191" s="20">
        <v>45737.0</v>
      </c>
      <c r="B191" s="45" t="s">
        <v>59</v>
      </c>
      <c r="C191" s="47">
        <v>0.8</v>
      </c>
      <c r="D191" s="55">
        <v>200.0</v>
      </c>
      <c r="E191" s="24">
        <f>SUM(RECEIVE!$D191*RECEIVE!$C191)</f>
        <v>160</v>
      </c>
      <c r="F191" s="47" t="s">
        <v>11</v>
      </c>
    </row>
    <row r="192" ht="14.25" hidden="1" customHeight="1">
      <c r="A192" s="28">
        <v>45737.0</v>
      </c>
      <c r="B192" s="56" t="s">
        <v>35</v>
      </c>
      <c r="C192" s="49">
        <v>1.0</v>
      </c>
      <c r="D192" s="57">
        <v>200.0</v>
      </c>
      <c r="E192" s="32">
        <f>SUM(RECEIVE!$D192*RECEIVE!$C192)</f>
        <v>200</v>
      </c>
      <c r="F192" s="49" t="s">
        <v>11</v>
      </c>
    </row>
    <row r="193" ht="14.25" hidden="1" customHeight="1">
      <c r="A193" s="20">
        <v>45738.0</v>
      </c>
      <c r="B193" s="45">
        <v>1014.0</v>
      </c>
      <c r="C193" s="47">
        <v>26.0</v>
      </c>
      <c r="D193" s="55">
        <v>180.0</v>
      </c>
      <c r="E193" s="24">
        <f>SUM(RECEIVE!$D193*RECEIVE!$C193)</f>
        <v>4680</v>
      </c>
      <c r="F193" s="47" t="s">
        <v>11</v>
      </c>
    </row>
    <row r="194" ht="14.25" hidden="1" customHeight="1">
      <c r="A194" s="28">
        <v>45738.0</v>
      </c>
      <c r="B194" s="56" t="s">
        <v>88</v>
      </c>
      <c r="C194" s="49">
        <v>3.0</v>
      </c>
      <c r="D194" s="57">
        <v>200.0</v>
      </c>
      <c r="E194" s="32">
        <f>SUM(RECEIVE!$D194*RECEIVE!$C194)</f>
        <v>600</v>
      </c>
      <c r="F194" s="49" t="s">
        <v>11</v>
      </c>
    </row>
    <row r="195" ht="14.25" hidden="1" customHeight="1">
      <c r="A195" s="20">
        <v>45738.0</v>
      </c>
      <c r="B195" s="45" t="s">
        <v>89</v>
      </c>
      <c r="C195" s="47">
        <v>7.0</v>
      </c>
      <c r="D195" s="55">
        <v>200.0</v>
      </c>
      <c r="E195" s="24">
        <f>SUM(RECEIVE!$D195*RECEIVE!$C195)</f>
        <v>1400</v>
      </c>
      <c r="F195" s="47" t="s">
        <v>11</v>
      </c>
    </row>
    <row r="196" ht="14.25" hidden="1" customHeight="1">
      <c r="A196" s="28">
        <v>45738.0</v>
      </c>
      <c r="B196" s="56" t="s">
        <v>49</v>
      </c>
      <c r="C196" s="49">
        <v>5.0</v>
      </c>
      <c r="D196" s="57">
        <v>200.0</v>
      </c>
      <c r="E196" s="32">
        <f>SUM(RECEIVE!$D196*RECEIVE!$C196)</f>
        <v>1000</v>
      </c>
      <c r="F196" s="49" t="s">
        <v>11</v>
      </c>
    </row>
    <row r="197" ht="14.25" hidden="1" customHeight="1">
      <c r="A197" s="20">
        <v>45738.0</v>
      </c>
      <c r="B197" s="45" t="s">
        <v>34</v>
      </c>
      <c r="C197" s="47">
        <v>8.0</v>
      </c>
      <c r="D197" s="55">
        <v>200.0</v>
      </c>
      <c r="E197" s="24">
        <f>SUM(RECEIVE!$D197*RECEIVE!$C197)</f>
        <v>1600</v>
      </c>
      <c r="F197" s="47" t="s">
        <v>11</v>
      </c>
    </row>
    <row r="198" ht="14.25" hidden="1" customHeight="1">
      <c r="A198" s="28">
        <v>45738.0</v>
      </c>
      <c r="B198" s="56" t="s">
        <v>41</v>
      </c>
      <c r="C198" s="49">
        <v>3.5</v>
      </c>
      <c r="D198" s="57">
        <v>190.0</v>
      </c>
      <c r="E198" s="32">
        <f>SUM(RECEIVE!$D198*RECEIVE!$C198)</f>
        <v>665</v>
      </c>
      <c r="F198" s="49" t="s">
        <v>11</v>
      </c>
    </row>
    <row r="199" ht="14.25" hidden="1" customHeight="1">
      <c r="A199" s="59">
        <v>45740.0</v>
      </c>
      <c r="B199" s="45" t="s">
        <v>77</v>
      </c>
      <c r="C199" s="47">
        <v>36.5</v>
      </c>
      <c r="D199" s="55">
        <v>160.0</v>
      </c>
      <c r="E199" s="24">
        <f>SUM(RECEIVE!$D199*RECEIVE!$C199)</f>
        <v>5840</v>
      </c>
      <c r="F199" s="47" t="s">
        <v>11</v>
      </c>
    </row>
    <row r="200" ht="14.25" hidden="1" customHeight="1">
      <c r="A200" s="48">
        <v>45740.0</v>
      </c>
      <c r="B200" s="56" t="s">
        <v>90</v>
      </c>
      <c r="C200" s="49">
        <v>11.0</v>
      </c>
      <c r="D200" s="57">
        <v>190.0</v>
      </c>
      <c r="E200" s="32">
        <f>SUM(RECEIVE!$D200*RECEIVE!$C200)</f>
        <v>2090</v>
      </c>
      <c r="F200" s="49" t="s">
        <v>11</v>
      </c>
    </row>
    <row r="201" ht="14.25" hidden="1" customHeight="1">
      <c r="A201" s="59">
        <v>45740.0</v>
      </c>
      <c r="B201" s="45" t="s">
        <v>91</v>
      </c>
      <c r="C201" s="47">
        <v>1.0</v>
      </c>
      <c r="D201" s="55">
        <v>200.0</v>
      </c>
      <c r="E201" s="24">
        <f>SUM(RECEIVE!$D201*RECEIVE!$C201)</f>
        <v>200</v>
      </c>
      <c r="F201" s="47" t="s">
        <v>11</v>
      </c>
    </row>
    <row r="202" ht="14.25" hidden="1" customHeight="1">
      <c r="A202" s="48">
        <v>45740.0</v>
      </c>
      <c r="B202" s="56" t="s">
        <v>23</v>
      </c>
      <c r="C202" s="49">
        <v>9.0</v>
      </c>
      <c r="D202" s="57">
        <v>190.0</v>
      </c>
      <c r="E202" s="32">
        <f>SUM(RECEIVE!$D202*RECEIVE!$C202)</f>
        <v>1710</v>
      </c>
      <c r="F202" s="49" t="s">
        <v>11</v>
      </c>
    </row>
    <row r="203" ht="14.25" hidden="1" customHeight="1">
      <c r="A203" s="59">
        <v>45740.0</v>
      </c>
      <c r="B203" s="45" t="s">
        <v>61</v>
      </c>
      <c r="C203" s="47">
        <v>14.5</v>
      </c>
      <c r="D203" s="55">
        <v>170.0</v>
      </c>
      <c r="E203" s="24">
        <f>SUM(RECEIVE!$D203*RECEIVE!$C203)</f>
        <v>2465</v>
      </c>
      <c r="F203" s="47" t="s">
        <v>11</v>
      </c>
    </row>
    <row r="204" ht="14.25" hidden="1" customHeight="1">
      <c r="A204" s="48">
        <v>45740.0</v>
      </c>
      <c r="B204" s="56" t="s">
        <v>92</v>
      </c>
      <c r="C204" s="49">
        <v>5.0</v>
      </c>
      <c r="D204" s="57">
        <v>200.0</v>
      </c>
      <c r="E204" s="32">
        <f>SUM(RECEIVE!$D204*RECEIVE!$C204)</f>
        <v>1000</v>
      </c>
      <c r="F204" s="49" t="s">
        <v>11</v>
      </c>
    </row>
    <row r="205" ht="14.25" hidden="1" customHeight="1">
      <c r="A205" s="59">
        <v>45740.0</v>
      </c>
      <c r="B205" s="45" t="s">
        <v>34</v>
      </c>
      <c r="C205" s="47">
        <v>1.0</v>
      </c>
      <c r="D205" s="55">
        <v>200.0</v>
      </c>
      <c r="E205" s="24">
        <f>SUM(RECEIVE!$D205*RECEIVE!$C205)</f>
        <v>200</v>
      </c>
      <c r="F205" s="47" t="s">
        <v>11</v>
      </c>
    </row>
    <row r="206" ht="14.25" hidden="1" customHeight="1">
      <c r="A206" s="48">
        <v>45740.0</v>
      </c>
      <c r="B206" s="56" t="s">
        <v>69</v>
      </c>
      <c r="C206" s="49">
        <v>21.0</v>
      </c>
      <c r="D206" s="57">
        <v>180.0</v>
      </c>
      <c r="E206" s="32">
        <f>SUM(RECEIVE!$D206*RECEIVE!$C206)</f>
        <v>3780</v>
      </c>
      <c r="F206" s="49" t="s">
        <v>11</v>
      </c>
    </row>
    <row r="207" ht="14.25" hidden="1" customHeight="1">
      <c r="A207" s="59">
        <v>45740.0</v>
      </c>
      <c r="B207" s="45" t="s">
        <v>25</v>
      </c>
      <c r="C207" s="47">
        <v>1.0</v>
      </c>
      <c r="D207" s="55">
        <v>200.0</v>
      </c>
      <c r="E207" s="24">
        <f>SUM(RECEIVE!$D207*RECEIVE!$C207)</f>
        <v>200</v>
      </c>
      <c r="F207" s="47" t="s">
        <v>11</v>
      </c>
    </row>
    <row r="208" ht="14.25" hidden="1" customHeight="1">
      <c r="A208" s="48">
        <v>45740.0</v>
      </c>
      <c r="B208" s="56" t="s">
        <v>26</v>
      </c>
      <c r="C208" s="49">
        <v>2.5</v>
      </c>
      <c r="D208" s="57">
        <v>200.0</v>
      </c>
      <c r="E208" s="32">
        <f>SUM(RECEIVE!$D208*RECEIVE!$C208)</f>
        <v>500</v>
      </c>
      <c r="F208" s="49" t="s">
        <v>11</v>
      </c>
    </row>
    <row r="209" ht="14.25" hidden="1" customHeight="1">
      <c r="A209" s="59">
        <v>45740.0</v>
      </c>
      <c r="B209" s="45" t="s">
        <v>93</v>
      </c>
      <c r="C209" s="47">
        <v>3.0</v>
      </c>
      <c r="D209" s="55">
        <v>200.0</v>
      </c>
      <c r="E209" s="24">
        <f>SUM(RECEIVE!$D209*RECEIVE!$C209)</f>
        <v>600</v>
      </c>
      <c r="F209" s="47" t="s">
        <v>11</v>
      </c>
    </row>
    <row r="210" ht="14.25" hidden="1" customHeight="1">
      <c r="A210" s="48">
        <v>45740.0</v>
      </c>
      <c r="B210" s="56" t="s">
        <v>24</v>
      </c>
      <c r="C210" s="49">
        <v>5.0</v>
      </c>
      <c r="D210" s="57">
        <v>200.0</v>
      </c>
      <c r="E210" s="32">
        <f>SUM(RECEIVE!$D210*RECEIVE!$C210)</f>
        <v>1000</v>
      </c>
      <c r="F210" s="49" t="s">
        <v>11</v>
      </c>
    </row>
    <row r="211" ht="14.25" hidden="1" customHeight="1">
      <c r="A211" s="59">
        <v>45740.0</v>
      </c>
      <c r="B211" s="45" t="s">
        <v>94</v>
      </c>
      <c r="C211" s="47">
        <v>0.25</v>
      </c>
      <c r="D211" s="55">
        <v>200.0</v>
      </c>
      <c r="E211" s="24">
        <f>SUM(RECEIVE!$D211*RECEIVE!$C211)</f>
        <v>50</v>
      </c>
      <c r="F211" s="47" t="s">
        <v>11</v>
      </c>
    </row>
    <row r="212" ht="14.25" hidden="1" customHeight="1">
      <c r="A212" s="48">
        <v>45741.0</v>
      </c>
      <c r="B212" s="56">
        <v>1014.0</v>
      </c>
      <c r="C212" s="49">
        <v>1.0</v>
      </c>
      <c r="D212" s="57">
        <v>180.0</v>
      </c>
      <c r="E212" s="32">
        <f>SUM(RECEIVE!$D212*RECEIVE!$C212)</f>
        <v>180</v>
      </c>
      <c r="F212" s="49" t="s">
        <v>11</v>
      </c>
    </row>
    <row r="213" ht="14.25" hidden="1" customHeight="1">
      <c r="A213" s="59">
        <v>45741.0</v>
      </c>
      <c r="B213" s="45" t="s">
        <v>23</v>
      </c>
      <c r="C213" s="47">
        <v>6.0</v>
      </c>
      <c r="D213" s="55">
        <v>190.0</v>
      </c>
      <c r="E213" s="24">
        <f>SUM(RECEIVE!$D213*RECEIVE!$C213)</f>
        <v>1140</v>
      </c>
      <c r="F213" s="47" t="s">
        <v>11</v>
      </c>
    </row>
    <row r="214" ht="14.25" hidden="1" customHeight="1">
      <c r="A214" s="48">
        <v>45741.0</v>
      </c>
      <c r="B214" s="56" t="s">
        <v>35</v>
      </c>
      <c r="C214" s="49">
        <v>2.0</v>
      </c>
      <c r="D214" s="57">
        <v>200.0</v>
      </c>
      <c r="E214" s="32">
        <f>SUM(RECEIVE!$D214*RECEIVE!$C214)</f>
        <v>400</v>
      </c>
      <c r="F214" s="49" t="s">
        <v>11</v>
      </c>
    </row>
    <row r="215" ht="14.25" hidden="1" customHeight="1">
      <c r="A215" s="59">
        <v>45741.0</v>
      </c>
      <c r="B215" s="45" t="s">
        <v>49</v>
      </c>
      <c r="C215" s="47">
        <v>0.5</v>
      </c>
      <c r="D215" s="55">
        <v>200.0</v>
      </c>
      <c r="E215" s="24">
        <f>SUM(RECEIVE!$D215*RECEIVE!$C215)</f>
        <v>100</v>
      </c>
      <c r="F215" s="47" t="s">
        <v>11</v>
      </c>
    </row>
    <row r="216" ht="14.25" hidden="1" customHeight="1">
      <c r="A216" s="48">
        <v>45741.0</v>
      </c>
      <c r="B216" s="56" t="s">
        <v>95</v>
      </c>
      <c r="C216" s="49">
        <v>2.0</v>
      </c>
      <c r="D216" s="57">
        <v>200.0</v>
      </c>
      <c r="E216" s="32">
        <f>SUM(RECEIVE!$D216*RECEIVE!$C216)</f>
        <v>400</v>
      </c>
      <c r="F216" s="49" t="s">
        <v>11</v>
      </c>
    </row>
    <row r="217" ht="14.25" hidden="1" customHeight="1">
      <c r="A217" s="59">
        <v>45741.0</v>
      </c>
      <c r="B217" s="45" t="s">
        <v>65</v>
      </c>
      <c r="C217" s="47">
        <v>1.0</v>
      </c>
      <c r="D217" s="55">
        <v>200.0</v>
      </c>
      <c r="E217" s="24">
        <f>SUM(RECEIVE!$D217*RECEIVE!$C217)</f>
        <v>200</v>
      </c>
      <c r="F217" s="47" t="s">
        <v>11</v>
      </c>
    </row>
    <row r="218" ht="14.25" hidden="1" customHeight="1">
      <c r="A218" s="48">
        <v>45742.0</v>
      </c>
      <c r="B218" s="56" t="s">
        <v>41</v>
      </c>
      <c r="C218" s="49">
        <v>2.0</v>
      </c>
      <c r="D218" s="57">
        <v>190.0</v>
      </c>
      <c r="E218" s="32">
        <f>SUM(RECEIVE!$D218*RECEIVE!$C218)</f>
        <v>380</v>
      </c>
      <c r="F218" s="49" t="s">
        <v>11</v>
      </c>
    </row>
    <row r="219" ht="14.25" hidden="1" customHeight="1">
      <c r="A219" s="59">
        <v>45742.0</v>
      </c>
      <c r="B219" s="45" t="s">
        <v>31</v>
      </c>
      <c r="C219" s="47">
        <v>2.0</v>
      </c>
      <c r="D219" s="55">
        <v>200.0</v>
      </c>
      <c r="E219" s="24">
        <f>SUM(RECEIVE!$D219*RECEIVE!$C219)</f>
        <v>400</v>
      </c>
      <c r="F219" s="47" t="s">
        <v>11</v>
      </c>
    </row>
    <row r="220" ht="14.25" hidden="1" customHeight="1">
      <c r="A220" s="48">
        <v>45742.0</v>
      </c>
      <c r="B220" s="56">
        <v>1014.0</v>
      </c>
      <c r="C220" s="49">
        <v>1.5</v>
      </c>
      <c r="D220" s="57">
        <v>200.0</v>
      </c>
      <c r="E220" s="32">
        <f>SUM(RECEIVE!$D220*RECEIVE!$C220)</f>
        <v>300</v>
      </c>
      <c r="F220" s="49" t="s">
        <v>11</v>
      </c>
    </row>
    <row r="221" ht="14.25" hidden="1" customHeight="1">
      <c r="A221" s="59">
        <v>45743.0</v>
      </c>
      <c r="B221" s="45" t="s">
        <v>35</v>
      </c>
      <c r="C221" s="47">
        <v>2.8</v>
      </c>
      <c r="D221" s="55">
        <v>200.0</v>
      </c>
      <c r="E221" s="24">
        <f>SUM(RECEIVE!$D221*RECEIVE!$C221)</f>
        <v>560</v>
      </c>
      <c r="F221" s="47" t="s">
        <v>11</v>
      </c>
    </row>
    <row r="222" ht="14.25" hidden="1" customHeight="1">
      <c r="A222" s="48">
        <v>45743.0</v>
      </c>
      <c r="B222" s="56" t="s">
        <v>59</v>
      </c>
      <c r="C222" s="49">
        <v>24.0</v>
      </c>
      <c r="D222" s="57">
        <v>180.0</v>
      </c>
      <c r="E222" s="32">
        <f>SUM(RECEIVE!$D222*RECEIVE!$C222)</f>
        <v>4320</v>
      </c>
      <c r="F222" s="49" t="s">
        <v>11</v>
      </c>
    </row>
    <row r="223" ht="14.25" hidden="1" customHeight="1">
      <c r="A223" s="59">
        <v>45743.0</v>
      </c>
      <c r="B223" s="45" t="s">
        <v>41</v>
      </c>
      <c r="C223" s="47">
        <v>1.5</v>
      </c>
      <c r="D223" s="55">
        <v>190.0</v>
      </c>
      <c r="E223" s="24">
        <f>SUM(RECEIVE!$D223*RECEIVE!$C223)</f>
        <v>285</v>
      </c>
      <c r="F223" s="47" t="s">
        <v>11</v>
      </c>
    </row>
    <row r="224" ht="14.25" hidden="1" customHeight="1">
      <c r="A224" s="48">
        <v>45743.0</v>
      </c>
      <c r="B224" s="56" t="s">
        <v>62</v>
      </c>
      <c r="C224" s="49">
        <v>3.0</v>
      </c>
      <c r="D224" s="57">
        <v>200.0</v>
      </c>
      <c r="E224" s="32">
        <f>SUM(RECEIVE!$D224*RECEIVE!$C224)</f>
        <v>600</v>
      </c>
      <c r="F224" s="49" t="s">
        <v>11</v>
      </c>
    </row>
    <row r="225" ht="14.25" hidden="1" customHeight="1">
      <c r="A225" s="59">
        <v>45744.0</v>
      </c>
      <c r="B225" s="45" t="s">
        <v>77</v>
      </c>
      <c r="C225" s="47">
        <v>2.0</v>
      </c>
      <c r="D225" s="55">
        <v>190.0</v>
      </c>
      <c r="E225" s="24">
        <f>SUM(RECEIVE!$D225*RECEIVE!$C225)</f>
        <v>380</v>
      </c>
      <c r="F225" s="47" t="s">
        <v>11</v>
      </c>
    </row>
    <row r="226" ht="14.25" hidden="1" customHeight="1">
      <c r="A226" s="48">
        <v>45744.0</v>
      </c>
      <c r="B226" s="56" t="s">
        <v>96</v>
      </c>
      <c r="C226" s="49">
        <v>0.5</v>
      </c>
      <c r="D226" s="57">
        <v>200.0</v>
      </c>
      <c r="E226" s="32">
        <f>SUM(RECEIVE!$D226*RECEIVE!$C226)</f>
        <v>100</v>
      </c>
      <c r="F226" s="49" t="s">
        <v>11</v>
      </c>
    </row>
    <row r="227" ht="14.25" hidden="1" customHeight="1">
      <c r="A227" s="59">
        <v>45744.0</v>
      </c>
      <c r="B227" s="45" t="s">
        <v>43</v>
      </c>
      <c r="C227" s="47">
        <v>2.0</v>
      </c>
      <c r="D227" s="55">
        <v>200.0</v>
      </c>
      <c r="E227" s="24">
        <f>SUM(RECEIVE!$D227*RECEIVE!$C227)</f>
        <v>400</v>
      </c>
      <c r="F227" s="47" t="s">
        <v>11</v>
      </c>
    </row>
    <row r="228" ht="14.25" hidden="1" customHeight="1">
      <c r="A228" s="48">
        <v>45744.0</v>
      </c>
      <c r="B228" s="56" t="s">
        <v>50</v>
      </c>
      <c r="C228" s="49">
        <v>2.0</v>
      </c>
      <c r="D228" s="57">
        <v>200.0</v>
      </c>
      <c r="E228" s="32">
        <f>SUM(RECEIVE!$D228*RECEIVE!$C228)</f>
        <v>400</v>
      </c>
      <c r="F228" s="49" t="s">
        <v>11</v>
      </c>
    </row>
    <row r="229" ht="14.25" hidden="1" customHeight="1">
      <c r="A229" s="59">
        <v>45744.0</v>
      </c>
      <c r="B229" s="45">
        <v>1014.0</v>
      </c>
      <c r="C229" s="47">
        <v>3.5</v>
      </c>
      <c r="D229" s="55">
        <v>200.0</v>
      </c>
      <c r="E229" s="24">
        <f>SUM(RECEIVE!$D229*RECEIVE!$C229)</f>
        <v>700</v>
      </c>
      <c r="F229" s="47" t="s">
        <v>11</v>
      </c>
    </row>
    <row r="230" ht="14.25" hidden="1" customHeight="1">
      <c r="A230" s="48">
        <v>45744.0</v>
      </c>
      <c r="B230" s="56" t="s">
        <v>97</v>
      </c>
      <c r="C230" s="49">
        <v>4.5</v>
      </c>
      <c r="D230" s="57">
        <v>200.0</v>
      </c>
      <c r="E230" s="32">
        <f>SUM(RECEIVE!$D230*RECEIVE!$C230)</f>
        <v>900</v>
      </c>
      <c r="F230" s="49" t="s">
        <v>11</v>
      </c>
    </row>
    <row r="231" ht="14.25" hidden="1" customHeight="1">
      <c r="A231" s="59">
        <v>45744.0</v>
      </c>
      <c r="B231" s="60" t="s">
        <v>40</v>
      </c>
      <c r="C231" s="47">
        <v>4.0</v>
      </c>
      <c r="D231" s="55">
        <v>200.0</v>
      </c>
      <c r="E231" s="24">
        <f>SUM(RECEIVE!$D231*RECEIVE!$C231)</f>
        <v>800</v>
      </c>
      <c r="F231" s="47" t="s">
        <v>11</v>
      </c>
    </row>
    <row r="232" ht="14.25" hidden="1" customHeight="1">
      <c r="A232" s="48">
        <v>45744.0</v>
      </c>
      <c r="B232" s="56" t="s">
        <v>98</v>
      </c>
      <c r="C232" s="49">
        <v>14.7</v>
      </c>
      <c r="D232" s="57">
        <v>190.0</v>
      </c>
      <c r="E232" s="32">
        <f>SUM(RECEIVE!$D232*RECEIVE!$C232)</f>
        <v>2793</v>
      </c>
      <c r="F232" s="49" t="s">
        <v>11</v>
      </c>
    </row>
    <row r="233" ht="14.25" hidden="1" customHeight="1">
      <c r="A233" s="59">
        <v>45744.0</v>
      </c>
      <c r="B233" s="45" t="s">
        <v>99</v>
      </c>
      <c r="C233" s="47">
        <v>1.0</v>
      </c>
      <c r="D233" s="55">
        <v>200.0</v>
      </c>
      <c r="E233" s="24">
        <f>SUM(RECEIVE!$D233*RECEIVE!$C233)</f>
        <v>200</v>
      </c>
      <c r="F233" s="47" t="s">
        <v>11</v>
      </c>
    </row>
    <row r="234" ht="14.25" hidden="1" customHeight="1">
      <c r="A234" s="48">
        <v>45744.0</v>
      </c>
      <c r="B234" s="56" t="s">
        <v>49</v>
      </c>
      <c r="C234" s="49">
        <v>1.0</v>
      </c>
      <c r="D234" s="57">
        <v>200.0</v>
      </c>
      <c r="E234" s="32">
        <f>SUM(RECEIVE!$D234*RECEIVE!$C234)</f>
        <v>200</v>
      </c>
      <c r="F234" s="49" t="s">
        <v>11</v>
      </c>
    </row>
    <row r="235" ht="14.25" hidden="1" customHeight="1">
      <c r="A235" s="59">
        <v>45744.0</v>
      </c>
      <c r="B235" s="45" t="s">
        <v>100</v>
      </c>
      <c r="C235" s="47">
        <v>0.25</v>
      </c>
      <c r="D235" s="55">
        <v>200.0</v>
      </c>
      <c r="E235" s="24">
        <f>SUM(RECEIVE!$D235*RECEIVE!$C235)</f>
        <v>50</v>
      </c>
      <c r="F235" s="47" t="s">
        <v>11</v>
      </c>
    </row>
    <row r="236" ht="14.25" hidden="1" customHeight="1">
      <c r="A236" s="48">
        <v>45745.0</v>
      </c>
      <c r="B236" s="56" t="s">
        <v>77</v>
      </c>
      <c r="C236" s="49">
        <v>8.0</v>
      </c>
      <c r="D236" s="57">
        <v>190.0</v>
      </c>
      <c r="E236" s="32">
        <f>SUM(RECEIVE!$D236*RECEIVE!$C236)</f>
        <v>1520</v>
      </c>
      <c r="F236" s="49" t="s">
        <v>11</v>
      </c>
    </row>
    <row r="237" ht="14.25" hidden="1" customHeight="1">
      <c r="A237" s="59">
        <v>45745.0</v>
      </c>
      <c r="B237" s="45" t="s">
        <v>101</v>
      </c>
      <c r="C237" s="47">
        <v>10.0</v>
      </c>
      <c r="D237" s="55">
        <v>190.0</v>
      </c>
      <c r="E237" s="24">
        <f>SUM(RECEIVE!$D237*RECEIVE!$C237)</f>
        <v>1900</v>
      </c>
      <c r="F237" s="47" t="s">
        <v>11</v>
      </c>
    </row>
    <row r="238" ht="14.25" hidden="1" customHeight="1">
      <c r="A238" s="48">
        <v>45745.0</v>
      </c>
      <c r="B238" s="56" t="s">
        <v>102</v>
      </c>
      <c r="C238" s="49">
        <v>2.0</v>
      </c>
      <c r="D238" s="57">
        <v>200.0</v>
      </c>
      <c r="E238" s="32">
        <f>SUM(RECEIVE!$D238*RECEIVE!$C238)</f>
        <v>400</v>
      </c>
      <c r="F238" s="49" t="s">
        <v>11</v>
      </c>
    </row>
    <row r="239" ht="14.25" hidden="1" customHeight="1">
      <c r="A239" s="59">
        <v>45745.0</v>
      </c>
      <c r="B239" s="45" t="s">
        <v>103</v>
      </c>
      <c r="C239" s="47">
        <v>1.0</v>
      </c>
      <c r="D239" s="55">
        <v>200.0</v>
      </c>
      <c r="E239" s="24">
        <f>SUM(RECEIVE!$D239*RECEIVE!$C239)</f>
        <v>200</v>
      </c>
      <c r="F239" s="47" t="s">
        <v>11</v>
      </c>
    </row>
    <row r="240" ht="14.25" hidden="1" customHeight="1">
      <c r="A240" s="48">
        <v>45745.0</v>
      </c>
      <c r="B240" s="56" t="s">
        <v>35</v>
      </c>
      <c r="C240" s="49">
        <v>6.0</v>
      </c>
      <c r="D240" s="57">
        <v>200.0</v>
      </c>
      <c r="E240" s="32">
        <f>SUM(RECEIVE!$D240*RECEIVE!$C240)</f>
        <v>1200</v>
      </c>
      <c r="F240" s="49" t="s">
        <v>11</v>
      </c>
    </row>
    <row r="241" ht="14.25" hidden="1" customHeight="1">
      <c r="A241" s="59">
        <v>45745.0</v>
      </c>
      <c r="B241" s="45" t="s">
        <v>48</v>
      </c>
      <c r="C241" s="47">
        <v>1.5</v>
      </c>
      <c r="D241" s="55">
        <v>200.0</v>
      </c>
      <c r="E241" s="24">
        <f>SUM(RECEIVE!$D241*RECEIVE!$C241)</f>
        <v>300</v>
      </c>
      <c r="F241" s="47" t="s">
        <v>11</v>
      </c>
    </row>
    <row r="242" ht="14.25" hidden="1" customHeight="1">
      <c r="A242" s="48">
        <v>45745.0</v>
      </c>
      <c r="B242" s="56" t="s">
        <v>24</v>
      </c>
      <c r="C242" s="49">
        <v>75.5</v>
      </c>
      <c r="D242" s="57">
        <v>150.0</v>
      </c>
      <c r="E242" s="32">
        <f>SUM(RECEIVE!$D242*RECEIVE!$C242)</f>
        <v>11325</v>
      </c>
      <c r="F242" s="49" t="s">
        <v>11</v>
      </c>
    </row>
    <row r="243" ht="14.25" hidden="1" customHeight="1">
      <c r="A243" s="59">
        <v>45745.0</v>
      </c>
      <c r="B243" s="45" t="s">
        <v>41</v>
      </c>
      <c r="C243" s="47">
        <v>18.0</v>
      </c>
      <c r="D243" s="55">
        <v>180.0</v>
      </c>
      <c r="E243" s="24">
        <f>SUM(RECEIVE!$D243*RECEIVE!$C243)</f>
        <v>3240</v>
      </c>
      <c r="F243" s="47" t="s">
        <v>11</v>
      </c>
    </row>
    <row r="244" ht="14.25" hidden="1" customHeight="1">
      <c r="A244" s="48">
        <v>45745.0</v>
      </c>
      <c r="B244" s="56" t="s">
        <v>104</v>
      </c>
      <c r="C244" s="49">
        <v>3.0</v>
      </c>
      <c r="D244" s="57">
        <v>200.0</v>
      </c>
      <c r="E244" s="32">
        <f>SUM(RECEIVE!$D244*RECEIVE!$C244)</f>
        <v>600</v>
      </c>
      <c r="F244" s="49" t="s">
        <v>11</v>
      </c>
    </row>
    <row r="245" ht="14.25" hidden="1" customHeight="1">
      <c r="A245" s="59">
        <v>45747.0</v>
      </c>
      <c r="B245" s="45" t="s">
        <v>26</v>
      </c>
      <c r="C245" s="47">
        <v>13.3</v>
      </c>
      <c r="D245" s="55">
        <v>200.0</v>
      </c>
      <c r="E245" s="24">
        <f>SUM(RECEIVE!$D245*RECEIVE!$C245)</f>
        <v>2660</v>
      </c>
      <c r="F245" s="47" t="s">
        <v>11</v>
      </c>
    </row>
    <row r="246" ht="14.25" hidden="1" customHeight="1">
      <c r="A246" s="48">
        <v>45747.0</v>
      </c>
      <c r="B246" s="56" t="s">
        <v>34</v>
      </c>
      <c r="C246" s="49">
        <v>9.0</v>
      </c>
      <c r="D246" s="57">
        <v>200.0</v>
      </c>
      <c r="E246" s="32">
        <f>SUM(RECEIVE!$D246*RECEIVE!$C246)</f>
        <v>1800</v>
      </c>
      <c r="F246" s="49" t="s">
        <v>11</v>
      </c>
    </row>
    <row r="247" ht="14.25" hidden="1" customHeight="1">
      <c r="A247" s="59">
        <v>45747.0</v>
      </c>
      <c r="B247" s="45" t="s">
        <v>105</v>
      </c>
      <c r="C247" s="47">
        <v>4.0</v>
      </c>
      <c r="D247" s="55">
        <v>200.0</v>
      </c>
      <c r="E247" s="24">
        <f>SUM(RECEIVE!$D247*RECEIVE!$C247)</f>
        <v>800</v>
      </c>
      <c r="F247" s="47" t="s">
        <v>11</v>
      </c>
    </row>
    <row r="248" ht="14.25" hidden="1" customHeight="1">
      <c r="A248" s="48">
        <v>45747.0</v>
      </c>
      <c r="B248" s="56" t="s">
        <v>57</v>
      </c>
      <c r="C248" s="49">
        <v>7.0</v>
      </c>
      <c r="D248" s="57">
        <v>200.0</v>
      </c>
      <c r="E248" s="32">
        <f>SUM(RECEIVE!$D248*RECEIVE!$C248)</f>
        <v>1400</v>
      </c>
      <c r="F248" s="58" t="s">
        <v>11</v>
      </c>
    </row>
    <row r="249" ht="14.25" hidden="1" customHeight="1">
      <c r="A249" s="59">
        <v>45747.0</v>
      </c>
      <c r="B249" s="45" t="s">
        <v>106</v>
      </c>
      <c r="C249" s="47">
        <v>1.0</v>
      </c>
      <c r="D249" s="55">
        <v>200.0</v>
      </c>
      <c r="E249" s="24">
        <f>SUM(RECEIVE!$D249*RECEIVE!$C249)</f>
        <v>200</v>
      </c>
      <c r="F249" s="47" t="s">
        <v>11</v>
      </c>
    </row>
    <row r="250" ht="14.25" hidden="1" customHeight="1">
      <c r="A250" s="48">
        <v>45747.0</v>
      </c>
      <c r="B250" s="56" t="s">
        <v>107</v>
      </c>
      <c r="C250" s="49">
        <v>1.0</v>
      </c>
      <c r="D250" s="57">
        <v>200.0</v>
      </c>
      <c r="E250" s="32">
        <f>SUM(RECEIVE!$D250*RECEIVE!$C250)</f>
        <v>200</v>
      </c>
      <c r="F250" s="49" t="s">
        <v>11</v>
      </c>
    </row>
    <row r="251" ht="14.25" hidden="1" customHeight="1">
      <c r="A251" s="59">
        <v>45747.0</v>
      </c>
      <c r="B251" s="45" t="s">
        <v>98</v>
      </c>
      <c r="C251" s="47">
        <v>0.5</v>
      </c>
      <c r="D251" s="55">
        <v>200.0</v>
      </c>
      <c r="E251" s="24">
        <f>SUM(RECEIVE!$D251*RECEIVE!$C251)</f>
        <v>100</v>
      </c>
      <c r="F251" s="47" t="s">
        <v>11</v>
      </c>
    </row>
    <row r="252" ht="14.25" hidden="1" customHeight="1">
      <c r="A252" s="48">
        <v>45747.0</v>
      </c>
      <c r="B252" s="56" t="s">
        <v>35</v>
      </c>
      <c r="C252" s="49">
        <v>1.7</v>
      </c>
      <c r="D252" s="57">
        <v>200.0</v>
      </c>
      <c r="E252" s="32">
        <f>SUM(RECEIVE!$D252*RECEIVE!$C252)</f>
        <v>340</v>
      </c>
      <c r="F252" s="30"/>
    </row>
    <row r="253" ht="14.25" hidden="1" customHeight="1">
      <c r="A253" s="59">
        <v>45748.0</v>
      </c>
      <c r="B253" s="45" t="s">
        <v>98</v>
      </c>
      <c r="C253" s="47">
        <v>12.3</v>
      </c>
      <c r="D253" s="55">
        <v>170.0</v>
      </c>
      <c r="E253" s="24">
        <f>SUM(RECEIVE!$D253*RECEIVE!$C253)</f>
        <v>2091</v>
      </c>
      <c r="F253" s="47" t="s">
        <v>11</v>
      </c>
    </row>
    <row r="254" ht="14.25" hidden="1" customHeight="1">
      <c r="A254" s="48">
        <v>45748.0</v>
      </c>
      <c r="B254" s="56" t="s">
        <v>108</v>
      </c>
      <c r="C254" s="49">
        <v>15.0</v>
      </c>
      <c r="D254" s="57">
        <v>190.0</v>
      </c>
      <c r="E254" s="32">
        <f>SUM(RECEIVE!$D254*RECEIVE!$C254)</f>
        <v>2850</v>
      </c>
      <c r="F254" s="49" t="s">
        <v>11</v>
      </c>
    </row>
    <row r="255" ht="14.25" hidden="1" customHeight="1">
      <c r="A255" s="59">
        <v>45748.0</v>
      </c>
      <c r="B255" s="45" t="s">
        <v>99</v>
      </c>
      <c r="C255" s="47">
        <v>10.7</v>
      </c>
      <c r="D255" s="55">
        <v>190.0</v>
      </c>
      <c r="E255" s="24">
        <f>SUM(RECEIVE!$D255*RECEIVE!$C255)</f>
        <v>2033</v>
      </c>
      <c r="F255" s="47" t="s">
        <v>11</v>
      </c>
    </row>
    <row r="256" ht="14.25" hidden="1" customHeight="1">
      <c r="A256" s="48">
        <v>45748.0</v>
      </c>
      <c r="B256" s="56">
        <v>1014.0</v>
      </c>
      <c r="C256" s="49">
        <v>1.0</v>
      </c>
      <c r="D256" s="57">
        <v>200.0</v>
      </c>
      <c r="E256" s="32">
        <f>SUM(RECEIVE!$D256*RECEIVE!$C256)</f>
        <v>200</v>
      </c>
      <c r="F256" s="49" t="s">
        <v>11</v>
      </c>
    </row>
    <row r="257" ht="14.25" hidden="1" customHeight="1">
      <c r="A257" s="59">
        <v>45748.0</v>
      </c>
      <c r="B257" s="45" t="s">
        <v>25</v>
      </c>
      <c r="C257" s="47">
        <v>13.7</v>
      </c>
      <c r="D257" s="55">
        <v>190.0</v>
      </c>
      <c r="E257" s="24">
        <f>SUM(RECEIVE!$D257*RECEIVE!$C257)</f>
        <v>2603</v>
      </c>
      <c r="F257" s="47" t="s">
        <v>11</v>
      </c>
    </row>
    <row r="258" ht="14.25" hidden="1" customHeight="1">
      <c r="A258" s="48">
        <v>45748.0</v>
      </c>
      <c r="B258" s="56" t="s">
        <v>24</v>
      </c>
      <c r="C258" s="49">
        <v>3.0</v>
      </c>
      <c r="D258" s="57">
        <v>200.0</v>
      </c>
      <c r="E258" s="32">
        <f>SUM(RECEIVE!$D258*RECEIVE!$C258)</f>
        <v>600</v>
      </c>
      <c r="F258" s="49" t="s">
        <v>11</v>
      </c>
    </row>
    <row r="259" ht="14.25" hidden="1" customHeight="1">
      <c r="A259" s="59">
        <v>45748.0</v>
      </c>
      <c r="B259" s="45" t="s">
        <v>59</v>
      </c>
      <c r="C259" s="47">
        <v>5.4</v>
      </c>
      <c r="D259" s="55">
        <v>200.0</v>
      </c>
      <c r="E259" s="24">
        <f>SUM(RECEIVE!$D259*RECEIVE!$C259)</f>
        <v>1080</v>
      </c>
      <c r="F259" s="47" t="s">
        <v>11</v>
      </c>
    </row>
    <row r="260" ht="14.25" hidden="1" customHeight="1">
      <c r="A260" s="48">
        <v>45748.0</v>
      </c>
      <c r="B260" s="56" t="s">
        <v>32</v>
      </c>
      <c r="C260" s="49">
        <v>6.0</v>
      </c>
      <c r="D260" s="57">
        <v>200.0</v>
      </c>
      <c r="E260" s="32">
        <f>SUM(RECEIVE!$D260*RECEIVE!$C260)</f>
        <v>1200</v>
      </c>
      <c r="F260" s="49" t="s">
        <v>11</v>
      </c>
    </row>
    <row r="261" ht="14.25" hidden="1" customHeight="1">
      <c r="A261" s="59">
        <v>45748.0</v>
      </c>
      <c r="B261" s="45" t="s">
        <v>26</v>
      </c>
      <c r="C261" s="47">
        <v>2.0</v>
      </c>
      <c r="D261" s="55">
        <v>200.0</v>
      </c>
      <c r="E261" s="24">
        <f>SUM(RECEIVE!$D261*RECEIVE!$C261)</f>
        <v>400</v>
      </c>
      <c r="F261" s="47" t="s">
        <v>11</v>
      </c>
    </row>
    <row r="262" ht="14.25" hidden="1" customHeight="1">
      <c r="A262" s="48">
        <v>45748.0</v>
      </c>
      <c r="B262" s="56" t="s">
        <v>49</v>
      </c>
      <c r="C262" s="49">
        <v>1.5</v>
      </c>
      <c r="D262" s="57">
        <v>200.0</v>
      </c>
      <c r="E262" s="32">
        <f>SUM(RECEIVE!$D262*RECEIVE!$C262)</f>
        <v>300</v>
      </c>
      <c r="F262" s="49" t="s">
        <v>11</v>
      </c>
    </row>
    <row r="263" ht="14.25" hidden="1" customHeight="1">
      <c r="A263" s="59">
        <v>45748.0</v>
      </c>
      <c r="B263" s="45" t="s">
        <v>43</v>
      </c>
      <c r="C263" s="47">
        <v>1.2</v>
      </c>
      <c r="D263" s="55">
        <v>200.0</v>
      </c>
      <c r="E263" s="24">
        <f>SUM(RECEIVE!$D263*RECEIVE!$C263)</f>
        <v>240</v>
      </c>
      <c r="F263" s="47" t="s">
        <v>11</v>
      </c>
    </row>
    <row r="264" ht="14.25" hidden="1" customHeight="1">
      <c r="A264" s="48">
        <v>45748.0</v>
      </c>
      <c r="B264" s="56" t="s">
        <v>104</v>
      </c>
      <c r="C264" s="49">
        <v>1.0</v>
      </c>
      <c r="D264" s="57">
        <v>200.0</v>
      </c>
      <c r="E264" s="32">
        <f>SUM(RECEIVE!$D264*RECEIVE!$C264)</f>
        <v>200</v>
      </c>
      <c r="F264" s="49" t="s">
        <v>11</v>
      </c>
    </row>
    <row r="265" ht="14.25" hidden="1" customHeight="1">
      <c r="A265" s="59">
        <v>45749.0</v>
      </c>
      <c r="B265" s="45" t="s">
        <v>109</v>
      </c>
      <c r="C265" s="47">
        <v>1.0</v>
      </c>
      <c r="D265" s="55">
        <v>200.0</v>
      </c>
      <c r="E265" s="24">
        <f>SUM(RECEIVE!$D265*RECEIVE!$C265)</f>
        <v>200</v>
      </c>
      <c r="F265" s="47" t="s">
        <v>11</v>
      </c>
    </row>
    <row r="266" ht="14.25" hidden="1" customHeight="1">
      <c r="A266" s="48">
        <v>45749.0</v>
      </c>
      <c r="B266" s="56" t="s">
        <v>30</v>
      </c>
      <c r="C266" s="49">
        <v>3.0</v>
      </c>
      <c r="D266" s="57">
        <v>200.0</v>
      </c>
      <c r="E266" s="32">
        <f>SUM(RECEIVE!$D266*RECEIVE!$C266)</f>
        <v>600</v>
      </c>
      <c r="F266" s="49" t="s">
        <v>11</v>
      </c>
    </row>
    <row r="267" ht="14.25" hidden="1" customHeight="1">
      <c r="A267" s="59">
        <v>45749.0</v>
      </c>
      <c r="B267" s="45" t="s">
        <v>41</v>
      </c>
      <c r="C267" s="47">
        <v>7.0</v>
      </c>
      <c r="D267" s="55">
        <v>190.0</v>
      </c>
      <c r="E267" s="24">
        <f>SUM(RECEIVE!$D267*RECEIVE!$C267)</f>
        <v>1330</v>
      </c>
      <c r="F267" s="47" t="s">
        <v>11</v>
      </c>
    </row>
    <row r="268" ht="14.25" hidden="1" customHeight="1">
      <c r="A268" s="48">
        <v>45749.0</v>
      </c>
      <c r="B268" s="56" t="s">
        <v>59</v>
      </c>
      <c r="C268" s="49">
        <v>2.8</v>
      </c>
      <c r="D268" s="57">
        <v>200.0</v>
      </c>
      <c r="E268" s="32">
        <f>SUM(RECEIVE!$D268*RECEIVE!$C268)</f>
        <v>560</v>
      </c>
      <c r="F268" s="49" t="s">
        <v>11</v>
      </c>
    </row>
    <row r="269" ht="14.25" hidden="1" customHeight="1">
      <c r="A269" s="59">
        <v>45749.0</v>
      </c>
      <c r="B269" s="45" t="s">
        <v>110</v>
      </c>
      <c r="C269" s="47">
        <v>0.85</v>
      </c>
      <c r="D269" s="55">
        <v>200.0</v>
      </c>
      <c r="E269" s="24">
        <f>SUM(RECEIVE!$D269*RECEIVE!$C269)</f>
        <v>170</v>
      </c>
      <c r="F269" s="22"/>
    </row>
    <row r="270" ht="14.25" hidden="1" customHeight="1">
      <c r="A270" s="48">
        <v>45749.0</v>
      </c>
      <c r="B270" s="56" t="s">
        <v>26</v>
      </c>
      <c r="C270" s="49">
        <v>0.7</v>
      </c>
      <c r="D270" s="57">
        <v>200.0</v>
      </c>
      <c r="E270" s="32">
        <f>SUM(RECEIVE!$D270*RECEIVE!$C270)</f>
        <v>140</v>
      </c>
      <c r="F270" s="49" t="s">
        <v>11</v>
      </c>
    </row>
    <row r="271" ht="14.25" hidden="1" customHeight="1">
      <c r="A271" s="59">
        <v>45749.0</v>
      </c>
      <c r="B271" s="45" t="s">
        <v>28</v>
      </c>
      <c r="C271" s="47">
        <v>1.7</v>
      </c>
      <c r="D271" s="55">
        <v>200.0</v>
      </c>
      <c r="E271" s="24">
        <f>SUM(RECEIVE!$D271*RECEIVE!$C271)</f>
        <v>340</v>
      </c>
      <c r="F271" s="47" t="s">
        <v>11</v>
      </c>
    </row>
    <row r="272" ht="14.25" hidden="1" customHeight="1">
      <c r="A272" s="48">
        <v>45749.0</v>
      </c>
      <c r="B272" s="56" t="s">
        <v>85</v>
      </c>
      <c r="C272" s="49">
        <v>1.0</v>
      </c>
      <c r="D272" s="57">
        <v>200.0</v>
      </c>
      <c r="E272" s="32">
        <f>SUM(RECEIVE!$D272*RECEIVE!$C272)</f>
        <v>200</v>
      </c>
      <c r="F272" s="49" t="s">
        <v>11</v>
      </c>
    </row>
    <row r="273" ht="14.25" hidden="1" customHeight="1">
      <c r="A273" s="59">
        <v>45750.0</v>
      </c>
      <c r="B273" s="45" t="s">
        <v>98</v>
      </c>
      <c r="C273" s="47">
        <v>3.0</v>
      </c>
      <c r="D273" s="55">
        <v>200.0</v>
      </c>
      <c r="E273" s="24">
        <f>SUM(RECEIVE!$D273*RECEIVE!$C273)</f>
        <v>600</v>
      </c>
      <c r="F273" s="47" t="s">
        <v>11</v>
      </c>
    </row>
    <row r="274" ht="14.25" hidden="1" customHeight="1">
      <c r="A274" s="48">
        <v>45750.0</v>
      </c>
      <c r="B274" s="56" t="s">
        <v>59</v>
      </c>
      <c r="C274" s="49">
        <v>1.2</v>
      </c>
      <c r="D274" s="57">
        <v>200.0</v>
      </c>
      <c r="E274" s="32">
        <f>SUM(RECEIVE!$D274*RECEIVE!$C274)</f>
        <v>240</v>
      </c>
      <c r="F274" s="49" t="s">
        <v>11</v>
      </c>
    </row>
    <row r="275" ht="14.25" hidden="1" customHeight="1">
      <c r="A275" s="59">
        <v>45750.0</v>
      </c>
      <c r="B275" s="45" t="s">
        <v>49</v>
      </c>
      <c r="C275" s="47">
        <v>4.0</v>
      </c>
      <c r="D275" s="55">
        <v>200.0</v>
      </c>
      <c r="E275" s="24">
        <f>SUM(RECEIVE!$D275*RECEIVE!$C275)</f>
        <v>800</v>
      </c>
      <c r="F275" s="47" t="s">
        <v>11</v>
      </c>
    </row>
    <row r="276" ht="14.25" hidden="1" customHeight="1">
      <c r="A276" s="48">
        <v>45750.0</v>
      </c>
      <c r="B276" s="56" t="s">
        <v>111</v>
      </c>
      <c r="C276" s="49">
        <v>2.0</v>
      </c>
      <c r="D276" s="57">
        <v>200.0</v>
      </c>
      <c r="E276" s="32">
        <f>SUM(RECEIVE!$D276*RECEIVE!$C276)</f>
        <v>400</v>
      </c>
      <c r="F276" s="49" t="s">
        <v>11</v>
      </c>
    </row>
    <row r="277" ht="14.25" hidden="1" customHeight="1">
      <c r="A277" s="59">
        <v>45750.0</v>
      </c>
      <c r="B277" s="45" t="s">
        <v>23</v>
      </c>
      <c r="C277" s="47">
        <v>12.4</v>
      </c>
      <c r="D277" s="55">
        <v>190.0</v>
      </c>
      <c r="E277" s="24">
        <f>SUM(RECEIVE!$D277*RECEIVE!$C277)</f>
        <v>2356</v>
      </c>
      <c r="F277" s="47" t="s">
        <v>11</v>
      </c>
    </row>
    <row r="278" ht="14.25" hidden="1" customHeight="1">
      <c r="A278" s="48">
        <v>45750.0</v>
      </c>
      <c r="B278" s="56" t="s">
        <v>112</v>
      </c>
      <c r="C278" s="49">
        <v>19.0</v>
      </c>
      <c r="D278" s="57">
        <v>190.0</v>
      </c>
      <c r="E278" s="32">
        <f>SUM(RECEIVE!$D278*RECEIVE!$C278)</f>
        <v>3610</v>
      </c>
      <c r="F278" s="49" t="s">
        <v>11</v>
      </c>
    </row>
    <row r="279" ht="14.25" hidden="1" customHeight="1">
      <c r="A279" s="59">
        <v>45750.0</v>
      </c>
      <c r="B279" s="45" t="s">
        <v>27</v>
      </c>
      <c r="C279" s="47">
        <v>0.7</v>
      </c>
      <c r="D279" s="55">
        <v>200.0</v>
      </c>
      <c r="E279" s="24">
        <f>SUM(RECEIVE!$D279*RECEIVE!$C279)</f>
        <v>140</v>
      </c>
      <c r="F279" s="47" t="s">
        <v>11</v>
      </c>
    </row>
    <row r="280" ht="14.25" hidden="1" customHeight="1">
      <c r="A280" s="48">
        <v>45750.0</v>
      </c>
      <c r="B280" s="56" t="s">
        <v>57</v>
      </c>
      <c r="C280" s="49">
        <v>1.0</v>
      </c>
      <c r="D280" s="57">
        <v>200.0</v>
      </c>
      <c r="E280" s="32">
        <f>SUM(RECEIVE!$D280*RECEIVE!$C280)</f>
        <v>200</v>
      </c>
      <c r="F280" s="49" t="s">
        <v>11</v>
      </c>
    </row>
    <row r="281" ht="14.25" hidden="1" customHeight="1">
      <c r="A281" s="59">
        <v>45750.0</v>
      </c>
      <c r="B281" s="45">
        <v>1014.0</v>
      </c>
      <c r="C281" s="47">
        <v>2.0</v>
      </c>
      <c r="D281" s="55">
        <v>200.0</v>
      </c>
      <c r="E281" s="24">
        <f>SUM(RECEIVE!$D281*RECEIVE!$C281)</f>
        <v>400</v>
      </c>
      <c r="F281" s="47" t="s">
        <v>11</v>
      </c>
    </row>
    <row r="282" ht="14.25" hidden="1" customHeight="1">
      <c r="A282" s="48">
        <v>45751.0</v>
      </c>
      <c r="B282" s="56" t="s">
        <v>106</v>
      </c>
      <c r="C282" s="49">
        <v>12.0</v>
      </c>
      <c r="D282" s="57">
        <v>180.0</v>
      </c>
      <c r="E282" s="32">
        <f>SUM(RECEIVE!$D282*RECEIVE!$C282)</f>
        <v>2160</v>
      </c>
      <c r="F282" s="49" t="s">
        <v>11</v>
      </c>
    </row>
    <row r="283" ht="14.25" hidden="1" customHeight="1">
      <c r="A283" s="59">
        <v>45751.0</v>
      </c>
      <c r="B283" s="45" t="s">
        <v>88</v>
      </c>
      <c r="C283" s="47">
        <v>9.0</v>
      </c>
      <c r="D283" s="55">
        <v>200.0</v>
      </c>
      <c r="E283" s="24">
        <f>SUM(RECEIVE!$D283*RECEIVE!$C283)</f>
        <v>1800</v>
      </c>
      <c r="F283" s="47" t="s">
        <v>11</v>
      </c>
    </row>
    <row r="284" ht="14.25" hidden="1" customHeight="1">
      <c r="A284" s="48">
        <v>45751.0</v>
      </c>
      <c r="B284" s="56" t="s">
        <v>113</v>
      </c>
      <c r="C284" s="49">
        <v>2.0</v>
      </c>
      <c r="D284" s="57">
        <v>200.0</v>
      </c>
      <c r="E284" s="32">
        <f>SUM(RECEIVE!$D284*RECEIVE!$C284)</f>
        <v>400</v>
      </c>
      <c r="F284" s="49" t="s">
        <v>11</v>
      </c>
    </row>
    <row r="285" ht="14.25" hidden="1" customHeight="1">
      <c r="A285" s="59">
        <v>45751.0</v>
      </c>
      <c r="B285" s="45" t="s">
        <v>49</v>
      </c>
      <c r="C285" s="47">
        <v>3.0</v>
      </c>
      <c r="D285" s="55">
        <v>200.0</v>
      </c>
      <c r="E285" s="24">
        <f>SUM(RECEIVE!$D285*RECEIVE!$C285)</f>
        <v>600</v>
      </c>
      <c r="F285" s="47" t="s">
        <v>11</v>
      </c>
    </row>
    <row r="286" ht="14.25" hidden="1" customHeight="1">
      <c r="A286" s="48">
        <v>45751.0</v>
      </c>
      <c r="B286" s="56" t="s">
        <v>114</v>
      </c>
      <c r="C286" s="49">
        <v>28.0</v>
      </c>
      <c r="D286" s="57">
        <v>180.0</v>
      </c>
      <c r="E286" s="32">
        <f>SUM(RECEIVE!$D286*RECEIVE!$C286)</f>
        <v>5040</v>
      </c>
      <c r="F286" s="49" t="s">
        <v>11</v>
      </c>
    </row>
    <row r="287" ht="14.25" hidden="1" customHeight="1">
      <c r="A287" s="59">
        <v>45751.0</v>
      </c>
      <c r="B287" s="45" t="s">
        <v>56</v>
      </c>
      <c r="C287" s="47">
        <v>3.2</v>
      </c>
      <c r="D287" s="55">
        <v>200.0</v>
      </c>
      <c r="E287" s="24">
        <f>SUM(RECEIVE!$D287*RECEIVE!$C287)</f>
        <v>640</v>
      </c>
      <c r="F287" s="47" t="s">
        <v>11</v>
      </c>
    </row>
    <row r="288" ht="14.25" hidden="1" customHeight="1">
      <c r="A288" s="48">
        <v>45751.0</v>
      </c>
      <c r="B288" s="56" t="s">
        <v>98</v>
      </c>
      <c r="C288" s="49">
        <v>0.25</v>
      </c>
      <c r="D288" s="57">
        <v>200.0</v>
      </c>
      <c r="E288" s="32">
        <f>SUM(RECEIVE!$D288*RECEIVE!$C288)</f>
        <v>50</v>
      </c>
      <c r="F288" s="49" t="s">
        <v>11</v>
      </c>
    </row>
    <row r="289" ht="14.25" hidden="1" customHeight="1">
      <c r="A289" s="59">
        <v>45751.0</v>
      </c>
      <c r="B289" s="45" t="s">
        <v>49</v>
      </c>
      <c r="C289" s="47">
        <v>1.0</v>
      </c>
      <c r="D289" s="55">
        <v>200.0</v>
      </c>
      <c r="E289" s="24">
        <f>SUM(RECEIVE!$D289*RECEIVE!$C289)</f>
        <v>200</v>
      </c>
      <c r="F289" s="47" t="s">
        <v>11</v>
      </c>
    </row>
    <row r="290" ht="14.25" hidden="1" customHeight="1">
      <c r="A290" s="48">
        <v>45752.0</v>
      </c>
      <c r="B290" s="56" t="s">
        <v>115</v>
      </c>
      <c r="C290" s="49">
        <v>18.5</v>
      </c>
      <c r="D290" s="57">
        <v>190.0</v>
      </c>
      <c r="E290" s="32">
        <f>SUM(RECEIVE!$D290*RECEIVE!$C290)</f>
        <v>3515</v>
      </c>
      <c r="F290" s="49" t="s">
        <v>11</v>
      </c>
    </row>
    <row r="291" ht="14.25" hidden="1" customHeight="1">
      <c r="A291" s="59">
        <v>45752.0</v>
      </c>
      <c r="B291" s="45" t="s">
        <v>109</v>
      </c>
      <c r="C291" s="47">
        <v>1.0</v>
      </c>
      <c r="D291" s="55">
        <v>200.0</v>
      </c>
      <c r="E291" s="24">
        <f>SUM(RECEIVE!$D291*RECEIVE!$C291)</f>
        <v>200</v>
      </c>
      <c r="F291" s="47" t="s">
        <v>11</v>
      </c>
    </row>
    <row r="292" ht="14.25" hidden="1" customHeight="1">
      <c r="A292" s="48">
        <v>45752.0</v>
      </c>
      <c r="B292" s="56" t="s">
        <v>116</v>
      </c>
      <c r="C292" s="49">
        <v>1.0</v>
      </c>
      <c r="D292" s="57">
        <v>200.0</v>
      </c>
      <c r="E292" s="32">
        <f>SUM(RECEIVE!$D292*RECEIVE!$C292)</f>
        <v>200</v>
      </c>
      <c r="F292" s="49" t="s">
        <v>11</v>
      </c>
    </row>
    <row r="293" ht="14.25" hidden="1" customHeight="1">
      <c r="A293" s="59">
        <v>45752.0</v>
      </c>
      <c r="B293" s="45" t="s">
        <v>48</v>
      </c>
      <c r="C293" s="47">
        <v>0.25</v>
      </c>
      <c r="D293" s="55">
        <v>200.0</v>
      </c>
      <c r="E293" s="24">
        <f>SUM(RECEIVE!$D293*RECEIVE!$C293)</f>
        <v>50</v>
      </c>
      <c r="F293" s="47" t="s">
        <v>11</v>
      </c>
    </row>
    <row r="294" ht="14.25" hidden="1" customHeight="1">
      <c r="A294" s="48">
        <v>45752.0</v>
      </c>
      <c r="B294" s="56" t="s">
        <v>117</v>
      </c>
      <c r="C294" s="49">
        <v>1.0</v>
      </c>
      <c r="D294" s="57">
        <v>200.0</v>
      </c>
      <c r="E294" s="32">
        <f>SUM(RECEIVE!$D294*RECEIVE!$C294)</f>
        <v>200</v>
      </c>
      <c r="F294" s="49" t="s">
        <v>11</v>
      </c>
    </row>
    <row r="295" ht="14.25" hidden="1" customHeight="1">
      <c r="A295" s="59">
        <v>45752.0</v>
      </c>
      <c r="B295" s="45" t="s">
        <v>118</v>
      </c>
      <c r="C295" s="47">
        <v>2.0</v>
      </c>
      <c r="D295" s="55">
        <v>200.0</v>
      </c>
      <c r="E295" s="24">
        <f>SUM(RECEIVE!$D295*RECEIVE!$C295)</f>
        <v>400</v>
      </c>
      <c r="F295" s="47" t="s">
        <v>11</v>
      </c>
    </row>
    <row r="296" ht="14.25" hidden="1" customHeight="1">
      <c r="A296" s="48">
        <v>45752.0</v>
      </c>
      <c r="B296" s="56" t="s">
        <v>49</v>
      </c>
      <c r="C296" s="49">
        <v>1.0</v>
      </c>
      <c r="D296" s="57">
        <v>200.0</v>
      </c>
      <c r="E296" s="32">
        <f>SUM(RECEIVE!$D296*RECEIVE!$C296)</f>
        <v>200</v>
      </c>
      <c r="F296" s="49" t="s">
        <v>11</v>
      </c>
    </row>
    <row r="297" ht="14.25" hidden="1" customHeight="1">
      <c r="A297" s="59">
        <v>45752.0</v>
      </c>
      <c r="B297" s="45" t="s">
        <v>119</v>
      </c>
      <c r="C297" s="47">
        <v>1.5</v>
      </c>
      <c r="D297" s="55">
        <v>200.0</v>
      </c>
      <c r="E297" s="24">
        <f>SUM(RECEIVE!$D297*RECEIVE!$C297)</f>
        <v>300</v>
      </c>
      <c r="F297" s="47" t="s">
        <v>11</v>
      </c>
    </row>
    <row r="298" ht="14.25" hidden="1" customHeight="1">
      <c r="A298" s="48">
        <v>45752.0</v>
      </c>
      <c r="B298" s="56" t="s">
        <v>28</v>
      </c>
      <c r="C298" s="49">
        <v>26.3</v>
      </c>
      <c r="D298" s="57">
        <v>180.0</v>
      </c>
      <c r="E298" s="32">
        <f>SUM(RECEIVE!$D298*RECEIVE!$C298)</f>
        <v>4734</v>
      </c>
      <c r="F298" s="49" t="s">
        <v>11</v>
      </c>
    </row>
    <row r="299" ht="14.25" hidden="1" customHeight="1">
      <c r="A299" s="59">
        <v>45754.0</v>
      </c>
      <c r="B299" s="45" t="s">
        <v>23</v>
      </c>
      <c r="C299" s="47">
        <v>11.5</v>
      </c>
      <c r="D299" s="55">
        <v>190.0</v>
      </c>
      <c r="E299" s="24">
        <f>SUM(RECEIVE!$D299*RECEIVE!$C299)</f>
        <v>2185</v>
      </c>
      <c r="F299" s="47" t="s">
        <v>11</v>
      </c>
    </row>
    <row r="300" ht="14.25" hidden="1" customHeight="1">
      <c r="A300" s="48">
        <v>45754.0</v>
      </c>
      <c r="B300" s="56" t="s">
        <v>81</v>
      </c>
      <c r="C300" s="49">
        <v>7.0</v>
      </c>
      <c r="D300" s="57">
        <v>200.0</v>
      </c>
      <c r="E300" s="32">
        <f>SUM(RECEIVE!$D300*RECEIVE!$C300)</f>
        <v>1400</v>
      </c>
      <c r="F300" s="49" t="s">
        <v>11</v>
      </c>
    </row>
    <row r="301" ht="14.25" hidden="1" customHeight="1">
      <c r="A301" s="59">
        <v>45754.0</v>
      </c>
      <c r="B301" s="45" t="s">
        <v>120</v>
      </c>
      <c r="C301" s="47">
        <v>100.0</v>
      </c>
      <c r="D301" s="55">
        <v>160.0</v>
      </c>
      <c r="E301" s="24">
        <f>SUM(RECEIVE!$D301*RECEIVE!$C301)</f>
        <v>16000</v>
      </c>
      <c r="F301" s="47" t="s">
        <v>11</v>
      </c>
    </row>
    <row r="302" ht="14.25" hidden="1" customHeight="1">
      <c r="A302" s="48">
        <v>45754.0</v>
      </c>
      <c r="B302" s="56" t="s">
        <v>106</v>
      </c>
      <c r="C302" s="49">
        <v>14.8</v>
      </c>
      <c r="D302" s="57">
        <v>180.0</v>
      </c>
      <c r="E302" s="32">
        <f>SUM(RECEIVE!$D302*RECEIVE!$C302)</f>
        <v>2664</v>
      </c>
      <c r="F302" s="30"/>
    </row>
    <row r="303" ht="14.25" hidden="1" customHeight="1">
      <c r="A303" s="59">
        <v>45754.0</v>
      </c>
      <c r="B303" s="45" t="s">
        <v>77</v>
      </c>
      <c r="C303" s="47">
        <v>12.5</v>
      </c>
      <c r="D303" s="55">
        <v>190.0</v>
      </c>
      <c r="E303" s="24">
        <f>SUM(RECEIVE!$D303*RECEIVE!$C303)</f>
        <v>2375</v>
      </c>
      <c r="F303" s="47" t="s">
        <v>11</v>
      </c>
    </row>
    <row r="304" ht="14.25" hidden="1" customHeight="1">
      <c r="A304" s="48">
        <v>45754.0</v>
      </c>
      <c r="B304" s="56" t="s">
        <v>121</v>
      </c>
      <c r="C304" s="49">
        <v>8.0</v>
      </c>
      <c r="D304" s="57">
        <v>200.0</v>
      </c>
      <c r="E304" s="32">
        <f>SUM(RECEIVE!$D304*RECEIVE!$C304)</f>
        <v>1600</v>
      </c>
      <c r="F304" s="49" t="s">
        <v>11</v>
      </c>
    </row>
    <row r="305" ht="14.25" hidden="1" customHeight="1">
      <c r="A305" s="59">
        <v>45754.0</v>
      </c>
      <c r="B305" s="45" t="s">
        <v>109</v>
      </c>
      <c r="C305" s="47">
        <v>3.0</v>
      </c>
      <c r="D305" s="55">
        <v>200.0</v>
      </c>
      <c r="E305" s="24">
        <f>SUM(RECEIVE!$D305*RECEIVE!$C305)</f>
        <v>600</v>
      </c>
      <c r="F305" s="47" t="s">
        <v>11</v>
      </c>
    </row>
    <row r="306" ht="14.25" hidden="1" customHeight="1">
      <c r="A306" s="48">
        <v>45754.0</v>
      </c>
      <c r="B306" s="56" t="s">
        <v>26</v>
      </c>
      <c r="C306" s="49">
        <v>0.6</v>
      </c>
      <c r="D306" s="57">
        <v>200.0</v>
      </c>
      <c r="E306" s="32">
        <f>SUM(RECEIVE!$D306*RECEIVE!$C306)</f>
        <v>120</v>
      </c>
      <c r="F306" s="49" t="s">
        <v>11</v>
      </c>
    </row>
    <row r="307" ht="14.25" hidden="1" customHeight="1">
      <c r="A307" s="59">
        <v>45754.0</v>
      </c>
      <c r="B307" s="45" t="s">
        <v>122</v>
      </c>
      <c r="C307" s="47">
        <v>0.3</v>
      </c>
      <c r="D307" s="55">
        <v>200.0</v>
      </c>
      <c r="E307" s="24">
        <f>SUM(RECEIVE!$D307*RECEIVE!$C307)</f>
        <v>60</v>
      </c>
      <c r="F307" s="47" t="s">
        <v>11</v>
      </c>
    </row>
    <row r="308" ht="14.25" hidden="1" customHeight="1">
      <c r="A308" s="48">
        <v>45755.0</v>
      </c>
      <c r="B308" s="56">
        <v>1014.0</v>
      </c>
      <c r="C308" s="49">
        <v>3.0</v>
      </c>
      <c r="D308" s="57">
        <v>200.0</v>
      </c>
      <c r="E308" s="32">
        <f>SUM(RECEIVE!$D308*RECEIVE!$C308)</f>
        <v>600</v>
      </c>
      <c r="F308" s="49" t="s">
        <v>11</v>
      </c>
    </row>
    <row r="309" ht="14.25" hidden="1" customHeight="1">
      <c r="A309" s="59">
        <v>45755.0</v>
      </c>
      <c r="B309" s="45" t="s">
        <v>49</v>
      </c>
      <c r="C309" s="47">
        <v>6.0</v>
      </c>
      <c r="D309" s="55">
        <v>200.0</v>
      </c>
      <c r="E309" s="24">
        <f>SUM(RECEIVE!$D309*RECEIVE!$C309)</f>
        <v>1200</v>
      </c>
      <c r="F309" s="47" t="s">
        <v>11</v>
      </c>
    </row>
    <row r="310" ht="14.25" hidden="1" customHeight="1">
      <c r="A310" s="48">
        <v>45755.0</v>
      </c>
      <c r="B310" s="56" t="s">
        <v>123</v>
      </c>
      <c r="C310" s="49">
        <v>1.0</v>
      </c>
      <c r="D310" s="57">
        <v>200.0</v>
      </c>
      <c r="E310" s="32">
        <f>SUM(RECEIVE!$D310*RECEIVE!$C310)</f>
        <v>200</v>
      </c>
      <c r="F310" s="49" t="s">
        <v>11</v>
      </c>
    </row>
    <row r="311" ht="14.25" hidden="1" customHeight="1">
      <c r="A311" s="59">
        <v>45755.0</v>
      </c>
      <c r="B311" s="45" t="s">
        <v>35</v>
      </c>
      <c r="C311" s="47">
        <v>3.0</v>
      </c>
      <c r="D311" s="55">
        <v>200.0</v>
      </c>
      <c r="E311" s="24">
        <f>SUM(RECEIVE!$D311*RECEIVE!$C311)</f>
        <v>600</v>
      </c>
      <c r="F311" s="22"/>
    </row>
    <row r="312" ht="14.25" hidden="1" customHeight="1">
      <c r="A312" s="48">
        <v>45755.0</v>
      </c>
      <c r="B312" s="56" t="s">
        <v>80</v>
      </c>
      <c r="C312" s="49">
        <v>2.0</v>
      </c>
      <c r="D312" s="57">
        <v>200.0</v>
      </c>
      <c r="E312" s="32">
        <f>SUM(RECEIVE!$D312*RECEIVE!$C312)</f>
        <v>400</v>
      </c>
      <c r="F312" s="49" t="s">
        <v>11</v>
      </c>
    </row>
    <row r="313" ht="14.25" hidden="1" customHeight="1">
      <c r="A313" s="59">
        <v>45755.0</v>
      </c>
      <c r="B313" s="45" t="s">
        <v>106</v>
      </c>
      <c r="C313" s="47">
        <v>1.0</v>
      </c>
      <c r="D313" s="55">
        <v>200.0</v>
      </c>
      <c r="E313" s="24">
        <f>SUM(RECEIVE!$D313*RECEIVE!$C313)</f>
        <v>200</v>
      </c>
      <c r="F313" s="22"/>
    </row>
    <row r="314" ht="14.25" hidden="1" customHeight="1">
      <c r="A314" s="48">
        <v>45755.0</v>
      </c>
      <c r="B314" s="56" t="s">
        <v>61</v>
      </c>
      <c r="C314" s="49">
        <v>11.5</v>
      </c>
      <c r="D314" s="57">
        <v>190.0</v>
      </c>
      <c r="E314" s="32">
        <f>SUM(RECEIVE!$D314*RECEIVE!$C314)</f>
        <v>2185</v>
      </c>
      <c r="F314" s="30"/>
    </row>
    <row r="315" ht="14.25" hidden="1" customHeight="1">
      <c r="A315" s="59">
        <v>45756.0</v>
      </c>
      <c r="B315" s="45" t="s">
        <v>35</v>
      </c>
      <c r="C315" s="47">
        <v>0.3</v>
      </c>
      <c r="D315" s="55">
        <v>200.0</v>
      </c>
      <c r="E315" s="24">
        <f>SUM(RECEIVE!$D315*RECEIVE!$C315)</f>
        <v>60</v>
      </c>
      <c r="F315" s="22"/>
    </row>
    <row r="316" ht="14.25" hidden="1" customHeight="1">
      <c r="A316" s="48">
        <v>45756.0</v>
      </c>
      <c r="B316" s="56" t="s">
        <v>34</v>
      </c>
      <c r="C316" s="49">
        <v>1.1</v>
      </c>
      <c r="D316" s="57">
        <v>200.0</v>
      </c>
      <c r="E316" s="32">
        <f>SUM(RECEIVE!$D316*RECEIVE!$C316)</f>
        <v>220</v>
      </c>
      <c r="F316" s="49" t="s">
        <v>11</v>
      </c>
    </row>
    <row r="317" ht="14.25" hidden="1" customHeight="1">
      <c r="A317" s="59">
        <v>45756.0</v>
      </c>
      <c r="B317" s="45" t="s">
        <v>52</v>
      </c>
      <c r="C317" s="47">
        <v>14.0</v>
      </c>
      <c r="D317" s="55">
        <v>190.0</v>
      </c>
      <c r="E317" s="24">
        <f>SUM(RECEIVE!$D317*RECEIVE!$C317)</f>
        <v>2660</v>
      </c>
      <c r="F317" s="47" t="s">
        <v>11</v>
      </c>
    </row>
    <row r="318" ht="14.25" hidden="1" customHeight="1">
      <c r="A318" s="48">
        <v>45756.0</v>
      </c>
      <c r="B318" s="56" t="s">
        <v>56</v>
      </c>
      <c r="C318" s="49">
        <v>8.0</v>
      </c>
      <c r="D318" s="57">
        <v>200.0</v>
      </c>
      <c r="E318" s="32">
        <f>SUM(RECEIVE!$D318*RECEIVE!$C318)</f>
        <v>1600</v>
      </c>
      <c r="F318" s="30"/>
    </row>
    <row r="319" ht="14.25" hidden="1" customHeight="1">
      <c r="A319" s="59">
        <v>45756.0</v>
      </c>
      <c r="B319" s="45" t="s">
        <v>57</v>
      </c>
      <c r="C319" s="47">
        <v>1.0</v>
      </c>
      <c r="D319" s="55">
        <v>200.0</v>
      </c>
      <c r="E319" s="24">
        <f>SUM(RECEIVE!$D319*RECEIVE!$C319)</f>
        <v>200</v>
      </c>
      <c r="F319" s="47" t="s">
        <v>11</v>
      </c>
    </row>
    <row r="320" ht="14.25" hidden="1" customHeight="1">
      <c r="A320" s="48">
        <v>45756.0</v>
      </c>
      <c r="B320" s="56" t="s">
        <v>75</v>
      </c>
      <c r="C320" s="49">
        <v>1.5</v>
      </c>
      <c r="D320" s="57">
        <v>200.0</v>
      </c>
      <c r="E320" s="32">
        <f>SUM(RECEIVE!$D320*RECEIVE!$C320)</f>
        <v>300</v>
      </c>
      <c r="F320" s="49" t="s">
        <v>11</v>
      </c>
    </row>
    <row r="321" ht="14.25" hidden="1" customHeight="1">
      <c r="A321" s="59">
        <v>45756.0</v>
      </c>
      <c r="B321" s="45" t="s">
        <v>31</v>
      </c>
      <c r="C321" s="47">
        <v>4.3</v>
      </c>
      <c r="D321" s="55">
        <v>200.0</v>
      </c>
      <c r="E321" s="24">
        <f>SUM(RECEIVE!$D321*RECEIVE!$C321)</f>
        <v>860</v>
      </c>
      <c r="F321" s="47" t="s">
        <v>11</v>
      </c>
    </row>
    <row r="322" ht="14.25" hidden="1" customHeight="1">
      <c r="A322" s="48">
        <v>45756.0</v>
      </c>
      <c r="B322" s="56" t="s">
        <v>101</v>
      </c>
      <c r="C322" s="49">
        <v>2.0</v>
      </c>
      <c r="D322" s="57">
        <v>200.0</v>
      </c>
      <c r="E322" s="32">
        <f>SUM(RECEIVE!$D322*RECEIVE!$C322)</f>
        <v>400</v>
      </c>
      <c r="F322" s="49" t="s">
        <v>11</v>
      </c>
    </row>
    <row r="323" ht="14.25" hidden="1" customHeight="1">
      <c r="A323" s="59">
        <v>45756.0</v>
      </c>
      <c r="B323" s="45" t="s">
        <v>49</v>
      </c>
      <c r="C323" s="47">
        <v>1.0</v>
      </c>
      <c r="D323" s="55">
        <v>200.0</v>
      </c>
      <c r="E323" s="24">
        <f>SUM(RECEIVE!$D323*RECEIVE!$C323)</f>
        <v>200</v>
      </c>
      <c r="F323" s="47" t="s">
        <v>11</v>
      </c>
    </row>
    <row r="324" ht="14.25" hidden="1" customHeight="1">
      <c r="A324" s="48">
        <v>45756.0</v>
      </c>
      <c r="B324" s="56" t="s">
        <v>61</v>
      </c>
      <c r="C324" s="49">
        <v>4.6</v>
      </c>
      <c r="D324" s="57">
        <v>200.0</v>
      </c>
      <c r="E324" s="32">
        <f>SUM(RECEIVE!$D324*RECEIVE!$C324)</f>
        <v>920</v>
      </c>
      <c r="F324" s="30"/>
    </row>
    <row r="325" ht="14.25" hidden="1" customHeight="1">
      <c r="A325" s="59">
        <v>45757.0</v>
      </c>
      <c r="B325" s="45" t="s">
        <v>81</v>
      </c>
      <c r="C325" s="47">
        <v>17.0</v>
      </c>
      <c r="D325" s="55">
        <v>190.0</v>
      </c>
      <c r="E325" s="24">
        <f>SUM(RECEIVE!$D325*RECEIVE!$C325)</f>
        <v>3230</v>
      </c>
      <c r="F325" s="47" t="s">
        <v>11</v>
      </c>
    </row>
    <row r="326" ht="14.25" hidden="1" customHeight="1">
      <c r="A326" s="48">
        <v>45757.0</v>
      </c>
      <c r="B326" s="56" t="s">
        <v>49</v>
      </c>
      <c r="C326" s="49">
        <v>25.5</v>
      </c>
      <c r="D326" s="57">
        <v>180.0</v>
      </c>
      <c r="E326" s="61">
        <v>4590.0</v>
      </c>
      <c r="F326" s="49" t="s">
        <v>11</v>
      </c>
    </row>
    <row r="327" ht="14.25" hidden="1" customHeight="1">
      <c r="A327" s="59">
        <v>45757.0</v>
      </c>
      <c r="B327" s="45" t="s">
        <v>124</v>
      </c>
      <c r="C327" s="47">
        <v>32.0</v>
      </c>
      <c r="D327" s="55">
        <v>180.0</v>
      </c>
      <c r="E327" s="24">
        <f>SUM(RECEIVE!$D327*RECEIVE!$C327)</f>
        <v>5760</v>
      </c>
      <c r="F327" s="47" t="s">
        <v>11</v>
      </c>
    </row>
    <row r="328" ht="14.25" hidden="1" customHeight="1">
      <c r="A328" s="48">
        <v>45757.0</v>
      </c>
      <c r="B328" s="56">
        <v>1014.0</v>
      </c>
      <c r="C328" s="49">
        <v>2.0</v>
      </c>
      <c r="D328" s="57">
        <v>200.0</v>
      </c>
      <c r="E328" s="32">
        <f>SUM(RECEIVE!$D328*RECEIVE!$C328)</f>
        <v>400</v>
      </c>
      <c r="F328" s="49" t="s">
        <v>11</v>
      </c>
    </row>
    <row r="329" ht="14.25" hidden="1" customHeight="1">
      <c r="A329" s="59">
        <v>45757.0</v>
      </c>
      <c r="B329" s="45" t="s">
        <v>32</v>
      </c>
      <c r="C329" s="47">
        <v>14.0</v>
      </c>
      <c r="D329" s="55">
        <v>190.0</v>
      </c>
      <c r="E329" s="24">
        <f>SUM(RECEIVE!$D329*RECEIVE!$C329)</f>
        <v>2660</v>
      </c>
      <c r="F329" s="47" t="s">
        <v>11</v>
      </c>
    </row>
    <row r="330" ht="14.25" hidden="1" customHeight="1">
      <c r="A330" s="48">
        <v>45757.0</v>
      </c>
      <c r="B330" s="56" t="s">
        <v>35</v>
      </c>
      <c r="C330" s="49">
        <v>0.25</v>
      </c>
      <c r="D330" s="57">
        <v>200.0</v>
      </c>
      <c r="E330" s="32">
        <f>SUM(RECEIVE!$D330*RECEIVE!$C330)</f>
        <v>50</v>
      </c>
      <c r="F330" s="49" t="s">
        <v>11</v>
      </c>
    </row>
    <row r="331" ht="14.25" hidden="1" customHeight="1">
      <c r="A331" s="59">
        <v>45757.0</v>
      </c>
      <c r="B331" s="45" t="s">
        <v>28</v>
      </c>
      <c r="C331" s="47">
        <v>2.5</v>
      </c>
      <c r="D331" s="55">
        <v>200.0</v>
      </c>
      <c r="E331" s="24">
        <f>SUM(RECEIVE!$D331*RECEIVE!$C331)</f>
        <v>500</v>
      </c>
      <c r="F331" s="47" t="s">
        <v>11</v>
      </c>
    </row>
    <row r="332" ht="14.25" hidden="1" customHeight="1">
      <c r="A332" s="48">
        <v>45757.0</v>
      </c>
      <c r="B332" s="56" t="s">
        <v>125</v>
      </c>
      <c r="C332" s="49">
        <v>2.3</v>
      </c>
      <c r="D332" s="57">
        <v>200.0</v>
      </c>
      <c r="E332" s="32">
        <f>SUM(RECEIVE!$D332*RECEIVE!$C332)</f>
        <v>460</v>
      </c>
      <c r="F332" s="49" t="s">
        <v>11</v>
      </c>
    </row>
    <row r="333" ht="14.25" customHeight="1">
      <c r="A333" s="59">
        <v>45757.0</v>
      </c>
      <c r="B333" s="45" t="s">
        <v>126</v>
      </c>
      <c r="C333" s="47">
        <v>2.5</v>
      </c>
      <c r="D333" s="55">
        <v>200.0</v>
      </c>
      <c r="E333" s="24">
        <f>SUM(RECEIVE!$D333*RECEIVE!$C333)</f>
        <v>500</v>
      </c>
      <c r="F333" s="47" t="s">
        <v>11</v>
      </c>
    </row>
    <row r="334" ht="14.25" hidden="1" customHeight="1">
      <c r="A334" s="48">
        <v>45758.0</v>
      </c>
      <c r="B334" s="56" t="s">
        <v>53</v>
      </c>
      <c r="C334" s="49">
        <v>3.5</v>
      </c>
      <c r="D334" s="57">
        <v>200.0</v>
      </c>
      <c r="E334" s="32">
        <f>SUM(RECEIVE!$D334*RECEIVE!$C334)</f>
        <v>700</v>
      </c>
      <c r="F334" s="49" t="s">
        <v>11</v>
      </c>
    </row>
    <row r="335" ht="14.25" hidden="1" customHeight="1">
      <c r="A335" s="59">
        <v>45758.0</v>
      </c>
      <c r="B335" s="45" t="s">
        <v>127</v>
      </c>
      <c r="C335" s="47">
        <v>1.64</v>
      </c>
      <c r="D335" s="55">
        <v>200.0</v>
      </c>
      <c r="E335" s="24">
        <f>SUM(RECEIVE!$D335*RECEIVE!$C335)</f>
        <v>328</v>
      </c>
      <c r="F335" s="47" t="s">
        <v>11</v>
      </c>
    </row>
    <row r="336" ht="14.25" hidden="1" customHeight="1">
      <c r="A336" s="48">
        <v>45758.0</v>
      </c>
      <c r="B336" s="56" t="s">
        <v>118</v>
      </c>
      <c r="C336" s="49">
        <v>3.2</v>
      </c>
      <c r="D336" s="57">
        <v>200.0</v>
      </c>
      <c r="E336" s="32">
        <f>SUM(RECEIVE!$D336*RECEIVE!$C336)</f>
        <v>640</v>
      </c>
      <c r="F336" s="49" t="s">
        <v>11</v>
      </c>
    </row>
    <row r="337" ht="14.25" hidden="1" customHeight="1">
      <c r="A337" s="59">
        <v>45758.0</v>
      </c>
      <c r="B337" s="45" t="s">
        <v>82</v>
      </c>
      <c r="C337" s="47">
        <v>1.5</v>
      </c>
      <c r="D337" s="55">
        <v>200.0</v>
      </c>
      <c r="E337" s="24">
        <f>SUM(RECEIVE!$D337*RECEIVE!$C337)</f>
        <v>300</v>
      </c>
      <c r="F337" s="47" t="s">
        <v>11</v>
      </c>
    </row>
    <row r="338" ht="14.25" hidden="1" customHeight="1">
      <c r="A338" s="48">
        <v>45758.0</v>
      </c>
      <c r="B338" s="56" t="s">
        <v>124</v>
      </c>
      <c r="C338" s="49">
        <v>11.0</v>
      </c>
      <c r="D338" s="57">
        <v>190.0</v>
      </c>
      <c r="E338" s="32">
        <f>SUM(RECEIVE!$D338*RECEIVE!$C338)</f>
        <v>2090</v>
      </c>
      <c r="F338" s="49" t="s">
        <v>11</v>
      </c>
    </row>
    <row r="339" ht="14.25" hidden="1" customHeight="1">
      <c r="A339" s="59">
        <v>45758.0</v>
      </c>
      <c r="B339" s="45" t="s">
        <v>128</v>
      </c>
      <c r="C339" s="47">
        <v>6.5</v>
      </c>
      <c r="D339" s="55">
        <v>200.0</v>
      </c>
      <c r="E339" s="24">
        <f>SUM(RECEIVE!$D339*RECEIVE!$C339)</f>
        <v>1300</v>
      </c>
      <c r="F339" s="47" t="s">
        <v>11</v>
      </c>
    </row>
    <row r="340" ht="14.25" hidden="1" customHeight="1">
      <c r="A340" s="48">
        <v>45758.0</v>
      </c>
      <c r="B340" s="56" t="s">
        <v>81</v>
      </c>
      <c r="C340" s="49">
        <v>3.0</v>
      </c>
      <c r="D340" s="57">
        <v>200.0</v>
      </c>
      <c r="E340" s="32">
        <f>SUM(RECEIVE!$D340*RECEIVE!$C340)</f>
        <v>600</v>
      </c>
      <c r="F340" s="49" t="s">
        <v>11</v>
      </c>
    </row>
    <row r="341" ht="14.25" hidden="1" customHeight="1">
      <c r="A341" s="59">
        <v>45759.0</v>
      </c>
      <c r="B341" s="45" t="s">
        <v>101</v>
      </c>
      <c r="C341" s="47">
        <v>5.0</v>
      </c>
      <c r="D341" s="55">
        <v>200.0</v>
      </c>
      <c r="E341" s="24">
        <f>SUM(RECEIVE!$D341*RECEIVE!$C341)</f>
        <v>1000</v>
      </c>
      <c r="F341" s="47" t="s">
        <v>11</v>
      </c>
    </row>
    <row r="342" ht="14.25" hidden="1" customHeight="1">
      <c r="A342" s="48">
        <v>45759.0</v>
      </c>
      <c r="B342" s="56" t="s">
        <v>124</v>
      </c>
      <c r="C342" s="49">
        <v>13.0</v>
      </c>
      <c r="D342" s="57">
        <v>190.0</v>
      </c>
      <c r="E342" s="32">
        <f>SUM(RECEIVE!$D342*RECEIVE!$C342)</f>
        <v>2470</v>
      </c>
      <c r="F342" s="49" t="s">
        <v>11</v>
      </c>
    </row>
    <row r="343" ht="14.25" hidden="1" customHeight="1">
      <c r="A343" s="59">
        <v>45759.0</v>
      </c>
      <c r="B343" s="45" t="s">
        <v>129</v>
      </c>
      <c r="C343" s="47">
        <v>0.25</v>
      </c>
      <c r="D343" s="55">
        <v>200.0</v>
      </c>
      <c r="E343" s="24">
        <f>SUM(RECEIVE!$D343*RECEIVE!$C343)</f>
        <v>50</v>
      </c>
      <c r="F343" s="47" t="s">
        <v>11</v>
      </c>
    </row>
    <row r="344" ht="14.25" hidden="1" customHeight="1">
      <c r="A344" s="48">
        <v>45759.0</v>
      </c>
      <c r="B344" s="56" t="s">
        <v>26</v>
      </c>
      <c r="C344" s="49">
        <v>14.5</v>
      </c>
      <c r="D344" s="57">
        <v>190.0</v>
      </c>
      <c r="E344" s="32">
        <f>SUM(RECEIVE!$D344*RECEIVE!$C344)</f>
        <v>2755</v>
      </c>
      <c r="F344" s="49" t="s">
        <v>11</v>
      </c>
    </row>
    <row r="345" ht="14.25" hidden="1" customHeight="1">
      <c r="A345" s="59">
        <v>45759.0</v>
      </c>
      <c r="B345" s="45" t="s">
        <v>43</v>
      </c>
      <c r="C345" s="47">
        <v>3.0</v>
      </c>
      <c r="D345" s="55">
        <v>200.0</v>
      </c>
      <c r="E345" s="24">
        <f>SUM(RECEIVE!$D345*RECEIVE!$C345)</f>
        <v>600</v>
      </c>
      <c r="F345" s="47" t="s">
        <v>11</v>
      </c>
    </row>
    <row r="346" ht="14.25" hidden="1" customHeight="1">
      <c r="A346" s="48">
        <v>45759.0</v>
      </c>
      <c r="B346" s="56" t="s">
        <v>130</v>
      </c>
      <c r="C346" s="49">
        <v>0.9</v>
      </c>
      <c r="D346" s="57">
        <v>200.0</v>
      </c>
      <c r="E346" s="32">
        <f>SUM(RECEIVE!$D346*RECEIVE!$C346)</f>
        <v>180</v>
      </c>
      <c r="F346" s="49" t="s">
        <v>11</v>
      </c>
    </row>
    <row r="347" ht="14.25" hidden="1" customHeight="1">
      <c r="A347" s="59">
        <v>45759.0</v>
      </c>
      <c r="B347" s="45" t="s">
        <v>131</v>
      </c>
      <c r="C347" s="47">
        <v>1.0</v>
      </c>
      <c r="D347" s="55">
        <v>200.0</v>
      </c>
      <c r="E347" s="24">
        <f>SUM(RECEIVE!$D347*RECEIVE!$C347)</f>
        <v>200</v>
      </c>
      <c r="F347" s="47" t="s">
        <v>11</v>
      </c>
    </row>
    <row r="348" ht="14.25" hidden="1" customHeight="1">
      <c r="A348" s="48">
        <v>45759.0</v>
      </c>
      <c r="B348" s="56">
        <v>1014.0</v>
      </c>
      <c r="C348" s="49">
        <v>3.0</v>
      </c>
      <c r="D348" s="57">
        <v>200.0</v>
      </c>
      <c r="E348" s="32">
        <f>SUM(RECEIVE!$D348*RECEIVE!$C348)</f>
        <v>600</v>
      </c>
      <c r="F348" s="49" t="s">
        <v>11</v>
      </c>
    </row>
    <row r="349" ht="14.25" hidden="1" customHeight="1">
      <c r="A349" s="59">
        <v>45759.0</v>
      </c>
      <c r="B349" s="45" t="s">
        <v>49</v>
      </c>
      <c r="C349" s="47">
        <v>0.5</v>
      </c>
      <c r="D349" s="55">
        <v>200.0</v>
      </c>
      <c r="E349" s="24">
        <f>SUM(RECEIVE!$D349*RECEIVE!$C349)</f>
        <v>100</v>
      </c>
      <c r="F349" s="47" t="s">
        <v>11</v>
      </c>
    </row>
    <row r="350" ht="14.25" hidden="1" customHeight="1">
      <c r="A350" s="48">
        <v>45759.0</v>
      </c>
      <c r="B350" s="56" t="s">
        <v>55</v>
      </c>
      <c r="C350" s="49">
        <v>3.5</v>
      </c>
      <c r="D350" s="57">
        <v>200.0</v>
      </c>
      <c r="E350" s="32">
        <f>SUM(RECEIVE!$D350*RECEIVE!$C350)</f>
        <v>700</v>
      </c>
      <c r="F350" s="49" t="s">
        <v>11</v>
      </c>
    </row>
    <row r="351" ht="14.25" hidden="1" customHeight="1">
      <c r="A351" s="59">
        <v>45759.0</v>
      </c>
      <c r="B351" s="45" t="s">
        <v>53</v>
      </c>
      <c r="C351" s="47">
        <v>1.0</v>
      </c>
      <c r="D351" s="55">
        <v>200.0</v>
      </c>
      <c r="E351" s="24">
        <f>SUM(RECEIVE!$D351*RECEIVE!$C351)</f>
        <v>200</v>
      </c>
      <c r="F351" s="47" t="s">
        <v>11</v>
      </c>
    </row>
    <row r="352" ht="14.25" hidden="1" customHeight="1">
      <c r="A352" s="48">
        <v>45759.0</v>
      </c>
      <c r="B352" s="56" t="s">
        <v>34</v>
      </c>
      <c r="C352" s="49">
        <v>1.0</v>
      </c>
      <c r="D352" s="57">
        <v>200.0</v>
      </c>
      <c r="E352" s="32">
        <f>SUM(RECEIVE!$D352*RECEIVE!$C352)</f>
        <v>200</v>
      </c>
      <c r="F352" s="49" t="s">
        <v>11</v>
      </c>
    </row>
    <row r="353" ht="14.25" hidden="1" customHeight="1">
      <c r="A353" s="59">
        <v>45759.0</v>
      </c>
      <c r="B353" s="45" t="s">
        <v>132</v>
      </c>
      <c r="C353" s="47">
        <v>2.0</v>
      </c>
      <c r="D353" s="55">
        <v>200.0</v>
      </c>
      <c r="E353" s="24">
        <f>SUM(RECEIVE!$D353*RECEIVE!$C353)</f>
        <v>400</v>
      </c>
      <c r="F353" s="47" t="s">
        <v>11</v>
      </c>
    </row>
    <row r="354" ht="14.25" hidden="1" customHeight="1">
      <c r="A354" s="48">
        <v>45759.0</v>
      </c>
      <c r="B354" s="56" t="s">
        <v>133</v>
      </c>
      <c r="C354" s="49">
        <v>1.0</v>
      </c>
      <c r="D354" s="57">
        <v>200.0</v>
      </c>
      <c r="E354" s="32">
        <f>SUM(RECEIVE!$D354*RECEIVE!$C354)</f>
        <v>200</v>
      </c>
      <c r="F354" s="49" t="s">
        <v>11</v>
      </c>
    </row>
    <row r="355" ht="14.25" hidden="1" customHeight="1">
      <c r="A355" s="59">
        <v>45761.0</v>
      </c>
      <c r="B355" s="45" t="s">
        <v>59</v>
      </c>
      <c r="C355" s="47">
        <v>5.8</v>
      </c>
      <c r="D355" s="55">
        <v>200.0</v>
      </c>
      <c r="E355" s="24">
        <f>SUM(RECEIVE!$D355*RECEIVE!$C355)</f>
        <v>1160</v>
      </c>
      <c r="F355" s="47" t="s">
        <v>11</v>
      </c>
    </row>
    <row r="356" ht="14.25" hidden="1" customHeight="1">
      <c r="A356" s="48">
        <v>45761.0</v>
      </c>
      <c r="B356" s="56" t="s">
        <v>134</v>
      </c>
      <c r="C356" s="49">
        <v>29.4</v>
      </c>
      <c r="D356" s="57">
        <v>180.0</v>
      </c>
      <c r="E356" s="32">
        <f>SUM(RECEIVE!$D356*RECEIVE!$C356)</f>
        <v>5292</v>
      </c>
      <c r="F356" s="49" t="s">
        <v>11</v>
      </c>
    </row>
    <row r="357" ht="14.25" hidden="1" customHeight="1">
      <c r="A357" s="59">
        <v>45761.0</v>
      </c>
      <c r="B357" s="45" t="s">
        <v>28</v>
      </c>
      <c r="C357" s="47">
        <v>24.0</v>
      </c>
      <c r="D357" s="55">
        <v>180.0</v>
      </c>
      <c r="E357" s="24">
        <f>SUM(RECEIVE!$D357*RECEIVE!$C357)</f>
        <v>4320</v>
      </c>
      <c r="F357" s="47" t="s">
        <v>11</v>
      </c>
    </row>
    <row r="358" ht="14.25" hidden="1" customHeight="1">
      <c r="A358" s="48">
        <v>45761.0</v>
      </c>
      <c r="B358" s="56" t="s">
        <v>135</v>
      </c>
      <c r="C358" s="49">
        <v>8.95</v>
      </c>
      <c r="D358" s="57">
        <v>200.0</v>
      </c>
      <c r="E358" s="32">
        <f>SUM(RECEIVE!$D358*RECEIVE!$C358)</f>
        <v>1790</v>
      </c>
      <c r="F358" s="30"/>
    </row>
    <row r="359" ht="14.25" hidden="1" customHeight="1">
      <c r="A359" s="59">
        <v>45761.0</v>
      </c>
      <c r="B359" s="45" t="s">
        <v>136</v>
      </c>
      <c r="C359" s="47">
        <v>1.5</v>
      </c>
      <c r="D359" s="55">
        <v>200.0</v>
      </c>
      <c r="E359" s="24">
        <f>SUM(RECEIVE!$D359*RECEIVE!$C359)</f>
        <v>300</v>
      </c>
      <c r="F359" s="47" t="s">
        <v>11</v>
      </c>
    </row>
    <row r="360" ht="14.25" hidden="1" customHeight="1">
      <c r="A360" s="48">
        <v>45761.0</v>
      </c>
      <c r="B360" s="56" t="s">
        <v>124</v>
      </c>
      <c r="C360" s="49">
        <v>1.0</v>
      </c>
      <c r="D360" s="57">
        <v>200.0</v>
      </c>
      <c r="E360" s="32">
        <f>SUM(RECEIVE!$D360*RECEIVE!$C360)</f>
        <v>200</v>
      </c>
      <c r="F360" s="49" t="s">
        <v>11</v>
      </c>
    </row>
    <row r="361" ht="14.25" hidden="1" customHeight="1">
      <c r="A361" s="59">
        <v>45761.0</v>
      </c>
      <c r="B361" s="45" t="s">
        <v>40</v>
      </c>
      <c r="C361" s="47">
        <v>9.7</v>
      </c>
      <c r="D361" s="55">
        <v>200.0</v>
      </c>
      <c r="E361" s="24">
        <f>SUM(RECEIVE!$D361*RECEIVE!$C361)</f>
        <v>1940</v>
      </c>
      <c r="F361" s="22"/>
    </row>
    <row r="362" ht="14.25" hidden="1" customHeight="1">
      <c r="A362" s="48">
        <v>45761.0</v>
      </c>
      <c r="B362" s="56" t="s">
        <v>137</v>
      </c>
      <c r="C362" s="49">
        <v>7.0</v>
      </c>
      <c r="D362" s="57">
        <v>200.0</v>
      </c>
      <c r="E362" s="32">
        <f>SUM(RECEIVE!$D362*RECEIVE!$C362)</f>
        <v>1400</v>
      </c>
      <c r="F362" s="49" t="s">
        <v>11</v>
      </c>
    </row>
    <row r="363" ht="14.25" hidden="1" customHeight="1">
      <c r="A363" s="59">
        <v>45761.0</v>
      </c>
      <c r="B363" s="45" t="s">
        <v>138</v>
      </c>
      <c r="C363" s="47">
        <v>4.0</v>
      </c>
      <c r="D363" s="55">
        <v>200.0</v>
      </c>
      <c r="E363" s="24">
        <f>SUM(RECEIVE!$D363*RECEIVE!$C363)</f>
        <v>800</v>
      </c>
      <c r="F363" s="47" t="s">
        <v>11</v>
      </c>
    </row>
    <row r="364" ht="14.25" hidden="1" customHeight="1">
      <c r="A364" s="48">
        <v>45761.0</v>
      </c>
      <c r="B364" s="56" t="s">
        <v>139</v>
      </c>
      <c r="C364" s="49">
        <v>9.0</v>
      </c>
      <c r="D364" s="57">
        <v>200.0</v>
      </c>
      <c r="E364" s="32">
        <f>SUM(RECEIVE!$D364*RECEIVE!$C364)</f>
        <v>1800</v>
      </c>
      <c r="F364" s="49" t="s">
        <v>11</v>
      </c>
    </row>
    <row r="365" ht="14.25" hidden="1" customHeight="1">
      <c r="A365" s="59">
        <v>45761.0</v>
      </c>
      <c r="B365" s="45" t="s">
        <v>59</v>
      </c>
      <c r="C365" s="47">
        <v>2.9</v>
      </c>
      <c r="D365" s="55">
        <v>200.0</v>
      </c>
      <c r="E365" s="24">
        <f>SUM(RECEIVE!$D365*RECEIVE!$C365)</f>
        <v>580</v>
      </c>
      <c r="F365" s="47" t="s">
        <v>11</v>
      </c>
    </row>
    <row r="366" ht="14.25" hidden="1" customHeight="1">
      <c r="A366" s="48">
        <v>45761.0</v>
      </c>
      <c r="B366" s="56" t="s">
        <v>27</v>
      </c>
      <c r="C366" s="49">
        <v>47.7</v>
      </c>
      <c r="D366" s="57">
        <v>170.0</v>
      </c>
      <c r="E366" s="32">
        <f>SUM(RECEIVE!$D366*RECEIVE!$C366)</f>
        <v>8109</v>
      </c>
      <c r="F366" s="49" t="s">
        <v>11</v>
      </c>
    </row>
    <row r="367" ht="14.25" hidden="1" customHeight="1">
      <c r="A367" s="59">
        <v>45761.0</v>
      </c>
      <c r="B367" s="45" t="s">
        <v>122</v>
      </c>
      <c r="C367" s="47">
        <v>1.3</v>
      </c>
      <c r="D367" s="55">
        <v>200.0</v>
      </c>
      <c r="E367" s="24">
        <f>SUM(RECEIVE!$D367*RECEIVE!$C367)</f>
        <v>260</v>
      </c>
      <c r="F367" s="47" t="s">
        <v>11</v>
      </c>
    </row>
    <row r="368" ht="14.25" hidden="1" customHeight="1">
      <c r="A368" s="48">
        <v>45761.0</v>
      </c>
      <c r="B368" s="56" t="s">
        <v>140</v>
      </c>
      <c r="C368" s="49">
        <v>4.5</v>
      </c>
      <c r="D368" s="57">
        <v>200.0</v>
      </c>
      <c r="E368" s="32">
        <f>SUM(RECEIVE!$D368*RECEIVE!$C368)</f>
        <v>900</v>
      </c>
      <c r="F368" s="49" t="s">
        <v>11</v>
      </c>
    </row>
    <row r="369" ht="14.25" hidden="1" customHeight="1">
      <c r="A369" s="59">
        <v>45762.0</v>
      </c>
      <c r="B369" s="45">
        <v>1014.0</v>
      </c>
      <c r="C369" s="47">
        <v>0.5</v>
      </c>
      <c r="D369" s="55">
        <v>200.0</v>
      </c>
      <c r="E369" s="24">
        <f>SUM(RECEIVE!$D369*RECEIVE!$C369)</f>
        <v>100</v>
      </c>
      <c r="F369" s="47" t="s">
        <v>11</v>
      </c>
    </row>
    <row r="370" ht="14.25" hidden="1" customHeight="1">
      <c r="A370" s="48">
        <v>45762.0</v>
      </c>
      <c r="B370" s="56" t="s">
        <v>52</v>
      </c>
      <c r="C370" s="49">
        <v>1.0</v>
      </c>
      <c r="D370" s="57">
        <v>200.0</v>
      </c>
      <c r="E370" s="32">
        <f>SUM(RECEIVE!$D370*RECEIVE!$C370)</f>
        <v>200</v>
      </c>
      <c r="F370" s="49" t="s">
        <v>11</v>
      </c>
    </row>
    <row r="371" ht="14.25" hidden="1" customHeight="1">
      <c r="A371" s="59">
        <v>45762.0</v>
      </c>
      <c r="B371" s="45" t="s">
        <v>50</v>
      </c>
      <c r="C371" s="47">
        <v>1.1</v>
      </c>
      <c r="D371" s="55">
        <v>200.0</v>
      </c>
      <c r="E371" s="24">
        <f>SUM(RECEIVE!$D371*RECEIVE!$C371)</f>
        <v>220</v>
      </c>
      <c r="F371" s="47" t="s">
        <v>11</v>
      </c>
    </row>
    <row r="372" ht="14.25" hidden="1" customHeight="1">
      <c r="A372" s="48">
        <v>45762.0</v>
      </c>
      <c r="B372" s="56" t="s">
        <v>134</v>
      </c>
      <c r="C372" s="49">
        <v>2.4</v>
      </c>
      <c r="D372" s="57">
        <v>200.0</v>
      </c>
      <c r="E372" s="32">
        <f>SUM(RECEIVE!$D372*RECEIVE!$C372)</f>
        <v>480</v>
      </c>
      <c r="F372" s="49" t="s">
        <v>11</v>
      </c>
    </row>
    <row r="373" ht="14.25" hidden="1" customHeight="1">
      <c r="A373" s="59">
        <v>45762.0</v>
      </c>
      <c r="B373" s="45" t="s">
        <v>49</v>
      </c>
      <c r="C373" s="47">
        <v>20.5</v>
      </c>
      <c r="D373" s="55">
        <v>175.0</v>
      </c>
      <c r="E373" s="24">
        <f>SUM(RECEIVE!$D373*RECEIVE!$C373)</f>
        <v>3587.5</v>
      </c>
      <c r="F373" s="47" t="s">
        <v>11</v>
      </c>
    </row>
    <row r="374" ht="14.25" hidden="1" customHeight="1">
      <c r="A374" s="48">
        <v>45762.0</v>
      </c>
      <c r="B374" s="56" t="s">
        <v>40</v>
      </c>
      <c r="C374" s="49">
        <v>2.3</v>
      </c>
      <c r="D374" s="57">
        <v>200.0</v>
      </c>
      <c r="E374" s="32">
        <f>SUM(RECEIVE!$D374*RECEIVE!$C374)</f>
        <v>460</v>
      </c>
      <c r="F374" s="30"/>
    </row>
    <row r="375" ht="14.25" hidden="1" customHeight="1">
      <c r="A375" s="59">
        <v>45762.0</v>
      </c>
      <c r="B375" s="45" t="s">
        <v>56</v>
      </c>
      <c r="C375" s="47">
        <v>2.6</v>
      </c>
      <c r="D375" s="55">
        <v>200.0</v>
      </c>
      <c r="E375" s="24">
        <f>SUM(RECEIVE!$D375*RECEIVE!$C375)</f>
        <v>520</v>
      </c>
      <c r="F375" s="22"/>
    </row>
    <row r="376" ht="14.25" hidden="1" customHeight="1">
      <c r="A376" s="48">
        <v>45762.0</v>
      </c>
      <c r="B376" s="56" t="s">
        <v>23</v>
      </c>
      <c r="C376" s="49">
        <v>14.5</v>
      </c>
      <c r="D376" s="57">
        <v>190.0</v>
      </c>
      <c r="E376" s="32">
        <f>SUM(RECEIVE!$D376*RECEIVE!$C376)</f>
        <v>2755</v>
      </c>
      <c r="F376" s="49" t="s">
        <v>11</v>
      </c>
    </row>
    <row r="377" ht="14.25" hidden="1" customHeight="1">
      <c r="A377" s="59">
        <v>45762.0</v>
      </c>
      <c r="B377" s="45" t="s">
        <v>24</v>
      </c>
      <c r="C377" s="47">
        <v>5.0</v>
      </c>
      <c r="D377" s="55">
        <v>200.0</v>
      </c>
      <c r="E377" s="24">
        <f>SUM(RECEIVE!$D377*RECEIVE!$C377)</f>
        <v>1000</v>
      </c>
      <c r="F377" s="47" t="s">
        <v>11</v>
      </c>
    </row>
    <row r="378" ht="14.25" hidden="1" customHeight="1">
      <c r="A378" s="48">
        <v>45763.0</v>
      </c>
      <c r="B378" s="56" t="s">
        <v>62</v>
      </c>
      <c r="C378" s="49">
        <v>1.0</v>
      </c>
      <c r="D378" s="57">
        <v>200.0</v>
      </c>
      <c r="E378" s="32">
        <f>SUM(RECEIVE!$D378*RECEIVE!$C378)</f>
        <v>200</v>
      </c>
      <c r="F378" s="49" t="s">
        <v>11</v>
      </c>
    </row>
    <row r="379" ht="14.25" hidden="1" customHeight="1">
      <c r="A379" s="59">
        <v>45763.0</v>
      </c>
      <c r="B379" s="45" t="s">
        <v>139</v>
      </c>
      <c r="C379" s="47">
        <v>1.0</v>
      </c>
      <c r="D379" s="55">
        <v>200.0</v>
      </c>
      <c r="E379" s="24">
        <f>SUM(RECEIVE!$D379*RECEIVE!$C379)</f>
        <v>200</v>
      </c>
      <c r="F379" s="47" t="s">
        <v>11</v>
      </c>
    </row>
    <row r="380" ht="14.25" hidden="1" customHeight="1">
      <c r="A380" s="48">
        <v>45763.0</v>
      </c>
      <c r="B380" s="56" t="s">
        <v>43</v>
      </c>
      <c r="C380" s="49">
        <v>10.0</v>
      </c>
      <c r="D380" s="57">
        <v>190.0</v>
      </c>
      <c r="E380" s="32">
        <f>SUM(RECEIVE!$D380*RECEIVE!$C380)</f>
        <v>1900</v>
      </c>
      <c r="F380" s="49" t="s">
        <v>11</v>
      </c>
    </row>
    <row r="381" ht="14.25" hidden="1" customHeight="1">
      <c r="A381" s="59">
        <v>45763.0</v>
      </c>
      <c r="B381" s="45" t="s">
        <v>134</v>
      </c>
      <c r="C381" s="47">
        <v>3.0</v>
      </c>
      <c r="D381" s="55">
        <v>200.0</v>
      </c>
      <c r="E381" s="24">
        <f>SUM(RECEIVE!$D381*RECEIVE!$C381)</f>
        <v>600</v>
      </c>
      <c r="F381" s="47" t="s">
        <v>11</v>
      </c>
    </row>
    <row r="382" ht="14.25" hidden="1" customHeight="1">
      <c r="A382" s="48">
        <v>45763.0</v>
      </c>
      <c r="B382" s="56" t="s">
        <v>57</v>
      </c>
      <c r="C382" s="49">
        <v>1.0</v>
      </c>
      <c r="D382" s="57">
        <v>200.0</v>
      </c>
      <c r="E382" s="32">
        <f>SUM(RECEIVE!$D382*RECEIVE!$C382)</f>
        <v>200</v>
      </c>
      <c r="F382" s="49" t="s">
        <v>11</v>
      </c>
    </row>
    <row r="383" ht="14.25" hidden="1" customHeight="1">
      <c r="A383" s="59">
        <v>45763.0</v>
      </c>
      <c r="B383" s="45" t="s">
        <v>101</v>
      </c>
      <c r="C383" s="47">
        <v>2.0</v>
      </c>
      <c r="D383" s="55">
        <v>200.0</v>
      </c>
      <c r="E383" s="24">
        <f>SUM(RECEIVE!$D383*RECEIVE!$C383)</f>
        <v>400</v>
      </c>
      <c r="F383" s="47" t="s">
        <v>11</v>
      </c>
    </row>
    <row r="384" ht="14.25" hidden="1" customHeight="1">
      <c r="A384" s="48">
        <v>45764.0</v>
      </c>
      <c r="B384" s="56" t="s">
        <v>26</v>
      </c>
      <c r="C384" s="49">
        <v>2.5</v>
      </c>
      <c r="D384" s="57">
        <v>200.0</v>
      </c>
      <c r="E384" s="32">
        <f>SUM(RECEIVE!$D384*RECEIVE!$C384)</f>
        <v>500</v>
      </c>
      <c r="F384" s="49" t="s">
        <v>11</v>
      </c>
    </row>
    <row r="385" ht="14.25" hidden="1" customHeight="1">
      <c r="A385" s="59">
        <v>45764.0</v>
      </c>
      <c r="B385" s="45" t="s">
        <v>134</v>
      </c>
      <c r="C385" s="47">
        <v>2.5</v>
      </c>
      <c r="D385" s="55">
        <v>200.0</v>
      </c>
      <c r="E385" s="24">
        <f>SUM(RECEIVE!$D385*RECEIVE!$C385)</f>
        <v>500</v>
      </c>
      <c r="F385" s="47" t="s">
        <v>11</v>
      </c>
    </row>
    <row r="386" ht="14.25" hidden="1" customHeight="1">
      <c r="A386" s="48">
        <v>45768.0</v>
      </c>
      <c r="B386" s="56" t="s">
        <v>34</v>
      </c>
      <c r="C386" s="49">
        <v>2.3</v>
      </c>
      <c r="D386" s="57">
        <v>200.0</v>
      </c>
      <c r="E386" s="32">
        <f>SUM(RECEIVE!$D386*RECEIVE!$C386)</f>
        <v>460</v>
      </c>
      <c r="F386" s="49" t="s">
        <v>11</v>
      </c>
    </row>
    <row r="387" ht="14.25" hidden="1" customHeight="1">
      <c r="A387" s="59">
        <v>45768.0</v>
      </c>
      <c r="B387" s="45">
        <v>1014.0</v>
      </c>
      <c r="C387" s="47">
        <v>1.5</v>
      </c>
      <c r="D387" s="55">
        <v>200.0</v>
      </c>
      <c r="E387" s="24">
        <f>SUM(RECEIVE!$D387*RECEIVE!$C387)</f>
        <v>300</v>
      </c>
      <c r="F387" s="47" t="s">
        <v>11</v>
      </c>
    </row>
    <row r="388" ht="14.25" hidden="1" customHeight="1">
      <c r="A388" s="48">
        <v>45768.0</v>
      </c>
      <c r="B388" s="56" t="s">
        <v>61</v>
      </c>
      <c r="C388" s="49">
        <v>4.3</v>
      </c>
      <c r="D388" s="57">
        <v>200.0</v>
      </c>
      <c r="E388" s="32">
        <f>SUM(RECEIVE!$D388*RECEIVE!$C388)</f>
        <v>860</v>
      </c>
      <c r="F388" s="49" t="s">
        <v>11</v>
      </c>
    </row>
    <row r="389" ht="14.25" hidden="1" customHeight="1">
      <c r="A389" s="59">
        <v>45768.0</v>
      </c>
      <c r="B389" s="45" t="s">
        <v>24</v>
      </c>
      <c r="C389" s="47">
        <v>3.0</v>
      </c>
      <c r="D389" s="55">
        <v>200.0</v>
      </c>
      <c r="E389" s="24">
        <f>SUM(RECEIVE!$D389*RECEIVE!$C389)</f>
        <v>600</v>
      </c>
      <c r="F389" s="47" t="s">
        <v>11</v>
      </c>
    </row>
    <row r="390" ht="14.25" hidden="1" customHeight="1">
      <c r="A390" s="48">
        <v>45768.0</v>
      </c>
      <c r="B390" s="56" t="s">
        <v>122</v>
      </c>
      <c r="C390" s="49">
        <v>0.5</v>
      </c>
      <c r="D390" s="57">
        <v>200.0</v>
      </c>
      <c r="E390" s="32">
        <f>SUM(RECEIVE!$D390*RECEIVE!$C390)</f>
        <v>100</v>
      </c>
      <c r="F390" s="49" t="s">
        <v>11</v>
      </c>
    </row>
    <row r="391" ht="14.25" hidden="1" customHeight="1">
      <c r="A391" s="59">
        <v>45769.0</v>
      </c>
      <c r="B391" s="45" t="s">
        <v>32</v>
      </c>
      <c r="C391" s="47">
        <v>12.0</v>
      </c>
      <c r="D391" s="55">
        <v>190.0</v>
      </c>
      <c r="E391" s="24">
        <f>SUM(RECEIVE!$D391*RECEIVE!$C391)</f>
        <v>2280</v>
      </c>
      <c r="F391" s="47" t="s">
        <v>11</v>
      </c>
    </row>
    <row r="392" ht="14.25" hidden="1" customHeight="1">
      <c r="A392" s="48">
        <v>45769.0</v>
      </c>
      <c r="B392" s="56" t="s">
        <v>30</v>
      </c>
      <c r="C392" s="49">
        <v>1.0</v>
      </c>
      <c r="D392" s="57">
        <v>200.0</v>
      </c>
      <c r="E392" s="32">
        <f>SUM(RECEIVE!$D392*RECEIVE!$C392)</f>
        <v>200</v>
      </c>
      <c r="F392" s="49" t="s">
        <v>11</v>
      </c>
    </row>
    <row r="393" ht="14.25" hidden="1" customHeight="1">
      <c r="A393" s="59">
        <v>45769.0</v>
      </c>
      <c r="B393" s="45" t="s">
        <v>106</v>
      </c>
      <c r="C393" s="47">
        <v>0.3</v>
      </c>
      <c r="D393" s="55">
        <v>200.0</v>
      </c>
      <c r="E393" s="24">
        <f>SUM(RECEIVE!$D393*RECEIVE!$C393)</f>
        <v>60</v>
      </c>
      <c r="F393" s="22"/>
    </row>
    <row r="394" ht="14.25" hidden="1" customHeight="1">
      <c r="A394" s="48">
        <v>45769.0</v>
      </c>
      <c r="B394" s="56" t="s">
        <v>132</v>
      </c>
      <c r="C394" s="49">
        <v>0.6</v>
      </c>
      <c r="D394" s="57">
        <v>200.0</v>
      </c>
      <c r="E394" s="32">
        <f>SUM(RECEIVE!$D394*RECEIVE!$C394)</f>
        <v>120</v>
      </c>
      <c r="F394" s="49" t="s">
        <v>11</v>
      </c>
    </row>
    <row r="395" ht="14.25" hidden="1" customHeight="1">
      <c r="A395" s="59">
        <v>45769.0</v>
      </c>
      <c r="B395" s="45" t="s">
        <v>141</v>
      </c>
      <c r="C395" s="47">
        <v>4.0</v>
      </c>
      <c r="D395" s="55">
        <v>200.0</v>
      </c>
      <c r="E395" s="24">
        <f>SUM(RECEIVE!$D395*RECEIVE!$C395)</f>
        <v>800</v>
      </c>
      <c r="F395" s="47" t="s">
        <v>11</v>
      </c>
    </row>
    <row r="396" ht="14.25" hidden="1" customHeight="1">
      <c r="A396" s="48">
        <v>45770.0</v>
      </c>
      <c r="B396" s="56" t="s">
        <v>34</v>
      </c>
      <c r="C396" s="49">
        <v>1.85</v>
      </c>
      <c r="D396" s="57">
        <v>200.0</v>
      </c>
      <c r="E396" s="32">
        <f>SUM(RECEIVE!$D396*RECEIVE!$C396)</f>
        <v>370</v>
      </c>
      <c r="F396" s="49" t="s">
        <v>11</v>
      </c>
    </row>
    <row r="397" ht="14.25" hidden="1" customHeight="1">
      <c r="A397" s="59">
        <v>45770.0</v>
      </c>
      <c r="B397" s="45" t="s">
        <v>41</v>
      </c>
      <c r="C397" s="47">
        <v>9.5</v>
      </c>
      <c r="D397" s="55">
        <v>200.0</v>
      </c>
      <c r="E397" s="24">
        <f>SUM(RECEIVE!$D397*RECEIVE!$C397)</f>
        <v>1900</v>
      </c>
      <c r="F397" s="47" t="s">
        <v>11</v>
      </c>
    </row>
    <row r="398" ht="14.25" hidden="1" customHeight="1">
      <c r="A398" s="48">
        <v>45770.0</v>
      </c>
      <c r="B398" s="56" t="s">
        <v>108</v>
      </c>
      <c r="C398" s="49">
        <v>9.0</v>
      </c>
      <c r="D398" s="57">
        <v>200.0</v>
      </c>
      <c r="E398" s="32">
        <f>SUM(RECEIVE!$D398*RECEIVE!$C398)</f>
        <v>1800</v>
      </c>
      <c r="F398" s="49" t="s">
        <v>11</v>
      </c>
    </row>
    <row r="399" ht="14.25" hidden="1" customHeight="1">
      <c r="A399" s="59">
        <v>45770.0</v>
      </c>
      <c r="B399" s="45" t="s">
        <v>33</v>
      </c>
      <c r="C399" s="47">
        <v>0.3</v>
      </c>
      <c r="D399" s="55">
        <v>200.0</v>
      </c>
      <c r="E399" s="24">
        <f>SUM(RECEIVE!$D399*RECEIVE!$C399)</f>
        <v>60</v>
      </c>
      <c r="F399" s="47" t="s">
        <v>11</v>
      </c>
    </row>
    <row r="400" ht="14.25" hidden="1" customHeight="1">
      <c r="A400" s="48">
        <v>45770.0</v>
      </c>
      <c r="B400" s="56" t="s">
        <v>106</v>
      </c>
      <c r="C400" s="49">
        <v>1.0</v>
      </c>
      <c r="D400" s="57">
        <v>200.0</v>
      </c>
      <c r="E400" s="32">
        <f>SUM(RECEIVE!$D400*RECEIVE!$C400)</f>
        <v>200</v>
      </c>
      <c r="F400" s="30"/>
    </row>
    <row r="401" ht="14.25" hidden="1" customHeight="1">
      <c r="A401" s="59">
        <v>45770.0</v>
      </c>
      <c r="B401" s="45" t="s">
        <v>142</v>
      </c>
      <c r="C401" s="47">
        <v>180.5</v>
      </c>
      <c r="D401" s="55">
        <v>160.0</v>
      </c>
      <c r="E401" s="24">
        <f>SUM(RECEIVE!$D401*RECEIVE!$C401)</f>
        <v>28880</v>
      </c>
      <c r="F401" s="47" t="s">
        <v>11</v>
      </c>
    </row>
    <row r="402" ht="14.25" hidden="1" customHeight="1">
      <c r="A402" s="48">
        <v>45770.0</v>
      </c>
      <c r="B402" s="56" t="s">
        <v>26</v>
      </c>
      <c r="C402" s="49">
        <v>4.5</v>
      </c>
      <c r="D402" s="57">
        <v>200.0</v>
      </c>
      <c r="E402" s="32">
        <f>SUM(RECEIVE!$D402*RECEIVE!$C402)</f>
        <v>900</v>
      </c>
      <c r="F402" s="49" t="s">
        <v>11</v>
      </c>
    </row>
    <row r="403" ht="14.25" hidden="1" customHeight="1">
      <c r="A403" s="59">
        <v>45770.0</v>
      </c>
      <c r="B403" s="45" t="s">
        <v>141</v>
      </c>
      <c r="C403" s="47">
        <v>5.0</v>
      </c>
      <c r="D403" s="55">
        <v>200.0</v>
      </c>
      <c r="E403" s="24">
        <f>SUM(RECEIVE!$D403*RECEIVE!$C403)</f>
        <v>1000</v>
      </c>
      <c r="F403" s="47" t="s">
        <v>11</v>
      </c>
    </row>
    <row r="404" ht="14.25" hidden="1" customHeight="1">
      <c r="A404" s="48">
        <v>45771.0</v>
      </c>
      <c r="B404" s="56" t="s">
        <v>82</v>
      </c>
      <c r="C404" s="49">
        <v>2.0</v>
      </c>
      <c r="D404" s="57">
        <v>200.0</v>
      </c>
      <c r="E404" s="32">
        <f>SUM(RECEIVE!$D404*RECEIVE!$C404)</f>
        <v>400</v>
      </c>
      <c r="F404" s="49" t="s">
        <v>11</v>
      </c>
    </row>
    <row r="405" ht="14.25" hidden="1" customHeight="1">
      <c r="A405" s="59">
        <v>45771.0</v>
      </c>
      <c r="B405" s="45" t="s">
        <v>26</v>
      </c>
      <c r="C405" s="47">
        <v>8.6</v>
      </c>
      <c r="D405" s="55">
        <v>200.0</v>
      </c>
      <c r="E405" s="24">
        <f>SUM(RECEIVE!$D405*RECEIVE!$C405)</f>
        <v>1720</v>
      </c>
      <c r="F405" s="47" t="s">
        <v>11</v>
      </c>
    </row>
    <row r="406" ht="14.25" hidden="1" customHeight="1">
      <c r="A406" s="48">
        <v>45771.0</v>
      </c>
      <c r="B406" s="56" t="s">
        <v>56</v>
      </c>
      <c r="C406" s="49">
        <v>62.8</v>
      </c>
      <c r="D406" s="57">
        <v>170.0</v>
      </c>
      <c r="E406" s="32">
        <f>SUM(RECEIVE!$D406*RECEIVE!$C406)</f>
        <v>10676</v>
      </c>
      <c r="F406" s="30"/>
    </row>
    <row r="407" ht="14.25" hidden="1" customHeight="1">
      <c r="A407" s="59">
        <v>45771.0</v>
      </c>
      <c r="B407" s="45" t="s">
        <v>34</v>
      </c>
      <c r="C407" s="47">
        <v>1.2</v>
      </c>
      <c r="D407" s="55">
        <v>200.0</v>
      </c>
      <c r="E407" s="24">
        <f>SUM(RECEIVE!$D407*RECEIVE!$C407)</f>
        <v>240</v>
      </c>
      <c r="F407" s="47" t="s">
        <v>11</v>
      </c>
    </row>
    <row r="408" ht="14.25" hidden="1" customHeight="1">
      <c r="A408" s="48">
        <v>45771.0</v>
      </c>
      <c r="B408" s="56">
        <v>1014.0</v>
      </c>
      <c r="C408" s="49">
        <v>1.5</v>
      </c>
      <c r="D408" s="57">
        <v>200.0</v>
      </c>
      <c r="E408" s="32">
        <f>SUM(RECEIVE!$D408*RECEIVE!$C408)</f>
        <v>300</v>
      </c>
      <c r="F408" s="30"/>
    </row>
    <row r="409" ht="14.25" hidden="1" customHeight="1">
      <c r="A409" s="59">
        <v>45771.0</v>
      </c>
      <c r="B409" s="45" t="s">
        <v>143</v>
      </c>
      <c r="C409" s="47">
        <v>10.0</v>
      </c>
      <c r="D409" s="55">
        <v>250.0</v>
      </c>
      <c r="E409" s="24">
        <f>SUM(RECEIVE!$D409*RECEIVE!$C409)</f>
        <v>2500</v>
      </c>
      <c r="F409" s="47" t="s">
        <v>11</v>
      </c>
    </row>
    <row r="410" ht="14.25" hidden="1" customHeight="1">
      <c r="A410" s="48">
        <v>45771.0</v>
      </c>
      <c r="B410" s="56" t="s">
        <v>144</v>
      </c>
      <c r="C410" s="49">
        <v>8.0</v>
      </c>
      <c r="D410" s="57">
        <v>100.0</v>
      </c>
      <c r="E410" s="32">
        <f>SUM(RECEIVE!$D410*RECEIVE!$C410)</f>
        <v>800</v>
      </c>
      <c r="F410" s="49" t="s">
        <v>11</v>
      </c>
    </row>
    <row r="411" ht="14.25" hidden="1" customHeight="1">
      <c r="A411" s="59">
        <v>45771.0</v>
      </c>
      <c r="B411" s="45" t="s">
        <v>145</v>
      </c>
      <c r="C411" s="47">
        <v>50.0</v>
      </c>
      <c r="D411" s="55">
        <v>200.0</v>
      </c>
      <c r="E411" s="24">
        <f>SUM(RECEIVE!$D411*RECEIVE!$C411)</f>
        <v>10000</v>
      </c>
      <c r="F411" s="22"/>
    </row>
    <row r="412" ht="14.25" hidden="1" customHeight="1">
      <c r="A412" s="48">
        <v>45771.0</v>
      </c>
      <c r="B412" s="56" t="s">
        <v>69</v>
      </c>
      <c r="C412" s="49">
        <v>2.0</v>
      </c>
      <c r="D412" s="57">
        <v>200.0</v>
      </c>
      <c r="E412" s="32">
        <f>SUM(RECEIVE!$D412*RECEIVE!$C412)</f>
        <v>400</v>
      </c>
      <c r="F412" s="49" t="s">
        <v>11</v>
      </c>
    </row>
    <row r="413" ht="14.25" hidden="1" customHeight="1">
      <c r="A413" s="59">
        <v>45771.0</v>
      </c>
      <c r="B413" s="45" t="s">
        <v>146</v>
      </c>
      <c r="C413" s="47">
        <v>2.0</v>
      </c>
      <c r="D413" s="55">
        <v>200.0</v>
      </c>
      <c r="E413" s="24">
        <f>SUM(RECEIVE!$D413*RECEIVE!$C413)</f>
        <v>400</v>
      </c>
      <c r="F413" s="47" t="s">
        <v>11</v>
      </c>
    </row>
    <row r="414" ht="14.25" hidden="1" customHeight="1">
      <c r="A414" s="48">
        <v>45772.0</v>
      </c>
      <c r="B414" s="56" t="s">
        <v>61</v>
      </c>
      <c r="C414" s="49">
        <v>1.0</v>
      </c>
      <c r="D414" s="57">
        <v>200.0</v>
      </c>
      <c r="E414" s="32">
        <f>SUM(RECEIVE!$D414*RECEIVE!$C414)</f>
        <v>200</v>
      </c>
      <c r="F414" s="30"/>
    </row>
    <row r="415" ht="14.25" hidden="1" customHeight="1">
      <c r="A415" s="59">
        <v>45772.0</v>
      </c>
      <c r="B415" s="45" t="s">
        <v>112</v>
      </c>
      <c r="C415" s="47">
        <v>2.0</v>
      </c>
      <c r="D415" s="55">
        <v>200.0</v>
      </c>
      <c r="E415" s="24">
        <f>SUM(RECEIVE!$D415*RECEIVE!$C415)</f>
        <v>400</v>
      </c>
      <c r="F415" s="47" t="s">
        <v>11</v>
      </c>
    </row>
    <row r="416" ht="14.25" hidden="1" customHeight="1">
      <c r="A416" s="48">
        <v>45772.0</v>
      </c>
      <c r="B416" s="56" t="s">
        <v>110</v>
      </c>
      <c r="C416" s="49">
        <v>2.6</v>
      </c>
      <c r="D416" s="57">
        <v>200.0</v>
      </c>
      <c r="E416" s="32">
        <f>SUM(RECEIVE!$D416*RECEIVE!$C416)</f>
        <v>520</v>
      </c>
      <c r="F416" s="30"/>
    </row>
    <row r="417" ht="14.25" hidden="1" customHeight="1">
      <c r="A417" s="59">
        <v>45772.0</v>
      </c>
      <c r="B417" s="45" t="s">
        <v>147</v>
      </c>
      <c r="C417" s="47">
        <v>2.0</v>
      </c>
      <c r="D417" s="55">
        <v>200.0</v>
      </c>
      <c r="E417" s="24">
        <f>SUM(RECEIVE!$D417*RECEIVE!$C417)</f>
        <v>400</v>
      </c>
      <c r="F417" s="47" t="s">
        <v>11</v>
      </c>
    </row>
    <row r="418" ht="14.25" hidden="1" customHeight="1">
      <c r="A418" s="48">
        <v>45772.0</v>
      </c>
      <c r="B418" s="56" t="s">
        <v>148</v>
      </c>
      <c r="C418" s="49">
        <v>0.5</v>
      </c>
      <c r="D418" s="57">
        <v>200.0</v>
      </c>
      <c r="E418" s="32">
        <f>SUM(RECEIVE!$D418*RECEIVE!$C418)</f>
        <v>100</v>
      </c>
      <c r="F418" s="49" t="s">
        <v>11</v>
      </c>
    </row>
    <row r="419" ht="14.25" hidden="1" customHeight="1">
      <c r="A419" s="59">
        <v>45773.0</v>
      </c>
      <c r="B419" s="45" t="s">
        <v>52</v>
      </c>
      <c r="C419" s="47">
        <v>1.0</v>
      </c>
      <c r="D419" s="55">
        <v>200.0</v>
      </c>
      <c r="E419" s="24">
        <f>SUM(RECEIVE!$D419*RECEIVE!$C419)</f>
        <v>200</v>
      </c>
      <c r="F419" s="47" t="s">
        <v>11</v>
      </c>
    </row>
    <row r="420" ht="14.25" hidden="1" customHeight="1">
      <c r="A420" s="48">
        <v>45773.0</v>
      </c>
      <c r="B420" s="56" t="s">
        <v>48</v>
      </c>
      <c r="C420" s="49">
        <v>1.0</v>
      </c>
      <c r="D420" s="57">
        <v>200.0</v>
      </c>
      <c r="E420" s="32">
        <f>SUM(RECEIVE!$D420*RECEIVE!$C420)</f>
        <v>200</v>
      </c>
      <c r="F420" s="49" t="s">
        <v>11</v>
      </c>
    </row>
    <row r="421" ht="14.25" hidden="1" customHeight="1">
      <c r="A421" s="59">
        <v>45773.0</v>
      </c>
      <c r="B421" s="45" t="s">
        <v>57</v>
      </c>
      <c r="C421" s="47">
        <v>2.0</v>
      </c>
      <c r="D421" s="55">
        <v>200.0</v>
      </c>
      <c r="E421" s="24">
        <f>SUM(RECEIVE!$D421*RECEIVE!$C421)</f>
        <v>400</v>
      </c>
      <c r="F421" s="47" t="s">
        <v>11</v>
      </c>
    </row>
    <row r="422" ht="14.25" hidden="1" customHeight="1">
      <c r="A422" s="48">
        <v>45773.0</v>
      </c>
      <c r="B422" s="56" t="s">
        <v>28</v>
      </c>
      <c r="C422" s="49">
        <v>3.0</v>
      </c>
      <c r="D422" s="57">
        <v>200.0</v>
      </c>
      <c r="E422" s="32">
        <f>SUM(RECEIVE!$D422*RECEIVE!$C422)</f>
        <v>600</v>
      </c>
      <c r="F422" s="49" t="s">
        <v>11</v>
      </c>
    </row>
    <row r="423" ht="14.25" hidden="1" customHeight="1">
      <c r="A423" s="59">
        <v>45773.0</v>
      </c>
      <c r="B423" s="45" t="s">
        <v>149</v>
      </c>
      <c r="C423" s="47">
        <v>9.8</v>
      </c>
      <c r="D423" s="55">
        <v>200.0</v>
      </c>
      <c r="E423" s="24">
        <f>SUM(RECEIVE!$D423*RECEIVE!$C423)</f>
        <v>1960</v>
      </c>
      <c r="F423" s="47" t="s">
        <v>11</v>
      </c>
    </row>
    <row r="424" ht="14.25" hidden="1" customHeight="1">
      <c r="A424" s="48">
        <v>45773.0</v>
      </c>
      <c r="B424" s="56" t="s">
        <v>137</v>
      </c>
      <c r="C424" s="49">
        <v>4.0</v>
      </c>
      <c r="D424" s="57">
        <v>200.0</v>
      </c>
      <c r="E424" s="32">
        <f>SUM(RECEIVE!$D424*RECEIVE!$C424)</f>
        <v>800</v>
      </c>
      <c r="F424" s="49" t="s">
        <v>11</v>
      </c>
    </row>
    <row r="425" ht="14.25" hidden="1" customHeight="1">
      <c r="A425" s="59">
        <v>45773.0</v>
      </c>
      <c r="B425" s="45" t="s">
        <v>50</v>
      </c>
      <c r="C425" s="47">
        <v>5.8</v>
      </c>
      <c r="D425" s="55">
        <v>200.0</v>
      </c>
      <c r="E425" s="24">
        <f>SUM(RECEIVE!$D425*RECEIVE!$C425)</f>
        <v>1160</v>
      </c>
      <c r="F425" s="47" t="s">
        <v>11</v>
      </c>
    </row>
    <row r="426" ht="14.25" hidden="1" customHeight="1">
      <c r="A426" s="48">
        <v>45773.0</v>
      </c>
      <c r="B426" s="56" t="s">
        <v>53</v>
      </c>
      <c r="C426" s="49">
        <v>1.0</v>
      </c>
      <c r="D426" s="57">
        <v>200.0</v>
      </c>
      <c r="E426" s="32">
        <f>SUM(RECEIVE!$D426*RECEIVE!$C426)</f>
        <v>200</v>
      </c>
      <c r="F426" s="49" t="s">
        <v>11</v>
      </c>
    </row>
    <row r="427" ht="14.25" hidden="1" customHeight="1">
      <c r="A427" s="59">
        <v>45773.0</v>
      </c>
      <c r="B427" s="45" t="s">
        <v>43</v>
      </c>
      <c r="C427" s="47">
        <v>18.0</v>
      </c>
      <c r="D427" s="55">
        <v>190.0</v>
      </c>
      <c r="E427" s="24">
        <f>SUM(RECEIVE!$D427*RECEIVE!$C427)</f>
        <v>3420</v>
      </c>
      <c r="F427" s="47" t="s">
        <v>11</v>
      </c>
    </row>
    <row r="428" ht="14.25" hidden="1" customHeight="1">
      <c r="A428" s="48">
        <v>45773.0</v>
      </c>
      <c r="B428" s="56" t="s">
        <v>117</v>
      </c>
      <c r="C428" s="49">
        <v>1.0</v>
      </c>
      <c r="D428" s="57">
        <v>200.0</v>
      </c>
      <c r="E428" s="32">
        <f>SUM(RECEIVE!$D428*RECEIVE!$C428)</f>
        <v>200</v>
      </c>
      <c r="F428" s="49" t="s">
        <v>11</v>
      </c>
    </row>
    <row r="429" ht="14.25" hidden="1" customHeight="1">
      <c r="A429" s="59">
        <v>45775.0</v>
      </c>
      <c r="B429" s="45" t="s">
        <v>150</v>
      </c>
      <c r="C429" s="47">
        <v>2.0</v>
      </c>
      <c r="D429" s="55">
        <v>200.0</v>
      </c>
      <c r="E429" s="24">
        <f>SUM(RECEIVE!$D429*RECEIVE!$C429)</f>
        <v>400</v>
      </c>
      <c r="F429" s="47" t="s">
        <v>11</v>
      </c>
    </row>
    <row r="430" ht="14.25" hidden="1" customHeight="1">
      <c r="A430" s="48">
        <v>45775.0</v>
      </c>
      <c r="B430" s="56" t="s">
        <v>110</v>
      </c>
      <c r="C430" s="49">
        <v>1.0</v>
      </c>
      <c r="D430" s="57">
        <v>200.0</v>
      </c>
      <c r="E430" s="32">
        <f>SUM(RECEIVE!$D430*RECEIVE!$C430)</f>
        <v>200</v>
      </c>
      <c r="F430" s="30"/>
    </row>
    <row r="431" ht="14.25" hidden="1" customHeight="1">
      <c r="A431" s="59">
        <v>45775.0</v>
      </c>
      <c r="B431" s="45" t="s">
        <v>85</v>
      </c>
      <c r="C431" s="47">
        <v>3.0</v>
      </c>
      <c r="D431" s="55">
        <v>200.0</v>
      </c>
      <c r="E431" s="24">
        <f>SUM(RECEIVE!$D431*RECEIVE!$C431)</f>
        <v>600</v>
      </c>
      <c r="F431" s="47" t="s">
        <v>11</v>
      </c>
    </row>
    <row r="432" ht="14.25" hidden="1" customHeight="1">
      <c r="A432" s="48">
        <v>45775.0</v>
      </c>
      <c r="B432" s="56" t="s">
        <v>41</v>
      </c>
      <c r="C432" s="49">
        <v>13.0</v>
      </c>
      <c r="D432" s="57">
        <v>150.0</v>
      </c>
      <c r="E432" s="32">
        <f>SUM(RECEIVE!$D432*RECEIVE!$C432)</f>
        <v>1950</v>
      </c>
      <c r="F432" s="49" t="s">
        <v>11</v>
      </c>
    </row>
    <row r="433" ht="14.25" hidden="1" customHeight="1">
      <c r="A433" s="59">
        <v>45775.0</v>
      </c>
      <c r="B433" s="45" t="s">
        <v>49</v>
      </c>
      <c r="C433" s="47">
        <v>1.0</v>
      </c>
      <c r="D433" s="55">
        <v>200.0</v>
      </c>
      <c r="E433" s="24">
        <f>SUM(RECEIVE!$D433*RECEIVE!$C433)</f>
        <v>200</v>
      </c>
      <c r="F433" s="47" t="s">
        <v>11</v>
      </c>
    </row>
    <row r="434" ht="14.25" hidden="1" customHeight="1">
      <c r="A434" s="48">
        <v>45775.0</v>
      </c>
      <c r="B434" s="56" t="s">
        <v>61</v>
      </c>
      <c r="C434" s="49">
        <v>16.2</v>
      </c>
      <c r="D434" s="57">
        <v>190.0</v>
      </c>
      <c r="E434" s="32">
        <f>SUM(RECEIVE!$D434*RECEIVE!$C434)</f>
        <v>3078</v>
      </c>
      <c r="F434" s="49" t="s">
        <v>11</v>
      </c>
    </row>
    <row r="435" ht="14.25" hidden="1" customHeight="1">
      <c r="A435" s="59">
        <v>45775.0</v>
      </c>
      <c r="B435" s="45" t="s">
        <v>69</v>
      </c>
      <c r="C435" s="47">
        <v>1.0</v>
      </c>
      <c r="D435" s="55">
        <v>200.0</v>
      </c>
      <c r="E435" s="24">
        <f>SUM(RECEIVE!$D435*RECEIVE!$C435)</f>
        <v>200</v>
      </c>
      <c r="F435" s="47" t="s">
        <v>11</v>
      </c>
    </row>
    <row r="436" ht="14.25" hidden="1" customHeight="1">
      <c r="A436" s="48">
        <v>45776.0</v>
      </c>
      <c r="B436" s="56" t="s">
        <v>52</v>
      </c>
      <c r="C436" s="49">
        <v>2.0</v>
      </c>
      <c r="D436" s="57">
        <v>200.0</v>
      </c>
      <c r="E436" s="32">
        <f>SUM(RECEIVE!$D436*RECEIVE!$C436)</f>
        <v>400</v>
      </c>
      <c r="F436" s="49" t="s">
        <v>11</v>
      </c>
    </row>
    <row r="437" ht="14.25" hidden="1" customHeight="1">
      <c r="A437" s="59">
        <v>45776.0</v>
      </c>
      <c r="B437" s="45" t="s">
        <v>53</v>
      </c>
      <c r="C437" s="47">
        <v>0.3</v>
      </c>
      <c r="D437" s="55">
        <v>200.0</v>
      </c>
      <c r="E437" s="24">
        <f>SUM(RECEIVE!$D437*RECEIVE!$C437)</f>
        <v>60</v>
      </c>
      <c r="F437" s="47" t="s">
        <v>11</v>
      </c>
    </row>
    <row r="438" ht="14.25" hidden="1" customHeight="1">
      <c r="A438" s="48">
        <v>45776.0</v>
      </c>
      <c r="B438" s="56" t="s">
        <v>124</v>
      </c>
      <c r="C438" s="49">
        <v>7.0</v>
      </c>
      <c r="D438" s="57">
        <v>200.0</v>
      </c>
      <c r="E438" s="32">
        <f>SUM(RECEIVE!$D438*RECEIVE!$C438)</f>
        <v>1400</v>
      </c>
      <c r="F438" s="49" t="s">
        <v>11</v>
      </c>
    </row>
    <row r="439" ht="14.25" hidden="1" customHeight="1">
      <c r="A439" s="59">
        <v>45776.0</v>
      </c>
      <c r="B439" s="45" t="s">
        <v>151</v>
      </c>
      <c r="C439" s="47">
        <v>6.0</v>
      </c>
      <c r="D439" s="55">
        <v>200.0</v>
      </c>
      <c r="E439" s="24">
        <f>SUM(RECEIVE!$D439*RECEIVE!$C439)</f>
        <v>1200</v>
      </c>
      <c r="F439" s="22"/>
    </row>
    <row r="440" ht="14.25" hidden="1" customHeight="1">
      <c r="A440" s="48">
        <v>45777.0</v>
      </c>
      <c r="B440" s="56" t="s">
        <v>43</v>
      </c>
      <c r="C440" s="49">
        <v>12.0</v>
      </c>
      <c r="D440" s="57">
        <v>190.0</v>
      </c>
      <c r="E440" s="32">
        <f>SUM(RECEIVE!$D440*RECEIVE!$C440)</f>
        <v>2280</v>
      </c>
      <c r="F440" s="49" t="s">
        <v>11</v>
      </c>
    </row>
    <row r="441" ht="14.25" hidden="1" customHeight="1">
      <c r="A441" s="59">
        <v>45777.0</v>
      </c>
      <c r="B441" s="45" t="s">
        <v>152</v>
      </c>
      <c r="C441" s="47">
        <v>0.3</v>
      </c>
      <c r="D441" s="55">
        <v>200.0</v>
      </c>
      <c r="E441" s="24">
        <f>SUM(RECEIVE!$D441*RECEIVE!$C441)</f>
        <v>60</v>
      </c>
      <c r="F441" s="47" t="s">
        <v>11</v>
      </c>
    </row>
    <row r="442" ht="14.25" hidden="1" customHeight="1">
      <c r="A442" s="48">
        <v>45777.0</v>
      </c>
      <c r="B442" s="56" t="s">
        <v>153</v>
      </c>
      <c r="C442" s="49">
        <v>1.0</v>
      </c>
      <c r="D442" s="57">
        <v>200.0</v>
      </c>
      <c r="E442" s="32">
        <f>SUM(RECEIVE!$D442*RECEIVE!$C442)</f>
        <v>200</v>
      </c>
      <c r="F442" s="49" t="s">
        <v>11</v>
      </c>
    </row>
    <row r="443" ht="14.25" hidden="1" customHeight="1">
      <c r="A443" s="59">
        <v>45777.0</v>
      </c>
      <c r="B443" s="45" t="s">
        <v>108</v>
      </c>
      <c r="C443" s="47">
        <v>5.0</v>
      </c>
      <c r="D443" s="55">
        <v>200.0</v>
      </c>
      <c r="E443" s="24">
        <f>SUM(RECEIVE!$D443*RECEIVE!$C443)</f>
        <v>1000</v>
      </c>
      <c r="F443" s="47" t="s">
        <v>11</v>
      </c>
    </row>
    <row r="444" ht="14.25" hidden="1" customHeight="1">
      <c r="A444" s="48">
        <v>45777.0</v>
      </c>
      <c r="B444" s="56" t="s">
        <v>62</v>
      </c>
      <c r="C444" s="49">
        <v>0.5</v>
      </c>
      <c r="D444" s="57">
        <v>200.0</v>
      </c>
      <c r="E444" s="32">
        <f>SUM(RECEIVE!$D444*RECEIVE!$C444)</f>
        <v>100</v>
      </c>
      <c r="F444" s="49" t="s">
        <v>11</v>
      </c>
    </row>
    <row r="445" ht="14.25" hidden="1" customHeight="1">
      <c r="A445" s="59">
        <v>45777.0</v>
      </c>
      <c r="B445" s="45" t="s">
        <v>110</v>
      </c>
      <c r="C445" s="47">
        <v>4.0</v>
      </c>
      <c r="D445" s="55">
        <v>200.0</v>
      </c>
      <c r="E445" s="24">
        <f>SUM(RECEIVE!$D445*RECEIVE!$C445)</f>
        <v>800</v>
      </c>
      <c r="F445" s="22"/>
    </row>
    <row r="446" ht="14.25" hidden="1" customHeight="1">
      <c r="A446" s="48">
        <v>45777.0</v>
      </c>
      <c r="B446" s="56" t="s">
        <v>50</v>
      </c>
      <c r="C446" s="49">
        <v>1.6</v>
      </c>
      <c r="D446" s="57">
        <v>200.0</v>
      </c>
      <c r="E446" s="32">
        <f>SUM(RECEIVE!$D446*RECEIVE!$C446)</f>
        <v>320</v>
      </c>
      <c r="F446" s="49" t="s">
        <v>11</v>
      </c>
    </row>
    <row r="447" ht="14.25" hidden="1" customHeight="1">
      <c r="A447" s="59">
        <v>45777.0</v>
      </c>
      <c r="B447" s="45" t="s">
        <v>36</v>
      </c>
      <c r="C447" s="47">
        <v>2.73</v>
      </c>
      <c r="D447" s="55">
        <v>200.0</v>
      </c>
      <c r="E447" s="24">
        <f>SUM(RECEIVE!$D447*RECEIVE!$C447)</f>
        <v>546</v>
      </c>
      <c r="F447" s="47" t="s">
        <v>11</v>
      </c>
    </row>
    <row r="448" ht="14.25" hidden="1" customHeight="1">
      <c r="A448" s="48">
        <v>45778.0</v>
      </c>
      <c r="B448" s="56" t="s">
        <v>82</v>
      </c>
      <c r="C448" s="49">
        <v>4.0</v>
      </c>
      <c r="D448" s="57">
        <v>200.0</v>
      </c>
      <c r="E448" s="32">
        <f>SUM(RECEIVE!$D448*RECEIVE!$C448)</f>
        <v>800</v>
      </c>
      <c r="F448" s="49" t="s">
        <v>11</v>
      </c>
    </row>
    <row r="449" ht="14.25" hidden="1" customHeight="1">
      <c r="A449" s="59">
        <v>45778.0</v>
      </c>
      <c r="B449" s="45" t="s">
        <v>62</v>
      </c>
      <c r="C449" s="47">
        <v>0.5</v>
      </c>
      <c r="D449" s="55">
        <v>200.0</v>
      </c>
      <c r="E449" s="24">
        <f>SUM(RECEIVE!$D449*RECEIVE!$C449)</f>
        <v>100</v>
      </c>
      <c r="F449" s="47" t="s">
        <v>11</v>
      </c>
    </row>
    <row r="450" ht="14.25" hidden="1" customHeight="1">
      <c r="A450" s="48">
        <v>45778.0</v>
      </c>
      <c r="B450" s="56" t="s">
        <v>41</v>
      </c>
      <c r="C450" s="49">
        <v>0.5</v>
      </c>
      <c r="D450" s="57">
        <v>190.0</v>
      </c>
      <c r="E450" s="32">
        <f>SUM(RECEIVE!$D450*RECEIVE!$C450)</f>
        <v>95</v>
      </c>
      <c r="F450" s="30"/>
    </row>
    <row r="451" ht="14.25" hidden="1" customHeight="1">
      <c r="A451" s="59">
        <v>45778.0</v>
      </c>
      <c r="B451" s="45" t="s">
        <v>134</v>
      </c>
      <c r="C451" s="47">
        <v>5.5</v>
      </c>
      <c r="D451" s="55">
        <v>200.0</v>
      </c>
      <c r="E451" s="24">
        <f>SUM(RECEIVE!$D451*RECEIVE!$C451)</f>
        <v>1100</v>
      </c>
      <c r="F451" s="47" t="s">
        <v>11</v>
      </c>
    </row>
    <row r="452" ht="14.25" hidden="1" customHeight="1">
      <c r="A452" s="48">
        <v>45778.0</v>
      </c>
      <c r="B452" s="56" t="s">
        <v>53</v>
      </c>
      <c r="C452" s="49">
        <v>0.5</v>
      </c>
      <c r="D452" s="57">
        <v>200.0</v>
      </c>
      <c r="E452" s="32">
        <f>SUM(RECEIVE!$D452*RECEIVE!$C452)</f>
        <v>100</v>
      </c>
      <c r="F452" s="49" t="s">
        <v>11</v>
      </c>
    </row>
    <row r="453" ht="14.25" hidden="1" customHeight="1">
      <c r="A453" s="59">
        <v>45778.0</v>
      </c>
      <c r="B453" s="45" t="s">
        <v>41</v>
      </c>
      <c r="C453" s="47">
        <v>0.5</v>
      </c>
      <c r="D453" s="55">
        <v>190.0</v>
      </c>
      <c r="E453" s="24">
        <f>SUM(RECEIVE!$D453*RECEIVE!$C453)</f>
        <v>95</v>
      </c>
      <c r="F453" s="22"/>
    </row>
    <row r="454" ht="14.25" hidden="1" customHeight="1">
      <c r="A454" s="48">
        <v>45779.0</v>
      </c>
      <c r="B454" s="56" t="s">
        <v>41</v>
      </c>
      <c r="C454" s="49">
        <v>6.0</v>
      </c>
      <c r="D454" s="57">
        <v>150.0</v>
      </c>
      <c r="E454" s="32">
        <f>SUM(RECEIVE!$D454*RECEIVE!$C454)</f>
        <v>900</v>
      </c>
      <c r="F454" s="30"/>
    </row>
    <row r="455" ht="14.25" hidden="1" customHeight="1">
      <c r="A455" s="59">
        <v>45779.0</v>
      </c>
      <c r="B455" s="45" t="s">
        <v>134</v>
      </c>
      <c r="C455" s="47">
        <v>4.0</v>
      </c>
      <c r="D455" s="55">
        <v>200.0</v>
      </c>
      <c r="E455" s="24">
        <f>SUM(RECEIVE!$D455*RECEIVE!$C455)</f>
        <v>800</v>
      </c>
      <c r="F455" s="47" t="s">
        <v>11</v>
      </c>
    </row>
    <row r="456" ht="14.25" hidden="1" customHeight="1">
      <c r="A456" s="48">
        <v>45779.0</v>
      </c>
      <c r="B456" s="56" t="s">
        <v>154</v>
      </c>
      <c r="C456" s="49">
        <v>2.25</v>
      </c>
      <c r="D456" s="57">
        <v>200.0</v>
      </c>
      <c r="E456" s="32">
        <f>SUM(RECEIVE!$D456*RECEIVE!$C456)</f>
        <v>450</v>
      </c>
      <c r="F456" s="49" t="s">
        <v>11</v>
      </c>
    </row>
    <row r="457" ht="14.25" hidden="1" customHeight="1">
      <c r="A457" s="59">
        <v>45779.0</v>
      </c>
      <c r="B457" s="45" t="s">
        <v>31</v>
      </c>
      <c r="C457" s="47">
        <v>1.0</v>
      </c>
      <c r="D457" s="55">
        <v>200.0</v>
      </c>
      <c r="E457" s="24">
        <f>SUM(RECEIVE!$D457*RECEIVE!$C457)</f>
        <v>200</v>
      </c>
      <c r="F457" s="22"/>
    </row>
    <row r="458" ht="14.25" hidden="1" customHeight="1">
      <c r="A458" s="48">
        <v>45779.0</v>
      </c>
      <c r="B458" s="56" t="s">
        <v>155</v>
      </c>
      <c r="C458" s="49">
        <v>0.25</v>
      </c>
      <c r="D458" s="57">
        <v>200.0</v>
      </c>
      <c r="E458" s="32">
        <f>SUM(RECEIVE!$D458*RECEIVE!$C458)</f>
        <v>50</v>
      </c>
      <c r="F458" s="30"/>
    </row>
    <row r="459" ht="14.25" hidden="1" customHeight="1">
      <c r="A459" s="59">
        <v>45779.0</v>
      </c>
      <c r="B459" s="45" t="s">
        <v>57</v>
      </c>
      <c r="C459" s="47">
        <v>4.0</v>
      </c>
      <c r="D459" s="55">
        <v>200.0</v>
      </c>
      <c r="E459" s="24">
        <f>SUM(RECEIVE!$D459*RECEIVE!$C459)</f>
        <v>800</v>
      </c>
      <c r="F459" s="22"/>
    </row>
    <row r="460" ht="14.25" hidden="1" customHeight="1">
      <c r="A460" s="48">
        <v>45779.0</v>
      </c>
      <c r="B460" s="56" t="s">
        <v>85</v>
      </c>
      <c r="C460" s="49">
        <v>0.5</v>
      </c>
      <c r="D460" s="57">
        <v>200.0</v>
      </c>
      <c r="E460" s="32">
        <f>SUM(RECEIVE!$D460*RECEIVE!$C460)</f>
        <v>100</v>
      </c>
      <c r="F460" s="30"/>
    </row>
    <row r="461" ht="14.25" hidden="1" customHeight="1">
      <c r="A461" s="59">
        <v>45779.0</v>
      </c>
      <c r="B461" s="45" t="s">
        <v>77</v>
      </c>
      <c r="C461" s="47">
        <v>4.5</v>
      </c>
      <c r="D461" s="55">
        <v>200.0</v>
      </c>
      <c r="E461" s="24">
        <f>SUM(RECEIVE!$D461*RECEIVE!$C461)</f>
        <v>900</v>
      </c>
      <c r="F461" s="47" t="s">
        <v>11</v>
      </c>
    </row>
    <row r="462" ht="14.25" hidden="1" customHeight="1">
      <c r="A462" s="48">
        <v>45779.0</v>
      </c>
      <c r="B462" s="56" t="s">
        <v>110</v>
      </c>
      <c r="C462" s="49">
        <v>7.0</v>
      </c>
      <c r="D462" s="57">
        <v>200.0</v>
      </c>
      <c r="E462" s="32">
        <f>SUM(RECEIVE!$D462*RECEIVE!$C462)</f>
        <v>1400</v>
      </c>
      <c r="F462" s="30"/>
    </row>
    <row r="463" ht="14.25" customHeight="1">
      <c r="A463" s="59">
        <v>45779.0</v>
      </c>
      <c r="B463" s="45" t="s">
        <v>126</v>
      </c>
      <c r="C463" s="47">
        <v>1.5</v>
      </c>
      <c r="D463" s="55">
        <v>200.0</v>
      </c>
      <c r="E463" s="24">
        <f>SUM(RECEIVE!$D463*RECEIVE!$C463)</f>
        <v>300</v>
      </c>
      <c r="F463" s="47" t="s">
        <v>11</v>
      </c>
    </row>
    <row r="464" ht="14.25" hidden="1" customHeight="1">
      <c r="A464" s="48">
        <v>45780.0</v>
      </c>
      <c r="B464" s="56" t="s">
        <v>110</v>
      </c>
      <c r="C464" s="49">
        <v>4.9</v>
      </c>
      <c r="D464" s="57">
        <v>200.0</v>
      </c>
      <c r="E464" s="32">
        <f>SUM(RECEIVE!$D464*RECEIVE!$C464)</f>
        <v>980</v>
      </c>
      <c r="F464" s="30"/>
    </row>
    <row r="465" ht="14.25" hidden="1" customHeight="1">
      <c r="A465" s="59">
        <v>45780.0</v>
      </c>
      <c r="B465" s="45" t="s">
        <v>57</v>
      </c>
      <c r="C465" s="47">
        <v>1.0</v>
      </c>
      <c r="D465" s="55">
        <v>200.0</v>
      </c>
      <c r="E465" s="24">
        <f>SUM(RECEIVE!$D465*RECEIVE!$C465)</f>
        <v>200</v>
      </c>
      <c r="F465" s="47" t="s">
        <v>11</v>
      </c>
    </row>
    <row r="466" ht="14.25" hidden="1" customHeight="1">
      <c r="A466" s="48">
        <v>45780.0</v>
      </c>
      <c r="B466" s="56" t="s">
        <v>23</v>
      </c>
      <c r="C466" s="49">
        <v>1.5</v>
      </c>
      <c r="D466" s="57">
        <v>200.0</v>
      </c>
      <c r="E466" s="32">
        <f>SUM(RECEIVE!$D466*RECEIVE!$C466)</f>
        <v>300</v>
      </c>
      <c r="F466" s="49" t="s">
        <v>11</v>
      </c>
    </row>
    <row r="467" ht="14.25" hidden="1" customHeight="1">
      <c r="A467" s="59">
        <v>45780.0</v>
      </c>
      <c r="B467" s="45" t="s">
        <v>117</v>
      </c>
      <c r="C467" s="47">
        <v>1.0</v>
      </c>
      <c r="D467" s="55">
        <v>200.0</v>
      </c>
      <c r="E467" s="24">
        <f>SUM(RECEIVE!$D467*RECEIVE!$C467)</f>
        <v>200</v>
      </c>
      <c r="F467" s="47" t="s">
        <v>11</v>
      </c>
    </row>
    <row r="468" ht="14.25" hidden="1" customHeight="1">
      <c r="A468" s="48">
        <v>45780.0</v>
      </c>
      <c r="B468" s="56">
        <v>1014.0</v>
      </c>
      <c r="C468" s="49">
        <v>0.25</v>
      </c>
      <c r="D468" s="57">
        <v>200.0</v>
      </c>
      <c r="E468" s="32">
        <f>SUM(RECEIVE!$D468*RECEIVE!$C468)</f>
        <v>50</v>
      </c>
      <c r="F468" s="30"/>
    </row>
    <row r="469" ht="14.25" hidden="1" customHeight="1">
      <c r="A469" s="59">
        <v>45780.0</v>
      </c>
      <c r="B469" s="45" t="s">
        <v>156</v>
      </c>
      <c r="C469" s="47">
        <v>0.5</v>
      </c>
      <c r="D469" s="55">
        <v>200.0</v>
      </c>
      <c r="E469" s="24">
        <f>SUM(RECEIVE!$D469*RECEIVE!$C469)</f>
        <v>100</v>
      </c>
      <c r="F469" s="47" t="s">
        <v>11</v>
      </c>
    </row>
    <row r="470" ht="14.25" customHeight="1">
      <c r="A470" s="48">
        <v>45782.0</v>
      </c>
      <c r="B470" s="56" t="s">
        <v>126</v>
      </c>
      <c r="C470" s="49">
        <v>0.33</v>
      </c>
      <c r="D470" s="57">
        <v>200.0</v>
      </c>
      <c r="E470" s="32">
        <f>SUM(RECEIVE!$D470*RECEIVE!$C470)</f>
        <v>66</v>
      </c>
      <c r="F470" s="49" t="s">
        <v>11</v>
      </c>
    </row>
    <row r="471" ht="14.25" hidden="1" customHeight="1">
      <c r="A471" s="59">
        <v>45782.0</v>
      </c>
      <c r="B471" s="45" t="s">
        <v>157</v>
      </c>
      <c r="C471" s="47">
        <v>3.0</v>
      </c>
      <c r="D471" s="55">
        <v>200.0</v>
      </c>
      <c r="E471" s="24">
        <f>SUM(RECEIVE!$D471*RECEIVE!$C471)</f>
        <v>600</v>
      </c>
      <c r="F471" s="22"/>
    </row>
    <row r="472" ht="14.25" hidden="1" customHeight="1">
      <c r="A472" s="48">
        <v>45782.0</v>
      </c>
      <c r="B472" s="56" t="s">
        <v>123</v>
      </c>
      <c r="C472" s="49">
        <v>1.0</v>
      </c>
      <c r="D472" s="57">
        <v>200.0</v>
      </c>
      <c r="E472" s="32">
        <f>SUM(RECEIVE!$D472*RECEIVE!$C472)</f>
        <v>200</v>
      </c>
      <c r="F472" s="49" t="s">
        <v>11</v>
      </c>
    </row>
    <row r="473" ht="14.25" hidden="1" customHeight="1">
      <c r="A473" s="59">
        <v>45782.0</v>
      </c>
      <c r="B473" s="45" t="s">
        <v>36</v>
      </c>
      <c r="C473" s="47">
        <v>6.0</v>
      </c>
      <c r="D473" s="55">
        <v>200.0</v>
      </c>
      <c r="E473" s="24">
        <f>SUM(RECEIVE!$D473*RECEIVE!$C473)</f>
        <v>1200</v>
      </c>
      <c r="F473" s="47" t="s">
        <v>11</v>
      </c>
    </row>
    <row r="474" ht="14.25" hidden="1" customHeight="1">
      <c r="A474" s="48">
        <v>45782.0</v>
      </c>
      <c r="B474" s="56" t="s">
        <v>158</v>
      </c>
      <c r="C474" s="49">
        <v>8.0</v>
      </c>
      <c r="D474" s="57">
        <v>250.0</v>
      </c>
      <c r="E474" s="32">
        <f>SUM(RECEIVE!$D474*RECEIVE!$C474)</f>
        <v>2000</v>
      </c>
      <c r="F474" s="49" t="s">
        <v>11</v>
      </c>
    </row>
    <row r="475" ht="14.25" hidden="1" customHeight="1">
      <c r="A475" s="59">
        <v>45782.0</v>
      </c>
      <c r="B475" s="45" t="s">
        <v>159</v>
      </c>
      <c r="C475" s="47">
        <v>14.0</v>
      </c>
      <c r="D475" s="55">
        <v>190.0</v>
      </c>
      <c r="E475" s="24">
        <f>SUM(RECEIVE!$D475*RECEIVE!$C475)</f>
        <v>2660</v>
      </c>
      <c r="F475" s="47" t="s">
        <v>11</v>
      </c>
    </row>
    <row r="476" ht="14.25" hidden="1" customHeight="1">
      <c r="A476" s="48">
        <v>45783.0</v>
      </c>
      <c r="B476" s="56" t="s">
        <v>63</v>
      </c>
      <c r="C476" s="49">
        <v>3.7</v>
      </c>
      <c r="D476" s="57">
        <v>200.0</v>
      </c>
      <c r="E476" s="32">
        <f>SUM(RECEIVE!$D476*RECEIVE!$C476)</f>
        <v>740</v>
      </c>
      <c r="F476" s="49" t="s">
        <v>11</v>
      </c>
    </row>
    <row r="477" ht="14.25" hidden="1" customHeight="1">
      <c r="A477" s="59">
        <v>45783.0</v>
      </c>
      <c r="B477" s="45" t="s">
        <v>71</v>
      </c>
      <c r="C477" s="47">
        <v>4.0</v>
      </c>
      <c r="D477" s="55">
        <v>200.0</v>
      </c>
      <c r="E477" s="24">
        <f>SUM(RECEIVE!$D477*RECEIVE!$C477)</f>
        <v>800</v>
      </c>
      <c r="F477" s="47" t="s">
        <v>11</v>
      </c>
    </row>
    <row r="478" ht="14.25" hidden="1" customHeight="1">
      <c r="A478" s="48">
        <v>45783.0</v>
      </c>
      <c r="B478" s="56" t="s">
        <v>160</v>
      </c>
      <c r="C478" s="49">
        <v>0.4</v>
      </c>
      <c r="D478" s="57">
        <v>200.0</v>
      </c>
      <c r="E478" s="32">
        <f>SUM(RECEIVE!$D478*RECEIVE!$C478)</f>
        <v>80</v>
      </c>
      <c r="F478" s="49" t="s">
        <v>11</v>
      </c>
    </row>
    <row r="479" ht="14.25" hidden="1" customHeight="1">
      <c r="A479" s="59">
        <v>45783.0</v>
      </c>
      <c r="B479" s="45">
        <v>1014.0</v>
      </c>
      <c r="C479" s="47">
        <v>1.7</v>
      </c>
      <c r="D479" s="55">
        <v>200.0</v>
      </c>
      <c r="E479" s="24">
        <f>SUM(RECEIVE!$D479*RECEIVE!$C479)</f>
        <v>340</v>
      </c>
      <c r="F479" s="22"/>
    </row>
    <row r="480" ht="14.25" hidden="1" customHeight="1">
      <c r="A480" s="48">
        <v>45783.0</v>
      </c>
      <c r="B480" s="56" t="s">
        <v>148</v>
      </c>
      <c r="C480" s="49">
        <v>1.0</v>
      </c>
      <c r="D480" s="57">
        <v>200.0</v>
      </c>
      <c r="E480" s="32">
        <f>SUM(RECEIVE!$D480*RECEIVE!$C480)</f>
        <v>200</v>
      </c>
      <c r="F480" s="49" t="s">
        <v>11</v>
      </c>
    </row>
    <row r="481" ht="14.25" hidden="1" customHeight="1">
      <c r="A481" s="59">
        <v>45783.0</v>
      </c>
      <c r="B481" s="45" t="s">
        <v>31</v>
      </c>
      <c r="C481" s="47">
        <v>17.2</v>
      </c>
      <c r="D481" s="55">
        <v>190.0</v>
      </c>
      <c r="E481" s="24">
        <f>SUM(RECEIVE!$D481*RECEIVE!$C481)</f>
        <v>3268</v>
      </c>
      <c r="F481" s="47" t="s">
        <v>11</v>
      </c>
    </row>
    <row r="482" ht="14.25" hidden="1" customHeight="1">
      <c r="A482" s="48">
        <v>45784.0</v>
      </c>
      <c r="B482" s="56" t="s">
        <v>49</v>
      </c>
      <c r="C482" s="49">
        <v>6.0</v>
      </c>
      <c r="D482" s="57">
        <v>200.0</v>
      </c>
      <c r="E482" s="32">
        <f>SUM(RECEIVE!$D482*RECEIVE!$C482)</f>
        <v>1200</v>
      </c>
      <c r="F482" s="49" t="s">
        <v>11</v>
      </c>
    </row>
    <row r="483" ht="14.25" hidden="1" customHeight="1">
      <c r="A483" s="59">
        <v>45784.0</v>
      </c>
      <c r="B483" s="45" t="s">
        <v>161</v>
      </c>
      <c r="C483" s="47">
        <v>4.7</v>
      </c>
      <c r="D483" s="55">
        <v>200.0</v>
      </c>
      <c r="E483" s="24">
        <f>SUM(RECEIVE!$D483*RECEIVE!$C483)</f>
        <v>940</v>
      </c>
      <c r="F483" s="47" t="s">
        <v>11</v>
      </c>
    </row>
    <row r="484" ht="14.25" hidden="1" customHeight="1">
      <c r="A484" s="48">
        <v>45784.0</v>
      </c>
      <c r="B484" s="56" t="s">
        <v>30</v>
      </c>
      <c r="C484" s="49">
        <v>1.0</v>
      </c>
      <c r="D484" s="57">
        <v>200.0</v>
      </c>
      <c r="E484" s="32">
        <f>SUM(RECEIVE!$D484*RECEIVE!$C484)</f>
        <v>200</v>
      </c>
      <c r="F484" s="30"/>
    </row>
    <row r="485" ht="14.25" hidden="1" customHeight="1">
      <c r="A485" s="59">
        <v>45784.0</v>
      </c>
      <c r="B485" s="45" t="s">
        <v>162</v>
      </c>
      <c r="C485" s="47">
        <v>14.5</v>
      </c>
      <c r="D485" s="55">
        <v>190.0</v>
      </c>
      <c r="E485" s="24">
        <f>SUM(RECEIVE!$D485*RECEIVE!$C485)</f>
        <v>2755</v>
      </c>
      <c r="F485" s="47" t="s">
        <v>11</v>
      </c>
    </row>
    <row r="486" ht="14.25" hidden="1" customHeight="1">
      <c r="A486" s="48">
        <v>45784.0</v>
      </c>
      <c r="B486" s="56" t="s">
        <v>148</v>
      </c>
      <c r="C486" s="49">
        <v>15.0</v>
      </c>
      <c r="D486" s="57">
        <v>160.0</v>
      </c>
      <c r="E486" s="32">
        <f>SUM(RECEIVE!$D486*RECEIVE!$C486)</f>
        <v>2400</v>
      </c>
      <c r="F486" s="49" t="s">
        <v>11</v>
      </c>
    </row>
    <row r="487" ht="14.25" hidden="1" customHeight="1">
      <c r="A487" s="59">
        <v>45785.0</v>
      </c>
      <c r="B487" s="45" t="s">
        <v>77</v>
      </c>
      <c r="C487" s="47">
        <v>12.0</v>
      </c>
      <c r="D487" s="55">
        <v>190.0</v>
      </c>
      <c r="E487" s="24">
        <f>SUM(RECEIVE!$D487*RECEIVE!$C487)</f>
        <v>2280</v>
      </c>
      <c r="F487" s="47" t="s">
        <v>11</v>
      </c>
    </row>
    <row r="488" ht="14.25" hidden="1" customHeight="1">
      <c r="A488" s="48">
        <v>45785.0</v>
      </c>
      <c r="B488" s="56" t="s">
        <v>23</v>
      </c>
      <c r="C488" s="49">
        <v>1.0</v>
      </c>
      <c r="D488" s="57">
        <v>200.0</v>
      </c>
      <c r="E488" s="32">
        <f>SUM(RECEIVE!$D488*RECEIVE!$C488)</f>
        <v>200</v>
      </c>
      <c r="F488" s="30"/>
    </row>
    <row r="489" ht="14.25" hidden="1" customHeight="1">
      <c r="A489" s="59">
        <v>45786.0</v>
      </c>
      <c r="B489" s="45" t="s">
        <v>57</v>
      </c>
      <c r="C489" s="47">
        <v>7.0</v>
      </c>
      <c r="D489" s="55">
        <v>200.0</v>
      </c>
      <c r="E489" s="24">
        <f>SUM(RECEIVE!$D489*RECEIVE!$C489)</f>
        <v>1400</v>
      </c>
      <c r="F489" s="47" t="s">
        <v>11</v>
      </c>
    </row>
    <row r="490" ht="14.25" hidden="1" customHeight="1">
      <c r="A490" s="48">
        <v>45786.0</v>
      </c>
      <c r="B490" s="56" t="s">
        <v>24</v>
      </c>
      <c r="C490" s="49">
        <v>0.9</v>
      </c>
      <c r="D490" s="57">
        <v>200.0</v>
      </c>
      <c r="E490" s="32">
        <f>SUM(RECEIVE!$D490*RECEIVE!$C490)</f>
        <v>180</v>
      </c>
      <c r="F490" s="30"/>
    </row>
    <row r="491" ht="14.25" hidden="1" customHeight="1">
      <c r="A491" s="59">
        <v>45786.0</v>
      </c>
      <c r="B491" s="45" t="s">
        <v>52</v>
      </c>
      <c r="C491" s="47">
        <v>1.0</v>
      </c>
      <c r="D491" s="55">
        <v>200.0</v>
      </c>
      <c r="E491" s="24">
        <f>SUM(RECEIVE!$D491*RECEIVE!$C491)</f>
        <v>200</v>
      </c>
      <c r="F491" s="47" t="s">
        <v>11</v>
      </c>
    </row>
    <row r="492" ht="14.25" hidden="1" customHeight="1">
      <c r="A492" s="48">
        <v>45786.0</v>
      </c>
      <c r="B492" s="56" t="s">
        <v>117</v>
      </c>
      <c r="C492" s="49">
        <v>1.0</v>
      </c>
      <c r="D492" s="57">
        <v>200.0</v>
      </c>
      <c r="E492" s="32">
        <f>SUM(RECEIVE!$D492*RECEIVE!$C492)</f>
        <v>200</v>
      </c>
      <c r="F492" s="49" t="s">
        <v>11</v>
      </c>
    </row>
    <row r="493" ht="14.25" hidden="1" customHeight="1">
      <c r="A493" s="59">
        <v>45786.0</v>
      </c>
      <c r="B493" s="45" t="s">
        <v>50</v>
      </c>
      <c r="C493" s="47">
        <v>1.85</v>
      </c>
      <c r="D493" s="55">
        <v>200.0</v>
      </c>
      <c r="E493" s="24">
        <f>SUM(RECEIVE!$D493*RECEIVE!$C493)</f>
        <v>370</v>
      </c>
      <c r="F493" s="47" t="s">
        <v>11</v>
      </c>
    </row>
    <row r="494" ht="14.25" hidden="1" customHeight="1">
      <c r="A494" s="48">
        <v>45786.0</v>
      </c>
      <c r="B494" s="56" t="s">
        <v>26</v>
      </c>
      <c r="C494" s="49">
        <v>0.65</v>
      </c>
      <c r="D494" s="57">
        <v>200.0</v>
      </c>
      <c r="E494" s="32">
        <f>SUM(RECEIVE!$D494*RECEIVE!$C494)</f>
        <v>130</v>
      </c>
      <c r="F494" s="49" t="s">
        <v>11</v>
      </c>
    </row>
    <row r="495" ht="14.25" hidden="1" customHeight="1">
      <c r="A495" s="59">
        <v>45786.0</v>
      </c>
      <c r="B495" s="45" t="s">
        <v>135</v>
      </c>
      <c r="C495" s="47">
        <v>45.0</v>
      </c>
      <c r="D495" s="55">
        <v>150.0</v>
      </c>
      <c r="E495" s="24">
        <f>SUM(RECEIVE!$D495*RECEIVE!$C495)</f>
        <v>6750</v>
      </c>
      <c r="F495" s="22"/>
    </row>
    <row r="496" ht="14.25" hidden="1" customHeight="1">
      <c r="A496" s="48">
        <v>45786.0</v>
      </c>
      <c r="B496" s="56" t="s">
        <v>135</v>
      </c>
      <c r="C496" s="49">
        <v>1.8</v>
      </c>
      <c r="D496" s="57">
        <v>200.0</v>
      </c>
      <c r="E496" s="32">
        <f>SUM(RECEIVE!$D496*RECEIVE!$C496)</f>
        <v>360</v>
      </c>
      <c r="F496" s="30"/>
    </row>
    <row r="497" ht="14.25" hidden="1" customHeight="1">
      <c r="A497" s="59">
        <v>45787.0</v>
      </c>
      <c r="B497" s="45" t="s">
        <v>31</v>
      </c>
      <c r="C497" s="47">
        <v>2.75</v>
      </c>
      <c r="D497" s="55">
        <v>200.0</v>
      </c>
      <c r="E497" s="24">
        <f>SUM(RECEIVE!$D497*RECEIVE!$C497)</f>
        <v>550</v>
      </c>
      <c r="F497" s="22"/>
    </row>
    <row r="498" ht="14.25" hidden="1" customHeight="1">
      <c r="A498" s="48">
        <v>45787.0</v>
      </c>
      <c r="B498" s="56" t="s">
        <v>75</v>
      </c>
      <c r="C498" s="49">
        <v>1.0</v>
      </c>
      <c r="D498" s="57">
        <v>200.0</v>
      </c>
      <c r="E498" s="32">
        <f>SUM(RECEIVE!$D498*RECEIVE!$C498)</f>
        <v>200</v>
      </c>
      <c r="F498" s="49" t="s">
        <v>11</v>
      </c>
    </row>
    <row r="499" ht="14.25" hidden="1" customHeight="1">
      <c r="A499" s="59">
        <v>45787.0</v>
      </c>
      <c r="B499" s="45" t="s">
        <v>35</v>
      </c>
      <c r="C499" s="47">
        <v>2.9</v>
      </c>
      <c r="D499" s="55">
        <v>200.0</v>
      </c>
      <c r="E499" s="24">
        <f>SUM(RECEIVE!$D499*RECEIVE!$C499)</f>
        <v>580</v>
      </c>
      <c r="F499" s="22"/>
    </row>
    <row r="500" ht="14.25" hidden="1" customHeight="1">
      <c r="A500" s="48">
        <v>45787.0</v>
      </c>
      <c r="B500" s="56" t="s">
        <v>163</v>
      </c>
      <c r="C500" s="49">
        <v>5.0</v>
      </c>
      <c r="D500" s="57">
        <v>200.0</v>
      </c>
      <c r="E500" s="32">
        <f>SUM(RECEIVE!$D500*RECEIVE!$C500)</f>
        <v>1000</v>
      </c>
      <c r="F500" s="49" t="s">
        <v>11</v>
      </c>
    </row>
    <row r="501" ht="14.25" hidden="1" customHeight="1">
      <c r="A501" s="59">
        <v>45790.0</v>
      </c>
      <c r="B501" s="45" t="s">
        <v>163</v>
      </c>
      <c r="C501" s="47">
        <v>1.0</v>
      </c>
      <c r="D501" s="55">
        <v>200.0</v>
      </c>
      <c r="E501" s="24">
        <f>SUM(RECEIVE!$D501*RECEIVE!$C501)</f>
        <v>200</v>
      </c>
      <c r="F501" s="47" t="s">
        <v>11</v>
      </c>
    </row>
    <row r="502" ht="14.25" hidden="1" customHeight="1">
      <c r="A502" s="48">
        <v>45790.0</v>
      </c>
      <c r="B502" s="56" t="s">
        <v>23</v>
      </c>
      <c r="C502" s="49">
        <v>10.0</v>
      </c>
      <c r="D502" s="57">
        <v>190.0</v>
      </c>
      <c r="E502" s="32">
        <f>SUM(RECEIVE!$D502*RECEIVE!$C502)</f>
        <v>1900</v>
      </c>
      <c r="F502" s="30"/>
    </row>
    <row r="503" ht="14.25" hidden="1" customHeight="1">
      <c r="A503" s="59">
        <v>45790.0</v>
      </c>
      <c r="B503" s="45" t="s">
        <v>164</v>
      </c>
      <c r="C503" s="47">
        <v>3.0</v>
      </c>
      <c r="D503" s="55">
        <v>200.0</v>
      </c>
      <c r="E503" s="24">
        <f>SUM(RECEIVE!$D503*RECEIVE!$C503)</f>
        <v>600</v>
      </c>
      <c r="F503" s="22"/>
    </row>
    <row r="504" ht="14.25" hidden="1" customHeight="1">
      <c r="A504" s="48">
        <v>45790.0</v>
      </c>
      <c r="B504" s="56" t="s">
        <v>117</v>
      </c>
      <c r="C504" s="49">
        <v>2.0</v>
      </c>
      <c r="D504" s="57">
        <v>200.0</v>
      </c>
      <c r="E504" s="32">
        <f>SUM(RECEIVE!$D504*RECEIVE!$C504)</f>
        <v>400</v>
      </c>
      <c r="F504" s="30"/>
    </row>
    <row r="505" ht="14.25" hidden="1" customHeight="1">
      <c r="A505" s="59">
        <v>45790.0</v>
      </c>
      <c r="B505" s="45" t="s">
        <v>118</v>
      </c>
      <c r="C505" s="47">
        <v>0.5</v>
      </c>
      <c r="D505" s="55">
        <v>200.0</v>
      </c>
      <c r="E505" s="24">
        <f>SUM(RECEIVE!$D505*RECEIVE!$C505)</f>
        <v>100</v>
      </c>
      <c r="F505" s="22"/>
    </row>
    <row r="506" ht="14.25" hidden="1" customHeight="1">
      <c r="A506" s="48">
        <v>45790.0</v>
      </c>
      <c r="B506" s="56" t="s">
        <v>48</v>
      </c>
      <c r="C506" s="49">
        <v>49.0</v>
      </c>
      <c r="D506" s="57">
        <v>180.0</v>
      </c>
      <c r="E506" s="32">
        <f>SUM(RECEIVE!$D506*RECEIVE!$C506)</f>
        <v>8820</v>
      </c>
      <c r="F506" s="30"/>
    </row>
    <row r="507" ht="14.25" hidden="1" customHeight="1">
      <c r="A507" s="59">
        <v>45790.0</v>
      </c>
      <c r="B507" s="45" t="s">
        <v>41</v>
      </c>
      <c r="C507" s="47">
        <v>0.5</v>
      </c>
      <c r="D507" s="55">
        <v>190.0</v>
      </c>
      <c r="E507" s="24">
        <f>SUM(RECEIVE!$D507*RECEIVE!$C507)</f>
        <v>95</v>
      </c>
      <c r="F507" s="22"/>
    </row>
    <row r="508" ht="14.25" hidden="1" customHeight="1">
      <c r="A508" s="48">
        <v>45790.0</v>
      </c>
      <c r="B508" s="56" t="s">
        <v>28</v>
      </c>
      <c r="C508" s="49">
        <v>6.5</v>
      </c>
      <c r="D508" s="57">
        <v>200.0</v>
      </c>
      <c r="E508" s="32">
        <f>SUM(RECEIVE!$D508*RECEIVE!$C508)</f>
        <v>1300</v>
      </c>
      <c r="F508" s="49" t="s">
        <v>11</v>
      </c>
    </row>
    <row r="509" ht="14.25" hidden="1" customHeight="1">
      <c r="A509" s="59">
        <v>45790.0</v>
      </c>
      <c r="B509" s="45" t="s">
        <v>165</v>
      </c>
      <c r="C509" s="47">
        <v>0.25</v>
      </c>
      <c r="D509" s="55">
        <v>200.0</v>
      </c>
      <c r="E509" s="24">
        <f>SUM(RECEIVE!$D509*RECEIVE!$C509)</f>
        <v>50</v>
      </c>
      <c r="F509" s="22"/>
    </row>
    <row r="510" ht="14.25" hidden="1" customHeight="1">
      <c r="A510" s="48">
        <v>45790.0</v>
      </c>
      <c r="B510" s="56" t="s">
        <v>34</v>
      </c>
      <c r="C510" s="49">
        <v>0.5</v>
      </c>
      <c r="D510" s="57">
        <v>200.0</v>
      </c>
      <c r="E510" s="32">
        <f>SUM(RECEIVE!$D510*RECEIVE!$C510)</f>
        <v>100</v>
      </c>
      <c r="F510" s="30"/>
    </row>
    <row r="511" ht="14.25" hidden="1" customHeight="1">
      <c r="A511" s="59">
        <v>45790.0</v>
      </c>
      <c r="B511" s="45" t="s">
        <v>28</v>
      </c>
      <c r="C511" s="47">
        <v>2.8</v>
      </c>
      <c r="D511" s="55">
        <v>200.0</v>
      </c>
      <c r="E511" s="24">
        <f>SUM(RECEIVE!$D511*RECEIVE!$C511)</f>
        <v>560</v>
      </c>
      <c r="F511" s="22"/>
    </row>
    <row r="512" ht="14.25" hidden="1" customHeight="1">
      <c r="A512" s="48">
        <v>45790.0</v>
      </c>
      <c r="B512" s="56" t="s">
        <v>31</v>
      </c>
      <c r="C512" s="49">
        <v>11.5</v>
      </c>
      <c r="D512" s="57">
        <v>190.0</v>
      </c>
      <c r="E512" s="32">
        <f>SUM(RECEIVE!$D512*RECEIVE!$C512)</f>
        <v>2185</v>
      </c>
      <c r="F512" s="30"/>
    </row>
    <row r="513" ht="14.25" hidden="1" customHeight="1">
      <c r="A513" s="59">
        <v>45790.0</v>
      </c>
      <c r="B513" s="45" t="s">
        <v>61</v>
      </c>
      <c r="C513" s="47">
        <v>8.2</v>
      </c>
      <c r="D513" s="55">
        <v>200.0</v>
      </c>
      <c r="E513" s="24">
        <f>SUM(RECEIVE!$D513*RECEIVE!$C513)</f>
        <v>1640</v>
      </c>
      <c r="F513" s="22"/>
    </row>
    <row r="514" ht="14.25" hidden="1" customHeight="1">
      <c r="A514" s="48">
        <v>45790.0</v>
      </c>
      <c r="B514" s="56" t="s">
        <v>53</v>
      </c>
      <c r="C514" s="49">
        <v>1.0</v>
      </c>
      <c r="D514" s="57">
        <v>200.0</v>
      </c>
      <c r="E514" s="32">
        <f>SUM(RECEIVE!$D514*RECEIVE!$C514)</f>
        <v>200</v>
      </c>
      <c r="F514" s="30"/>
    </row>
    <row r="515" ht="14.25" hidden="1" customHeight="1">
      <c r="A515" s="59">
        <v>45791.0</v>
      </c>
      <c r="B515" s="45" t="s">
        <v>166</v>
      </c>
      <c r="C515" s="47">
        <v>1.0</v>
      </c>
      <c r="D515" s="55">
        <v>200.0</v>
      </c>
      <c r="E515" s="24">
        <f>SUM(RECEIVE!$D515*RECEIVE!$C515)</f>
        <v>200</v>
      </c>
      <c r="F515" s="22"/>
    </row>
    <row r="516" ht="14.25" hidden="1" customHeight="1">
      <c r="A516" s="48">
        <v>45791.0</v>
      </c>
      <c r="B516" s="56" t="s">
        <v>80</v>
      </c>
      <c r="C516" s="49">
        <v>4.5</v>
      </c>
      <c r="D516" s="57">
        <v>200.0</v>
      </c>
      <c r="E516" s="32">
        <f>SUM(RECEIVE!$D516*RECEIVE!$C516)</f>
        <v>900</v>
      </c>
      <c r="F516" s="30"/>
    </row>
    <row r="517" ht="14.25" hidden="1" customHeight="1">
      <c r="A517" s="59">
        <v>45791.0</v>
      </c>
      <c r="B517" s="45" t="s">
        <v>163</v>
      </c>
      <c r="C517" s="47">
        <v>1.0</v>
      </c>
      <c r="D517" s="55">
        <v>200.0</v>
      </c>
      <c r="E517" s="24">
        <f>SUM(RECEIVE!$D517*RECEIVE!$C517)</f>
        <v>200</v>
      </c>
      <c r="F517" s="22"/>
    </row>
    <row r="518" ht="14.25" hidden="1" customHeight="1">
      <c r="A518" s="48">
        <v>45791.0</v>
      </c>
      <c r="B518" s="56" t="s">
        <v>82</v>
      </c>
      <c r="C518" s="49">
        <v>1.0</v>
      </c>
      <c r="D518" s="57">
        <v>200.0</v>
      </c>
      <c r="E518" s="32">
        <f>SUM(RECEIVE!$D518*RECEIVE!$C518)</f>
        <v>200</v>
      </c>
      <c r="F518" s="30"/>
    </row>
    <row r="519" ht="14.25" hidden="1" customHeight="1">
      <c r="A519" s="59">
        <v>45791.0</v>
      </c>
      <c r="B519" s="45" t="s">
        <v>152</v>
      </c>
      <c r="C519" s="47">
        <v>2.5</v>
      </c>
      <c r="D519" s="55">
        <v>200.0</v>
      </c>
      <c r="E519" s="24">
        <f>SUM(RECEIVE!$D519*RECEIVE!$C519)</f>
        <v>500</v>
      </c>
      <c r="F519" s="22"/>
    </row>
    <row r="520" ht="14.25" hidden="1" customHeight="1">
      <c r="A520" s="48">
        <v>45791.0</v>
      </c>
      <c r="B520" s="56" t="s">
        <v>35</v>
      </c>
      <c r="C520" s="49">
        <v>0.7</v>
      </c>
      <c r="D520" s="57">
        <v>200.0</v>
      </c>
      <c r="E520" s="32">
        <f>SUM(RECEIVE!$D520*RECEIVE!$C520)</f>
        <v>140</v>
      </c>
      <c r="F520" s="30"/>
    </row>
    <row r="521" ht="14.25" hidden="1" customHeight="1">
      <c r="A521" s="59">
        <v>45791.0</v>
      </c>
      <c r="B521" s="45" t="s">
        <v>137</v>
      </c>
      <c r="C521" s="47">
        <v>1.0</v>
      </c>
      <c r="D521" s="55">
        <v>200.0</v>
      </c>
      <c r="E521" s="24">
        <f>SUM(RECEIVE!$D521*RECEIVE!$C521)</f>
        <v>200</v>
      </c>
      <c r="F521" s="22"/>
    </row>
    <row r="522" ht="14.25" hidden="1" customHeight="1">
      <c r="A522" s="48">
        <v>45791.0</v>
      </c>
      <c r="B522" s="56" t="s">
        <v>85</v>
      </c>
      <c r="C522" s="49">
        <v>1.0</v>
      </c>
      <c r="D522" s="57">
        <v>200.0</v>
      </c>
      <c r="E522" s="32">
        <f>SUM(RECEIVE!$D522*RECEIVE!$C522)</f>
        <v>200</v>
      </c>
      <c r="F522" s="49" t="s">
        <v>11</v>
      </c>
    </row>
    <row r="523" ht="14.25" hidden="1" customHeight="1">
      <c r="A523" s="59">
        <v>45792.0</v>
      </c>
      <c r="B523" s="45" t="s">
        <v>30</v>
      </c>
      <c r="C523" s="47">
        <v>3.0</v>
      </c>
      <c r="D523" s="55">
        <v>200.0</v>
      </c>
      <c r="E523" s="24">
        <f>SUM(RECEIVE!$D523*RECEIVE!$C523)</f>
        <v>600</v>
      </c>
      <c r="F523" s="22"/>
    </row>
    <row r="524" ht="14.25" hidden="1" customHeight="1">
      <c r="A524" s="48">
        <v>45792.0</v>
      </c>
      <c r="B524" s="56" t="s">
        <v>147</v>
      </c>
      <c r="C524" s="49">
        <v>2.0</v>
      </c>
      <c r="D524" s="57">
        <v>200.0</v>
      </c>
      <c r="E524" s="32">
        <f>SUM(RECEIVE!$D524*RECEIVE!$C524)</f>
        <v>400</v>
      </c>
      <c r="F524" s="30"/>
    </row>
    <row r="525" ht="14.25" hidden="1" customHeight="1">
      <c r="A525" s="59">
        <v>45792.0</v>
      </c>
      <c r="B525" s="45" t="s">
        <v>167</v>
      </c>
      <c r="C525" s="47">
        <v>1.0</v>
      </c>
      <c r="D525" s="55">
        <v>200.0</v>
      </c>
      <c r="E525" s="24">
        <f>SUM(RECEIVE!$D525*RECEIVE!$C525)</f>
        <v>200</v>
      </c>
      <c r="F525" s="47" t="s">
        <v>11</v>
      </c>
    </row>
    <row r="526" ht="14.25" hidden="1" customHeight="1">
      <c r="A526" s="48">
        <v>45792.0</v>
      </c>
      <c r="B526" s="56" t="s">
        <v>53</v>
      </c>
      <c r="C526" s="49">
        <v>1.5</v>
      </c>
      <c r="D526" s="57">
        <v>200.0</v>
      </c>
      <c r="E526" s="32">
        <f>SUM(RECEIVE!$D526*RECEIVE!$C526)</f>
        <v>300</v>
      </c>
      <c r="F526" s="30"/>
    </row>
    <row r="527" ht="14.25" hidden="1" customHeight="1">
      <c r="A527" s="59">
        <v>45792.0</v>
      </c>
      <c r="B527" s="45" t="s">
        <v>148</v>
      </c>
      <c r="C527" s="47">
        <v>0.3</v>
      </c>
      <c r="D527" s="55">
        <v>200.0</v>
      </c>
      <c r="E527" s="24">
        <f>SUM(RECEIVE!$D527*RECEIVE!$C527)</f>
        <v>60</v>
      </c>
      <c r="F527" s="22"/>
    </row>
    <row r="528" ht="14.25" hidden="1" customHeight="1">
      <c r="A528" s="48">
        <v>45792.0</v>
      </c>
      <c r="B528" s="56" t="s">
        <v>168</v>
      </c>
      <c r="C528" s="49">
        <v>5.0</v>
      </c>
      <c r="D528" s="57">
        <v>200.0</v>
      </c>
      <c r="E528" s="32">
        <f>SUM(RECEIVE!$D528*RECEIVE!$C528)</f>
        <v>1000</v>
      </c>
      <c r="F528" s="30"/>
    </row>
    <row r="529" ht="14.25" hidden="1" customHeight="1">
      <c r="A529" s="59">
        <v>45793.0</v>
      </c>
      <c r="B529" s="45" t="s">
        <v>43</v>
      </c>
      <c r="C529" s="47">
        <v>1.2</v>
      </c>
      <c r="D529" s="55">
        <v>200.0</v>
      </c>
      <c r="E529" s="24">
        <f>SUM(RECEIVE!$D529*RECEIVE!$C529)</f>
        <v>240</v>
      </c>
      <c r="F529" s="47" t="s">
        <v>11</v>
      </c>
    </row>
    <row r="530" ht="14.25" hidden="1" customHeight="1">
      <c r="A530" s="48">
        <v>45793.0</v>
      </c>
      <c r="B530" s="56" t="s">
        <v>49</v>
      </c>
      <c r="C530" s="49">
        <v>2.0</v>
      </c>
      <c r="D530" s="57">
        <v>200.0</v>
      </c>
      <c r="E530" s="32">
        <f>SUM(RECEIVE!$D530*RECEIVE!$C530)</f>
        <v>400</v>
      </c>
      <c r="F530" s="49" t="s">
        <v>11</v>
      </c>
    </row>
    <row r="531" ht="14.25" hidden="1" customHeight="1">
      <c r="A531" s="59">
        <v>45793.0</v>
      </c>
      <c r="B531" s="45" t="s">
        <v>161</v>
      </c>
      <c r="C531" s="47">
        <v>8.2</v>
      </c>
      <c r="D531" s="55">
        <v>200.0</v>
      </c>
      <c r="E531" s="24">
        <f>SUM(RECEIVE!$D531*RECEIVE!$C531)</f>
        <v>1640</v>
      </c>
      <c r="F531" s="22"/>
    </row>
    <row r="532" ht="14.25" hidden="1" customHeight="1">
      <c r="A532" s="48">
        <v>45793.0</v>
      </c>
      <c r="B532" s="56" t="s">
        <v>30</v>
      </c>
      <c r="C532" s="49">
        <v>1.0</v>
      </c>
      <c r="D532" s="57">
        <v>200.0</v>
      </c>
      <c r="E532" s="32">
        <f>SUM(RECEIVE!$D532*RECEIVE!$C532)</f>
        <v>200</v>
      </c>
      <c r="F532" s="30"/>
    </row>
    <row r="533" ht="14.25" hidden="1" customHeight="1">
      <c r="A533" s="59">
        <v>45793.0</v>
      </c>
      <c r="B533" s="45" t="s">
        <v>28</v>
      </c>
      <c r="C533" s="47">
        <v>2.3</v>
      </c>
      <c r="D533" s="55">
        <v>200.0</v>
      </c>
      <c r="E533" s="24">
        <f>SUM(RECEIVE!$D533*RECEIVE!$C533)</f>
        <v>460</v>
      </c>
      <c r="F533" s="22"/>
    </row>
    <row r="534" ht="14.25" hidden="1" customHeight="1">
      <c r="A534" s="48">
        <v>45793.0</v>
      </c>
      <c r="B534" s="56" t="s">
        <v>48</v>
      </c>
      <c r="C534" s="49">
        <v>0.9</v>
      </c>
      <c r="D534" s="57">
        <v>200.0</v>
      </c>
      <c r="E534" s="32">
        <f>SUM(RECEIVE!$D534*RECEIVE!$C534)</f>
        <v>180</v>
      </c>
      <c r="F534" s="30"/>
    </row>
    <row r="535" ht="14.25" hidden="1" customHeight="1">
      <c r="A535" s="59">
        <v>45793.0</v>
      </c>
      <c r="B535" s="45" t="s">
        <v>61</v>
      </c>
      <c r="C535" s="47">
        <v>0.6</v>
      </c>
      <c r="D535" s="55">
        <v>200.0</v>
      </c>
      <c r="E535" s="24">
        <f>SUM(RECEIVE!$D535*RECEIVE!$C535)</f>
        <v>120</v>
      </c>
      <c r="F535" s="22"/>
    </row>
    <row r="536" ht="14.25" hidden="1" customHeight="1">
      <c r="A536" s="48">
        <v>45794.0</v>
      </c>
      <c r="B536" s="56" t="s">
        <v>41</v>
      </c>
      <c r="C536" s="49">
        <v>1.7</v>
      </c>
      <c r="D536" s="57">
        <v>190.0</v>
      </c>
      <c r="E536" s="32">
        <f>SUM(RECEIVE!$D536*RECEIVE!$C536)</f>
        <v>323</v>
      </c>
      <c r="F536" s="30"/>
    </row>
    <row r="537" ht="14.25" hidden="1" customHeight="1">
      <c r="A537" s="59">
        <v>45794.0</v>
      </c>
      <c r="B537" s="45" t="s">
        <v>165</v>
      </c>
      <c r="C537" s="47">
        <v>3.5</v>
      </c>
      <c r="D537" s="55">
        <v>200.0</v>
      </c>
      <c r="E537" s="24">
        <f>SUM(RECEIVE!$D537*RECEIVE!$C537)</f>
        <v>700</v>
      </c>
      <c r="F537" s="22"/>
    </row>
    <row r="538" ht="14.25" hidden="1" customHeight="1">
      <c r="A538" s="48">
        <v>45794.0</v>
      </c>
      <c r="B538" s="56" t="s">
        <v>169</v>
      </c>
      <c r="C538" s="49">
        <v>7.0</v>
      </c>
      <c r="D538" s="57">
        <v>71.4285714285714</v>
      </c>
      <c r="E538" s="32">
        <f>SUM(RECEIVE!$D538*RECEIVE!$C538)</f>
        <v>500</v>
      </c>
      <c r="F538" s="30"/>
    </row>
    <row r="539" ht="14.25" hidden="1" customHeight="1">
      <c r="A539" s="59">
        <v>45794.0</v>
      </c>
      <c r="B539" s="45" t="s">
        <v>149</v>
      </c>
      <c r="C539" s="47">
        <v>2.0</v>
      </c>
      <c r="D539" s="55">
        <v>200.0</v>
      </c>
      <c r="E539" s="24">
        <f>SUM(RECEIVE!$D539*RECEIVE!$C539)</f>
        <v>400</v>
      </c>
      <c r="F539" s="22"/>
    </row>
    <row r="540" ht="14.25" hidden="1" customHeight="1">
      <c r="A540" s="48">
        <v>45794.0</v>
      </c>
      <c r="B540" s="56" t="s">
        <v>170</v>
      </c>
      <c r="C540" s="49">
        <v>0.5</v>
      </c>
      <c r="D540" s="57">
        <v>200.0</v>
      </c>
      <c r="E540" s="32">
        <f>SUM(RECEIVE!$D540*RECEIVE!$C540)</f>
        <v>100</v>
      </c>
      <c r="F540" s="30"/>
    </row>
    <row r="541" ht="14.25" hidden="1" customHeight="1">
      <c r="A541" s="59">
        <v>45794.0</v>
      </c>
      <c r="B541" s="45" t="s">
        <v>161</v>
      </c>
      <c r="C541" s="47">
        <v>8.2</v>
      </c>
      <c r="D541" s="55">
        <v>200.0</v>
      </c>
      <c r="E541" s="24">
        <f>SUM(RECEIVE!$D541*RECEIVE!$C541)</f>
        <v>1640</v>
      </c>
      <c r="F541" s="22"/>
    </row>
    <row r="542" ht="14.25" hidden="1" customHeight="1">
      <c r="A542" s="48">
        <v>45794.0</v>
      </c>
      <c r="B542" s="56" t="s">
        <v>117</v>
      </c>
      <c r="C542" s="49">
        <v>1.0</v>
      </c>
      <c r="D542" s="57">
        <v>200.0</v>
      </c>
      <c r="E542" s="32">
        <f>SUM(RECEIVE!$D542*RECEIVE!$C542)</f>
        <v>200</v>
      </c>
      <c r="F542" s="30"/>
    </row>
    <row r="543" ht="14.25" hidden="1" customHeight="1">
      <c r="A543" s="59">
        <v>45796.0</v>
      </c>
      <c r="B543" s="45" t="s">
        <v>71</v>
      </c>
      <c r="C543" s="47">
        <v>3.0</v>
      </c>
      <c r="D543" s="55">
        <v>200.0</v>
      </c>
      <c r="E543" s="24">
        <f>SUM(RECEIVE!$D543*RECEIVE!$C543)</f>
        <v>600</v>
      </c>
      <c r="F543" s="22"/>
    </row>
    <row r="544" ht="14.25" hidden="1" customHeight="1">
      <c r="A544" s="48">
        <v>45796.0</v>
      </c>
      <c r="B544" s="56" t="s">
        <v>148</v>
      </c>
      <c r="C544" s="49">
        <v>1.3</v>
      </c>
      <c r="D544" s="57">
        <v>200.0</v>
      </c>
      <c r="E544" s="32">
        <f>SUM(RECEIVE!$D544*RECEIVE!$C544)</f>
        <v>260</v>
      </c>
      <c r="F544" s="30"/>
    </row>
    <row r="545" ht="14.25" hidden="1" customHeight="1">
      <c r="A545" s="59">
        <v>45796.0</v>
      </c>
      <c r="B545" s="45" t="s">
        <v>48</v>
      </c>
      <c r="C545" s="47">
        <v>2.0</v>
      </c>
      <c r="D545" s="55">
        <v>200.0</v>
      </c>
      <c r="E545" s="24">
        <f>SUM(RECEIVE!$D545*RECEIVE!$C545)</f>
        <v>400</v>
      </c>
      <c r="F545" s="22"/>
    </row>
    <row r="546" ht="14.25" hidden="1" customHeight="1">
      <c r="A546" s="48">
        <v>45796.0</v>
      </c>
      <c r="B546" s="56" t="s">
        <v>161</v>
      </c>
      <c r="C546" s="49">
        <v>6.7</v>
      </c>
      <c r="D546" s="57">
        <v>200.0</v>
      </c>
      <c r="E546" s="32">
        <f>SUM(RECEIVE!$D546*RECEIVE!$C546)</f>
        <v>1340</v>
      </c>
      <c r="F546" s="30"/>
    </row>
    <row r="547" ht="14.25" hidden="1" customHeight="1">
      <c r="A547" s="59">
        <v>45796.0</v>
      </c>
      <c r="B547" s="45" t="s">
        <v>35</v>
      </c>
      <c r="C547" s="47">
        <v>5.0</v>
      </c>
      <c r="D547" s="55">
        <v>200.0</v>
      </c>
      <c r="E547" s="24">
        <f>SUM(RECEIVE!$D547*RECEIVE!$C547)</f>
        <v>1000</v>
      </c>
      <c r="F547" s="22"/>
    </row>
    <row r="548" ht="14.25" hidden="1" customHeight="1">
      <c r="A548" s="48">
        <v>45796.0</v>
      </c>
      <c r="B548" s="56" t="s">
        <v>34</v>
      </c>
      <c r="C548" s="49">
        <v>0.5</v>
      </c>
      <c r="D548" s="57">
        <v>200.0</v>
      </c>
      <c r="E548" s="32">
        <f>SUM(RECEIVE!$D548*RECEIVE!$C548)</f>
        <v>100</v>
      </c>
      <c r="F548" s="30"/>
    </row>
    <row r="549" ht="14.25" hidden="1" customHeight="1">
      <c r="A549" s="59">
        <v>45796.0</v>
      </c>
      <c r="B549" s="45" t="s">
        <v>171</v>
      </c>
      <c r="C549" s="47">
        <v>1.75</v>
      </c>
      <c r="D549" s="55">
        <v>200.0</v>
      </c>
      <c r="E549" s="24">
        <f>SUM(RECEIVE!$D549*RECEIVE!$C549)</f>
        <v>350</v>
      </c>
      <c r="F549" s="22"/>
    </row>
    <row r="550" ht="14.25" hidden="1" customHeight="1">
      <c r="A550" s="48">
        <v>45796.0</v>
      </c>
      <c r="B550" s="56" t="s">
        <v>135</v>
      </c>
      <c r="C550" s="49">
        <v>0.5</v>
      </c>
      <c r="D550" s="57">
        <v>200.0</v>
      </c>
      <c r="E550" s="32">
        <f>SUM(RECEIVE!$D550*RECEIVE!$C550)</f>
        <v>100</v>
      </c>
      <c r="F550" s="30"/>
    </row>
    <row r="551" ht="14.25" hidden="1" customHeight="1">
      <c r="A551" s="59">
        <v>45796.0</v>
      </c>
      <c r="B551" s="45" t="s">
        <v>41</v>
      </c>
      <c r="C551" s="47">
        <v>2.0</v>
      </c>
      <c r="D551" s="55">
        <v>200.0</v>
      </c>
      <c r="E551" s="24">
        <f>SUM(RECEIVE!$D551*RECEIVE!$C551)</f>
        <v>400</v>
      </c>
      <c r="F551" s="22"/>
    </row>
    <row r="552" ht="14.25" hidden="1" customHeight="1">
      <c r="A552" s="48">
        <v>45797.0</v>
      </c>
      <c r="B552" s="56" t="s">
        <v>44</v>
      </c>
      <c r="C552" s="49">
        <v>3.6</v>
      </c>
      <c r="D552" s="57">
        <v>200.0</v>
      </c>
      <c r="E552" s="32">
        <f>SUM(RECEIVE!$D552*RECEIVE!$C552)</f>
        <v>720</v>
      </c>
      <c r="F552" s="30"/>
    </row>
    <row r="553" ht="14.25" hidden="1" customHeight="1">
      <c r="A553" s="59">
        <v>45797.0</v>
      </c>
      <c r="B553" s="45" t="s">
        <v>96</v>
      </c>
      <c r="C553" s="47">
        <v>0.25</v>
      </c>
      <c r="D553" s="55">
        <v>200.0</v>
      </c>
      <c r="E553" s="24">
        <f>SUM(RECEIVE!$D553*RECEIVE!$C553)</f>
        <v>50</v>
      </c>
      <c r="F553" s="22"/>
    </row>
    <row r="554" ht="14.25" hidden="1" customHeight="1">
      <c r="A554" s="48">
        <v>45797.0</v>
      </c>
      <c r="B554" s="56" t="s">
        <v>28</v>
      </c>
      <c r="C554" s="49">
        <v>10.5</v>
      </c>
      <c r="D554" s="57">
        <v>190.0</v>
      </c>
      <c r="E554" s="32">
        <f>SUM(RECEIVE!$D554*RECEIVE!$C554)</f>
        <v>1995</v>
      </c>
      <c r="F554" s="30"/>
    </row>
    <row r="555" ht="14.25" hidden="1" customHeight="1">
      <c r="A555" s="59">
        <v>45797.0</v>
      </c>
      <c r="B555" s="45" t="s">
        <v>30</v>
      </c>
      <c r="C555" s="47">
        <v>1.0</v>
      </c>
      <c r="D555" s="55">
        <v>200.0</v>
      </c>
      <c r="E555" s="24">
        <f>SUM(RECEIVE!$D555*RECEIVE!$C555)</f>
        <v>200</v>
      </c>
      <c r="F555" s="22"/>
    </row>
    <row r="556" ht="14.25" hidden="1" customHeight="1">
      <c r="A556" s="48">
        <v>45797.0</v>
      </c>
      <c r="B556" s="56" t="s">
        <v>117</v>
      </c>
      <c r="C556" s="49">
        <v>1.0</v>
      </c>
      <c r="D556" s="57">
        <v>200.0</v>
      </c>
      <c r="E556" s="32">
        <f>SUM(RECEIVE!$D556*RECEIVE!$C556)</f>
        <v>200</v>
      </c>
      <c r="F556" s="30"/>
    </row>
    <row r="557" ht="14.25" hidden="1" customHeight="1">
      <c r="A557" s="59">
        <v>45797.0</v>
      </c>
      <c r="B557" s="45" t="s">
        <v>141</v>
      </c>
      <c r="C557" s="47">
        <v>1.0</v>
      </c>
      <c r="D557" s="55">
        <v>200.0</v>
      </c>
      <c r="E557" s="24">
        <f>SUM(RECEIVE!$D557*RECEIVE!$C557)</f>
        <v>200</v>
      </c>
      <c r="F557" s="22"/>
    </row>
    <row r="558" ht="14.25" hidden="1" customHeight="1">
      <c r="A558" s="48">
        <v>45797.0</v>
      </c>
      <c r="B558" s="56" t="s">
        <v>26</v>
      </c>
      <c r="C558" s="49">
        <v>12.0</v>
      </c>
      <c r="D558" s="57">
        <v>190.0</v>
      </c>
      <c r="E558" s="32">
        <f>SUM(RECEIVE!$D558*RECEIVE!$C558)</f>
        <v>2280</v>
      </c>
      <c r="F558" s="30"/>
    </row>
    <row r="559" ht="14.25" hidden="1" customHeight="1">
      <c r="A559" s="59">
        <v>45797.0</v>
      </c>
      <c r="B559" s="45" t="s">
        <v>35</v>
      </c>
      <c r="C559" s="47">
        <v>15.0</v>
      </c>
      <c r="D559" s="55">
        <v>190.0</v>
      </c>
      <c r="E559" s="24">
        <f>SUM(RECEIVE!$D559*RECEIVE!$C559)</f>
        <v>2850</v>
      </c>
      <c r="F559" s="22"/>
    </row>
    <row r="560" ht="14.25" hidden="1" customHeight="1">
      <c r="A560" s="48">
        <v>45798.0</v>
      </c>
      <c r="B560" s="56" t="s">
        <v>53</v>
      </c>
      <c r="C560" s="49">
        <v>3.75</v>
      </c>
      <c r="D560" s="57">
        <v>200.0</v>
      </c>
      <c r="E560" s="32">
        <f>SUM(RECEIVE!$D560*RECEIVE!$C560)</f>
        <v>750</v>
      </c>
      <c r="F560" s="49" t="s">
        <v>11</v>
      </c>
    </row>
    <row r="561" ht="14.25" hidden="1" customHeight="1">
      <c r="A561" s="59">
        <v>45798.0</v>
      </c>
      <c r="B561" s="45" t="s">
        <v>43</v>
      </c>
      <c r="C561" s="47">
        <v>21.0</v>
      </c>
      <c r="D561" s="55">
        <v>180.0</v>
      </c>
      <c r="E561" s="24">
        <f>SUM(RECEIVE!$D561*RECEIVE!$C561)</f>
        <v>3780</v>
      </c>
      <c r="F561" s="47" t="s">
        <v>11</v>
      </c>
    </row>
    <row r="562" ht="14.25" hidden="1" customHeight="1">
      <c r="A562" s="48">
        <v>45798.0</v>
      </c>
      <c r="B562" s="56" t="s">
        <v>35</v>
      </c>
      <c r="C562" s="49">
        <v>0.3</v>
      </c>
      <c r="D562" s="57">
        <v>200.0</v>
      </c>
      <c r="E562" s="32">
        <f>SUM(RECEIVE!$D562*RECEIVE!$C562)</f>
        <v>60</v>
      </c>
      <c r="F562" s="30"/>
    </row>
    <row r="563" ht="14.25" hidden="1" customHeight="1">
      <c r="A563" s="59">
        <v>45798.0</v>
      </c>
      <c r="B563" s="45" t="s">
        <v>23</v>
      </c>
      <c r="C563" s="47">
        <v>1.5</v>
      </c>
      <c r="D563" s="55">
        <v>200.0</v>
      </c>
      <c r="E563" s="24">
        <f>SUM(RECEIVE!$D563*RECEIVE!$C563)</f>
        <v>300</v>
      </c>
      <c r="F563" s="22"/>
    </row>
    <row r="564" ht="14.25" hidden="1" customHeight="1">
      <c r="A564" s="48">
        <v>45798.0</v>
      </c>
      <c r="B564" s="56" t="s">
        <v>165</v>
      </c>
      <c r="C564" s="49">
        <v>1.0</v>
      </c>
      <c r="D564" s="57">
        <v>200.0</v>
      </c>
      <c r="E564" s="32">
        <f>SUM(RECEIVE!$D564*RECEIVE!$C564)</f>
        <v>200</v>
      </c>
      <c r="F564" s="49" t="s">
        <v>11</v>
      </c>
    </row>
    <row r="565" ht="14.25" hidden="1" customHeight="1">
      <c r="A565" s="59">
        <v>45798.0</v>
      </c>
      <c r="B565" s="45" t="s">
        <v>31</v>
      </c>
      <c r="C565" s="47">
        <v>2.0</v>
      </c>
      <c r="D565" s="55">
        <v>200.0</v>
      </c>
      <c r="E565" s="24">
        <f>SUM(RECEIVE!$D565*RECEIVE!$C565)</f>
        <v>400</v>
      </c>
      <c r="F565" s="47" t="s">
        <v>11</v>
      </c>
    </row>
    <row r="566" ht="14.25" hidden="1" customHeight="1">
      <c r="A566" s="48">
        <v>45798.0</v>
      </c>
      <c r="B566" s="56">
        <v>1014.0</v>
      </c>
      <c r="C566" s="49">
        <v>0.5</v>
      </c>
      <c r="D566" s="57">
        <v>200.0</v>
      </c>
      <c r="E566" s="32">
        <f>SUM(RECEIVE!$D566*RECEIVE!$C566)</f>
        <v>100</v>
      </c>
      <c r="F566" s="49" t="s">
        <v>11</v>
      </c>
    </row>
    <row r="567" ht="14.25" hidden="1" customHeight="1">
      <c r="A567" s="59">
        <v>45798.0</v>
      </c>
      <c r="B567" s="45" t="s">
        <v>24</v>
      </c>
      <c r="C567" s="47">
        <v>0.5</v>
      </c>
      <c r="D567" s="55">
        <v>200.0</v>
      </c>
      <c r="E567" s="24">
        <f>SUM(RECEIVE!$D567*RECEIVE!$C567)</f>
        <v>100</v>
      </c>
      <c r="F567" s="22"/>
    </row>
    <row r="568" ht="14.25" hidden="1" customHeight="1">
      <c r="A568" s="48">
        <v>45798.0</v>
      </c>
      <c r="B568" s="56" t="s">
        <v>172</v>
      </c>
      <c r="C568" s="49">
        <v>1.0</v>
      </c>
      <c r="D568" s="57">
        <v>200.0</v>
      </c>
      <c r="E568" s="32">
        <f>SUM(RECEIVE!$D568*RECEIVE!$C568)</f>
        <v>200</v>
      </c>
      <c r="F568" s="49" t="s">
        <v>11</v>
      </c>
    </row>
    <row r="569" ht="14.25" hidden="1" customHeight="1">
      <c r="A569" s="59">
        <v>45798.0</v>
      </c>
      <c r="B569" s="45" t="s">
        <v>110</v>
      </c>
      <c r="C569" s="47">
        <v>0.74</v>
      </c>
      <c r="D569" s="55">
        <v>200.0</v>
      </c>
      <c r="E569" s="24">
        <f>SUM(RECEIVE!$D569*RECEIVE!$C569)</f>
        <v>148</v>
      </c>
      <c r="F569" s="22"/>
    </row>
    <row r="570" ht="14.25" hidden="1" customHeight="1">
      <c r="A570" s="48">
        <v>45799.0</v>
      </c>
      <c r="B570" s="56" t="s">
        <v>173</v>
      </c>
      <c r="C570" s="49">
        <v>4.7</v>
      </c>
      <c r="D570" s="57">
        <v>200.0</v>
      </c>
      <c r="E570" s="32">
        <f>SUM(RECEIVE!$D570*RECEIVE!$C570)</f>
        <v>940</v>
      </c>
      <c r="F570" s="30"/>
    </row>
    <row r="571" ht="14.25" hidden="1" customHeight="1">
      <c r="A571" s="59">
        <v>45799.0</v>
      </c>
      <c r="B571" s="45" t="s">
        <v>23</v>
      </c>
      <c r="C571" s="47">
        <v>0.6</v>
      </c>
      <c r="D571" s="55">
        <v>200.0</v>
      </c>
      <c r="E571" s="24">
        <f>SUM(RECEIVE!$D571*RECEIVE!$C571)</f>
        <v>120</v>
      </c>
      <c r="F571" s="22"/>
    </row>
    <row r="572" ht="14.25" hidden="1" customHeight="1">
      <c r="A572" s="48">
        <v>45799.0</v>
      </c>
      <c r="B572" s="56" t="s">
        <v>174</v>
      </c>
      <c r="C572" s="49">
        <v>3.5</v>
      </c>
      <c r="D572" s="57">
        <v>200.0</v>
      </c>
      <c r="E572" s="32">
        <f>SUM(RECEIVE!$D572*RECEIVE!$C572)</f>
        <v>700</v>
      </c>
      <c r="F572" s="49" t="s">
        <v>11</v>
      </c>
    </row>
    <row r="573" ht="14.25" hidden="1" customHeight="1">
      <c r="A573" s="59">
        <v>45799.0</v>
      </c>
      <c r="B573" s="45" t="s">
        <v>48</v>
      </c>
      <c r="C573" s="47">
        <v>4.3</v>
      </c>
      <c r="D573" s="55">
        <v>200.0</v>
      </c>
      <c r="E573" s="24">
        <f>SUM(RECEIVE!$D573*RECEIVE!$C573)</f>
        <v>860</v>
      </c>
      <c r="F573" s="47" t="s">
        <v>11</v>
      </c>
    </row>
    <row r="574" ht="14.25" hidden="1" customHeight="1">
      <c r="A574" s="48">
        <v>45799.0</v>
      </c>
      <c r="B574" s="56" t="s">
        <v>35</v>
      </c>
      <c r="C574" s="49">
        <v>0.5</v>
      </c>
      <c r="D574" s="57">
        <v>200.0</v>
      </c>
      <c r="E574" s="32">
        <f>SUM(RECEIVE!$D574*RECEIVE!$C574)</f>
        <v>100</v>
      </c>
      <c r="F574" s="30"/>
    </row>
    <row r="575" ht="14.25" hidden="1" customHeight="1">
      <c r="A575" s="59">
        <v>45800.0</v>
      </c>
      <c r="B575" s="45" t="s">
        <v>175</v>
      </c>
      <c r="C575" s="47">
        <v>7.0</v>
      </c>
      <c r="D575" s="55">
        <v>200.0</v>
      </c>
      <c r="E575" s="24">
        <f>SUM(RECEIVE!$D575*RECEIVE!$C575)</f>
        <v>1400</v>
      </c>
      <c r="F575" s="47" t="s">
        <v>11</v>
      </c>
    </row>
    <row r="576" ht="14.25" hidden="1" customHeight="1">
      <c r="A576" s="48">
        <v>45800.0</v>
      </c>
      <c r="B576" s="56" t="s">
        <v>176</v>
      </c>
      <c r="C576" s="49">
        <v>10.0</v>
      </c>
      <c r="D576" s="57">
        <v>190.0</v>
      </c>
      <c r="E576" s="32">
        <f>SUM(RECEIVE!$D576*RECEIVE!$C576)</f>
        <v>1900</v>
      </c>
      <c r="F576" s="49" t="s">
        <v>11</v>
      </c>
    </row>
    <row r="577" ht="14.25" hidden="1" customHeight="1">
      <c r="A577" s="59">
        <v>45800.0</v>
      </c>
      <c r="B577" s="45" t="s">
        <v>139</v>
      </c>
      <c r="C577" s="47">
        <v>1.0</v>
      </c>
      <c r="D577" s="55">
        <v>200.0</v>
      </c>
      <c r="E577" s="24">
        <f>SUM(RECEIVE!$D577*RECEIVE!$C577)</f>
        <v>200</v>
      </c>
      <c r="F577" s="47" t="s">
        <v>11</v>
      </c>
    </row>
    <row r="578" ht="14.25" hidden="1" customHeight="1">
      <c r="A578" s="48">
        <v>45800.0</v>
      </c>
      <c r="B578" s="56" t="s">
        <v>23</v>
      </c>
      <c r="C578" s="49">
        <v>3.0</v>
      </c>
      <c r="D578" s="57">
        <v>200.0</v>
      </c>
      <c r="E578" s="32">
        <f>SUM(RECEIVE!$D578*RECEIVE!$C578)</f>
        <v>600</v>
      </c>
      <c r="F578" s="30"/>
    </row>
    <row r="579" ht="14.25" hidden="1" customHeight="1">
      <c r="A579" s="59">
        <v>45800.0</v>
      </c>
      <c r="B579" s="45">
        <v>1014.0</v>
      </c>
      <c r="C579" s="47">
        <v>1.0</v>
      </c>
      <c r="D579" s="55">
        <v>200.0</v>
      </c>
      <c r="E579" s="24">
        <f>SUM(RECEIVE!$D579*RECEIVE!$C579)</f>
        <v>200</v>
      </c>
      <c r="F579" s="47" t="s">
        <v>11</v>
      </c>
    </row>
    <row r="580" ht="14.25" hidden="1" customHeight="1">
      <c r="A580" s="48">
        <v>45800.0</v>
      </c>
      <c r="B580" s="56" t="s">
        <v>50</v>
      </c>
      <c r="C580" s="49">
        <v>0.5</v>
      </c>
      <c r="D580" s="57">
        <v>200.0</v>
      </c>
      <c r="E580" s="32">
        <f>SUM(RECEIVE!$D580*RECEIVE!$C580)</f>
        <v>100</v>
      </c>
      <c r="F580" s="30"/>
    </row>
    <row r="581" ht="14.25" hidden="1" customHeight="1">
      <c r="A581" s="59">
        <v>45801.0</v>
      </c>
      <c r="B581" s="45" t="s">
        <v>43</v>
      </c>
      <c r="C581" s="47">
        <v>7.5</v>
      </c>
      <c r="D581" s="55">
        <v>200.0</v>
      </c>
      <c r="E581" s="24">
        <f>SUM(RECEIVE!$D581*RECEIVE!$C581)</f>
        <v>1500</v>
      </c>
      <c r="F581" s="47" t="s">
        <v>11</v>
      </c>
    </row>
    <row r="582" ht="14.25" hidden="1" customHeight="1">
      <c r="A582" s="48">
        <v>45801.0</v>
      </c>
      <c r="B582" s="56" t="s">
        <v>26</v>
      </c>
      <c r="C582" s="49">
        <v>2.5</v>
      </c>
      <c r="D582" s="57">
        <v>200.0</v>
      </c>
      <c r="E582" s="32">
        <f>SUM(RECEIVE!$D582*RECEIVE!$C582)</f>
        <v>500</v>
      </c>
      <c r="F582" s="49" t="s">
        <v>11</v>
      </c>
    </row>
    <row r="583" ht="14.25" hidden="1" customHeight="1">
      <c r="A583" s="59">
        <v>45801.0</v>
      </c>
      <c r="B583" s="45">
        <v>1014.0</v>
      </c>
      <c r="C583" s="47">
        <v>2.0</v>
      </c>
      <c r="D583" s="55">
        <v>200.0</v>
      </c>
      <c r="E583" s="24">
        <f>SUM(RECEIVE!$D583*RECEIVE!$C583)</f>
        <v>400</v>
      </c>
      <c r="F583" s="47" t="s">
        <v>11</v>
      </c>
    </row>
    <row r="584" ht="14.25" hidden="1" customHeight="1">
      <c r="A584" s="48">
        <v>45801.0</v>
      </c>
      <c r="B584" s="56" t="s">
        <v>165</v>
      </c>
      <c r="C584" s="49">
        <v>1.4</v>
      </c>
      <c r="D584" s="57">
        <v>200.0</v>
      </c>
      <c r="E584" s="32">
        <f>SUM(RECEIVE!$D584*RECEIVE!$C584)</f>
        <v>280</v>
      </c>
      <c r="F584" s="49" t="s">
        <v>11</v>
      </c>
    </row>
    <row r="585" ht="14.25" hidden="1" customHeight="1">
      <c r="A585" s="59">
        <v>45801.0</v>
      </c>
      <c r="B585" s="45" t="s">
        <v>117</v>
      </c>
      <c r="C585" s="47">
        <v>1.0</v>
      </c>
      <c r="D585" s="55">
        <v>200.0</v>
      </c>
      <c r="E585" s="24">
        <f>SUM(RECEIVE!$D585*RECEIVE!$C585)</f>
        <v>200</v>
      </c>
      <c r="F585" s="47" t="s">
        <v>11</v>
      </c>
    </row>
    <row r="586" ht="14.25" hidden="1" customHeight="1">
      <c r="A586" s="48">
        <v>45803.0</v>
      </c>
      <c r="B586" s="56" t="s">
        <v>117</v>
      </c>
      <c r="C586" s="49">
        <v>1.0</v>
      </c>
      <c r="D586" s="57">
        <v>200.0</v>
      </c>
      <c r="E586" s="32">
        <f>SUM(RECEIVE!$D586*RECEIVE!$C586)</f>
        <v>200</v>
      </c>
      <c r="F586" s="49" t="s">
        <v>11</v>
      </c>
    </row>
    <row r="587" ht="14.25" hidden="1" customHeight="1">
      <c r="A587" s="59">
        <v>45803.0</v>
      </c>
      <c r="B587" s="45" t="s">
        <v>102</v>
      </c>
      <c r="C587" s="47">
        <v>3.0</v>
      </c>
      <c r="D587" s="55">
        <v>200.0</v>
      </c>
      <c r="E587" s="24">
        <f>SUM(RECEIVE!$D587*RECEIVE!$C587)</f>
        <v>600</v>
      </c>
      <c r="F587" s="47" t="s">
        <v>11</v>
      </c>
    </row>
    <row r="588" ht="14.25" hidden="1" customHeight="1">
      <c r="A588" s="48">
        <v>45803.0</v>
      </c>
      <c r="B588" s="56" t="s">
        <v>171</v>
      </c>
      <c r="C588" s="49">
        <v>1.7</v>
      </c>
      <c r="D588" s="57">
        <v>200.0</v>
      </c>
      <c r="E588" s="32">
        <f>SUM(RECEIVE!$D588*RECEIVE!$C588)</f>
        <v>340</v>
      </c>
      <c r="F588" s="49" t="s">
        <v>11</v>
      </c>
    </row>
    <row r="589" ht="14.25" hidden="1" customHeight="1">
      <c r="A589" s="59">
        <v>45803.0</v>
      </c>
      <c r="B589" s="45" t="s">
        <v>26</v>
      </c>
      <c r="C589" s="47">
        <v>0.55</v>
      </c>
      <c r="D589" s="55">
        <v>200.0</v>
      </c>
      <c r="E589" s="24">
        <f>SUM(RECEIVE!$D589*RECEIVE!$C589)</f>
        <v>110</v>
      </c>
      <c r="F589" s="47" t="s">
        <v>11</v>
      </c>
    </row>
    <row r="590" ht="14.25" hidden="1" customHeight="1">
      <c r="A590" s="48">
        <v>45803.0</v>
      </c>
      <c r="B590" s="56" t="s">
        <v>71</v>
      </c>
      <c r="C590" s="49">
        <v>0.5</v>
      </c>
      <c r="D590" s="57">
        <v>200.0</v>
      </c>
      <c r="E590" s="32">
        <f>SUM(RECEIVE!$D590*RECEIVE!$C590)</f>
        <v>100</v>
      </c>
      <c r="F590" s="49" t="s">
        <v>11</v>
      </c>
    </row>
    <row r="591" ht="14.25" hidden="1" customHeight="1">
      <c r="A591" s="59">
        <v>45803.0</v>
      </c>
      <c r="B591" s="45">
        <v>1014.0</v>
      </c>
      <c r="C591" s="47">
        <v>3.5</v>
      </c>
      <c r="D591" s="55">
        <v>200.0</v>
      </c>
      <c r="E591" s="24">
        <f>SUM(RECEIVE!$D591*RECEIVE!$C591)</f>
        <v>700</v>
      </c>
      <c r="F591" s="47" t="s">
        <v>11</v>
      </c>
    </row>
    <row r="592" ht="14.25" hidden="1" customHeight="1">
      <c r="A592" s="48">
        <v>45804.0</v>
      </c>
      <c r="B592" s="56" t="s">
        <v>171</v>
      </c>
      <c r="C592" s="49">
        <v>0.25</v>
      </c>
      <c r="D592" s="57">
        <v>200.0</v>
      </c>
      <c r="E592" s="32">
        <f>SUM(RECEIVE!$D592*RECEIVE!$C592)</f>
        <v>50</v>
      </c>
      <c r="F592" s="49" t="s">
        <v>11</v>
      </c>
    </row>
    <row r="593" ht="14.25" hidden="1" customHeight="1">
      <c r="A593" s="59">
        <v>45804.0</v>
      </c>
      <c r="B593" s="45" t="s">
        <v>53</v>
      </c>
      <c r="C593" s="47">
        <v>1.25</v>
      </c>
      <c r="D593" s="55">
        <v>200.0</v>
      </c>
      <c r="E593" s="24">
        <f>SUM(RECEIVE!$D593*RECEIVE!$C593)</f>
        <v>250</v>
      </c>
      <c r="F593" s="47" t="s">
        <v>11</v>
      </c>
    </row>
    <row r="594" ht="14.25" hidden="1" customHeight="1">
      <c r="A594" s="48">
        <v>45804.0</v>
      </c>
      <c r="B594" s="56" t="s">
        <v>77</v>
      </c>
      <c r="C594" s="49">
        <v>9.0</v>
      </c>
      <c r="D594" s="57">
        <v>200.0</v>
      </c>
      <c r="E594" s="32">
        <f>SUM(RECEIVE!$D594*RECEIVE!$C594)</f>
        <v>1800</v>
      </c>
      <c r="F594" s="49" t="s">
        <v>11</v>
      </c>
    </row>
    <row r="595" ht="14.25" hidden="1" customHeight="1">
      <c r="A595" s="59">
        <v>45804.0</v>
      </c>
      <c r="B595" s="45" t="s">
        <v>35</v>
      </c>
      <c r="C595" s="47">
        <v>1.65</v>
      </c>
      <c r="D595" s="55">
        <v>200.0</v>
      </c>
      <c r="E595" s="24">
        <f>SUM(RECEIVE!$D595*RECEIVE!$C595)</f>
        <v>330</v>
      </c>
      <c r="F595" s="22"/>
    </row>
    <row r="596" ht="14.25" hidden="1" customHeight="1">
      <c r="A596" s="48">
        <v>45805.0</v>
      </c>
      <c r="B596" s="56" t="s">
        <v>165</v>
      </c>
      <c r="C596" s="49">
        <v>0.25</v>
      </c>
      <c r="D596" s="57">
        <v>200.0</v>
      </c>
      <c r="E596" s="32">
        <f>SUM(RECEIVE!$D596*RECEIVE!$C596)</f>
        <v>50</v>
      </c>
      <c r="F596" s="49" t="s">
        <v>11</v>
      </c>
    </row>
    <row r="597" ht="14.25" hidden="1" customHeight="1">
      <c r="A597" s="59">
        <v>45805.0</v>
      </c>
      <c r="B597" s="45" t="s">
        <v>31</v>
      </c>
      <c r="C597" s="47">
        <v>6.5</v>
      </c>
      <c r="D597" s="55">
        <v>200.0</v>
      </c>
      <c r="E597" s="24">
        <f>SUM(RECEIVE!$D597*RECEIVE!$C597)</f>
        <v>1300</v>
      </c>
      <c r="F597" s="22"/>
    </row>
    <row r="598" ht="14.25" hidden="1" customHeight="1">
      <c r="A598" s="48">
        <v>45805.0</v>
      </c>
      <c r="B598" s="56" t="s">
        <v>35</v>
      </c>
      <c r="C598" s="49">
        <v>0.7</v>
      </c>
      <c r="D598" s="57">
        <v>200.0</v>
      </c>
      <c r="E598" s="32">
        <f>SUM(RECEIVE!$D598*RECEIVE!$C598)</f>
        <v>140</v>
      </c>
      <c r="F598" s="30"/>
    </row>
    <row r="599" ht="14.25" hidden="1" customHeight="1">
      <c r="A599" s="59">
        <v>45805.0</v>
      </c>
      <c r="B599" s="45" t="s">
        <v>30</v>
      </c>
      <c r="C599" s="47">
        <v>4.0</v>
      </c>
      <c r="D599" s="55">
        <v>200.0</v>
      </c>
      <c r="E599" s="24">
        <f>SUM(RECEIVE!$D599*RECEIVE!$C599)</f>
        <v>800</v>
      </c>
      <c r="F599" s="22"/>
    </row>
    <row r="600" ht="14.25" hidden="1" customHeight="1">
      <c r="A600" s="48">
        <v>45806.0</v>
      </c>
      <c r="B600" s="56" t="s">
        <v>165</v>
      </c>
      <c r="C600" s="49">
        <v>2.1</v>
      </c>
      <c r="D600" s="57">
        <v>200.0</v>
      </c>
      <c r="E600" s="32">
        <f>SUM(RECEIVE!$D600*RECEIVE!$C600)</f>
        <v>420</v>
      </c>
      <c r="F600" s="49" t="s">
        <v>11</v>
      </c>
    </row>
    <row r="601" ht="14.25" hidden="1" customHeight="1">
      <c r="A601" s="59">
        <v>45806.0</v>
      </c>
      <c r="B601" s="45" t="s">
        <v>167</v>
      </c>
      <c r="C601" s="47">
        <v>1.0</v>
      </c>
      <c r="D601" s="55">
        <v>200.0</v>
      </c>
      <c r="E601" s="24">
        <f>SUM(RECEIVE!$D601*RECEIVE!$C601)</f>
        <v>200</v>
      </c>
      <c r="F601" s="47" t="s">
        <v>11</v>
      </c>
    </row>
    <row r="602" ht="14.25" hidden="1" customHeight="1">
      <c r="A602" s="48">
        <v>45806.0</v>
      </c>
      <c r="B602" s="56" t="s">
        <v>77</v>
      </c>
      <c r="C602" s="49">
        <v>1.0</v>
      </c>
      <c r="D602" s="57">
        <v>200.0</v>
      </c>
      <c r="E602" s="32">
        <f>SUM(RECEIVE!$D602*RECEIVE!$C602)</f>
        <v>200</v>
      </c>
      <c r="F602" s="49" t="s">
        <v>11</v>
      </c>
    </row>
    <row r="603" ht="14.25" hidden="1" customHeight="1">
      <c r="A603" s="59">
        <v>45806.0</v>
      </c>
      <c r="B603" s="45" t="s">
        <v>34</v>
      </c>
      <c r="C603" s="47">
        <v>1.0</v>
      </c>
      <c r="D603" s="55">
        <v>200.0</v>
      </c>
      <c r="E603" s="24">
        <f>SUM(RECEIVE!$D603*RECEIVE!$C603)</f>
        <v>200</v>
      </c>
      <c r="F603" s="47" t="s">
        <v>11</v>
      </c>
    </row>
    <row r="604" ht="14.25" hidden="1" customHeight="1">
      <c r="A604" s="48">
        <v>45806.0</v>
      </c>
      <c r="B604" s="56" t="s">
        <v>43</v>
      </c>
      <c r="C604" s="49">
        <v>7.5</v>
      </c>
      <c r="D604" s="57">
        <v>200.0</v>
      </c>
      <c r="E604" s="32">
        <f>SUM(RECEIVE!$D604*RECEIVE!$C604)</f>
        <v>1500</v>
      </c>
      <c r="F604" s="49" t="s">
        <v>11</v>
      </c>
    </row>
    <row r="605" ht="14.25" hidden="1" customHeight="1">
      <c r="A605" s="59">
        <v>45806.0</v>
      </c>
      <c r="B605" s="45" t="s">
        <v>104</v>
      </c>
      <c r="C605" s="47">
        <v>2.0</v>
      </c>
      <c r="D605" s="55">
        <v>200.0</v>
      </c>
      <c r="E605" s="24">
        <f>SUM(RECEIVE!$D605*RECEIVE!$C605)</f>
        <v>400</v>
      </c>
      <c r="F605" s="47" t="s">
        <v>11</v>
      </c>
    </row>
    <row r="606" ht="14.25" hidden="1" customHeight="1">
      <c r="A606" s="48">
        <v>45807.0</v>
      </c>
      <c r="B606" s="56" t="s">
        <v>61</v>
      </c>
      <c r="C606" s="49">
        <v>80.3</v>
      </c>
      <c r="D606" s="57">
        <v>150.0</v>
      </c>
      <c r="E606" s="32">
        <f>SUM(RECEIVE!$D606*RECEIVE!$C606)</f>
        <v>12045</v>
      </c>
      <c r="F606" s="49" t="s">
        <v>11</v>
      </c>
    </row>
    <row r="607" ht="14.25" hidden="1" customHeight="1">
      <c r="A607" s="59">
        <v>45807.0</v>
      </c>
      <c r="B607" s="45" t="s">
        <v>35</v>
      </c>
      <c r="C607" s="47">
        <v>1.9</v>
      </c>
      <c r="D607" s="55">
        <v>200.0</v>
      </c>
      <c r="E607" s="24">
        <f>SUM(RECEIVE!$D607*RECEIVE!$C607)</f>
        <v>380</v>
      </c>
      <c r="F607" s="22"/>
    </row>
    <row r="608" ht="14.25" hidden="1" customHeight="1">
      <c r="A608" s="48">
        <v>45807.0</v>
      </c>
      <c r="B608" s="56" t="s">
        <v>77</v>
      </c>
      <c r="C608" s="49">
        <v>3.0</v>
      </c>
      <c r="D608" s="57">
        <v>200.0</v>
      </c>
      <c r="E608" s="32">
        <f>SUM(RECEIVE!$D608*RECEIVE!$C608)</f>
        <v>600</v>
      </c>
      <c r="F608" s="49" t="s">
        <v>11</v>
      </c>
    </row>
    <row r="609" ht="14.25" hidden="1" customHeight="1">
      <c r="A609" s="59">
        <v>45807.0</v>
      </c>
      <c r="B609" s="45" t="s">
        <v>26</v>
      </c>
      <c r="C609" s="47">
        <v>0.3</v>
      </c>
      <c r="D609" s="55">
        <v>200.0</v>
      </c>
      <c r="E609" s="24">
        <f>SUM(RECEIVE!$D609*RECEIVE!$C609)</f>
        <v>60</v>
      </c>
      <c r="F609" s="47" t="s">
        <v>11</v>
      </c>
    </row>
    <row r="610" ht="14.25" hidden="1" customHeight="1">
      <c r="A610" s="48">
        <v>45807.0</v>
      </c>
      <c r="B610" s="56" t="s">
        <v>177</v>
      </c>
      <c r="C610" s="49">
        <v>7.0</v>
      </c>
      <c r="D610" s="57">
        <v>200.0</v>
      </c>
      <c r="E610" s="32">
        <f>SUM(RECEIVE!$D610*RECEIVE!$C610)</f>
        <v>1400</v>
      </c>
      <c r="F610" s="49" t="s">
        <v>11</v>
      </c>
    </row>
    <row r="611" ht="14.25" hidden="1" customHeight="1">
      <c r="A611" s="59">
        <v>45808.0</v>
      </c>
      <c r="B611" s="45" t="s">
        <v>59</v>
      </c>
      <c r="C611" s="47">
        <v>10.6</v>
      </c>
      <c r="D611" s="55">
        <v>190.0</v>
      </c>
      <c r="E611" s="24">
        <f>SUM(RECEIVE!$D611*RECEIVE!$C611)</f>
        <v>2014</v>
      </c>
      <c r="F611" s="22"/>
    </row>
    <row r="612" ht="14.25" customHeight="1">
      <c r="A612" s="48">
        <v>45808.0</v>
      </c>
      <c r="B612" s="56" t="s">
        <v>126</v>
      </c>
      <c r="C612" s="49">
        <v>0.9</v>
      </c>
      <c r="D612" s="57">
        <v>200.0</v>
      </c>
      <c r="E612" s="32">
        <f>SUM(RECEIVE!$D612*RECEIVE!$C612)</f>
        <v>180</v>
      </c>
      <c r="F612" s="30"/>
    </row>
    <row r="613" ht="14.25" hidden="1" customHeight="1">
      <c r="A613" s="59">
        <v>45808.0</v>
      </c>
      <c r="B613" s="45" t="s">
        <v>170</v>
      </c>
      <c r="C613" s="47">
        <v>8.2</v>
      </c>
      <c r="D613" s="55">
        <v>200.0</v>
      </c>
      <c r="E613" s="24">
        <f>SUM(RECEIVE!$D613*RECEIVE!$C613)</f>
        <v>1640</v>
      </c>
      <c r="F613" s="22"/>
    </row>
    <row r="614" ht="14.25" hidden="1" customHeight="1">
      <c r="A614" s="48">
        <v>45808.0</v>
      </c>
      <c r="B614" s="56" t="s">
        <v>35</v>
      </c>
      <c r="C614" s="49">
        <v>0.25</v>
      </c>
      <c r="D614" s="57">
        <v>200.0</v>
      </c>
      <c r="E614" s="32">
        <f>SUM(RECEIVE!$D614*RECEIVE!$C614)</f>
        <v>50</v>
      </c>
      <c r="F614" s="30"/>
    </row>
    <row r="615" ht="14.25" hidden="1" customHeight="1">
      <c r="A615" s="59">
        <v>45808.0</v>
      </c>
      <c r="B615" s="45" t="s">
        <v>52</v>
      </c>
      <c r="C615" s="47">
        <v>1.0</v>
      </c>
      <c r="D615" s="55">
        <v>200.0</v>
      </c>
      <c r="E615" s="24">
        <f>SUM(RECEIVE!$D615*RECEIVE!$C615)</f>
        <v>200</v>
      </c>
      <c r="F615" s="22"/>
    </row>
    <row r="616" ht="14.25" hidden="1" customHeight="1">
      <c r="A616" s="48">
        <v>45808.0</v>
      </c>
      <c r="B616" s="56" t="s">
        <v>102</v>
      </c>
      <c r="C616" s="49">
        <v>20.0</v>
      </c>
      <c r="D616" s="57">
        <v>180.0</v>
      </c>
      <c r="E616" s="32">
        <f>SUM(RECEIVE!$D616*RECEIVE!$C616)</f>
        <v>3600</v>
      </c>
      <c r="F616" s="30"/>
    </row>
    <row r="617" ht="14.25" hidden="1" customHeight="1">
      <c r="A617" s="59">
        <v>45810.0</v>
      </c>
      <c r="B617" s="45" t="s">
        <v>178</v>
      </c>
      <c r="C617" s="47">
        <v>2.0</v>
      </c>
      <c r="D617" s="55">
        <v>200.0</v>
      </c>
      <c r="E617" s="24">
        <f>SUM(RECEIVE!$D617*RECEIVE!$C617)</f>
        <v>400</v>
      </c>
      <c r="F617" s="22"/>
    </row>
    <row r="618" ht="14.25" hidden="1" customHeight="1">
      <c r="A618" s="48">
        <v>45810.0</v>
      </c>
      <c r="B618" s="56" t="s">
        <v>179</v>
      </c>
      <c r="C618" s="49">
        <v>2.0</v>
      </c>
      <c r="D618" s="57">
        <v>200.0</v>
      </c>
      <c r="E618" s="32">
        <f>SUM(RECEIVE!$D618*RECEIVE!$C618)</f>
        <v>400</v>
      </c>
      <c r="F618" s="30"/>
    </row>
    <row r="619" ht="14.25" hidden="1" customHeight="1">
      <c r="A619" s="59">
        <v>45810.0</v>
      </c>
      <c r="B619" s="45" t="s">
        <v>57</v>
      </c>
      <c r="C619" s="47">
        <v>2.5</v>
      </c>
      <c r="D619" s="55">
        <v>200.0</v>
      </c>
      <c r="E619" s="24">
        <f>SUM(RECEIVE!$D619*RECEIVE!$C619)</f>
        <v>500</v>
      </c>
      <c r="F619" s="22"/>
    </row>
    <row r="620" ht="14.25" hidden="1" customHeight="1">
      <c r="A620" s="62"/>
      <c r="B620" s="29"/>
      <c r="C620" s="30"/>
      <c r="D620" s="31"/>
      <c r="E620" s="32">
        <f>SUM(RECEIVE!$D620*RECEIVE!$C620)</f>
        <v>0</v>
      </c>
      <c r="F620" s="30"/>
    </row>
    <row r="621" ht="14.25" hidden="1" customHeight="1">
      <c r="A621" s="63"/>
      <c r="B621" s="21"/>
      <c r="C621" s="22"/>
      <c r="D621" s="23"/>
      <c r="E621" s="24">
        <f>SUM(RECEIVE!$D621*RECEIVE!$C621)</f>
        <v>0</v>
      </c>
      <c r="F621" s="22"/>
    </row>
    <row r="622" ht="14.25" hidden="1" customHeight="1">
      <c r="A622" s="62"/>
      <c r="B622" s="29"/>
      <c r="C622" s="30"/>
      <c r="D622" s="31"/>
      <c r="E622" s="32">
        <f>SUM(RECEIVE!$D622*RECEIVE!$C622)</f>
        <v>0</v>
      </c>
      <c r="F622" s="30"/>
    </row>
    <row r="623" ht="14.25" hidden="1" customHeight="1">
      <c r="A623" s="63"/>
      <c r="B623" s="21"/>
      <c r="C623" s="22"/>
      <c r="D623" s="23"/>
      <c r="E623" s="24">
        <f>SUM(RECEIVE!$D623*RECEIVE!$C623)</f>
        <v>0</v>
      </c>
      <c r="F623" s="22"/>
    </row>
    <row r="624" ht="14.25" hidden="1" customHeight="1">
      <c r="A624" s="62"/>
      <c r="B624" s="29"/>
      <c r="C624" s="30"/>
      <c r="D624" s="31"/>
      <c r="E624" s="32">
        <f>SUM(RECEIVE!$D624*RECEIVE!$C624)</f>
        <v>0</v>
      </c>
      <c r="F624" s="30"/>
    </row>
    <row r="625" ht="14.25" hidden="1" customHeight="1">
      <c r="A625" s="63"/>
      <c r="B625" s="21"/>
      <c r="C625" s="22"/>
      <c r="D625" s="23"/>
      <c r="E625" s="24">
        <f>SUM(RECEIVE!$D625*RECEIVE!$C625)</f>
        <v>0</v>
      </c>
      <c r="F625" s="22"/>
    </row>
    <row r="626" ht="14.25" hidden="1" customHeight="1">
      <c r="A626" s="62"/>
      <c r="B626" s="29"/>
      <c r="C626" s="30"/>
      <c r="D626" s="31"/>
      <c r="E626" s="32">
        <f>SUM(RECEIVE!$D626*RECEIVE!$C626)</f>
        <v>0</v>
      </c>
      <c r="F626" s="30"/>
    </row>
    <row r="627" ht="14.25" hidden="1" customHeight="1">
      <c r="A627" s="63"/>
      <c r="B627" s="21"/>
      <c r="C627" s="22"/>
      <c r="D627" s="23"/>
      <c r="E627" s="24">
        <f>SUM(RECEIVE!$D627*RECEIVE!$C627)</f>
        <v>0</v>
      </c>
      <c r="F627" s="22"/>
    </row>
    <row r="628" ht="14.25" hidden="1" customHeight="1">
      <c r="A628" s="62"/>
      <c r="B628" s="29"/>
      <c r="C628" s="30"/>
      <c r="D628" s="31"/>
      <c r="E628" s="32">
        <f>SUM(RECEIVE!$D628*RECEIVE!$C628)</f>
        <v>0</v>
      </c>
      <c r="F628" s="30"/>
    </row>
    <row r="629" ht="14.25" hidden="1" customHeight="1">
      <c r="A629" s="63"/>
      <c r="B629" s="21"/>
      <c r="C629" s="22"/>
      <c r="D629" s="23"/>
      <c r="E629" s="24">
        <f>SUM(RECEIVE!$D629*RECEIVE!$C629)</f>
        <v>0</v>
      </c>
      <c r="F629" s="22"/>
    </row>
    <row r="630" ht="14.25" hidden="1" customHeight="1">
      <c r="A630" s="62"/>
      <c r="B630" s="29"/>
      <c r="C630" s="30"/>
      <c r="D630" s="31"/>
      <c r="E630" s="32">
        <f>SUM(RECEIVE!$D630*RECEIVE!$C630)</f>
        <v>0</v>
      </c>
      <c r="F630" s="30"/>
    </row>
    <row r="631" ht="14.25" hidden="1" customHeight="1">
      <c r="A631" s="63"/>
      <c r="B631" s="21"/>
      <c r="C631" s="22"/>
      <c r="D631" s="23"/>
      <c r="E631" s="24">
        <f>SUM(RECEIVE!$D631*RECEIVE!$C631)</f>
        <v>0</v>
      </c>
      <c r="F631" s="22"/>
    </row>
    <row r="632" ht="14.25" hidden="1" customHeight="1">
      <c r="A632" s="62"/>
      <c r="B632" s="29"/>
      <c r="C632" s="30"/>
      <c r="D632" s="31"/>
      <c r="E632" s="32">
        <f>SUM(RECEIVE!$D632*RECEIVE!$C632)</f>
        <v>0</v>
      </c>
      <c r="F632" s="30"/>
    </row>
    <row r="633" ht="14.25" hidden="1" customHeight="1">
      <c r="A633" s="63"/>
      <c r="B633" s="21"/>
      <c r="C633" s="22"/>
      <c r="D633" s="23"/>
      <c r="E633" s="24">
        <f>SUM(RECEIVE!$D633*RECEIVE!$C633)</f>
        <v>0</v>
      </c>
      <c r="F633" s="22"/>
    </row>
    <row r="634" ht="14.25" hidden="1" customHeight="1">
      <c r="A634" s="62"/>
      <c r="B634" s="29"/>
      <c r="C634" s="30"/>
      <c r="D634" s="31"/>
      <c r="E634" s="32">
        <f>SUM(RECEIVE!$D634*RECEIVE!$C634)</f>
        <v>0</v>
      </c>
      <c r="F634" s="30"/>
    </row>
    <row r="635" ht="14.25" hidden="1" customHeight="1">
      <c r="A635" s="63"/>
      <c r="B635" s="21"/>
      <c r="C635" s="22"/>
      <c r="D635" s="23"/>
      <c r="E635" s="24">
        <f>SUM(RECEIVE!$D635*RECEIVE!$C635)</f>
        <v>0</v>
      </c>
      <c r="F635" s="22"/>
    </row>
    <row r="636" ht="14.25" hidden="1" customHeight="1">
      <c r="A636" s="62"/>
      <c r="B636" s="29"/>
      <c r="C636" s="30"/>
      <c r="D636" s="31"/>
      <c r="E636" s="32">
        <f>SUM(RECEIVE!$D636*RECEIVE!$C636)</f>
        <v>0</v>
      </c>
      <c r="F636" s="30"/>
    </row>
    <row r="637" ht="14.25" hidden="1" customHeight="1">
      <c r="A637" s="63"/>
      <c r="B637" s="21"/>
      <c r="C637" s="22"/>
      <c r="D637" s="23"/>
      <c r="E637" s="24">
        <f>SUM(RECEIVE!$D637*RECEIVE!$C637)</f>
        <v>0</v>
      </c>
      <c r="F637" s="22"/>
    </row>
    <row r="638" ht="14.25" hidden="1" customHeight="1">
      <c r="A638" s="62"/>
      <c r="B638" s="29"/>
      <c r="C638" s="30"/>
      <c r="D638" s="31"/>
      <c r="E638" s="32">
        <f>SUM(RECEIVE!$D638*RECEIVE!$C638)</f>
        <v>0</v>
      </c>
      <c r="F638" s="30"/>
    </row>
    <row r="639" ht="14.25" hidden="1" customHeight="1">
      <c r="A639" s="63"/>
      <c r="B639" s="21"/>
      <c r="C639" s="22"/>
      <c r="D639" s="23"/>
      <c r="E639" s="24">
        <f>SUM(RECEIVE!$D639*RECEIVE!$C639)</f>
        <v>0</v>
      </c>
      <c r="F639" s="22"/>
    </row>
    <row r="640" ht="14.25" hidden="1" customHeight="1">
      <c r="A640" s="62"/>
      <c r="B640" s="29"/>
      <c r="C640" s="30"/>
      <c r="D640" s="31"/>
      <c r="E640" s="32">
        <f>SUM(RECEIVE!$D640*RECEIVE!$C640)</f>
        <v>0</v>
      </c>
      <c r="F640" s="30"/>
    </row>
    <row r="641" ht="14.25" hidden="1" customHeight="1">
      <c r="A641" s="63"/>
      <c r="B641" s="21"/>
      <c r="C641" s="22"/>
      <c r="D641" s="23"/>
      <c r="E641" s="24">
        <f>SUM(RECEIVE!$D641*RECEIVE!$C641)</f>
        <v>0</v>
      </c>
      <c r="F641" s="22"/>
    </row>
    <row r="642" ht="14.25" hidden="1" customHeight="1">
      <c r="A642" s="62"/>
      <c r="B642" s="29"/>
      <c r="C642" s="30"/>
      <c r="D642" s="31"/>
      <c r="E642" s="32">
        <f>SUM(RECEIVE!$D642*RECEIVE!$C642)</f>
        <v>0</v>
      </c>
      <c r="F642" s="30"/>
    </row>
    <row r="643" ht="14.25" hidden="1" customHeight="1">
      <c r="A643" s="63"/>
      <c r="B643" s="21"/>
      <c r="C643" s="22"/>
      <c r="D643" s="23"/>
      <c r="E643" s="24">
        <f>SUM(RECEIVE!$D643*RECEIVE!$C643)</f>
        <v>0</v>
      </c>
      <c r="F643" s="22"/>
    </row>
    <row r="644" ht="14.25" hidden="1" customHeight="1">
      <c r="A644" s="62"/>
      <c r="B644" s="29"/>
      <c r="C644" s="30"/>
      <c r="D644" s="31"/>
      <c r="E644" s="32">
        <f>SUM(RECEIVE!$D644*RECEIVE!$C644)</f>
        <v>0</v>
      </c>
      <c r="F644" s="30"/>
    </row>
    <row r="645" ht="14.25" hidden="1" customHeight="1">
      <c r="A645" s="63"/>
      <c r="B645" s="21"/>
      <c r="C645" s="22"/>
      <c r="D645" s="23"/>
      <c r="E645" s="24">
        <f>SUM(RECEIVE!$D645*RECEIVE!$C645)</f>
        <v>0</v>
      </c>
      <c r="F645" s="22"/>
    </row>
    <row r="646" ht="14.25" hidden="1" customHeight="1">
      <c r="A646" s="62"/>
      <c r="B646" s="29"/>
      <c r="C646" s="30"/>
      <c r="D646" s="31"/>
      <c r="E646" s="32">
        <f>SUM(RECEIVE!$D646*RECEIVE!$C646)</f>
        <v>0</v>
      </c>
      <c r="F646" s="30"/>
    </row>
    <row r="647" ht="14.25" hidden="1" customHeight="1">
      <c r="A647" s="63"/>
      <c r="B647" s="21"/>
      <c r="C647" s="22"/>
      <c r="D647" s="23"/>
      <c r="E647" s="24">
        <f>SUM(RECEIVE!$D647*RECEIVE!$C647)</f>
        <v>0</v>
      </c>
      <c r="F647" s="22"/>
    </row>
    <row r="648" ht="14.25" hidden="1" customHeight="1">
      <c r="A648" s="62"/>
      <c r="B648" s="29"/>
      <c r="C648" s="30"/>
      <c r="D648" s="31"/>
      <c r="E648" s="32">
        <f>SUM(RECEIVE!$D648*RECEIVE!$C648)</f>
        <v>0</v>
      </c>
      <c r="F648" s="30"/>
    </row>
    <row r="649" ht="14.25" hidden="1" customHeight="1">
      <c r="A649" s="63"/>
      <c r="B649" s="21"/>
      <c r="C649" s="22"/>
      <c r="D649" s="23"/>
      <c r="E649" s="24">
        <f>SUM(RECEIVE!$D649*RECEIVE!$C649)</f>
        <v>0</v>
      </c>
      <c r="F649" s="22"/>
    </row>
    <row r="650" ht="14.25" hidden="1" customHeight="1">
      <c r="A650" s="62"/>
      <c r="B650" s="29"/>
      <c r="C650" s="30"/>
      <c r="D650" s="31"/>
      <c r="E650" s="32">
        <f>SUM(RECEIVE!$D650*RECEIVE!$C650)</f>
        <v>0</v>
      </c>
      <c r="F650" s="30"/>
    </row>
    <row r="651" ht="14.25" hidden="1" customHeight="1">
      <c r="A651" s="63"/>
      <c r="B651" s="21"/>
      <c r="C651" s="22"/>
      <c r="D651" s="23"/>
      <c r="E651" s="24">
        <f>SUM(RECEIVE!$D651*RECEIVE!$C651)</f>
        <v>0</v>
      </c>
      <c r="F651" s="22"/>
    </row>
    <row r="652" ht="14.25" hidden="1" customHeight="1">
      <c r="A652" s="62"/>
      <c r="B652" s="29"/>
      <c r="C652" s="30"/>
      <c r="D652" s="31"/>
      <c r="E652" s="32">
        <f>SUM(RECEIVE!$D652*RECEIVE!$C652)</f>
        <v>0</v>
      </c>
      <c r="F652" s="30"/>
    </row>
    <row r="653" ht="14.25" hidden="1" customHeight="1">
      <c r="A653" s="63"/>
      <c r="B653" s="21"/>
      <c r="C653" s="22"/>
      <c r="D653" s="23"/>
      <c r="E653" s="24">
        <f>SUM(RECEIVE!$D653*RECEIVE!$C653)</f>
        <v>0</v>
      </c>
      <c r="F653" s="22"/>
    </row>
    <row r="654" ht="14.25" hidden="1" customHeight="1">
      <c r="A654" s="62"/>
      <c r="B654" s="29"/>
      <c r="C654" s="30"/>
      <c r="D654" s="31"/>
      <c r="E654" s="32">
        <f>SUM(RECEIVE!$D654*RECEIVE!$C654)</f>
        <v>0</v>
      </c>
      <c r="F654" s="30"/>
    </row>
    <row r="655" ht="14.25" hidden="1" customHeight="1">
      <c r="A655" s="63"/>
      <c r="B655" s="21"/>
      <c r="C655" s="22"/>
      <c r="D655" s="23"/>
      <c r="E655" s="24">
        <f>SUM(RECEIVE!$D655*RECEIVE!$C655)</f>
        <v>0</v>
      </c>
      <c r="F655" s="22"/>
    </row>
    <row r="656" ht="14.25" hidden="1" customHeight="1">
      <c r="A656" s="62"/>
      <c r="B656" s="29"/>
      <c r="C656" s="30"/>
      <c r="D656" s="31"/>
      <c r="E656" s="32">
        <f>SUM(RECEIVE!$D656*RECEIVE!$C656)</f>
        <v>0</v>
      </c>
      <c r="F656" s="30"/>
    </row>
    <row r="657" ht="14.25" hidden="1" customHeight="1">
      <c r="A657" s="63"/>
      <c r="B657" s="21"/>
      <c r="C657" s="22"/>
      <c r="D657" s="23"/>
      <c r="E657" s="24">
        <f>SUM(RECEIVE!$D657*RECEIVE!$C657)</f>
        <v>0</v>
      </c>
      <c r="F657" s="22"/>
    </row>
    <row r="658" ht="14.25" hidden="1" customHeight="1">
      <c r="A658" s="62"/>
      <c r="B658" s="29"/>
      <c r="C658" s="30"/>
      <c r="D658" s="31"/>
      <c r="E658" s="32">
        <f>SUM(RECEIVE!$D658*RECEIVE!$C658)</f>
        <v>0</v>
      </c>
      <c r="F658" s="30"/>
    </row>
    <row r="659" ht="14.25" hidden="1" customHeight="1">
      <c r="A659" s="63"/>
      <c r="B659" s="21"/>
      <c r="C659" s="22"/>
      <c r="D659" s="23"/>
      <c r="E659" s="24">
        <f>SUM(RECEIVE!$D659*RECEIVE!$C659)</f>
        <v>0</v>
      </c>
      <c r="F659" s="22"/>
    </row>
    <row r="660" ht="14.25" hidden="1" customHeight="1">
      <c r="A660" s="62"/>
      <c r="B660" s="29"/>
      <c r="C660" s="30"/>
      <c r="D660" s="31"/>
      <c r="E660" s="32">
        <f>SUM(RECEIVE!$D660*RECEIVE!$C660)</f>
        <v>0</v>
      </c>
      <c r="F660" s="30"/>
    </row>
    <row r="661" ht="14.25" hidden="1" customHeight="1">
      <c r="A661" s="63"/>
      <c r="B661" s="21"/>
      <c r="C661" s="22"/>
      <c r="D661" s="23"/>
      <c r="E661" s="24">
        <f>SUM(RECEIVE!$D661*RECEIVE!$C661)</f>
        <v>0</v>
      </c>
      <c r="F661" s="22"/>
    </row>
    <row r="662" ht="14.25" hidden="1" customHeight="1">
      <c r="A662" s="62"/>
      <c r="B662" s="29"/>
      <c r="C662" s="30"/>
      <c r="D662" s="31"/>
      <c r="E662" s="32">
        <f>SUM(RECEIVE!$D662*RECEIVE!$C662)</f>
        <v>0</v>
      </c>
      <c r="F662" s="30"/>
    </row>
    <row r="663" ht="14.25" hidden="1" customHeight="1">
      <c r="A663" s="63"/>
      <c r="B663" s="21"/>
      <c r="C663" s="22"/>
      <c r="D663" s="23"/>
      <c r="E663" s="24">
        <f>SUM(RECEIVE!$D663*RECEIVE!$C663)</f>
        <v>0</v>
      </c>
      <c r="F663" s="22"/>
    </row>
    <row r="664" ht="14.25" hidden="1" customHeight="1">
      <c r="A664" s="62"/>
      <c r="B664" s="29"/>
      <c r="C664" s="30"/>
      <c r="D664" s="31"/>
      <c r="E664" s="32">
        <f>SUM(RECEIVE!$D664*RECEIVE!$C664)</f>
        <v>0</v>
      </c>
      <c r="F664" s="30"/>
    </row>
    <row r="665" ht="14.25" hidden="1" customHeight="1">
      <c r="A665" s="63"/>
      <c r="B665" s="21"/>
      <c r="C665" s="22"/>
      <c r="D665" s="23"/>
      <c r="E665" s="24">
        <f>SUM(RECEIVE!$D665*RECEIVE!$C665)</f>
        <v>0</v>
      </c>
      <c r="F665" s="22"/>
    </row>
    <row r="666" ht="14.25" hidden="1" customHeight="1">
      <c r="A666" s="62"/>
      <c r="B666" s="29"/>
      <c r="C666" s="30"/>
      <c r="D666" s="31"/>
      <c r="E666" s="32">
        <f>SUM(RECEIVE!$D666*RECEIVE!$C666)</f>
        <v>0</v>
      </c>
      <c r="F666" s="30"/>
    </row>
    <row r="667" ht="14.25" hidden="1" customHeight="1">
      <c r="A667" s="63"/>
      <c r="B667" s="21"/>
      <c r="C667" s="22"/>
      <c r="D667" s="23"/>
      <c r="E667" s="24">
        <f>SUM(RECEIVE!$D667*RECEIVE!$C667)</f>
        <v>0</v>
      </c>
      <c r="F667" s="22"/>
    </row>
    <row r="668" ht="14.25" hidden="1" customHeight="1">
      <c r="A668" s="62"/>
      <c r="B668" s="29"/>
      <c r="C668" s="30"/>
      <c r="D668" s="31"/>
      <c r="E668" s="32">
        <f>SUM(RECEIVE!$D668*RECEIVE!$C668)</f>
        <v>0</v>
      </c>
      <c r="F668" s="30"/>
    </row>
    <row r="669" ht="14.25" hidden="1" customHeight="1">
      <c r="A669" s="63"/>
      <c r="B669" s="21"/>
      <c r="C669" s="22"/>
      <c r="D669" s="23"/>
      <c r="E669" s="24">
        <f>SUM(RECEIVE!$D669*RECEIVE!$C669)</f>
        <v>0</v>
      </c>
      <c r="F669" s="22"/>
    </row>
    <row r="670" ht="14.25" hidden="1" customHeight="1">
      <c r="A670" s="62"/>
      <c r="B670" s="29"/>
      <c r="C670" s="30"/>
      <c r="D670" s="31"/>
      <c r="E670" s="32">
        <f>SUM(RECEIVE!$D670*RECEIVE!$C670)</f>
        <v>0</v>
      </c>
      <c r="F670" s="30"/>
    </row>
    <row r="671" ht="14.25" hidden="1" customHeight="1">
      <c r="A671" s="63"/>
      <c r="B671" s="21"/>
      <c r="C671" s="22"/>
      <c r="D671" s="23"/>
      <c r="E671" s="24">
        <f>SUM(RECEIVE!$D671*RECEIVE!$C671)</f>
        <v>0</v>
      </c>
      <c r="F671" s="22"/>
    </row>
    <row r="672" ht="14.25" hidden="1" customHeight="1">
      <c r="A672" s="62"/>
      <c r="B672" s="29"/>
      <c r="C672" s="30"/>
      <c r="D672" s="31"/>
      <c r="E672" s="32">
        <f>SUM(RECEIVE!$D672*RECEIVE!$C672)</f>
        <v>0</v>
      </c>
      <c r="F672" s="30"/>
    </row>
    <row r="673" ht="14.25" hidden="1" customHeight="1">
      <c r="A673" s="63"/>
      <c r="B673" s="21"/>
      <c r="C673" s="22"/>
      <c r="D673" s="23"/>
      <c r="E673" s="24">
        <f>SUM(RECEIVE!$D673*RECEIVE!$C673)</f>
        <v>0</v>
      </c>
      <c r="F673" s="22"/>
    </row>
    <row r="674" ht="14.25" hidden="1" customHeight="1">
      <c r="A674" s="62"/>
      <c r="B674" s="29"/>
      <c r="C674" s="30"/>
      <c r="D674" s="31"/>
      <c r="E674" s="32">
        <f>SUM(RECEIVE!$D674*RECEIVE!$C674)</f>
        <v>0</v>
      </c>
      <c r="F674" s="30"/>
    </row>
    <row r="675" ht="14.25" hidden="1" customHeight="1">
      <c r="A675" s="63"/>
      <c r="B675" s="21"/>
      <c r="C675" s="22"/>
      <c r="D675" s="23"/>
      <c r="E675" s="24">
        <f>SUM(RECEIVE!$D675*RECEIVE!$C675)</f>
        <v>0</v>
      </c>
      <c r="F675" s="22"/>
    </row>
    <row r="676" ht="14.25" hidden="1" customHeight="1">
      <c r="A676" s="62"/>
      <c r="B676" s="29"/>
      <c r="C676" s="30"/>
      <c r="D676" s="31"/>
      <c r="E676" s="32">
        <f>SUM(RECEIVE!$D676*RECEIVE!$C676)</f>
        <v>0</v>
      </c>
      <c r="F676" s="30"/>
    </row>
    <row r="677" ht="14.25" hidden="1" customHeight="1">
      <c r="A677" s="63"/>
      <c r="B677" s="21"/>
      <c r="C677" s="22"/>
      <c r="D677" s="23"/>
      <c r="E677" s="24">
        <f>SUM(RECEIVE!$D677*RECEIVE!$C677)</f>
        <v>0</v>
      </c>
      <c r="F677" s="22"/>
    </row>
    <row r="678" ht="14.25" hidden="1" customHeight="1">
      <c r="A678" s="62"/>
      <c r="B678" s="29"/>
      <c r="C678" s="30"/>
      <c r="D678" s="31"/>
      <c r="E678" s="32">
        <f>SUM(RECEIVE!$D678*RECEIVE!$C678)</f>
        <v>0</v>
      </c>
      <c r="F678" s="30"/>
    </row>
    <row r="679" ht="14.25" hidden="1" customHeight="1">
      <c r="A679" s="63"/>
      <c r="B679" s="21"/>
      <c r="C679" s="22"/>
      <c r="D679" s="23"/>
      <c r="E679" s="24">
        <f>SUM(RECEIVE!$D679*RECEIVE!$C679)</f>
        <v>0</v>
      </c>
      <c r="F679" s="22"/>
    </row>
    <row r="680" ht="14.25" hidden="1" customHeight="1">
      <c r="A680" s="62"/>
      <c r="B680" s="29"/>
      <c r="C680" s="30"/>
      <c r="D680" s="31"/>
      <c r="E680" s="32">
        <f>SUM(RECEIVE!$D680*RECEIVE!$C680)</f>
        <v>0</v>
      </c>
      <c r="F680" s="30"/>
    </row>
    <row r="681" ht="14.25" hidden="1" customHeight="1">
      <c r="A681" s="63"/>
      <c r="B681" s="21"/>
      <c r="C681" s="22"/>
      <c r="D681" s="23"/>
      <c r="E681" s="24">
        <f>SUM(RECEIVE!$D681*RECEIVE!$C681)</f>
        <v>0</v>
      </c>
      <c r="F681" s="22"/>
    </row>
    <row r="682" ht="14.25" hidden="1" customHeight="1">
      <c r="A682" s="62"/>
      <c r="B682" s="29"/>
      <c r="C682" s="30"/>
      <c r="D682" s="31"/>
      <c r="E682" s="32">
        <f>SUM(RECEIVE!$D682*RECEIVE!$C682)</f>
        <v>0</v>
      </c>
      <c r="F682" s="30"/>
    </row>
    <row r="683" ht="14.25" hidden="1" customHeight="1">
      <c r="A683" s="63"/>
      <c r="B683" s="21"/>
      <c r="C683" s="22"/>
      <c r="D683" s="23"/>
      <c r="E683" s="24">
        <f>SUM(RECEIVE!$D683*RECEIVE!$C683)</f>
        <v>0</v>
      </c>
      <c r="F683" s="22"/>
    </row>
    <row r="684" ht="14.25" hidden="1" customHeight="1">
      <c r="A684" s="62"/>
      <c r="B684" s="29"/>
      <c r="C684" s="30"/>
      <c r="D684" s="31"/>
      <c r="E684" s="32">
        <f>SUM(RECEIVE!$D684*RECEIVE!$C684)</f>
        <v>0</v>
      </c>
      <c r="F684" s="30"/>
    </row>
    <row r="685" ht="14.25" hidden="1" customHeight="1">
      <c r="A685" s="63"/>
      <c r="B685" s="21"/>
      <c r="C685" s="22"/>
      <c r="D685" s="23"/>
      <c r="E685" s="24">
        <f>SUM(RECEIVE!$D685*RECEIVE!$C685)</f>
        <v>0</v>
      </c>
      <c r="F685" s="22"/>
    </row>
    <row r="686" ht="14.25" hidden="1" customHeight="1">
      <c r="A686" s="62"/>
      <c r="B686" s="29"/>
      <c r="C686" s="30"/>
      <c r="D686" s="31"/>
      <c r="E686" s="32">
        <f>SUM(RECEIVE!$D686*RECEIVE!$C686)</f>
        <v>0</v>
      </c>
      <c r="F686" s="30"/>
    </row>
    <row r="687" ht="14.25" hidden="1" customHeight="1">
      <c r="A687" s="63"/>
      <c r="B687" s="21"/>
      <c r="C687" s="22"/>
      <c r="D687" s="23"/>
      <c r="E687" s="24">
        <f>SUM(RECEIVE!$D687*RECEIVE!$C687)</f>
        <v>0</v>
      </c>
      <c r="F687" s="22"/>
    </row>
    <row r="688" ht="14.25" hidden="1" customHeight="1">
      <c r="A688" s="62"/>
      <c r="B688" s="29"/>
      <c r="C688" s="30"/>
      <c r="D688" s="31"/>
      <c r="E688" s="32">
        <f>SUM(RECEIVE!$D688*RECEIVE!$C688)</f>
        <v>0</v>
      </c>
      <c r="F688" s="30"/>
    </row>
    <row r="689" ht="14.25" hidden="1" customHeight="1">
      <c r="A689" s="63"/>
      <c r="B689" s="21"/>
      <c r="C689" s="22"/>
      <c r="D689" s="23"/>
      <c r="E689" s="24">
        <f>SUM(RECEIVE!$D689*RECEIVE!$C689)</f>
        <v>0</v>
      </c>
      <c r="F689" s="22"/>
    </row>
    <row r="690" ht="14.25" hidden="1" customHeight="1">
      <c r="A690" s="62"/>
      <c r="B690" s="29"/>
      <c r="C690" s="30"/>
      <c r="D690" s="31"/>
      <c r="E690" s="32">
        <f>SUM(RECEIVE!$D690*RECEIVE!$C690)</f>
        <v>0</v>
      </c>
      <c r="F690" s="30"/>
    </row>
    <row r="691" ht="14.25" hidden="1" customHeight="1">
      <c r="A691" s="63"/>
      <c r="B691" s="21"/>
      <c r="C691" s="22"/>
      <c r="D691" s="23"/>
      <c r="E691" s="24">
        <f>SUM(RECEIVE!$D691*RECEIVE!$C691)</f>
        <v>0</v>
      </c>
      <c r="F691" s="22"/>
    </row>
    <row r="692" ht="14.25" hidden="1" customHeight="1">
      <c r="A692" s="62"/>
      <c r="B692" s="29"/>
      <c r="C692" s="30"/>
      <c r="D692" s="31"/>
      <c r="E692" s="32">
        <f>SUM(RECEIVE!$D692*RECEIVE!$C692)</f>
        <v>0</v>
      </c>
      <c r="F692" s="30"/>
    </row>
    <row r="693" ht="14.25" hidden="1" customHeight="1">
      <c r="A693" s="63"/>
      <c r="B693" s="21"/>
      <c r="C693" s="22"/>
      <c r="D693" s="23"/>
      <c r="E693" s="24">
        <f>SUM(RECEIVE!$D693*RECEIVE!$C693)</f>
        <v>0</v>
      </c>
      <c r="F693" s="22"/>
    </row>
    <row r="694" ht="14.25" hidden="1" customHeight="1">
      <c r="A694" s="62"/>
      <c r="B694" s="29"/>
      <c r="C694" s="30"/>
      <c r="D694" s="31"/>
      <c r="E694" s="32">
        <f>SUM(RECEIVE!$D694*RECEIVE!$C694)</f>
        <v>0</v>
      </c>
      <c r="F694" s="30"/>
    </row>
    <row r="695" ht="14.25" hidden="1" customHeight="1">
      <c r="A695" s="63"/>
      <c r="B695" s="21"/>
      <c r="C695" s="22"/>
      <c r="D695" s="23"/>
      <c r="E695" s="24">
        <f>SUM(RECEIVE!$D695*RECEIVE!$C695)</f>
        <v>0</v>
      </c>
      <c r="F695" s="22"/>
    </row>
    <row r="696" ht="14.25" hidden="1" customHeight="1">
      <c r="A696" s="62"/>
      <c r="B696" s="29"/>
      <c r="C696" s="30"/>
      <c r="D696" s="31"/>
      <c r="E696" s="32">
        <f>SUM(RECEIVE!$D696*RECEIVE!$C696)</f>
        <v>0</v>
      </c>
      <c r="F696" s="30"/>
    </row>
    <row r="697" ht="14.25" hidden="1" customHeight="1">
      <c r="A697" s="63"/>
      <c r="B697" s="21"/>
      <c r="C697" s="22"/>
      <c r="D697" s="23"/>
      <c r="E697" s="24">
        <f>SUM(RECEIVE!$D697*RECEIVE!$C697)</f>
        <v>0</v>
      </c>
      <c r="F697" s="22"/>
    </row>
    <row r="698" ht="14.25" hidden="1" customHeight="1">
      <c r="A698" s="62"/>
      <c r="B698" s="29"/>
      <c r="C698" s="30"/>
      <c r="D698" s="31"/>
      <c r="E698" s="32">
        <f>SUM(RECEIVE!$D698*RECEIVE!$C698)</f>
        <v>0</v>
      </c>
      <c r="F698" s="30"/>
    </row>
    <row r="699" ht="14.25" hidden="1" customHeight="1">
      <c r="A699" s="63"/>
      <c r="B699" s="21"/>
      <c r="C699" s="22"/>
      <c r="D699" s="23"/>
      <c r="E699" s="24">
        <f>SUM(RECEIVE!$D699*RECEIVE!$C699)</f>
        <v>0</v>
      </c>
      <c r="F699" s="22"/>
    </row>
    <row r="700" ht="14.25" hidden="1" customHeight="1">
      <c r="A700" s="62"/>
      <c r="B700" s="29"/>
      <c r="C700" s="30"/>
      <c r="D700" s="31"/>
      <c r="E700" s="32">
        <f>SUM(RECEIVE!$D700*RECEIVE!$C700)</f>
        <v>0</v>
      </c>
      <c r="F700" s="30"/>
    </row>
    <row r="701" ht="14.25" hidden="1" customHeight="1">
      <c r="A701" s="63"/>
      <c r="B701" s="21"/>
      <c r="C701" s="22"/>
      <c r="D701" s="23"/>
      <c r="E701" s="24">
        <f>SUM(RECEIVE!$D701*RECEIVE!$C701)</f>
        <v>0</v>
      </c>
      <c r="F701" s="22"/>
    </row>
    <row r="702" ht="14.25" hidden="1" customHeight="1">
      <c r="A702" s="62"/>
      <c r="B702" s="29"/>
      <c r="C702" s="30"/>
      <c r="D702" s="31"/>
      <c r="E702" s="32">
        <f>SUM(RECEIVE!$D702*RECEIVE!$C702)</f>
        <v>0</v>
      </c>
      <c r="F702" s="30"/>
    </row>
    <row r="703" ht="14.25" hidden="1" customHeight="1">
      <c r="A703" s="63"/>
      <c r="B703" s="21"/>
      <c r="C703" s="22"/>
      <c r="D703" s="23"/>
      <c r="E703" s="24">
        <f>SUM(RECEIVE!$D703*RECEIVE!$C703)</f>
        <v>0</v>
      </c>
      <c r="F703" s="22"/>
    </row>
    <row r="704" ht="14.25" hidden="1" customHeight="1">
      <c r="A704" s="62"/>
      <c r="B704" s="29"/>
      <c r="C704" s="30"/>
      <c r="D704" s="31"/>
      <c r="E704" s="32">
        <f>SUM(RECEIVE!$D704*RECEIVE!$C704)</f>
        <v>0</v>
      </c>
      <c r="F704" s="30"/>
    </row>
    <row r="705" ht="14.25" hidden="1" customHeight="1">
      <c r="A705" s="63"/>
      <c r="B705" s="21"/>
      <c r="C705" s="22"/>
      <c r="D705" s="23"/>
      <c r="E705" s="24">
        <f>SUM(RECEIVE!$D705*RECEIVE!$C705)</f>
        <v>0</v>
      </c>
      <c r="F705" s="22"/>
    </row>
    <row r="706" ht="14.25" hidden="1" customHeight="1">
      <c r="A706" s="62"/>
      <c r="B706" s="29"/>
      <c r="C706" s="30"/>
      <c r="D706" s="31"/>
      <c r="E706" s="32">
        <f>SUM(RECEIVE!$D706*RECEIVE!$C706)</f>
        <v>0</v>
      </c>
      <c r="F706" s="30"/>
    </row>
    <row r="707" ht="14.25" hidden="1" customHeight="1">
      <c r="A707" s="63"/>
      <c r="B707" s="21"/>
      <c r="C707" s="22"/>
      <c r="D707" s="23"/>
      <c r="E707" s="24">
        <f>SUM(RECEIVE!$D707*RECEIVE!$C707)</f>
        <v>0</v>
      </c>
      <c r="F707" s="22"/>
    </row>
    <row r="708" ht="14.25" hidden="1" customHeight="1">
      <c r="A708" s="62"/>
      <c r="B708" s="29"/>
      <c r="C708" s="30"/>
      <c r="D708" s="31"/>
      <c r="E708" s="32">
        <f>SUM(RECEIVE!$D708*RECEIVE!$C708)</f>
        <v>0</v>
      </c>
      <c r="F708" s="30"/>
    </row>
    <row r="709" ht="14.25" hidden="1" customHeight="1">
      <c r="A709" s="63"/>
      <c r="B709" s="21"/>
      <c r="C709" s="22"/>
      <c r="D709" s="23"/>
      <c r="E709" s="24">
        <f>SUM(RECEIVE!$D709*RECEIVE!$C709)</f>
        <v>0</v>
      </c>
      <c r="F709" s="22"/>
    </row>
    <row r="710" ht="14.25" hidden="1" customHeight="1">
      <c r="A710" s="62"/>
      <c r="B710" s="29"/>
      <c r="C710" s="30"/>
      <c r="D710" s="31"/>
      <c r="E710" s="32">
        <f>SUM(RECEIVE!$D710*RECEIVE!$C710)</f>
        <v>0</v>
      </c>
      <c r="F710" s="30"/>
    </row>
    <row r="711" ht="14.25" hidden="1" customHeight="1">
      <c r="A711" s="63"/>
      <c r="B711" s="21"/>
      <c r="C711" s="22"/>
      <c r="D711" s="23"/>
      <c r="E711" s="24">
        <f>SUM(RECEIVE!$D711*RECEIVE!$C711)</f>
        <v>0</v>
      </c>
      <c r="F711" s="22"/>
    </row>
    <row r="712" ht="14.25" hidden="1" customHeight="1">
      <c r="A712" s="62"/>
      <c r="B712" s="29"/>
      <c r="C712" s="30"/>
      <c r="D712" s="31"/>
      <c r="E712" s="32">
        <f>SUM(RECEIVE!$D712*RECEIVE!$C712)</f>
        <v>0</v>
      </c>
      <c r="F712" s="30"/>
    </row>
    <row r="713" ht="14.25" hidden="1" customHeight="1">
      <c r="A713" s="63"/>
      <c r="B713" s="21"/>
      <c r="C713" s="22"/>
      <c r="D713" s="23"/>
      <c r="E713" s="24">
        <f>SUM(RECEIVE!$D713*RECEIVE!$C713)</f>
        <v>0</v>
      </c>
      <c r="F713" s="22"/>
    </row>
    <row r="714" ht="14.25" hidden="1" customHeight="1">
      <c r="A714" s="62"/>
      <c r="B714" s="29"/>
      <c r="C714" s="30"/>
      <c r="D714" s="31"/>
      <c r="E714" s="32">
        <f>SUM(RECEIVE!$D714*RECEIVE!$C714)</f>
        <v>0</v>
      </c>
      <c r="F714" s="30"/>
    </row>
    <row r="715" ht="14.25" hidden="1" customHeight="1">
      <c r="A715" s="63"/>
      <c r="B715" s="21"/>
      <c r="C715" s="22"/>
      <c r="D715" s="23"/>
      <c r="E715" s="24">
        <f>SUM(RECEIVE!$D715*RECEIVE!$C715)</f>
        <v>0</v>
      </c>
      <c r="F715" s="22"/>
    </row>
    <row r="716" ht="14.25" hidden="1" customHeight="1">
      <c r="A716" s="62"/>
      <c r="B716" s="29"/>
      <c r="C716" s="30"/>
      <c r="D716" s="31"/>
      <c r="E716" s="32">
        <f>SUM(RECEIVE!$D716*RECEIVE!$C716)</f>
        <v>0</v>
      </c>
      <c r="F716" s="30"/>
    </row>
    <row r="717" ht="14.25" hidden="1" customHeight="1">
      <c r="A717" s="63"/>
      <c r="B717" s="21"/>
      <c r="C717" s="22"/>
      <c r="D717" s="23"/>
      <c r="E717" s="24">
        <f>SUM(RECEIVE!$D717*RECEIVE!$C717)</f>
        <v>0</v>
      </c>
      <c r="F717" s="22"/>
    </row>
    <row r="718" ht="14.25" hidden="1" customHeight="1">
      <c r="A718" s="62"/>
      <c r="B718" s="29"/>
      <c r="C718" s="30"/>
      <c r="D718" s="31"/>
      <c r="E718" s="32">
        <f>SUM(RECEIVE!$D718*RECEIVE!$C718)</f>
        <v>0</v>
      </c>
      <c r="F718" s="30"/>
    </row>
    <row r="719" ht="14.25" hidden="1" customHeight="1">
      <c r="A719" s="63"/>
      <c r="B719" s="21"/>
      <c r="C719" s="22"/>
      <c r="D719" s="23"/>
      <c r="E719" s="24">
        <f>SUM(RECEIVE!$D719*RECEIVE!$C719)</f>
        <v>0</v>
      </c>
      <c r="F719" s="22"/>
    </row>
    <row r="720" ht="14.25" hidden="1" customHeight="1">
      <c r="A720" s="62"/>
      <c r="B720" s="29"/>
      <c r="C720" s="30"/>
      <c r="D720" s="31"/>
      <c r="E720" s="32">
        <f>SUM(RECEIVE!$D720*RECEIVE!$C720)</f>
        <v>0</v>
      </c>
      <c r="F720" s="30"/>
    </row>
    <row r="721" ht="14.25" hidden="1" customHeight="1">
      <c r="A721" s="63"/>
      <c r="B721" s="21"/>
      <c r="C721" s="22"/>
      <c r="D721" s="23"/>
      <c r="E721" s="24">
        <f>SUM(RECEIVE!$D721*RECEIVE!$C721)</f>
        <v>0</v>
      </c>
      <c r="F721" s="22"/>
    </row>
    <row r="722" ht="14.25" hidden="1" customHeight="1">
      <c r="A722" s="62"/>
      <c r="B722" s="29"/>
      <c r="C722" s="30"/>
      <c r="D722" s="31"/>
      <c r="E722" s="32">
        <f>SUM(RECEIVE!$D722*RECEIVE!$C722)</f>
        <v>0</v>
      </c>
      <c r="F722" s="30"/>
    </row>
    <row r="723" ht="14.25" hidden="1" customHeight="1">
      <c r="A723" s="63"/>
      <c r="B723" s="21"/>
      <c r="C723" s="22"/>
      <c r="D723" s="23"/>
      <c r="E723" s="24">
        <f>SUM(RECEIVE!$D723*RECEIVE!$C723)</f>
        <v>0</v>
      </c>
      <c r="F723" s="22"/>
    </row>
    <row r="724" ht="14.25" hidden="1" customHeight="1">
      <c r="A724" s="62"/>
      <c r="B724" s="29"/>
      <c r="C724" s="30"/>
      <c r="D724" s="31"/>
      <c r="E724" s="32">
        <f>SUM(RECEIVE!$D724*RECEIVE!$C724)</f>
        <v>0</v>
      </c>
      <c r="F724" s="30"/>
    </row>
    <row r="725" ht="14.25" hidden="1" customHeight="1">
      <c r="A725" s="63"/>
      <c r="B725" s="21"/>
      <c r="C725" s="22"/>
      <c r="D725" s="23"/>
      <c r="E725" s="24">
        <f>SUM(RECEIVE!$D725*RECEIVE!$C725)</f>
        <v>0</v>
      </c>
      <c r="F725" s="22"/>
    </row>
    <row r="726" ht="14.25" hidden="1" customHeight="1">
      <c r="A726" s="62"/>
      <c r="B726" s="29"/>
      <c r="C726" s="30"/>
      <c r="D726" s="31"/>
      <c r="E726" s="32">
        <f>SUM(RECEIVE!$D726*RECEIVE!$C726)</f>
        <v>0</v>
      </c>
      <c r="F726" s="30"/>
    </row>
    <row r="727" ht="14.25" hidden="1" customHeight="1">
      <c r="A727" s="63"/>
      <c r="B727" s="21"/>
      <c r="C727" s="22"/>
      <c r="D727" s="23"/>
      <c r="E727" s="24">
        <f>SUM(RECEIVE!$D727*RECEIVE!$C727)</f>
        <v>0</v>
      </c>
      <c r="F727" s="22"/>
    </row>
    <row r="728" ht="14.25" hidden="1" customHeight="1">
      <c r="A728" s="62"/>
      <c r="B728" s="29"/>
      <c r="C728" s="30"/>
      <c r="D728" s="31"/>
      <c r="E728" s="32">
        <f>SUM(RECEIVE!$D728*RECEIVE!$C728)</f>
        <v>0</v>
      </c>
      <c r="F728" s="30"/>
    </row>
    <row r="729" ht="14.25" hidden="1" customHeight="1">
      <c r="A729" s="63"/>
      <c r="B729" s="21"/>
      <c r="C729" s="22"/>
      <c r="D729" s="23"/>
      <c r="E729" s="24">
        <f>SUM(RECEIVE!$D729*RECEIVE!$C729)</f>
        <v>0</v>
      </c>
      <c r="F729" s="22"/>
    </row>
    <row r="730" ht="14.25" hidden="1" customHeight="1">
      <c r="A730" s="62"/>
      <c r="B730" s="29"/>
      <c r="C730" s="30"/>
      <c r="D730" s="31"/>
      <c r="E730" s="32">
        <f>SUM(RECEIVE!$D730*RECEIVE!$C730)</f>
        <v>0</v>
      </c>
      <c r="F730" s="30"/>
    </row>
    <row r="731" ht="14.25" hidden="1" customHeight="1">
      <c r="A731" s="63"/>
      <c r="B731" s="21"/>
      <c r="C731" s="22"/>
      <c r="D731" s="23"/>
      <c r="E731" s="24">
        <f>SUM(RECEIVE!$D731*RECEIVE!$C731)</f>
        <v>0</v>
      </c>
      <c r="F731" s="22"/>
    </row>
    <row r="732" ht="14.25" hidden="1" customHeight="1">
      <c r="A732" s="62"/>
      <c r="B732" s="29"/>
      <c r="C732" s="30"/>
      <c r="D732" s="31"/>
      <c r="E732" s="32">
        <f>SUM(RECEIVE!$D732*RECEIVE!$C732)</f>
        <v>0</v>
      </c>
      <c r="F732" s="30"/>
    </row>
    <row r="733" ht="14.25" hidden="1" customHeight="1">
      <c r="A733" s="63"/>
      <c r="B733" s="21"/>
      <c r="C733" s="22"/>
      <c r="D733" s="23"/>
      <c r="E733" s="24">
        <f>SUM(RECEIVE!$D733*RECEIVE!$C733)</f>
        <v>0</v>
      </c>
      <c r="F733" s="22"/>
    </row>
    <row r="734" ht="14.25" hidden="1" customHeight="1">
      <c r="A734" s="62"/>
      <c r="B734" s="29"/>
      <c r="C734" s="30"/>
      <c r="D734" s="31"/>
      <c r="E734" s="32">
        <f>SUM(RECEIVE!$D734*RECEIVE!$C734)</f>
        <v>0</v>
      </c>
      <c r="F734" s="30"/>
    </row>
    <row r="735" ht="14.25" hidden="1" customHeight="1">
      <c r="A735" s="63"/>
      <c r="B735" s="21"/>
      <c r="C735" s="22"/>
      <c r="D735" s="23"/>
      <c r="E735" s="24">
        <f>SUM(RECEIVE!$D735*RECEIVE!$C735)</f>
        <v>0</v>
      </c>
      <c r="F735" s="22"/>
    </row>
    <row r="736" ht="14.25" hidden="1" customHeight="1">
      <c r="A736" s="62"/>
      <c r="B736" s="29"/>
      <c r="C736" s="30"/>
      <c r="D736" s="31"/>
      <c r="E736" s="32">
        <f>SUM(RECEIVE!$D736*RECEIVE!$C736)</f>
        <v>0</v>
      </c>
      <c r="F736" s="30"/>
    </row>
    <row r="737" ht="14.25" hidden="1" customHeight="1">
      <c r="A737" s="63"/>
      <c r="B737" s="21"/>
      <c r="C737" s="22"/>
      <c r="D737" s="23"/>
      <c r="E737" s="24">
        <f>SUM(RECEIVE!$D737*RECEIVE!$C737)</f>
        <v>0</v>
      </c>
      <c r="F737" s="22"/>
    </row>
    <row r="738" ht="14.25" hidden="1" customHeight="1">
      <c r="A738" s="62"/>
      <c r="B738" s="29"/>
      <c r="C738" s="30"/>
      <c r="D738" s="31"/>
      <c r="E738" s="32">
        <f>SUM(RECEIVE!$D738*RECEIVE!$C738)</f>
        <v>0</v>
      </c>
      <c r="F738" s="30"/>
    </row>
    <row r="739" ht="14.25" hidden="1" customHeight="1">
      <c r="A739" s="63"/>
      <c r="B739" s="21"/>
      <c r="C739" s="22"/>
      <c r="D739" s="23"/>
      <c r="E739" s="24">
        <f>SUM(RECEIVE!$D739*RECEIVE!$C739)</f>
        <v>0</v>
      </c>
      <c r="F739" s="22"/>
    </row>
    <row r="740" ht="14.25" hidden="1" customHeight="1">
      <c r="A740" s="62"/>
      <c r="B740" s="29"/>
      <c r="C740" s="30"/>
      <c r="D740" s="31"/>
      <c r="E740" s="32">
        <f>SUM(RECEIVE!$D740*RECEIVE!$C740)</f>
        <v>0</v>
      </c>
      <c r="F740" s="30"/>
    </row>
    <row r="741" ht="14.25" hidden="1" customHeight="1">
      <c r="A741" s="63"/>
      <c r="B741" s="21"/>
      <c r="C741" s="22"/>
      <c r="D741" s="23"/>
      <c r="E741" s="24">
        <f>SUM(RECEIVE!$D741*RECEIVE!$C741)</f>
        <v>0</v>
      </c>
      <c r="F741" s="22"/>
    </row>
    <row r="742" ht="14.25" hidden="1" customHeight="1">
      <c r="A742" s="62"/>
      <c r="B742" s="29"/>
      <c r="C742" s="30"/>
      <c r="D742" s="31"/>
      <c r="E742" s="32">
        <f>SUM(RECEIVE!$D742*RECEIVE!$C742)</f>
        <v>0</v>
      </c>
      <c r="F742" s="30"/>
    </row>
    <row r="743" ht="14.25" hidden="1" customHeight="1">
      <c r="A743" s="63"/>
      <c r="B743" s="21"/>
      <c r="C743" s="22"/>
      <c r="D743" s="23"/>
      <c r="E743" s="24">
        <f>SUM(RECEIVE!$D743*RECEIVE!$C743)</f>
        <v>0</v>
      </c>
      <c r="F743" s="22"/>
    </row>
    <row r="744" ht="14.25" hidden="1" customHeight="1">
      <c r="A744" s="62"/>
      <c r="B744" s="29"/>
      <c r="C744" s="30"/>
      <c r="D744" s="31"/>
      <c r="E744" s="32">
        <f>SUM(RECEIVE!$D744*RECEIVE!$C744)</f>
        <v>0</v>
      </c>
      <c r="F744" s="30"/>
    </row>
    <row r="745" ht="14.25" hidden="1" customHeight="1">
      <c r="A745" s="63"/>
      <c r="B745" s="21"/>
      <c r="C745" s="22"/>
      <c r="D745" s="23"/>
      <c r="E745" s="24">
        <f>SUM(RECEIVE!$D745*RECEIVE!$C745)</f>
        <v>0</v>
      </c>
      <c r="F745" s="22"/>
    </row>
    <row r="746" ht="14.25" hidden="1" customHeight="1">
      <c r="A746" s="62"/>
      <c r="B746" s="29"/>
      <c r="C746" s="30"/>
      <c r="D746" s="31"/>
      <c r="E746" s="32">
        <f>SUM(RECEIVE!$D746*RECEIVE!$C746)</f>
        <v>0</v>
      </c>
      <c r="F746" s="30"/>
    </row>
    <row r="747" ht="14.25" hidden="1" customHeight="1">
      <c r="A747" s="63"/>
      <c r="B747" s="21"/>
      <c r="C747" s="22"/>
      <c r="D747" s="23"/>
      <c r="E747" s="24">
        <f>SUM(RECEIVE!$D747*RECEIVE!$C747)</f>
        <v>0</v>
      </c>
      <c r="F747" s="22"/>
    </row>
    <row r="748" ht="14.25" hidden="1" customHeight="1">
      <c r="A748" s="62"/>
      <c r="B748" s="29"/>
      <c r="C748" s="30"/>
      <c r="D748" s="31"/>
      <c r="E748" s="32">
        <f>SUM(RECEIVE!$D748*RECEIVE!$C748)</f>
        <v>0</v>
      </c>
      <c r="F748" s="30"/>
    </row>
    <row r="749" ht="14.25" hidden="1" customHeight="1">
      <c r="A749" s="63"/>
      <c r="B749" s="21"/>
      <c r="C749" s="22"/>
      <c r="D749" s="23"/>
      <c r="E749" s="24">
        <f>SUM(RECEIVE!$D749*RECEIVE!$C749)</f>
        <v>0</v>
      </c>
      <c r="F749" s="22"/>
    </row>
    <row r="750" ht="14.25" hidden="1" customHeight="1">
      <c r="A750" s="62"/>
      <c r="B750" s="29"/>
      <c r="C750" s="30"/>
      <c r="D750" s="31"/>
      <c r="E750" s="32">
        <f>SUM(RECEIVE!$D750*RECEIVE!$C750)</f>
        <v>0</v>
      </c>
      <c r="F750" s="30"/>
    </row>
    <row r="751" ht="14.25" hidden="1" customHeight="1">
      <c r="A751" s="63"/>
      <c r="B751" s="21"/>
      <c r="C751" s="22"/>
      <c r="D751" s="23"/>
      <c r="E751" s="24">
        <f>SUM(RECEIVE!$D751*RECEIVE!$C751)</f>
        <v>0</v>
      </c>
      <c r="F751" s="22"/>
    </row>
    <row r="752" ht="14.25" hidden="1" customHeight="1">
      <c r="A752" s="62"/>
      <c r="B752" s="29"/>
      <c r="C752" s="30"/>
      <c r="D752" s="31"/>
      <c r="E752" s="32">
        <f>SUM(RECEIVE!$D752*RECEIVE!$C752)</f>
        <v>0</v>
      </c>
      <c r="F752" s="30"/>
    </row>
    <row r="753" ht="14.25" hidden="1" customHeight="1">
      <c r="A753" s="63"/>
      <c r="B753" s="21"/>
      <c r="C753" s="22"/>
      <c r="D753" s="23"/>
      <c r="E753" s="24">
        <f>SUM(RECEIVE!$D753*RECEIVE!$C753)</f>
        <v>0</v>
      </c>
      <c r="F753" s="22"/>
    </row>
    <row r="754" ht="14.25" hidden="1" customHeight="1">
      <c r="A754" s="62"/>
      <c r="B754" s="29"/>
      <c r="C754" s="30"/>
      <c r="D754" s="31"/>
      <c r="E754" s="32">
        <f>SUM(RECEIVE!$D754*RECEIVE!$C754)</f>
        <v>0</v>
      </c>
      <c r="F754" s="30"/>
    </row>
    <row r="755" ht="14.25" hidden="1" customHeight="1">
      <c r="A755" s="63"/>
      <c r="B755" s="21"/>
      <c r="C755" s="22"/>
      <c r="D755" s="23"/>
      <c r="E755" s="24">
        <f>SUM(RECEIVE!$D755*RECEIVE!$C755)</f>
        <v>0</v>
      </c>
      <c r="F755" s="22"/>
    </row>
    <row r="756" ht="14.25" hidden="1" customHeight="1">
      <c r="A756" s="62"/>
      <c r="B756" s="29"/>
      <c r="C756" s="30"/>
      <c r="D756" s="31"/>
      <c r="E756" s="32">
        <f>SUM(RECEIVE!$D756*RECEIVE!$C756)</f>
        <v>0</v>
      </c>
      <c r="F756" s="30"/>
    </row>
    <row r="757" ht="14.25" hidden="1" customHeight="1">
      <c r="A757" s="63"/>
      <c r="B757" s="21"/>
      <c r="C757" s="22"/>
      <c r="D757" s="23"/>
      <c r="E757" s="24">
        <f>SUM(RECEIVE!$D757*RECEIVE!$C757)</f>
        <v>0</v>
      </c>
      <c r="F757" s="22"/>
    </row>
    <row r="758" ht="14.25" hidden="1" customHeight="1">
      <c r="A758" s="62"/>
      <c r="B758" s="29"/>
      <c r="C758" s="30"/>
      <c r="D758" s="31"/>
      <c r="E758" s="32">
        <f>SUM(RECEIVE!$D758*RECEIVE!$C758)</f>
        <v>0</v>
      </c>
      <c r="F758" s="30"/>
    </row>
    <row r="759" ht="14.25" hidden="1" customHeight="1">
      <c r="A759" s="63"/>
      <c r="B759" s="21"/>
      <c r="C759" s="22"/>
      <c r="D759" s="23"/>
      <c r="E759" s="24">
        <f>SUM(RECEIVE!$D759*RECEIVE!$C759)</f>
        <v>0</v>
      </c>
      <c r="F759" s="22"/>
    </row>
    <row r="760" ht="14.25" hidden="1" customHeight="1">
      <c r="A760" s="62"/>
      <c r="B760" s="29"/>
      <c r="C760" s="30"/>
      <c r="D760" s="31"/>
      <c r="E760" s="32">
        <f>SUM(RECEIVE!$D760*RECEIVE!$C760)</f>
        <v>0</v>
      </c>
      <c r="F760" s="30"/>
    </row>
    <row r="761" ht="14.25" hidden="1" customHeight="1">
      <c r="A761" s="63"/>
      <c r="B761" s="21"/>
      <c r="C761" s="22"/>
      <c r="D761" s="23"/>
      <c r="E761" s="24">
        <f>SUM(RECEIVE!$D761*RECEIVE!$C761)</f>
        <v>0</v>
      </c>
      <c r="F761" s="22"/>
    </row>
    <row r="762" ht="14.25" hidden="1" customHeight="1">
      <c r="A762" s="62"/>
      <c r="B762" s="29"/>
      <c r="C762" s="30"/>
      <c r="D762" s="31"/>
      <c r="E762" s="32">
        <f>SUM(RECEIVE!$D762*RECEIVE!$C762)</f>
        <v>0</v>
      </c>
      <c r="F762" s="30"/>
    </row>
    <row r="763" ht="14.25" hidden="1" customHeight="1">
      <c r="A763" s="63"/>
      <c r="B763" s="21"/>
      <c r="C763" s="22"/>
      <c r="D763" s="23"/>
      <c r="E763" s="24">
        <f>SUM(RECEIVE!$D763*RECEIVE!$C763)</f>
        <v>0</v>
      </c>
      <c r="F763" s="22"/>
    </row>
    <row r="764" ht="14.25" hidden="1" customHeight="1">
      <c r="A764" s="62"/>
      <c r="B764" s="29"/>
      <c r="C764" s="30"/>
      <c r="D764" s="31"/>
      <c r="E764" s="32">
        <f>SUM(RECEIVE!$D764*RECEIVE!$C764)</f>
        <v>0</v>
      </c>
      <c r="F764" s="30"/>
    </row>
    <row r="765" ht="14.25" hidden="1" customHeight="1">
      <c r="A765" s="63"/>
      <c r="B765" s="21"/>
      <c r="C765" s="22"/>
      <c r="D765" s="23"/>
      <c r="E765" s="24">
        <f>SUM(RECEIVE!$D765*RECEIVE!$C765)</f>
        <v>0</v>
      </c>
      <c r="F765" s="22"/>
    </row>
    <row r="766" ht="14.25" hidden="1" customHeight="1">
      <c r="A766" s="62"/>
      <c r="B766" s="29"/>
      <c r="C766" s="30"/>
      <c r="D766" s="31"/>
      <c r="E766" s="32">
        <f>SUM(RECEIVE!$D766*RECEIVE!$C766)</f>
        <v>0</v>
      </c>
      <c r="F766" s="30"/>
    </row>
    <row r="767" ht="14.25" hidden="1" customHeight="1">
      <c r="A767" s="63"/>
      <c r="B767" s="21"/>
      <c r="C767" s="22"/>
      <c r="D767" s="23"/>
      <c r="E767" s="24">
        <f>SUM(RECEIVE!$D767*RECEIVE!$C767)</f>
        <v>0</v>
      </c>
      <c r="F767" s="22"/>
    </row>
    <row r="768" ht="14.25" hidden="1" customHeight="1">
      <c r="A768" s="62"/>
      <c r="B768" s="29"/>
      <c r="C768" s="30"/>
      <c r="D768" s="31"/>
      <c r="E768" s="32">
        <f>SUM(RECEIVE!$D768*RECEIVE!$C768)</f>
        <v>0</v>
      </c>
      <c r="F768" s="30"/>
    </row>
    <row r="769" ht="14.25" hidden="1" customHeight="1">
      <c r="A769" s="63"/>
      <c r="B769" s="21"/>
      <c r="C769" s="22"/>
      <c r="D769" s="23"/>
      <c r="E769" s="24">
        <f>SUM(RECEIVE!$D769*RECEIVE!$C769)</f>
        <v>0</v>
      </c>
      <c r="F769" s="22"/>
    </row>
    <row r="770" ht="14.25" hidden="1" customHeight="1">
      <c r="A770" s="62"/>
      <c r="B770" s="29"/>
      <c r="C770" s="30"/>
      <c r="D770" s="31"/>
      <c r="E770" s="32">
        <f>SUM(RECEIVE!$D770*RECEIVE!$C770)</f>
        <v>0</v>
      </c>
      <c r="F770" s="30"/>
    </row>
    <row r="771" ht="14.25" hidden="1" customHeight="1">
      <c r="A771" s="63"/>
      <c r="B771" s="21"/>
      <c r="C771" s="22"/>
      <c r="D771" s="23"/>
      <c r="E771" s="24">
        <f>SUM(RECEIVE!$D771*RECEIVE!$C771)</f>
        <v>0</v>
      </c>
      <c r="F771" s="22"/>
    </row>
    <row r="772" ht="14.25" hidden="1" customHeight="1">
      <c r="A772" s="62"/>
      <c r="B772" s="29"/>
      <c r="C772" s="30"/>
      <c r="D772" s="31"/>
      <c r="E772" s="32">
        <f>SUM(RECEIVE!$D772*RECEIVE!$C772)</f>
        <v>0</v>
      </c>
      <c r="F772" s="30"/>
    </row>
    <row r="773" ht="14.25" hidden="1" customHeight="1">
      <c r="A773" s="63"/>
      <c r="B773" s="21"/>
      <c r="C773" s="22"/>
      <c r="D773" s="23"/>
      <c r="E773" s="24">
        <f>SUM(RECEIVE!$D773*RECEIVE!$C773)</f>
        <v>0</v>
      </c>
      <c r="F773" s="22"/>
    </row>
    <row r="774" ht="14.25" hidden="1" customHeight="1">
      <c r="A774" s="62"/>
      <c r="B774" s="29"/>
      <c r="C774" s="30"/>
      <c r="D774" s="31"/>
      <c r="E774" s="32">
        <f>SUM(RECEIVE!$D774*RECEIVE!$C774)</f>
        <v>0</v>
      </c>
      <c r="F774" s="30"/>
    </row>
    <row r="775" ht="14.25" hidden="1" customHeight="1">
      <c r="A775" s="63"/>
      <c r="B775" s="21"/>
      <c r="C775" s="22"/>
      <c r="D775" s="23"/>
      <c r="E775" s="24">
        <f>SUM(RECEIVE!$D775*RECEIVE!$C775)</f>
        <v>0</v>
      </c>
      <c r="F775" s="22"/>
    </row>
    <row r="776" ht="14.25" hidden="1" customHeight="1">
      <c r="A776" s="62"/>
      <c r="B776" s="29"/>
      <c r="C776" s="30"/>
      <c r="D776" s="31"/>
      <c r="E776" s="32">
        <f>SUM(RECEIVE!$D776*RECEIVE!$C776)</f>
        <v>0</v>
      </c>
      <c r="F776" s="30"/>
    </row>
    <row r="777" ht="14.25" hidden="1" customHeight="1">
      <c r="A777" s="63"/>
      <c r="B777" s="21"/>
      <c r="C777" s="22"/>
      <c r="D777" s="23"/>
      <c r="E777" s="24">
        <f>SUM(RECEIVE!$D777*RECEIVE!$C777)</f>
        <v>0</v>
      </c>
      <c r="F777" s="22"/>
    </row>
    <row r="778" ht="14.25" hidden="1" customHeight="1">
      <c r="A778" s="62"/>
      <c r="B778" s="29"/>
      <c r="C778" s="30"/>
      <c r="D778" s="31"/>
      <c r="E778" s="32">
        <f>SUM(RECEIVE!$D778*RECEIVE!$C778)</f>
        <v>0</v>
      </c>
      <c r="F778" s="30"/>
    </row>
    <row r="779" ht="14.25" hidden="1" customHeight="1">
      <c r="A779" s="63"/>
      <c r="B779" s="21"/>
      <c r="C779" s="22"/>
      <c r="D779" s="23"/>
      <c r="E779" s="24">
        <f>SUM(RECEIVE!$D779*RECEIVE!$C779)</f>
        <v>0</v>
      </c>
      <c r="F779" s="22"/>
    </row>
    <row r="780" ht="14.25" hidden="1" customHeight="1">
      <c r="A780" s="62"/>
      <c r="B780" s="29"/>
      <c r="C780" s="30"/>
      <c r="D780" s="31"/>
      <c r="E780" s="32">
        <f>SUM(RECEIVE!$D780*RECEIVE!$C780)</f>
        <v>0</v>
      </c>
      <c r="F780" s="30"/>
    </row>
    <row r="781" ht="14.25" hidden="1" customHeight="1">
      <c r="A781" s="63"/>
      <c r="B781" s="21"/>
      <c r="C781" s="22"/>
      <c r="D781" s="23"/>
      <c r="E781" s="24">
        <f>SUM(RECEIVE!$D781*RECEIVE!$C781)</f>
        <v>0</v>
      </c>
      <c r="F781" s="22"/>
    </row>
    <row r="782" ht="14.25" hidden="1" customHeight="1">
      <c r="A782" s="62"/>
      <c r="B782" s="29"/>
      <c r="C782" s="30"/>
      <c r="D782" s="31"/>
      <c r="E782" s="32">
        <f>SUM(RECEIVE!$D782*RECEIVE!$C782)</f>
        <v>0</v>
      </c>
      <c r="F782" s="30"/>
    </row>
    <row r="783" ht="14.25" hidden="1" customHeight="1">
      <c r="A783" s="63"/>
      <c r="B783" s="21"/>
      <c r="C783" s="22"/>
      <c r="D783" s="23"/>
      <c r="E783" s="24">
        <f>SUM(RECEIVE!$D783*RECEIVE!$C783)</f>
        <v>0</v>
      </c>
      <c r="F783" s="22"/>
    </row>
    <row r="784" ht="14.25" hidden="1" customHeight="1">
      <c r="A784" s="62"/>
      <c r="B784" s="29"/>
      <c r="C784" s="30"/>
      <c r="D784" s="31"/>
      <c r="E784" s="32">
        <f>SUM(RECEIVE!$D784*RECEIVE!$C784)</f>
        <v>0</v>
      </c>
      <c r="F784" s="30"/>
    </row>
    <row r="785" ht="14.25" hidden="1" customHeight="1">
      <c r="A785" s="63"/>
      <c r="B785" s="21"/>
      <c r="C785" s="22"/>
      <c r="D785" s="23"/>
      <c r="E785" s="24">
        <f>SUM(RECEIVE!$D785*RECEIVE!$C785)</f>
        <v>0</v>
      </c>
      <c r="F785" s="22"/>
    </row>
    <row r="786" ht="14.25" hidden="1" customHeight="1">
      <c r="A786" s="62"/>
      <c r="B786" s="29"/>
      <c r="C786" s="30"/>
      <c r="D786" s="31"/>
      <c r="E786" s="32">
        <f>SUM(RECEIVE!$D786*RECEIVE!$C786)</f>
        <v>0</v>
      </c>
      <c r="F786" s="30"/>
    </row>
    <row r="787" ht="14.25" hidden="1" customHeight="1">
      <c r="A787" s="63"/>
      <c r="B787" s="21"/>
      <c r="C787" s="22"/>
      <c r="D787" s="23"/>
      <c r="E787" s="24">
        <f>SUM(RECEIVE!$D787*RECEIVE!$C787)</f>
        <v>0</v>
      </c>
      <c r="F787" s="22"/>
    </row>
    <row r="788" ht="14.25" hidden="1" customHeight="1">
      <c r="A788" s="62"/>
      <c r="B788" s="29"/>
      <c r="C788" s="30"/>
      <c r="D788" s="31"/>
      <c r="E788" s="32">
        <f>SUM(RECEIVE!$D788*RECEIVE!$C788)</f>
        <v>0</v>
      </c>
      <c r="F788" s="30"/>
    </row>
    <row r="789" ht="14.25" hidden="1" customHeight="1">
      <c r="A789" s="63"/>
      <c r="B789" s="21"/>
      <c r="C789" s="22"/>
      <c r="D789" s="23"/>
      <c r="E789" s="24">
        <f>SUM(RECEIVE!$D789*RECEIVE!$C789)</f>
        <v>0</v>
      </c>
      <c r="F789" s="22"/>
    </row>
    <row r="790" ht="14.25" hidden="1" customHeight="1">
      <c r="A790" s="62"/>
      <c r="B790" s="29"/>
      <c r="C790" s="30"/>
      <c r="D790" s="31"/>
      <c r="E790" s="32">
        <f>SUM(RECEIVE!$D790*RECEIVE!$C790)</f>
        <v>0</v>
      </c>
      <c r="F790" s="30"/>
    </row>
    <row r="791" ht="14.25" hidden="1" customHeight="1">
      <c r="A791" s="63"/>
      <c r="B791" s="21"/>
      <c r="C791" s="22"/>
      <c r="D791" s="23"/>
      <c r="E791" s="24">
        <f>SUM(RECEIVE!$D791*RECEIVE!$C791)</f>
        <v>0</v>
      </c>
      <c r="F791" s="22"/>
    </row>
    <row r="792" ht="14.25" hidden="1" customHeight="1">
      <c r="A792" s="62"/>
      <c r="B792" s="29"/>
      <c r="C792" s="30"/>
      <c r="D792" s="31"/>
      <c r="E792" s="32">
        <f>SUM(RECEIVE!$D792*RECEIVE!$C792)</f>
        <v>0</v>
      </c>
      <c r="F792" s="30"/>
    </row>
    <row r="793" ht="14.25" hidden="1" customHeight="1">
      <c r="A793" s="63"/>
      <c r="B793" s="21"/>
      <c r="C793" s="22"/>
      <c r="D793" s="23"/>
      <c r="E793" s="24">
        <f>SUM(RECEIVE!$D793*RECEIVE!$C793)</f>
        <v>0</v>
      </c>
      <c r="F793" s="22"/>
    </row>
    <row r="794" ht="14.25" hidden="1" customHeight="1">
      <c r="A794" s="62"/>
      <c r="B794" s="29"/>
      <c r="C794" s="30"/>
      <c r="D794" s="31"/>
      <c r="E794" s="32">
        <f>SUM(RECEIVE!$D794*RECEIVE!$C794)</f>
        <v>0</v>
      </c>
      <c r="F794" s="30"/>
    </row>
    <row r="795" ht="14.25" hidden="1" customHeight="1">
      <c r="A795" s="63"/>
      <c r="B795" s="21"/>
      <c r="C795" s="22"/>
      <c r="D795" s="23"/>
      <c r="E795" s="24">
        <f>SUM(RECEIVE!$D795*RECEIVE!$C795)</f>
        <v>0</v>
      </c>
      <c r="F795" s="22"/>
    </row>
    <row r="796" ht="14.25" hidden="1" customHeight="1">
      <c r="A796" s="62"/>
      <c r="B796" s="29"/>
      <c r="C796" s="30"/>
      <c r="D796" s="31"/>
      <c r="E796" s="32">
        <f>SUM(RECEIVE!$D796*RECEIVE!$C796)</f>
        <v>0</v>
      </c>
      <c r="F796" s="30"/>
    </row>
    <row r="797" ht="14.25" hidden="1" customHeight="1">
      <c r="A797" s="63"/>
      <c r="B797" s="21"/>
      <c r="C797" s="22"/>
      <c r="D797" s="23"/>
      <c r="E797" s="24">
        <f>SUM(RECEIVE!$D797*RECEIVE!$C797)</f>
        <v>0</v>
      </c>
      <c r="F797" s="22"/>
    </row>
    <row r="798" ht="14.25" hidden="1" customHeight="1">
      <c r="A798" s="62"/>
      <c r="B798" s="29"/>
      <c r="C798" s="30"/>
      <c r="D798" s="31"/>
      <c r="E798" s="32">
        <f>SUM(RECEIVE!$D798*RECEIVE!$C798)</f>
        <v>0</v>
      </c>
      <c r="F798" s="30"/>
    </row>
    <row r="799" ht="14.25" hidden="1" customHeight="1">
      <c r="A799" s="63"/>
      <c r="B799" s="21"/>
      <c r="C799" s="22"/>
      <c r="D799" s="23"/>
      <c r="E799" s="24">
        <f>SUM(RECEIVE!$D799*RECEIVE!$C799)</f>
        <v>0</v>
      </c>
      <c r="F799" s="22"/>
    </row>
    <row r="800" ht="14.25" hidden="1" customHeight="1">
      <c r="A800" s="62"/>
      <c r="B800" s="29"/>
      <c r="C800" s="30"/>
      <c r="D800" s="31"/>
      <c r="E800" s="32">
        <f>SUM(RECEIVE!$D800*RECEIVE!$C800)</f>
        <v>0</v>
      </c>
      <c r="F800" s="30"/>
    </row>
    <row r="801" ht="14.25" hidden="1" customHeight="1">
      <c r="A801" s="63"/>
      <c r="B801" s="21"/>
      <c r="C801" s="22"/>
      <c r="D801" s="23"/>
      <c r="E801" s="24">
        <f>SUM(RECEIVE!$D801*RECEIVE!$C801)</f>
        <v>0</v>
      </c>
      <c r="F801" s="22"/>
    </row>
    <row r="802" ht="14.25" hidden="1" customHeight="1">
      <c r="A802" s="62"/>
      <c r="B802" s="29"/>
      <c r="C802" s="30"/>
      <c r="D802" s="31"/>
      <c r="E802" s="32">
        <f>SUM(RECEIVE!$D802*RECEIVE!$C802)</f>
        <v>0</v>
      </c>
      <c r="F802" s="30"/>
    </row>
    <row r="803" ht="14.25" hidden="1" customHeight="1">
      <c r="A803" s="63"/>
      <c r="B803" s="21"/>
      <c r="C803" s="22"/>
      <c r="D803" s="23"/>
      <c r="E803" s="24">
        <f>SUM(RECEIVE!$D803*RECEIVE!$C803)</f>
        <v>0</v>
      </c>
      <c r="F803" s="22"/>
    </row>
    <row r="804" ht="14.25" hidden="1" customHeight="1">
      <c r="A804" s="62"/>
      <c r="B804" s="29"/>
      <c r="C804" s="30"/>
      <c r="D804" s="31"/>
      <c r="E804" s="32">
        <f>SUM(RECEIVE!$D804*RECEIVE!$C804)</f>
        <v>0</v>
      </c>
      <c r="F804" s="30"/>
    </row>
    <row r="805" ht="14.25" hidden="1" customHeight="1">
      <c r="A805" s="63"/>
      <c r="B805" s="21"/>
      <c r="C805" s="22"/>
      <c r="D805" s="23"/>
      <c r="E805" s="24">
        <f>SUM(RECEIVE!$D805*RECEIVE!$C805)</f>
        <v>0</v>
      </c>
      <c r="F805" s="22"/>
    </row>
    <row r="806" ht="14.25" hidden="1" customHeight="1">
      <c r="A806" s="62"/>
      <c r="B806" s="29"/>
      <c r="C806" s="30"/>
      <c r="D806" s="31"/>
      <c r="E806" s="32">
        <f>SUM(RECEIVE!$D806*RECEIVE!$C806)</f>
        <v>0</v>
      </c>
      <c r="F806" s="30"/>
    </row>
    <row r="807" ht="14.25" hidden="1" customHeight="1">
      <c r="A807" s="63"/>
      <c r="B807" s="21"/>
      <c r="C807" s="22"/>
      <c r="D807" s="23"/>
      <c r="E807" s="24">
        <f>SUM(RECEIVE!$D807*RECEIVE!$C807)</f>
        <v>0</v>
      </c>
      <c r="F807" s="22"/>
    </row>
    <row r="808" ht="14.25" hidden="1" customHeight="1">
      <c r="A808" s="62"/>
      <c r="B808" s="29"/>
      <c r="C808" s="30"/>
      <c r="D808" s="31"/>
      <c r="E808" s="32">
        <f>SUM(RECEIVE!$D808*RECEIVE!$C808)</f>
        <v>0</v>
      </c>
      <c r="F808" s="30"/>
    </row>
    <row r="809" ht="14.25" hidden="1" customHeight="1">
      <c r="A809" s="63"/>
      <c r="B809" s="21"/>
      <c r="C809" s="22"/>
      <c r="D809" s="23"/>
      <c r="E809" s="24">
        <f>SUM(RECEIVE!$D809*RECEIVE!$C809)</f>
        <v>0</v>
      </c>
      <c r="F809" s="22"/>
    </row>
    <row r="810" ht="14.25" hidden="1" customHeight="1">
      <c r="A810" s="62"/>
      <c r="B810" s="29"/>
      <c r="C810" s="30"/>
      <c r="D810" s="31"/>
      <c r="E810" s="32">
        <f>SUM(RECEIVE!$D810*RECEIVE!$C810)</f>
        <v>0</v>
      </c>
      <c r="F810" s="30"/>
    </row>
    <row r="811" ht="14.25" hidden="1" customHeight="1">
      <c r="A811" s="63"/>
      <c r="B811" s="21"/>
      <c r="C811" s="22"/>
      <c r="D811" s="23"/>
      <c r="E811" s="24">
        <f>SUM(RECEIVE!$D811*RECEIVE!$C811)</f>
        <v>0</v>
      </c>
      <c r="F811" s="22"/>
    </row>
    <row r="812" ht="14.25" hidden="1" customHeight="1">
      <c r="A812" s="62"/>
      <c r="B812" s="29"/>
      <c r="C812" s="30"/>
      <c r="D812" s="31"/>
      <c r="E812" s="32">
        <f>SUM(RECEIVE!$D812*RECEIVE!$C812)</f>
        <v>0</v>
      </c>
      <c r="F812" s="30"/>
    </row>
    <row r="813" ht="14.25" hidden="1" customHeight="1">
      <c r="A813" s="63"/>
      <c r="B813" s="21"/>
      <c r="C813" s="22"/>
      <c r="D813" s="23"/>
      <c r="E813" s="24">
        <f>SUM(RECEIVE!$D813*RECEIVE!$C813)</f>
        <v>0</v>
      </c>
      <c r="F813" s="22"/>
    </row>
    <row r="814" ht="14.25" hidden="1" customHeight="1">
      <c r="A814" s="62"/>
      <c r="B814" s="29"/>
      <c r="C814" s="30"/>
      <c r="D814" s="31"/>
      <c r="E814" s="32">
        <f>SUM(RECEIVE!$D814*RECEIVE!$C814)</f>
        <v>0</v>
      </c>
      <c r="F814" s="30"/>
    </row>
    <row r="815" ht="14.25" hidden="1" customHeight="1">
      <c r="A815" s="63"/>
      <c r="B815" s="21"/>
      <c r="C815" s="22"/>
      <c r="D815" s="23"/>
      <c r="E815" s="24">
        <f>SUM(RECEIVE!$D815*RECEIVE!$C815)</f>
        <v>0</v>
      </c>
      <c r="F815" s="22"/>
    </row>
    <row r="816" ht="14.25" hidden="1" customHeight="1">
      <c r="A816" s="62"/>
      <c r="B816" s="29"/>
      <c r="C816" s="30"/>
      <c r="D816" s="31"/>
      <c r="E816" s="32">
        <f>SUM(RECEIVE!$D816*RECEIVE!$C816)</f>
        <v>0</v>
      </c>
      <c r="F816" s="30"/>
    </row>
    <row r="817" ht="14.25" hidden="1" customHeight="1">
      <c r="A817" s="63"/>
      <c r="B817" s="21"/>
      <c r="C817" s="22"/>
      <c r="D817" s="23"/>
      <c r="E817" s="24">
        <f>SUM(RECEIVE!$D817*RECEIVE!$C817)</f>
        <v>0</v>
      </c>
      <c r="F817" s="22"/>
    </row>
    <row r="818" ht="14.25" hidden="1" customHeight="1">
      <c r="A818" s="62"/>
      <c r="B818" s="29"/>
      <c r="C818" s="30"/>
      <c r="D818" s="31"/>
      <c r="E818" s="32">
        <f>SUM(RECEIVE!$D818*RECEIVE!$C818)</f>
        <v>0</v>
      </c>
      <c r="F818" s="30"/>
    </row>
    <row r="819" ht="14.25" hidden="1" customHeight="1">
      <c r="A819" s="63"/>
      <c r="B819" s="21"/>
      <c r="C819" s="22"/>
      <c r="D819" s="23"/>
      <c r="E819" s="24">
        <f>SUM(RECEIVE!$D819*RECEIVE!$C819)</f>
        <v>0</v>
      </c>
      <c r="F819" s="22"/>
    </row>
    <row r="820" ht="14.25" hidden="1" customHeight="1">
      <c r="A820" s="62"/>
      <c r="B820" s="29"/>
      <c r="C820" s="30"/>
      <c r="D820" s="31"/>
      <c r="E820" s="32">
        <f>SUM(RECEIVE!$D820*RECEIVE!$C820)</f>
        <v>0</v>
      </c>
      <c r="F820" s="30"/>
    </row>
    <row r="821" ht="14.25" hidden="1" customHeight="1">
      <c r="A821" s="63"/>
      <c r="B821" s="21"/>
      <c r="C821" s="22"/>
      <c r="D821" s="23"/>
      <c r="E821" s="24">
        <f>SUM(RECEIVE!$D821*RECEIVE!$C821)</f>
        <v>0</v>
      </c>
      <c r="F821" s="22"/>
    </row>
    <row r="822" ht="14.25" hidden="1" customHeight="1">
      <c r="A822" s="62"/>
      <c r="B822" s="29"/>
      <c r="C822" s="30"/>
      <c r="D822" s="31"/>
      <c r="E822" s="32">
        <f>SUM(RECEIVE!$D822*RECEIVE!$C822)</f>
        <v>0</v>
      </c>
      <c r="F822" s="30"/>
    </row>
    <row r="823" ht="14.25" hidden="1" customHeight="1">
      <c r="A823" s="63"/>
      <c r="B823" s="21"/>
      <c r="C823" s="22"/>
      <c r="D823" s="23"/>
      <c r="E823" s="24">
        <f>SUM(RECEIVE!$D823*RECEIVE!$C823)</f>
        <v>0</v>
      </c>
      <c r="F823" s="22"/>
    </row>
    <row r="824" ht="14.25" hidden="1" customHeight="1">
      <c r="A824" s="62"/>
      <c r="B824" s="29"/>
      <c r="C824" s="30"/>
      <c r="D824" s="31"/>
      <c r="E824" s="32">
        <f>SUM(RECEIVE!$D824*RECEIVE!$C824)</f>
        <v>0</v>
      </c>
      <c r="F824" s="30"/>
    </row>
    <row r="825" ht="14.25" hidden="1" customHeight="1">
      <c r="A825" s="63"/>
      <c r="B825" s="21"/>
      <c r="C825" s="22"/>
      <c r="D825" s="23"/>
      <c r="E825" s="24">
        <f>SUM(RECEIVE!$D825*RECEIVE!$C825)</f>
        <v>0</v>
      </c>
      <c r="F825" s="22"/>
    </row>
    <row r="826" ht="14.25" hidden="1" customHeight="1">
      <c r="A826" s="62"/>
      <c r="B826" s="29"/>
      <c r="C826" s="30"/>
      <c r="D826" s="31"/>
      <c r="E826" s="32">
        <f>SUM(RECEIVE!$D826*RECEIVE!$C826)</f>
        <v>0</v>
      </c>
      <c r="F826" s="30"/>
    </row>
    <row r="827" ht="14.25" hidden="1" customHeight="1">
      <c r="A827" s="63"/>
      <c r="B827" s="21"/>
      <c r="C827" s="22"/>
      <c r="D827" s="23"/>
      <c r="E827" s="24">
        <f>SUM(RECEIVE!$D827*RECEIVE!$C827)</f>
        <v>0</v>
      </c>
      <c r="F827" s="22"/>
    </row>
    <row r="828" ht="14.25" hidden="1" customHeight="1">
      <c r="A828" s="62"/>
      <c r="B828" s="29"/>
      <c r="C828" s="30"/>
      <c r="D828" s="31"/>
      <c r="E828" s="32">
        <f>SUM(RECEIVE!$D828*RECEIVE!$C828)</f>
        <v>0</v>
      </c>
      <c r="F828" s="30"/>
    </row>
    <row r="829" ht="14.25" hidden="1" customHeight="1">
      <c r="A829" s="63"/>
      <c r="B829" s="21"/>
      <c r="C829" s="22"/>
      <c r="D829" s="23"/>
      <c r="E829" s="24">
        <f>SUM(RECEIVE!$D829*RECEIVE!$C829)</f>
        <v>0</v>
      </c>
      <c r="F829" s="22"/>
    </row>
    <row r="830" ht="14.25" hidden="1" customHeight="1">
      <c r="A830" s="62"/>
      <c r="B830" s="29"/>
      <c r="C830" s="30"/>
      <c r="D830" s="31"/>
      <c r="E830" s="32">
        <f>SUM(RECEIVE!$D830*RECEIVE!$C830)</f>
        <v>0</v>
      </c>
      <c r="F830" s="30"/>
    </row>
    <row r="831" ht="14.25" hidden="1" customHeight="1">
      <c r="A831" s="63"/>
      <c r="B831" s="21"/>
      <c r="C831" s="22"/>
      <c r="D831" s="23"/>
      <c r="E831" s="24">
        <f>SUM(RECEIVE!$D831*RECEIVE!$C831)</f>
        <v>0</v>
      </c>
      <c r="F831" s="22"/>
    </row>
    <row r="832" ht="14.25" hidden="1" customHeight="1">
      <c r="A832" s="62"/>
      <c r="B832" s="29"/>
      <c r="C832" s="30"/>
      <c r="D832" s="31"/>
      <c r="E832" s="32">
        <f>SUM(RECEIVE!$D832*RECEIVE!$C832)</f>
        <v>0</v>
      </c>
      <c r="F832" s="30"/>
    </row>
    <row r="833" ht="14.25" hidden="1" customHeight="1">
      <c r="A833" s="63"/>
      <c r="B833" s="21"/>
      <c r="C833" s="22"/>
      <c r="D833" s="23"/>
      <c r="E833" s="24">
        <f>SUM(RECEIVE!$D833*RECEIVE!$C833)</f>
        <v>0</v>
      </c>
      <c r="F833" s="22"/>
    </row>
    <row r="834" ht="14.25" hidden="1" customHeight="1">
      <c r="A834" s="62"/>
      <c r="B834" s="29"/>
      <c r="C834" s="30"/>
      <c r="D834" s="31"/>
      <c r="E834" s="32">
        <f>SUM(RECEIVE!$D834*RECEIVE!$C834)</f>
        <v>0</v>
      </c>
      <c r="F834" s="30"/>
    </row>
    <row r="835" ht="14.25" hidden="1" customHeight="1">
      <c r="A835" s="63"/>
      <c r="B835" s="21"/>
      <c r="C835" s="22"/>
      <c r="D835" s="23"/>
      <c r="E835" s="24">
        <f>SUM(RECEIVE!$D835*RECEIVE!$C835)</f>
        <v>0</v>
      </c>
      <c r="F835" s="22"/>
    </row>
    <row r="836" ht="14.25" hidden="1" customHeight="1">
      <c r="A836" s="62"/>
      <c r="B836" s="29"/>
      <c r="C836" s="30"/>
      <c r="D836" s="31"/>
      <c r="E836" s="32">
        <f>SUM(RECEIVE!$D836*RECEIVE!$C836)</f>
        <v>0</v>
      </c>
      <c r="F836" s="30"/>
    </row>
    <row r="837" ht="14.25" hidden="1" customHeight="1">
      <c r="A837" s="63"/>
      <c r="B837" s="21"/>
      <c r="C837" s="22"/>
      <c r="D837" s="23"/>
      <c r="E837" s="24">
        <f>SUM(RECEIVE!$D837*RECEIVE!$C837)</f>
        <v>0</v>
      </c>
      <c r="F837" s="22"/>
    </row>
    <row r="838" ht="14.25" hidden="1" customHeight="1">
      <c r="A838" s="62"/>
      <c r="B838" s="29"/>
      <c r="C838" s="30"/>
      <c r="D838" s="31"/>
      <c r="E838" s="32">
        <f>SUM(RECEIVE!$D838*RECEIVE!$C838)</f>
        <v>0</v>
      </c>
      <c r="F838" s="30"/>
    </row>
    <row r="839" ht="14.25" hidden="1" customHeight="1">
      <c r="A839" s="63"/>
      <c r="B839" s="21"/>
      <c r="C839" s="22"/>
      <c r="D839" s="23"/>
      <c r="E839" s="24">
        <f>SUM(RECEIVE!$D839*RECEIVE!$C839)</f>
        <v>0</v>
      </c>
      <c r="F839" s="22"/>
    </row>
    <row r="840" ht="14.25" hidden="1" customHeight="1">
      <c r="A840" s="62"/>
      <c r="B840" s="29"/>
      <c r="C840" s="30"/>
      <c r="D840" s="31"/>
      <c r="E840" s="32">
        <f>SUM(RECEIVE!$D840*RECEIVE!$C840)</f>
        <v>0</v>
      </c>
      <c r="F840" s="30"/>
    </row>
    <row r="841" ht="14.25" hidden="1" customHeight="1">
      <c r="A841" s="63"/>
      <c r="B841" s="21"/>
      <c r="C841" s="22"/>
      <c r="D841" s="23"/>
      <c r="E841" s="24">
        <f>SUM(RECEIVE!$D841*RECEIVE!$C841)</f>
        <v>0</v>
      </c>
      <c r="F841" s="22"/>
    </row>
    <row r="842" ht="14.25" hidden="1" customHeight="1">
      <c r="A842" s="62"/>
      <c r="B842" s="29"/>
      <c r="C842" s="30"/>
      <c r="D842" s="31"/>
      <c r="E842" s="32">
        <f>SUM(RECEIVE!$D842*RECEIVE!$C842)</f>
        <v>0</v>
      </c>
      <c r="F842" s="30"/>
    </row>
    <row r="843" ht="14.25" hidden="1" customHeight="1">
      <c r="A843" s="63"/>
      <c r="B843" s="21"/>
      <c r="C843" s="22"/>
      <c r="D843" s="23"/>
      <c r="E843" s="24">
        <f>SUM(RECEIVE!$D843*RECEIVE!$C843)</f>
        <v>0</v>
      </c>
      <c r="F843" s="22"/>
    </row>
    <row r="844" ht="14.25" hidden="1" customHeight="1">
      <c r="A844" s="62"/>
      <c r="B844" s="29"/>
      <c r="C844" s="30"/>
      <c r="D844" s="31"/>
      <c r="E844" s="32">
        <f>SUM(RECEIVE!$D844*RECEIVE!$C844)</f>
        <v>0</v>
      </c>
      <c r="F844" s="30"/>
    </row>
    <row r="845" ht="14.25" hidden="1" customHeight="1">
      <c r="A845" s="63"/>
      <c r="B845" s="21"/>
      <c r="C845" s="22"/>
      <c r="D845" s="23"/>
      <c r="E845" s="24">
        <f>SUM(RECEIVE!$D845*RECEIVE!$C845)</f>
        <v>0</v>
      </c>
      <c r="F845" s="22"/>
    </row>
    <row r="846" ht="14.25" hidden="1" customHeight="1">
      <c r="A846" s="62"/>
      <c r="B846" s="29"/>
      <c r="C846" s="30"/>
      <c r="D846" s="31"/>
      <c r="E846" s="32">
        <f>SUM(RECEIVE!$D846*RECEIVE!$C846)</f>
        <v>0</v>
      </c>
      <c r="F846" s="30"/>
    </row>
    <row r="847" ht="14.25" hidden="1" customHeight="1">
      <c r="A847" s="63"/>
      <c r="B847" s="21"/>
      <c r="C847" s="22"/>
      <c r="D847" s="23"/>
      <c r="E847" s="24">
        <f>SUM(RECEIVE!$D847*RECEIVE!$C847)</f>
        <v>0</v>
      </c>
      <c r="F847" s="22"/>
    </row>
    <row r="848" ht="14.25" hidden="1" customHeight="1">
      <c r="A848" s="62"/>
      <c r="B848" s="29"/>
      <c r="C848" s="30"/>
      <c r="D848" s="31"/>
      <c r="E848" s="32">
        <f>SUM(RECEIVE!$D848*RECEIVE!$C848)</f>
        <v>0</v>
      </c>
      <c r="F848" s="30"/>
    </row>
    <row r="849" ht="14.25" hidden="1" customHeight="1">
      <c r="A849" s="63"/>
      <c r="B849" s="21"/>
      <c r="C849" s="22"/>
      <c r="D849" s="23"/>
      <c r="E849" s="24">
        <f>SUM(RECEIVE!$D849*RECEIVE!$C849)</f>
        <v>0</v>
      </c>
      <c r="F849" s="22"/>
    </row>
    <row r="850" ht="14.25" hidden="1" customHeight="1">
      <c r="A850" s="62"/>
      <c r="B850" s="29"/>
      <c r="C850" s="30"/>
      <c r="D850" s="31"/>
      <c r="E850" s="32">
        <f>SUM(RECEIVE!$D850*RECEIVE!$C850)</f>
        <v>0</v>
      </c>
      <c r="F850" s="30"/>
    </row>
    <row r="851" ht="14.25" hidden="1" customHeight="1">
      <c r="A851" s="63"/>
      <c r="B851" s="21"/>
      <c r="C851" s="22"/>
      <c r="D851" s="23"/>
      <c r="E851" s="24">
        <f>SUM(RECEIVE!$D851*RECEIVE!$C851)</f>
        <v>0</v>
      </c>
      <c r="F851" s="22"/>
    </row>
    <row r="852" ht="14.25" hidden="1" customHeight="1">
      <c r="A852" s="62"/>
      <c r="B852" s="29"/>
      <c r="C852" s="30"/>
      <c r="D852" s="31"/>
      <c r="E852" s="32">
        <f>SUM(RECEIVE!$D852*RECEIVE!$C852)</f>
        <v>0</v>
      </c>
      <c r="F852" s="30"/>
    </row>
    <row r="853" ht="14.25" hidden="1" customHeight="1">
      <c r="A853" s="63"/>
      <c r="B853" s="21"/>
      <c r="C853" s="22"/>
      <c r="D853" s="23"/>
      <c r="E853" s="24">
        <f>SUM(RECEIVE!$D853*RECEIVE!$C853)</f>
        <v>0</v>
      </c>
      <c r="F853" s="22"/>
    </row>
    <row r="854" ht="14.25" hidden="1" customHeight="1">
      <c r="A854" s="62"/>
      <c r="B854" s="29"/>
      <c r="C854" s="30"/>
      <c r="D854" s="31"/>
      <c r="E854" s="32">
        <f>SUM(RECEIVE!$D854*RECEIVE!$C854)</f>
        <v>0</v>
      </c>
      <c r="F854" s="30"/>
    </row>
    <row r="855" ht="14.25" hidden="1" customHeight="1">
      <c r="A855" s="63"/>
      <c r="B855" s="21"/>
      <c r="C855" s="22"/>
      <c r="D855" s="23"/>
      <c r="E855" s="24">
        <f>SUM(RECEIVE!$D855*RECEIVE!$C855)</f>
        <v>0</v>
      </c>
      <c r="F855" s="22"/>
    </row>
    <row r="856" ht="14.25" hidden="1" customHeight="1">
      <c r="A856" s="62"/>
      <c r="B856" s="29"/>
      <c r="C856" s="30"/>
      <c r="D856" s="31"/>
      <c r="E856" s="32">
        <f>SUM(RECEIVE!$D856*RECEIVE!$C856)</f>
        <v>0</v>
      </c>
      <c r="F856" s="30"/>
    </row>
    <row r="857" ht="14.25" hidden="1" customHeight="1">
      <c r="A857" s="63"/>
      <c r="B857" s="21"/>
      <c r="C857" s="22"/>
      <c r="D857" s="23"/>
      <c r="E857" s="24">
        <f>SUM(RECEIVE!$D857*RECEIVE!$C857)</f>
        <v>0</v>
      </c>
      <c r="F857" s="22"/>
    </row>
    <row r="858" ht="14.25" hidden="1" customHeight="1">
      <c r="A858" s="62"/>
      <c r="B858" s="29"/>
      <c r="C858" s="30"/>
      <c r="D858" s="31"/>
      <c r="E858" s="32">
        <f>SUM(RECEIVE!$D858*RECEIVE!$C858)</f>
        <v>0</v>
      </c>
      <c r="F858" s="30"/>
    </row>
    <row r="859" ht="14.25" hidden="1" customHeight="1">
      <c r="A859" s="63"/>
      <c r="B859" s="21"/>
      <c r="C859" s="22"/>
      <c r="D859" s="23"/>
      <c r="E859" s="24">
        <f>SUM(RECEIVE!$D859*RECEIVE!$C859)</f>
        <v>0</v>
      </c>
      <c r="F859" s="22"/>
    </row>
    <row r="860" ht="14.25" hidden="1" customHeight="1">
      <c r="A860" s="62"/>
      <c r="B860" s="29"/>
      <c r="C860" s="30"/>
      <c r="D860" s="31"/>
      <c r="E860" s="32">
        <f>SUM(RECEIVE!$D860*RECEIVE!$C860)</f>
        <v>0</v>
      </c>
      <c r="F860" s="30"/>
    </row>
    <row r="861" ht="14.25" hidden="1" customHeight="1">
      <c r="A861" s="63"/>
      <c r="B861" s="21"/>
      <c r="C861" s="22"/>
      <c r="D861" s="23"/>
      <c r="E861" s="24">
        <f>SUM(RECEIVE!$D861*RECEIVE!$C861)</f>
        <v>0</v>
      </c>
      <c r="F861" s="22"/>
    </row>
    <row r="862" ht="14.25" hidden="1" customHeight="1">
      <c r="A862" s="62"/>
      <c r="B862" s="29"/>
      <c r="C862" s="30"/>
      <c r="D862" s="31"/>
      <c r="E862" s="32">
        <f>SUM(RECEIVE!$D862*RECEIVE!$C862)</f>
        <v>0</v>
      </c>
      <c r="F862" s="30"/>
    </row>
    <row r="863" ht="14.25" hidden="1" customHeight="1">
      <c r="A863" s="63"/>
      <c r="B863" s="21"/>
      <c r="C863" s="22"/>
      <c r="D863" s="23"/>
      <c r="E863" s="24">
        <f>SUM(RECEIVE!$D863*RECEIVE!$C863)</f>
        <v>0</v>
      </c>
      <c r="F863" s="22"/>
    </row>
    <row r="864" ht="14.25" hidden="1" customHeight="1">
      <c r="A864" s="62"/>
      <c r="B864" s="29"/>
      <c r="C864" s="30"/>
      <c r="D864" s="31"/>
      <c r="E864" s="32">
        <f>SUM(RECEIVE!$D864*RECEIVE!$C864)</f>
        <v>0</v>
      </c>
      <c r="F864" s="30"/>
    </row>
    <row r="865" ht="14.25" hidden="1" customHeight="1">
      <c r="A865" s="63"/>
      <c r="B865" s="21"/>
      <c r="C865" s="22"/>
      <c r="D865" s="23"/>
      <c r="E865" s="24">
        <f>SUM(RECEIVE!$D865*RECEIVE!$C865)</f>
        <v>0</v>
      </c>
      <c r="F865" s="22"/>
    </row>
    <row r="866" ht="14.25" hidden="1" customHeight="1">
      <c r="A866" s="62"/>
      <c r="B866" s="29"/>
      <c r="C866" s="30"/>
      <c r="D866" s="31"/>
      <c r="E866" s="32">
        <f>SUM(RECEIVE!$D866*RECEIVE!$C866)</f>
        <v>0</v>
      </c>
      <c r="F866" s="30"/>
    </row>
    <row r="867" ht="14.25" hidden="1" customHeight="1">
      <c r="A867" s="63"/>
      <c r="B867" s="21"/>
      <c r="C867" s="22"/>
      <c r="D867" s="23"/>
      <c r="E867" s="24">
        <f>SUM(RECEIVE!$D867*RECEIVE!$C867)</f>
        <v>0</v>
      </c>
      <c r="F867" s="22"/>
    </row>
    <row r="868" ht="14.25" hidden="1" customHeight="1">
      <c r="A868" s="62"/>
      <c r="B868" s="29"/>
      <c r="C868" s="30"/>
      <c r="D868" s="31"/>
      <c r="E868" s="32">
        <f>SUM(RECEIVE!$D868*RECEIVE!$C868)</f>
        <v>0</v>
      </c>
      <c r="F868" s="30"/>
    </row>
    <row r="869" ht="14.25" hidden="1" customHeight="1">
      <c r="A869" s="63"/>
      <c r="B869" s="21"/>
      <c r="C869" s="22"/>
      <c r="D869" s="23"/>
      <c r="E869" s="24">
        <f>SUM(RECEIVE!$D869*RECEIVE!$C869)</f>
        <v>0</v>
      </c>
      <c r="F869" s="22"/>
    </row>
    <row r="870" ht="14.25" hidden="1" customHeight="1">
      <c r="A870" s="62"/>
      <c r="B870" s="29"/>
      <c r="C870" s="30"/>
      <c r="D870" s="31"/>
      <c r="E870" s="32">
        <f>SUM(RECEIVE!$D870*RECEIVE!$C870)</f>
        <v>0</v>
      </c>
      <c r="F870" s="30"/>
    </row>
    <row r="871" ht="14.25" hidden="1" customHeight="1">
      <c r="A871" s="63"/>
      <c r="B871" s="21"/>
      <c r="C871" s="22"/>
      <c r="D871" s="23"/>
      <c r="E871" s="24">
        <f>SUM(RECEIVE!$D871*RECEIVE!$C871)</f>
        <v>0</v>
      </c>
      <c r="F871" s="22"/>
    </row>
    <row r="872" ht="14.25" hidden="1" customHeight="1">
      <c r="A872" s="62"/>
      <c r="B872" s="29"/>
      <c r="C872" s="30"/>
      <c r="D872" s="31"/>
      <c r="E872" s="32">
        <f>SUM(RECEIVE!$D872*RECEIVE!$C872)</f>
        <v>0</v>
      </c>
      <c r="F872" s="30"/>
    </row>
    <row r="873" ht="14.25" hidden="1" customHeight="1">
      <c r="A873" s="63"/>
      <c r="B873" s="21"/>
      <c r="C873" s="22"/>
      <c r="D873" s="23"/>
      <c r="E873" s="24">
        <f>SUM(RECEIVE!$D873*RECEIVE!$C873)</f>
        <v>0</v>
      </c>
      <c r="F873" s="22"/>
    </row>
    <row r="874" ht="14.25" hidden="1" customHeight="1">
      <c r="A874" s="62"/>
      <c r="B874" s="29"/>
      <c r="C874" s="30"/>
      <c r="D874" s="31"/>
      <c r="E874" s="32">
        <f>SUM(RECEIVE!$D874*RECEIVE!$C874)</f>
        <v>0</v>
      </c>
      <c r="F874" s="30"/>
    </row>
    <row r="875" ht="14.25" hidden="1" customHeight="1">
      <c r="A875" s="63"/>
      <c r="B875" s="21"/>
      <c r="C875" s="22"/>
      <c r="D875" s="23"/>
      <c r="E875" s="24">
        <f>SUM(RECEIVE!$D875*RECEIVE!$C875)</f>
        <v>0</v>
      </c>
      <c r="F875" s="22"/>
    </row>
    <row r="876" ht="14.25" hidden="1" customHeight="1">
      <c r="A876" s="62"/>
      <c r="B876" s="29"/>
      <c r="C876" s="30"/>
      <c r="D876" s="31"/>
      <c r="E876" s="32">
        <f>SUM(RECEIVE!$D876*RECEIVE!$C876)</f>
        <v>0</v>
      </c>
      <c r="F876" s="30"/>
    </row>
    <row r="877" ht="14.25" hidden="1" customHeight="1">
      <c r="A877" s="63"/>
      <c r="B877" s="21"/>
      <c r="C877" s="22"/>
      <c r="D877" s="23"/>
      <c r="E877" s="24">
        <f>SUM(RECEIVE!$D877*RECEIVE!$C877)</f>
        <v>0</v>
      </c>
      <c r="F877" s="22"/>
    </row>
    <row r="878" ht="14.25" hidden="1" customHeight="1">
      <c r="A878" s="62"/>
      <c r="B878" s="29"/>
      <c r="C878" s="30"/>
      <c r="D878" s="31"/>
      <c r="E878" s="32">
        <f>SUM(RECEIVE!$D878*RECEIVE!$C878)</f>
        <v>0</v>
      </c>
      <c r="F878" s="30"/>
    </row>
    <row r="879" ht="14.25" hidden="1" customHeight="1">
      <c r="A879" s="63"/>
      <c r="B879" s="21"/>
      <c r="C879" s="22"/>
      <c r="D879" s="23"/>
      <c r="E879" s="24">
        <f>SUM(RECEIVE!$D879*RECEIVE!$C879)</f>
        <v>0</v>
      </c>
      <c r="F879" s="22"/>
    </row>
    <row r="880" ht="14.25" hidden="1" customHeight="1">
      <c r="A880" s="62"/>
      <c r="B880" s="29"/>
      <c r="C880" s="30"/>
      <c r="D880" s="31"/>
      <c r="E880" s="32">
        <f>SUM(RECEIVE!$D880*RECEIVE!$C880)</f>
        <v>0</v>
      </c>
      <c r="F880" s="30"/>
    </row>
    <row r="881" ht="14.25" hidden="1" customHeight="1">
      <c r="A881" s="63"/>
      <c r="B881" s="21"/>
      <c r="C881" s="22"/>
      <c r="D881" s="23"/>
      <c r="E881" s="24">
        <f>SUM(RECEIVE!$D881*RECEIVE!$C881)</f>
        <v>0</v>
      </c>
      <c r="F881" s="22"/>
    </row>
    <row r="882" ht="14.25" hidden="1" customHeight="1">
      <c r="A882" s="62"/>
      <c r="B882" s="29"/>
      <c r="C882" s="30"/>
      <c r="D882" s="31"/>
      <c r="E882" s="32">
        <f>SUM(RECEIVE!$D882*RECEIVE!$C882)</f>
        <v>0</v>
      </c>
      <c r="F882" s="30"/>
    </row>
    <row r="883" ht="14.25" hidden="1" customHeight="1">
      <c r="A883" s="63"/>
      <c r="B883" s="21"/>
      <c r="C883" s="22"/>
      <c r="D883" s="23"/>
      <c r="E883" s="24">
        <f>SUM(RECEIVE!$D883*RECEIVE!$C883)</f>
        <v>0</v>
      </c>
      <c r="F883" s="22"/>
    </row>
    <row r="884" ht="14.25" hidden="1" customHeight="1">
      <c r="A884" s="62"/>
      <c r="B884" s="29"/>
      <c r="C884" s="30"/>
      <c r="D884" s="31"/>
      <c r="E884" s="32">
        <f>SUM(RECEIVE!$D884*RECEIVE!$C884)</f>
        <v>0</v>
      </c>
      <c r="F884" s="30"/>
    </row>
    <row r="885" ht="14.25" hidden="1" customHeight="1">
      <c r="A885" s="63"/>
      <c r="B885" s="21"/>
      <c r="C885" s="22"/>
      <c r="D885" s="23"/>
      <c r="E885" s="24">
        <f>SUM(RECEIVE!$D885*RECEIVE!$C885)</f>
        <v>0</v>
      </c>
      <c r="F885" s="22"/>
    </row>
    <row r="886" ht="14.25" hidden="1" customHeight="1">
      <c r="A886" s="62"/>
      <c r="B886" s="29"/>
      <c r="C886" s="30"/>
      <c r="D886" s="31"/>
      <c r="E886" s="32">
        <f>SUM(RECEIVE!$D886*RECEIVE!$C886)</f>
        <v>0</v>
      </c>
      <c r="F886" s="30"/>
    </row>
    <row r="887" ht="14.25" hidden="1" customHeight="1">
      <c r="A887" s="63"/>
      <c r="B887" s="21"/>
      <c r="C887" s="22"/>
      <c r="D887" s="23"/>
      <c r="E887" s="24">
        <f>SUM(RECEIVE!$D887*RECEIVE!$C887)</f>
        <v>0</v>
      </c>
      <c r="F887" s="22"/>
    </row>
    <row r="888" ht="14.25" hidden="1" customHeight="1">
      <c r="A888" s="62"/>
      <c r="B888" s="29"/>
      <c r="C888" s="30"/>
      <c r="D888" s="31"/>
      <c r="E888" s="32">
        <f>SUM(RECEIVE!$D888*RECEIVE!$C888)</f>
        <v>0</v>
      </c>
      <c r="F888" s="30"/>
    </row>
    <row r="889" ht="14.25" hidden="1" customHeight="1">
      <c r="A889" s="63"/>
      <c r="B889" s="21"/>
      <c r="C889" s="22"/>
      <c r="D889" s="23"/>
      <c r="E889" s="24">
        <f>SUM(RECEIVE!$D889*RECEIVE!$C889)</f>
        <v>0</v>
      </c>
      <c r="F889" s="22"/>
    </row>
    <row r="890" ht="14.25" hidden="1" customHeight="1">
      <c r="A890" s="62"/>
      <c r="B890" s="29"/>
      <c r="C890" s="30"/>
      <c r="D890" s="31"/>
      <c r="E890" s="32">
        <f>SUM(RECEIVE!$D890*RECEIVE!$C890)</f>
        <v>0</v>
      </c>
      <c r="F890" s="30"/>
    </row>
    <row r="891" ht="14.25" hidden="1" customHeight="1">
      <c r="A891" s="63"/>
      <c r="B891" s="21"/>
      <c r="C891" s="22"/>
      <c r="D891" s="23"/>
      <c r="E891" s="24">
        <f>SUM(RECEIVE!$D891*RECEIVE!$C891)</f>
        <v>0</v>
      </c>
      <c r="F891" s="22"/>
    </row>
    <row r="892" ht="14.25" hidden="1" customHeight="1">
      <c r="A892" s="62"/>
      <c r="B892" s="29"/>
      <c r="C892" s="30"/>
      <c r="D892" s="31"/>
      <c r="E892" s="32">
        <f>SUM(RECEIVE!$D892*RECEIVE!$C892)</f>
        <v>0</v>
      </c>
      <c r="F892" s="30"/>
    </row>
    <row r="893" ht="14.25" hidden="1" customHeight="1">
      <c r="A893" s="63"/>
      <c r="B893" s="21"/>
      <c r="C893" s="22"/>
      <c r="D893" s="23"/>
      <c r="E893" s="24">
        <f>SUM(RECEIVE!$D893*RECEIVE!$C893)</f>
        <v>0</v>
      </c>
      <c r="F893" s="22"/>
    </row>
    <row r="894" ht="14.25" hidden="1" customHeight="1">
      <c r="A894" s="62"/>
      <c r="B894" s="29"/>
      <c r="C894" s="30"/>
      <c r="D894" s="31"/>
      <c r="E894" s="32">
        <f>SUM(RECEIVE!$D894*RECEIVE!$C894)</f>
        <v>0</v>
      </c>
      <c r="F894" s="30"/>
    </row>
    <row r="895" ht="14.25" hidden="1" customHeight="1">
      <c r="A895" s="63"/>
      <c r="B895" s="21"/>
      <c r="C895" s="22"/>
      <c r="D895" s="23"/>
      <c r="E895" s="24">
        <f>SUM(RECEIVE!$D895*RECEIVE!$C895)</f>
        <v>0</v>
      </c>
      <c r="F895" s="22"/>
    </row>
    <row r="896" ht="14.25" hidden="1" customHeight="1">
      <c r="A896" s="62"/>
      <c r="B896" s="29"/>
      <c r="C896" s="30"/>
      <c r="D896" s="31"/>
      <c r="E896" s="32">
        <f>SUM(RECEIVE!$D896*RECEIVE!$C896)</f>
        <v>0</v>
      </c>
      <c r="F896" s="30"/>
    </row>
    <row r="897" ht="14.25" hidden="1" customHeight="1">
      <c r="A897" s="63"/>
      <c r="B897" s="21"/>
      <c r="C897" s="22"/>
      <c r="D897" s="23"/>
      <c r="E897" s="24">
        <f>SUM(RECEIVE!$D897*RECEIVE!$C897)</f>
        <v>0</v>
      </c>
      <c r="F897" s="22"/>
    </row>
    <row r="898" ht="14.25" hidden="1" customHeight="1">
      <c r="A898" s="62"/>
      <c r="B898" s="29"/>
      <c r="C898" s="30"/>
      <c r="D898" s="31"/>
      <c r="E898" s="32">
        <f>SUM(RECEIVE!$D898*RECEIVE!$C898)</f>
        <v>0</v>
      </c>
      <c r="F898" s="30"/>
    </row>
    <row r="899" ht="14.25" hidden="1" customHeight="1">
      <c r="A899" s="63"/>
      <c r="B899" s="21"/>
      <c r="C899" s="22"/>
      <c r="D899" s="23"/>
      <c r="E899" s="24">
        <f>SUM(RECEIVE!$D899*RECEIVE!$C899)</f>
        <v>0</v>
      </c>
      <c r="F899" s="22"/>
    </row>
    <row r="900" ht="14.25" hidden="1" customHeight="1">
      <c r="A900" s="62"/>
      <c r="B900" s="29"/>
      <c r="C900" s="30"/>
      <c r="D900" s="31"/>
      <c r="E900" s="32">
        <f>SUM(RECEIVE!$D900*RECEIVE!$C900)</f>
        <v>0</v>
      </c>
      <c r="F900" s="30"/>
    </row>
    <row r="901" ht="14.25" hidden="1" customHeight="1">
      <c r="A901" s="63"/>
      <c r="B901" s="21"/>
      <c r="C901" s="22"/>
      <c r="D901" s="23"/>
      <c r="E901" s="24">
        <f>SUM(RECEIVE!$D901*RECEIVE!$C901)</f>
        <v>0</v>
      </c>
      <c r="F901" s="22"/>
    </row>
    <row r="902" ht="14.25" hidden="1" customHeight="1">
      <c r="A902" s="62"/>
      <c r="B902" s="29"/>
      <c r="C902" s="30"/>
      <c r="D902" s="31"/>
      <c r="E902" s="32">
        <f>SUM(RECEIVE!$D902*RECEIVE!$C902)</f>
        <v>0</v>
      </c>
      <c r="F902" s="30"/>
    </row>
    <row r="903" ht="14.25" hidden="1" customHeight="1">
      <c r="A903" s="63"/>
      <c r="B903" s="21"/>
      <c r="C903" s="22"/>
      <c r="D903" s="23"/>
      <c r="E903" s="24">
        <f>SUM(RECEIVE!$D903*RECEIVE!$C903)</f>
        <v>0</v>
      </c>
      <c r="F903" s="22"/>
    </row>
    <row r="904" ht="14.25" hidden="1" customHeight="1">
      <c r="A904" s="62"/>
      <c r="B904" s="29"/>
      <c r="C904" s="30"/>
      <c r="D904" s="31"/>
      <c r="E904" s="32">
        <f>SUM(RECEIVE!$D904*RECEIVE!$C904)</f>
        <v>0</v>
      </c>
      <c r="F904" s="30"/>
    </row>
    <row r="905" ht="14.25" hidden="1" customHeight="1">
      <c r="A905" s="63"/>
      <c r="B905" s="21"/>
      <c r="C905" s="22"/>
      <c r="D905" s="23"/>
      <c r="E905" s="24">
        <f>SUM(RECEIVE!$D905*RECEIVE!$C905)</f>
        <v>0</v>
      </c>
      <c r="F905" s="22"/>
    </row>
    <row r="906" ht="14.25" hidden="1" customHeight="1">
      <c r="A906" s="62"/>
      <c r="B906" s="29"/>
      <c r="C906" s="30"/>
      <c r="D906" s="31"/>
      <c r="E906" s="32">
        <f>SUM(RECEIVE!$D906*RECEIVE!$C906)</f>
        <v>0</v>
      </c>
      <c r="F906" s="30"/>
    </row>
    <row r="907" ht="14.25" hidden="1" customHeight="1">
      <c r="A907" s="63"/>
      <c r="B907" s="21"/>
      <c r="C907" s="22"/>
      <c r="D907" s="23"/>
      <c r="E907" s="24">
        <f>SUM(RECEIVE!$D907*RECEIVE!$C907)</f>
        <v>0</v>
      </c>
      <c r="F907" s="22"/>
    </row>
    <row r="908" ht="14.25" hidden="1" customHeight="1">
      <c r="A908" s="62"/>
      <c r="B908" s="29"/>
      <c r="C908" s="30"/>
      <c r="D908" s="31"/>
      <c r="E908" s="32">
        <f>SUM(RECEIVE!$D908*RECEIVE!$C908)</f>
        <v>0</v>
      </c>
      <c r="F908" s="30"/>
    </row>
    <row r="909" ht="14.25" hidden="1" customHeight="1">
      <c r="A909" s="63"/>
      <c r="B909" s="21"/>
      <c r="C909" s="22"/>
      <c r="D909" s="23"/>
      <c r="E909" s="24">
        <f>SUM(RECEIVE!$D909*RECEIVE!$C909)</f>
        <v>0</v>
      </c>
      <c r="F909" s="22"/>
    </row>
    <row r="910" ht="14.25" hidden="1" customHeight="1">
      <c r="A910" s="62"/>
      <c r="B910" s="29"/>
      <c r="C910" s="30"/>
      <c r="D910" s="31"/>
      <c r="E910" s="32">
        <f>SUM(RECEIVE!$D910*RECEIVE!$C910)</f>
        <v>0</v>
      </c>
      <c r="F910" s="30"/>
    </row>
    <row r="911" ht="14.25" hidden="1" customHeight="1">
      <c r="A911" s="63"/>
      <c r="B911" s="21"/>
      <c r="C911" s="22"/>
      <c r="D911" s="23"/>
      <c r="E911" s="24">
        <f>SUM(RECEIVE!$D911*RECEIVE!$C911)</f>
        <v>0</v>
      </c>
      <c r="F911" s="22"/>
    </row>
    <row r="912" ht="14.25" hidden="1" customHeight="1">
      <c r="A912" s="62"/>
      <c r="B912" s="29"/>
      <c r="C912" s="30"/>
      <c r="D912" s="31"/>
      <c r="E912" s="32">
        <f>SUM(RECEIVE!$D912*RECEIVE!$C912)</f>
        <v>0</v>
      </c>
      <c r="F912" s="30"/>
    </row>
    <row r="913" ht="14.25" hidden="1" customHeight="1">
      <c r="A913" s="63"/>
      <c r="B913" s="21"/>
      <c r="C913" s="22"/>
      <c r="D913" s="23"/>
      <c r="E913" s="24">
        <f>SUM(RECEIVE!$D913*RECEIVE!$C913)</f>
        <v>0</v>
      </c>
      <c r="F913" s="22"/>
    </row>
    <row r="914" ht="14.25" hidden="1" customHeight="1">
      <c r="A914" s="62"/>
      <c r="B914" s="29"/>
      <c r="C914" s="30"/>
      <c r="D914" s="31"/>
      <c r="E914" s="32">
        <f>SUM(RECEIVE!$D914*RECEIVE!$C914)</f>
        <v>0</v>
      </c>
      <c r="F914" s="30"/>
    </row>
    <row r="915" ht="14.25" hidden="1" customHeight="1">
      <c r="A915" s="63"/>
      <c r="B915" s="21"/>
      <c r="C915" s="22"/>
      <c r="D915" s="23"/>
      <c r="E915" s="24">
        <f>SUM(RECEIVE!$D915*RECEIVE!$C915)</f>
        <v>0</v>
      </c>
      <c r="F915" s="22"/>
    </row>
    <row r="916" ht="14.25" hidden="1" customHeight="1">
      <c r="A916" s="62"/>
      <c r="B916" s="29"/>
      <c r="C916" s="30"/>
      <c r="D916" s="31"/>
      <c r="E916" s="32">
        <f>SUM(RECEIVE!$D916*RECEIVE!$C916)</f>
        <v>0</v>
      </c>
      <c r="F916" s="30"/>
    </row>
    <row r="917" ht="14.25" hidden="1" customHeight="1">
      <c r="A917" s="63"/>
      <c r="B917" s="21"/>
      <c r="C917" s="22"/>
      <c r="D917" s="23"/>
      <c r="E917" s="24">
        <f>SUM(RECEIVE!$D917*RECEIVE!$C917)</f>
        <v>0</v>
      </c>
      <c r="F917" s="22"/>
    </row>
    <row r="918" ht="14.25" hidden="1" customHeight="1">
      <c r="A918" s="62"/>
      <c r="B918" s="29"/>
      <c r="C918" s="30"/>
      <c r="D918" s="31"/>
      <c r="E918" s="32">
        <f>SUM(RECEIVE!$D918*RECEIVE!$C918)</f>
        <v>0</v>
      </c>
      <c r="F918" s="30"/>
    </row>
    <row r="919" ht="14.25" hidden="1" customHeight="1">
      <c r="A919" s="63"/>
      <c r="B919" s="21"/>
      <c r="C919" s="22"/>
      <c r="D919" s="23"/>
      <c r="E919" s="24">
        <f>SUM(RECEIVE!$D919*RECEIVE!$C919)</f>
        <v>0</v>
      </c>
      <c r="F919" s="22"/>
    </row>
    <row r="920" ht="14.25" hidden="1" customHeight="1">
      <c r="A920" s="62"/>
      <c r="B920" s="29"/>
      <c r="C920" s="30"/>
      <c r="D920" s="31"/>
      <c r="E920" s="32">
        <f>SUM(RECEIVE!$D920*RECEIVE!$C920)</f>
        <v>0</v>
      </c>
      <c r="F920" s="30"/>
    </row>
    <row r="921" ht="14.25" hidden="1" customHeight="1">
      <c r="A921" s="63"/>
      <c r="B921" s="21"/>
      <c r="C921" s="22"/>
      <c r="D921" s="23"/>
      <c r="E921" s="24">
        <f>SUM(RECEIVE!$D921*RECEIVE!$C921)</f>
        <v>0</v>
      </c>
      <c r="F921" s="22"/>
    </row>
    <row r="922" ht="14.25" hidden="1" customHeight="1">
      <c r="A922" s="62"/>
      <c r="B922" s="29"/>
      <c r="C922" s="30"/>
      <c r="D922" s="31"/>
      <c r="E922" s="32">
        <f>SUM(RECEIVE!$D922*RECEIVE!$C922)</f>
        <v>0</v>
      </c>
      <c r="F922" s="30"/>
    </row>
    <row r="923" ht="14.25" hidden="1" customHeight="1">
      <c r="A923" s="63"/>
      <c r="B923" s="21"/>
      <c r="C923" s="22"/>
      <c r="D923" s="23"/>
      <c r="E923" s="24">
        <f>SUM(RECEIVE!$D923*RECEIVE!$C923)</f>
        <v>0</v>
      </c>
      <c r="F923" s="22"/>
    </row>
    <row r="924" ht="14.25" hidden="1" customHeight="1">
      <c r="A924" s="62"/>
      <c r="B924" s="29"/>
      <c r="C924" s="30"/>
      <c r="D924" s="31"/>
      <c r="E924" s="32">
        <f>SUM(RECEIVE!$D924*RECEIVE!$C924)</f>
        <v>0</v>
      </c>
      <c r="F924" s="30"/>
    </row>
    <row r="925" ht="14.25" hidden="1" customHeight="1">
      <c r="A925" s="63"/>
      <c r="B925" s="21"/>
      <c r="C925" s="22"/>
      <c r="D925" s="23"/>
      <c r="E925" s="24">
        <f>SUM(RECEIVE!$D925*RECEIVE!$C925)</f>
        <v>0</v>
      </c>
      <c r="F925" s="22"/>
    </row>
    <row r="926" ht="14.25" hidden="1" customHeight="1">
      <c r="A926" s="62"/>
      <c r="B926" s="29"/>
      <c r="C926" s="30"/>
      <c r="D926" s="31"/>
      <c r="E926" s="32">
        <f>SUM(RECEIVE!$D926*RECEIVE!$C926)</f>
        <v>0</v>
      </c>
      <c r="F926" s="30"/>
    </row>
    <row r="927" ht="14.25" hidden="1" customHeight="1">
      <c r="A927" s="63"/>
      <c r="B927" s="21"/>
      <c r="C927" s="22"/>
      <c r="D927" s="23"/>
      <c r="E927" s="24">
        <f>SUM(RECEIVE!$D927*RECEIVE!$C927)</f>
        <v>0</v>
      </c>
      <c r="F927" s="22"/>
    </row>
    <row r="928" ht="14.25" hidden="1" customHeight="1">
      <c r="A928" s="62"/>
      <c r="B928" s="29"/>
      <c r="C928" s="30"/>
      <c r="D928" s="31"/>
      <c r="E928" s="32">
        <f>SUM(RECEIVE!$D928*RECEIVE!$C928)</f>
        <v>0</v>
      </c>
      <c r="F928" s="30"/>
    </row>
    <row r="929" ht="14.25" hidden="1" customHeight="1">
      <c r="A929" s="63"/>
      <c r="B929" s="21"/>
      <c r="C929" s="22"/>
      <c r="D929" s="23"/>
      <c r="E929" s="24">
        <f>SUM(RECEIVE!$D929*RECEIVE!$C929)</f>
        <v>0</v>
      </c>
      <c r="F929" s="22"/>
    </row>
    <row r="930" ht="14.25" hidden="1" customHeight="1">
      <c r="A930" s="62"/>
      <c r="B930" s="29"/>
      <c r="C930" s="30"/>
      <c r="D930" s="31"/>
      <c r="E930" s="32">
        <f>SUM(RECEIVE!$D930*RECEIVE!$C930)</f>
        <v>0</v>
      </c>
      <c r="F930" s="30"/>
    </row>
    <row r="931" ht="14.25" hidden="1" customHeight="1">
      <c r="A931" s="63"/>
      <c r="B931" s="21"/>
      <c r="C931" s="22"/>
      <c r="D931" s="23"/>
      <c r="E931" s="24">
        <f>SUM(RECEIVE!$D931*RECEIVE!$C931)</f>
        <v>0</v>
      </c>
      <c r="F931" s="22"/>
    </row>
    <row r="932" ht="14.25" hidden="1" customHeight="1">
      <c r="A932" s="62"/>
      <c r="B932" s="29"/>
      <c r="C932" s="30"/>
      <c r="D932" s="31"/>
      <c r="E932" s="32">
        <f>SUM(RECEIVE!$D932*RECEIVE!$C932)</f>
        <v>0</v>
      </c>
      <c r="F932" s="30"/>
    </row>
    <row r="933" ht="14.25" hidden="1" customHeight="1">
      <c r="A933" s="63"/>
      <c r="B933" s="21"/>
      <c r="C933" s="22"/>
      <c r="D933" s="23"/>
      <c r="E933" s="24">
        <f>SUM(RECEIVE!$D933*RECEIVE!$C933)</f>
        <v>0</v>
      </c>
      <c r="F933" s="22"/>
    </row>
    <row r="934" ht="14.25" hidden="1" customHeight="1">
      <c r="A934" s="62"/>
      <c r="B934" s="29"/>
      <c r="C934" s="30"/>
      <c r="D934" s="31"/>
      <c r="E934" s="32">
        <f>SUM(RECEIVE!$D934*RECEIVE!$C934)</f>
        <v>0</v>
      </c>
      <c r="F934" s="30"/>
    </row>
    <row r="935" ht="14.25" hidden="1" customHeight="1">
      <c r="A935" s="63"/>
      <c r="B935" s="21"/>
      <c r="C935" s="22"/>
      <c r="D935" s="23"/>
      <c r="E935" s="24">
        <f>SUM(RECEIVE!$D935*RECEIVE!$C935)</f>
        <v>0</v>
      </c>
      <c r="F935" s="22"/>
    </row>
    <row r="936" ht="14.25" hidden="1" customHeight="1">
      <c r="A936" s="62"/>
      <c r="B936" s="29"/>
      <c r="C936" s="30"/>
      <c r="D936" s="31"/>
      <c r="E936" s="32">
        <f>SUM(RECEIVE!$D936*RECEIVE!$C936)</f>
        <v>0</v>
      </c>
      <c r="F936" s="30"/>
    </row>
    <row r="937" ht="14.25" hidden="1" customHeight="1">
      <c r="A937" s="63"/>
      <c r="B937" s="21"/>
      <c r="C937" s="22"/>
      <c r="D937" s="23"/>
      <c r="E937" s="24">
        <f>SUM(RECEIVE!$D937*RECEIVE!$C937)</f>
        <v>0</v>
      </c>
      <c r="F937" s="22"/>
    </row>
    <row r="938" ht="14.25" hidden="1" customHeight="1">
      <c r="A938" s="62"/>
      <c r="B938" s="29"/>
      <c r="C938" s="30"/>
      <c r="D938" s="31"/>
      <c r="E938" s="32">
        <f>SUM(RECEIVE!$D938*RECEIVE!$C938)</f>
        <v>0</v>
      </c>
      <c r="F938" s="30"/>
    </row>
    <row r="939" ht="14.25" hidden="1" customHeight="1">
      <c r="A939" s="63"/>
      <c r="B939" s="21"/>
      <c r="C939" s="22"/>
      <c r="D939" s="23"/>
      <c r="E939" s="24">
        <f>SUM(RECEIVE!$D939*RECEIVE!$C939)</f>
        <v>0</v>
      </c>
      <c r="F939" s="22"/>
    </row>
    <row r="940" ht="14.25" hidden="1" customHeight="1">
      <c r="A940" s="62"/>
      <c r="B940" s="29"/>
      <c r="C940" s="30"/>
      <c r="D940" s="31"/>
      <c r="E940" s="32">
        <f>SUM(RECEIVE!$D940*RECEIVE!$C940)</f>
        <v>0</v>
      </c>
      <c r="F940" s="30"/>
    </row>
    <row r="941" ht="14.25" hidden="1" customHeight="1">
      <c r="A941" s="63"/>
      <c r="B941" s="21"/>
      <c r="C941" s="22"/>
      <c r="D941" s="23"/>
      <c r="E941" s="24">
        <f>SUM(RECEIVE!$D941*RECEIVE!$C941)</f>
        <v>0</v>
      </c>
      <c r="F941" s="22"/>
    </row>
    <row r="942" ht="14.25" hidden="1" customHeight="1">
      <c r="A942" s="62"/>
      <c r="B942" s="29"/>
      <c r="C942" s="30"/>
      <c r="D942" s="31"/>
      <c r="E942" s="32">
        <f>SUM(RECEIVE!$D942*RECEIVE!$C942)</f>
        <v>0</v>
      </c>
      <c r="F942" s="30"/>
    </row>
    <row r="943" ht="14.25" hidden="1" customHeight="1">
      <c r="A943" s="63"/>
      <c r="B943" s="21"/>
      <c r="C943" s="22"/>
      <c r="D943" s="23"/>
      <c r="E943" s="24">
        <f>SUM(RECEIVE!$D943*RECEIVE!$C943)</f>
        <v>0</v>
      </c>
      <c r="F943" s="22"/>
    </row>
    <row r="944" ht="14.25" hidden="1" customHeight="1">
      <c r="A944" s="62"/>
      <c r="B944" s="29"/>
      <c r="C944" s="30"/>
      <c r="D944" s="31"/>
      <c r="E944" s="32">
        <f>SUM(RECEIVE!$D944*RECEIVE!$C944)</f>
        <v>0</v>
      </c>
      <c r="F944" s="30"/>
    </row>
    <row r="945" ht="14.25" hidden="1" customHeight="1">
      <c r="A945" s="63"/>
      <c r="B945" s="21"/>
      <c r="C945" s="22"/>
      <c r="D945" s="23"/>
      <c r="E945" s="24">
        <f>SUM(RECEIVE!$D945*RECEIVE!$C945)</f>
        <v>0</v>
      </c>
      <c r="F945" s="22"/>
    </row>
    <row r="946" ht="14.25" hidden="1" customHeight="1">
      <c r="A946" s="62"/>
      <c r="B946" s="29"/>
      <c r="C946" s="30"/>
      <c r="D946" s="31"/>
      <c r="E946" s="32">
        <f>SUM(RECEIVE!$D946*RECEIVE!$C946)</f>
        <v>0</v>
      </c>
      <c r="F946" s="30"/>
    </row>
    <row r="947" ht="14.25" hidden="1" customHeight="1">
      <c r="A947" s="63"/>
      <c r="B947" s="21"/>
      <c r="C947" s="22"/>
      <c r="D947" s="23"/>
      <c r="E947" s="24">
        <f>SUM(RECEIVE!$D947*RECEIVE!$C947)</f>
        <v>0</v>
      </c>
      <c r="F947" s="22"/>
    </row>
    <row r="948" ht="14.25" hidden="1" customHeight="1">
      <c r="A948" s="62"/>
      <c r="B948" s="29"/>
      <c r="C948" s="30"/>
      <c r="D948" s="31"/>
      <c r="E948" s="32">
        <f>SUM(RECEIVE!$D948*RECEIVE!$C948)</f>
        <v>0</v>
      </c>
      <c r="F948" s="30"/>
    </row>
    <row r="949" ht="14.25" hidden="1" customHeight="1">
      <c r="A949" s="63"/>
      <c r="B949" s="21"/>
      <c r="C949" s="22"/>
      <c r="D949" s="23"/>
      <c r="E949" s="24">
        <f>SUM(RECEIVE!$D949*RECEIVE!$C949)</f>
        <v>0</v>
      </c>
      <c r="F949" s="22"/>
    </row>
    <row r="950" ht="14.25" hidden="1" customHeight="1">
      <c r="A950" s="62"/>
      <c r="B950" s="29"/>
      <c r="C950" s="30"/>
      <c r="D950" s="31"/>
      <c r="E950" s="32">
        <f>SUM(RECEIVE!$D950*RECEIVE!$C950)</f>
        <v>0</v>
      </c>
      <c r="F950" s="30"/>
    </row>
    <row r="951" ht="14.25" hidden="1" customHeight="1">
      <c r="A951" s="63"/>
      <c r="B951" s="21"/>
      <c r="C951" s="22"/>
      <c r="D951" s="23"/>
      <c r="E951" s="24">
        <f>SUM(RECEIVE!$D951*RECEIVE!$C951)</f>
        <v>0</v>
      </c>
      <c r="F951" s="22"/>
    </row>
    <row r="952" ht="14.25" hidden="1" customHeight="1">
      <c r="A952" s="62"/>
      <c r="B952" s="29"/>
      <c r="C952" s="30"/>
      <c r="D952" s="31"/>
      <c r="E952" s="32">
        <f>SUM(RECEIVE!$D952*RECEIVE!$C952)</f>
        <v>0</v>
      </c>
      <c r="F952" s="30"/>
    </row>
    <row r="953" ht="14.25" hidden="1" customHeight="1">
      <c r="A953" s="63"/>
      <c r="B953" s="21"/>
      <c r="C953" s="22"/>
      <c r="D953" s="23"/>
      <c r="E953" s="24">
        <f>SUM(RECEIVE!$D953*RECEIVE!$C953)</f>
        <v>0</v>
      </c>
      <c r="F953" s="22"/>
    </row>
    <row r="954" ht="14.25" hidden="1" customHeight="1">
      <c r="A954" s="62"/>
      <c r="B954" s="29"/>
      <c r="C954" s="30"/>
      <c r="D954" s="31"/>
      <c r="E954" s="32">
        <f>SUM(RECEIVE!$D954*RECEIVE!$C954)</f>
        <v>0</v>
      </c>
      <c r="F954" s="30"/>
    </row>
    <row r="955" ht="14.25" hidden="1" customHeight="1">
      <c r="A955" s="63"/>
      <c r="B955" s="21"/>
      <c r="C955" s="22"/>
      <c r="D955" s="23"/>
      <c r="E955" s="24">
        <f>SUM(RECEIVE!$D955*RECEIVE!$C955)</f>
        <v>0</v>
      </c>
      <c r="F955" s="22"/>
    </row>
    <row r="956" ht="14.25" hidden="1" customHeight="1">
      <c r="A956" s="62"/>
      <c r="B956" s="29"/>
      <c r="C956" s="30"/>
      <c r="D956" s="31"/>
      <c r="E956" s="32">
        <f>SUM(RECEIVE!$D956*RECEIVE!$C956)</f>
        <v>0</v>
      </c>
      <c r="F956" s="30"/>
    </row>
    <row r="957" ht="14.25" hidden="1" customHeight="1">
      <c r="A957" s="63"/>
      <c r="B957" s="21"/>
      <c r="C957" s="22"/>
      <c r="D957" s="23"/>
      <c r="E957" s="24">
        <f>SUM(RECEIVE!$D957*RECEIVE!$C957)</f>
        <v>0</v>
      </c>
      <c r="F957" s="22"/>
    </row>
    <row r="958" ht="14.25" hidden="1" customHeight="1">
      <c r="A958" s="62"/>
      <c r="B958" s="29"/>
      <c r="C958" s="30"/>
      <c r="D958" s="31"/>
      <c r="E958" s="32">
        <f>SUM(RECEIVE!$D958*RECEIVE!$C958)</f>
        <v>0</v>
      </c>
      <c r="F958" s="30"/>
    </row>
    <row r="959" ht="14.25" hidden="1" customHeight="1">
      <c r="A959" s="63"/>
      <c r="B959" s="21"/>
      <c r="C959" s="22"/>
      <c r="D959" s="23"/>
      <c r="E959" s="24">
        <f>SUM(RECEIVE!$D959*RECEIVE!$C959)</f>
        <v>0</v>
      </c>
      <c r="F959" s="22"/>
    </row>
    <row r="960" ht="14.25" hidden="1" customHeight="1">
      <c r="A960" s="62"/>
      <c r="B960" s="29"/>
      <c r="C960" s="30"/>
      <c r="D960" s="31"/>
      <c r="E960" s="32">
        <f>SUM(RECEIVE!$D960*RECEIVE!$C960)</f>
        <v>0</v>
      </c>
      <c r="F960" s="30"/>
    </row>
    <row r="961" ht="14.25" hidden="1" customHeight="1">
      <c r="A961" s="63"/>
      <c r="B961" s="21"/>
      <c r="C961" s="22"/>
      <c r="D961" s="23"/>
      <c r="E961" s="24">
        <f>SUM(RECEIVE!$D961*RECEIVE!$C961)</f>
        <v>0</v>
      </c>
      <c r="F961" s="22"/>
    </row>
    <row r="962" ht="14.25" hidden="1" customHeight="1">
      <c r="A962" s="62"/>
      <c r="B962" s="29"/>
      <c r="C962" s="30"/>
      <c r="D962" s="31"/>
      <c r="E962" s="32">
        <f>SUM(RECEIVE!$D962*RECEIVE!$C962)</f>
        <v>0</v>
      </c>
      <c r="F962" s="30"/>
    </row>
    <row r="963" ht="14.25" hidden="1" customHeight="1">
      <c r="A963" s="63"/>
      <c r="B963" s="21"/>
      <c r="C963" s="22"/>
      <c r="D963" s="23"/>
      <c r="E963" s="24">
        <f>SUM(RECEIVE!$D963*RECEIVE!$C963)</f>
        <v>0</v>
      </c>
      <c r="F963" s="22"/>
    </row>
    <row r="964" ht="14.25" hidden="1" customHeight="1">
      <c r="A964" s="62"/>
      <c r="B964" s="29"/>
      <c r="C964" s="30"/>
      <c r="D964" s="31"/>
      <c r="E964" s="32">
        <f>SUM(RECEIVE!$D964*RECEIVE!$C964)</f>
        <v>0</v>
      </c>
      <c r="F964" s="30"/>
    </row>
    <row r="965" ht="14.25" hidden="1" customHeight="1">
      <c r="A965" s="63"/>
      <c r="B965" s="21"/>
      <c r="C965" s="22"/>
      <c r="D965" s="23"/>
      <c r="E965" s="24">
        <f>SUM(RECEIVE!$D965*RECEIVE!$C965)</f>
        <v>0</v>
      </c>
      <c r="F965" s="22"/>
    </row>
    <row r="966" ht="14.25" hidden="1" customHeight="1">
      <c r="A966" s="62"/>
      <c r="B966" s="29"/>
      <c r="C966" s="30"/>
      <c r="D966" s="31"/>
      <c r="E966" s="32">
        <f>SUM(RECEIVE!$D966*RECEIVE!$C966)</f>
        <v>0</v>
      </c>
      <c r="F966" s="30"/>
    </row>
    <row r="967" ht="14.25" hidden="1" customHeight="1">
      <c r="A967" s="63"/>
      <c r="B967" s="21"/>
      <c r="C967" s="22"/>
      <c r="D967" s="23"/>
      <c r="E967" s="24">
        <f>SUM(RECEIVE!$D967*RECEIVE!$C967)</f>
        <v>0</v>
      </c>
      <c r="F967" s="22"/>
    </row>
    <row r="968" ht="14.25" hidden="1" customHeight="1">
      <c r="A968" s="62"/>
      <c r="B968" s="29"/>
      <c r="C968" s="30"/>
      <c r="D968" s="31"/>
      <c r="E968" s="32">
        <f>SUM(RECEIVE!$D968*RECEIVE!$C968)</f>
        <v>0</v>
      </c>
      <c r="F968" s="30"/>
    </row>
    <row r="969" ht="14.25" hidden="1" customHeight="1">
      <c r="A969" s="63"/>
      <c r="B969" s="21"/>
      <c r="C969" s="22"/>
      <c r="D969" s="23"/>
      <c r="E969" s="24">
        <f>SUM(RECEIVE!$D969*RECEIVE!$C969)</f>
        <v>0</v>
      </c>
      <c r="F969" s="22"/>
    </row>
    <row r="970" ht="14.25" hidden="1" customHeight="1">
      <c r="A970" s="62"/>
      <c r="B970" s="29"/>
      <c r="C970" s="30"/>
      <c r="D970" s="31"/>
      <c r="E970" s="32">
        <f>SUM(RECEIVE!$D970*RECEIVE!$C970)</f>
        <v>0</v>
      </c>
      <c r="F970" s="30"/>
    </row>
    <row r="971" ht="14.25" hidden="1" customHeight="1">
      <c r="A971" s="63"/>
      <c r="B971" s="21"/>
      <c r="C971" s="22"/>
      <c r="D971" s="23"/>
      <c r="E971" s="24">
        <f>SUM(RECEIVE!$D971*RECEIVE!$C971)</f>
        <v>0</v>
      </c>
      <c r="F971" s="22"/>
    </row>
    <row r="972" ht="14.25" hidden="1" customHeight="1">
      <c r="A972" s="62"/>
      <c r="B972" s="29"/>
      <c r="C972" s="30"/>
      <c r="D972" s="31"/>
      <c r="E972" s="32">
        <f>SUM(RECEIVE!$D972*RECEIVE!$C972)</f>
        <v>0</v>
      </c>
      <c r="F972" s="30"/>
    </row>
    <row r="973" ht="14.25" hidden="1" customHeight="1">
      <c r="A973" s="63"/>
      <c r="B973" s="21"/>
      <c r="C973" s="22"/>
      <c r="D973" s="23"/>
      <c r="E973" s="24">
        <f>SUM(RECEIVE!$D973*RECEIVE!$C973)</f>
        <v>0</v>
      </c>
      <c r="F973" s="22"/>
    </row>
    <row r="974" ht="14.25" hidden="1" customHeight="1">
      <c r="A974" s="62"/>
      <c r="B974" s="29"/>
      <c r="C974" s="30"/>
      <c r="D974" s="31"/>
      <c r="E974" s="32">
        <f>SUM(RECEIVE!$D974*RECEIVE!$C974)</f>
        <v>0</v>
      </c>
      <c r="F974" s="30"/>
    </row>
    <row r="975" ht="14.25" hidden="1" customHeight="1">
      <c r="A975" s="63"/>
      <c r="B975" s="21"/>
      <c r="C975" s="22"/>
      <c r="D975" s="23"/>
      <c r="E975" s="24">
        <f>SUM(RECEIVE!$D975*RECEIVE!$C975)</f>
        <v>0</v>
      </c>
      <c r="F975" s="22"/>
    </row>
    <row r="976" ht="14.25" hidden="1" customHeight="1">
      <c r="A976" s="62"/>
      <c r="B976" s="29"/>
      <c r="C976" s="30"/>
      <c r="D976" s="31"/>
      <c r="E976" s="32">
        <f>SUM(RECEIVE!$D976*RECEIVE!$C976)</f>
        <v>0</v>
      </c>
      <c r="F976" s="30"/>
    </row>
    <row r="977" ht="14.25" hidden="1" customHeight="1">
      <c r="A977" s="63"/>
      <c r="B977" s="21"/>
      <c r="C977" s="22"/>
      <c r="D977" s="23"/>
      <c r="E977" s="24">
        <f>SUM(RECEIVE!$D977*RECEIVE!$C977)</f>
        <v>0</v>
      </c>
      <c r="F977" s="22"/>
    </row>
    <row r="978" ht="14.25" hidden="1" customHeight="1">
      <c r="A978" s="62"/>
      <c r="B978" s="29"/>
      <c r="C978" s="30"/>
      <c r="D978" s="31"/>
      <c r="E978" s="32">
        <f>SUM(RECEIVE!$D978*RECEIVE!$C978)</f>
        <v>0</v>
      </c>
      <c r="F978" s="30"/>
    </row>
    <row r="979" ht="14.25" hidden="1" customHeight="1">
      <c r="A979" s="63"/>
      <c r="B979" s="21"/>
      <c r="C979" s="22"/>
      <c r="D979" s="23"/>
      <c r="E979" s="24">
        <f>SUM(RECEIVE!$D979*RECEIVE!$C979)</f>
        <v>0</v>
      </c>
      <c r="F979" s="22"/>
    </row>
    <row r="980" ht="14.25" hidden="1" customHeight="1">
      <c r="A980" s="62"/>
      <c r="B980" s="29"/>
      <c r="C980" s="30"/>
      <c r="D980" s="31"/>
      <c r="E980" s="32">
        <f>SUM(RECEIVE!$D980*RECEIVE!$C980)</f>
        <v>0</v>
      </c>
      <c r="F980" s="30"/>
    </row>
    <row r="981" ht="14.25" hidden="1" customHeight="1">
      <c r="A981" s="63"/>
      <c r="B981" s="21"/>
      <c r="C981" s="22"/>
      <c r="D981" s="23"/>
      <c r="E981" s="24">
        <f>SUM(RECEIVE!$D981*RECEIVE!$C981)</f>
        <v>0</v>
      </c>
      <c r="F981" s="22"/>
    </row>
    <row r="982" ht="14.25" hidden="1" customHeight="1">
      <c r="A982" s="62"/>
      <c r="B982" s="29"/>
      <c r="C982" s="30"/>
      <c r="D982" s="31"/>
      <c r="E982" s="32">
        <f>SUM(RECEIVE!$D982*RECEIVE!$C982)</f>
        <v>0</v>
      </c>
      <c r="F982" s="30"/>
    </row>
    <row r="983" ht="14.25" hidden="1" customHeight="1">
      <c r="A983" s="63"/>
      <c r="B983" s="21"/>
      <c r="C983" s="22"/>
      <c r="D983" s="23"/>
      <c r="E983" s="24">
        <f>SUM(RECEIVE!$D983*RECEIVE!$C983)</f>
        <v>0</v>
      </c>
      <c r="F983" s="22"/>
    </row>
    <row r="984" ht="14.25" hidden="1" customHeight="1">
      <c r="A984" s="62"/>
      <c r="B984" s="29"/>
      <c r="C984" s="30"/>
      <c r="D984" s="31"/>
      <c r="E984" s="32">
        <f>SUM(RECEIVE!$D984*RECEIVE!$C984)</f>
        <v>0</v>
      </c>
      <c r="F984" s="30"/>
    </row>
    <row r="985" ht="14.25" hidden="1" customHeight="1">
      <c r="A985" s="63"/>
      <c r="B985" s="21"/>
      <c r="C985" s="22"/>
      <c r="D985" s="23"/>
      <c r="E985" s="24">
        <f>SUM(RECEIVE!$D985*RECEIVE!$C985)</f>
        <v>0</v>
      </c>
      <c r="F985" s="22"/>
    </row>
    <row r="986" ht="14.25" hidden="1" customHeight="1">
      <c r="A986" s="62"/>
      <c r="B986" s="29"/>
      <c r="C986" s="30"/>
      <c r="D986" s="31"/>
      <c r="E986" s="32">
        <f>SUM(RECEIVE!$D986*RECEIVE!$C986)</f>
        <v>0</v>
      </c>
      <c r="F986" s="30"/>
    </row>
    <row r="987" ht="14.25" hidden="1" customHeight="1">
      <c r="A987" s="63"/>
      <c r="B987" s="21"/>
      <c r="C987" s="22"/>
      <c r="D987" s="23"/>
      <c r="E987" s="24">
        <f>SUM(RECEIVE!$D987*RECEIVE!$C987)</f>
        <v>0</v>
      </c>
      <c r="F987" s="22"/>
    </row>
    <row r="988" ht="14.25" hidden="1" customHeight="1">
      <c r="A988" s="62"/>
      <c r="B988" s="29"/>
      <c r="C988" s="30"/>
      <c r="D988" s="31"/>
      <c r="E988" s="32">
        <f>SUM(RECEIVE!$D988*RECEIVE!$C988)</f>
        <v>0</v>
      </c>
      <c r="F988" s="30"/>
    </row>
    <row r="989" ht="14.25" hidden="1" customHeight="1">
      <c r="A989" s="63"/>
      <c r="B989" s="21"/>
      <c r="C989" s="22"/>
      <c r="D989" s="23"/>
      <c r="E989" s="24">
        <f>SUM(RECEIVE!$D989*RECEIVE!$C989)</f>
        <v>0</v>
      </c>
      <c r="F989" s="22"/>
    </row>
    <row r="990" ht="14.25" hidden="1" customHeight="1">
      <c r="A990" s="62"/>
      <c r="B990" s="29"/>
      <c r="C990" s="30"/>
      <c r="D990" s="31"/>
      <c r="E990" s="32">
        <f>SUM(RECEIVE!$D990*RECEIVE!$C990)</f>
        <v>0</v>
      </c>
      <c r="F990" s="30"/>
    </row>
    <row r="991" ht="14.25" hidden="1" customHeight="1">
      <c r="A991" s="63"/>
      <c r="B991" s="21"/>
      <c r="C991" s="22"/>
      <c r="D991" s="23"/>
      <c r="E991" s="24">
        <f>SUM(RECEIVE!$D991*RECEIVE!$C991)</f>
        <v>0</v>
      </c>
      <c r="F991" s="22"/>
    </row>
    <row r="992" ht="14.25" hidden="1" customHeight="1">
      <c r="A992" s="62"/>
      <c r="B992" s="29"/>
      <c r="C992" s="30"/>
      <c r="D992" s="31"/>
      <c r="E992" s="32">
        <f>SUM(RECEIVE!$D992*RECEIVE!$C992)</f>
        <v>0</v>
      </c>
      <c r="F992" s="30"/>
    </row>
    <row r="993" ht="14.25" hidden="1" customHeight="1">
      <c r="A993" s="63"/>
      <c r="B993" s="21"/>
      <c r="C993" s="22"/>
      <c r="D993" s="23"/>
      <c r="E993" s="24">
        <f>SUM(RECEIVE!$D993*RECEIVE!$C993)</f>
        <v>0</v>
      </c>
      <c r="F993" s="22"/>
    </row>
    <row r="994" ht="14.25" hidden="1" customHeight="1">
      <c r="A994" s="62"/>
      <c r="B994" s="29"/>
      <c r="C994" s="30"/>
      <c r="D994" s="31"/>
      <c r="E994" s="32">
        <f>SUM(RECEIVE!$D994*RECEIVE!$C994)</f>
        <v>0</v>
      </c>
      <c r="F994" s="30"/>
    </row>
    <row r="995" ht="14.25" hidden="1" customHeight="1">
      <c r="A995" s="63"/>
      <c r="B995" s="21"/>
      <c r="C995" s="22"/>
      <c r="D995" s="23"/>
      <c r="E995" s="24">
        <f>SUM(RECEIVE!$D995*RECEIVE!$C995)</f>
        <v>0</v>
      </c>
      <c r="F995" s="22"/>
    </row>
    <row r="996" ht="14.25" hidden="1" customHeight="1">
      <c r="A996" s="62"/>
      <c r="B996" s="29"/>
      <c r="C996" s="30"/>
      <c r="D996" s="31"/>
      <c r="E996" s="32">
        <f>SUM(RECEIVE!$D996*RECEIVE!$C996)</f>
        <v>0</v>
      </c>
      <c r="F996" s="30"/>
    </row>
    <row r="997" ht="14.25" hidden="1" customHeight="1">
      <c r="A997" s="63"/>
      <c r="B997" s="21"/>
      <c r="C997" s="22"/>
      <c r="D997" s="23"/>
      <c r="E997" s="24">
        <f>SUM(RECEIVE!$D997*RECEIVE!$C997)</f>
        <v>0</v>
      </c>
      <c r="F997" s="22"/>
    </row>
    <row r="998" ht="14.25" hidden="1" customHeight="1">
      <c r="A998" s="62"/>
      <c r="B998" s="29"/>
      <c r="C998" s="30"/>
      <c r="D998" s="31"/>
      <c r="E998" s="32">
        <f>SUM(RECEIVE!$D998*RECEIVE!$C998)</f>
        <v>0</v>
      </c>
      <c r="F998" s="30"/>
    </row>
    <row r="999" ht="14.25" hidden="1" customHeight="1">
      <c r="A999" s="64"/>
      <c r="B999" s="37"/>
      <c r="C999" s="38"/>
      <c r="D999" s="39"/>
      <c r="E999" s="40">
        <f>SUM(RECEIVE!$D999*RECEIVE!$C999)</f>
        <v>0</v>
      </c>
      <c r="F999" s="38"/>
    </row>
    <row r="1000" ht="14.25" hidden="1" customHeight="1">
      <c r="A1000" s="65"/>
      <c r="B1000" s="41"/>
      <c r="C1000" s="42"/>
      <c r="D1000" s="43"/>
      <c r="E1000" s="44"/>
      <c r="F1000" s="42"/>
    </row>
    <row r="1001" ht="14.25" hidden="1" customHeight="1">
      <c r="A1001" s="66"/>
      <c r="B1001" s="21"/>
      <c r="C1001" s="22"/>
      <c r="D1001" s="23"/>
      <c r="E1001" s="24">
        <f>SUM(RECEIVE!$D1001*RECEIVE!$C1001)</f>
        <v>0</v>
      </c>
      <c r="F1001" s="22"/>
    </row>
    <row r="1002" ht="14.25" hidden="1" customHeight="1">
      <c r="A1002" s="67"/>
      <c r="B1002" s="29"/>
      <c r="C1002" s="30"/>
      <c r="D1002" s="31"/>
      <c r="E1002" s="32">
        <f>SUM(RECEIVE!$D1002*RECEIVE!$C1002)</f>
        <v>0</v>
      </c>
      <c r="F1002" s="30"/>
    </row>
    <row r="1003" ht="14.25" customHeight="1">
      <c r="D1003" s="1"/>
      <c r="E1003" s="1"/>
    </row>
    <row r="1004" ht="14.25" customHeight="1">
      <c r="D1004" s="1"/>
      <c r="E1004" s="1"/>
    </row>
  </sheetData>
  <autoFilter ref="$A$4:$F$1002">
    <filterColumn colId="1">
      <filters>
        <filter val="Geek lab"/>
        <filter val="Boyles"/>
        <filter val="Arlyn"/>
        <filter val="BossPin"/>
        <filter val="Christian torres"/>
        <filter val="WearKap"/>
        <filter val="GRides"/>
        <filter val="Tj Lim"/>
        <filter val="Vincent"/>
        <filter val="Ryn"/>
        <filter val="Escoto"/>
        <filter val="Brentee"/>
      </filters>
    </filterColumn>
    <sortState ref="A4:F1002">
      <sortCondition ref="B4:B1002"/>
    </sortState>
  </autoFilter>
  <mergeCells count="2">
    <mergeCell ref="A2:F3"/>
    <mergeCell ref="L2:M3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9.14"/>
    <col customWidth="1" min="3" max="3" width="17.43"/>
    <col customWidth="1" min="4" max="4" width="18.57"/>
    <col customWidth="1" min="5" max="9" width="8.71"/>
    <col customWidth="1" min="10" max="10" width="19.71"/>
    <col customWidth="1" min="11" max="26" width="8.71"/>
  </cols>
  <sheetData>
    <row r="1" ht="14.25" customHeight="1">
      <c r="A1" s="68" t="s">
        <v>180</v>
      </c>
      <c r="B1" s="3"/>
      <c r="C1" s="3"/>
      <c r="D1" s="4"/>
      <c r="J1" s="7" t="s">
        <v>181</v>
      </c>
    </row>
    <row r="2" ht="14.25" customHeight="1">
      <c r="A2" s="8"/>
      <c r="B2" s="9"/>
      <c r="C2" s="9"/>
      <c r="D2" s="10"/>
      <c r="J2" s="7"/>
    </row>
    <row r="3" ht="14.25" customHeight="1">
      <c r="A3" s="69" t="s">
        <v>3</v>
      </c>
      <c r="B3" s="70" t="s">
        <v>182</v>
      </c>
      <c r="C3" s="71" t="s">
        <v>183</v>
      </c>
      <c r="D3" s="71" t="s">
        <v>2</v>
      </c>
      <c r="J3" s="19">
        <f>SUM(D4:D1002)</f>
        <v>263051</v>
      </c>
    </row>
    <row r="4" ht="14.25" customHeight="1">
      <c r="A4" s="20">
        <v>45710.0</v>
      </c>
      <c r="B4" s="21">
        <v>188.0</v>
      </c>
      <c r="C4" s="72" t="s">
        <v>184</v>
      </c>
      <c r="D4" s="24">
        <v>15300.0</v>
      </c>
    </row>
    <row r="5" ht="14.25" customHeight="1">
      <c r="A5" s="28">
        <v>45710.0</v>
      </c>
      <c r="B5" s="29" t="s">
        <v>185</v>
      </c>
      <c r="C5" s="30" t="s">
        <v>186</v>
      </c>
      <c r="D5" s="32">
        <v>110.0</v>
      </c>
    </row>
    <row r="6" ht="14.25" customHeight="1">
      <c r="A6" s="20">
        <v>45715.0</v>
      </c>
      <c r="B6" s="21">
        <v>188.0</v>
      </c>
      <c r="C6" s="72" t="s">
        <v>184</v>
      </c>
      <c r="D6" s="24">
        <v>11300.0</v>
      </c>
    </row>
    <row r="7" ht="14.25" customHeight="1">
      <c r="A7" s="28">
        <v>45715.0</v>
      </c>
      <c r="B7" s="29" t="s">
        <v>185</v>
      </c>
      <c r="C7" s="73" t="s">
        <v>186</v>
      </c>
      <c r="D7" s="32">
        <v>110.0</v>
      </c>
    </row>
    <row r="8" ht="14.25" customHeight="1">
      <c r="A8" s="20">
        <v>45716.0</v>
      </c>
      <c r="B8" s="21" t="s">
        <v>187</v>
      </c>
      <c r="C8" s="72" t="s">
        <v>188</v>
      </c>
      <c r="D8" s="24">
        <v>17000.0</v>
      </c>
    </row>
    <row r="9" ht="14.25" customHeight="1">
      <c r="A9" s="28">
        <v>45722.0</v>
      </c>
      <c r="B9" s="29">
        <v>188.0</v>
      </c>
      <c r="C9" s="73" t="s">
        <v>184</v>
      </c>
      <c r="D9" s="32">
        <v>7800.0</v>
      </c>
    </row>
    <row r="10" ht="14.25" customHeight="1">
      <c r="A10" s="20">
        <v>45722.0</v>
      </c>
      <c r="B10" s="21" t="s">
        <v>185</v>
      </c>
      <c r="C10" s="72" t="s">
        <v>186</v>
      </c>
      <c r="D10" s="24">
        <v>100.0</v>
      </c>
    </row>
    <row r="11" ht="14.25" customHeight="1">
      <c r="A11" s="28">
        <v>45724.0</v>
      </c>
      <c r="B11" s="29" t="s">
        <v>189</v>
      </c>
      <c r="C11" s="73" t="s">
        <v>190</v>
      </c>
      <c r="D11" s="32">
        <v>3635.0</v>
      </c>
    </row>
    <row r="12" ht="14.25" customHeight="1">
      <c r="A12" s="20">
        <v>45725.0</v>
      </c>
      <c r="B12" s="21" t="s">
        <v>191</v>
      </c>
      <c r="C12" s="72" t="s">
        <v>190</v>
      </c>
      <c r="D12" s="24">
        <v>390.0</v>
      </c>
    </row>
    <row r="13" ht="14.25" customHeight="1">
      <c r="A13" s="28">
        <v>45730.0</v>
      </c>
      <c r="B13" s="29">
        <v>188.0</v>
      </c>
      <c r="C13" s="73" t="s">
        <v>184</v>
      </c>
      <c r="D13" s="32">
        <v>7800.0</v>
      </c>
    </row>
    <row r="14" ht="14.25" customHeight="1">
      <c r="A14" s="20">
        <v>45730.0</v>
      </c>
      <c r="B14" s="21" t="s">
        <v>185</v>
      </c>
      <c r="C14" s="72" t="s">
        <v>186</v>
      </c>
      <c r="D14" s="74">
        <v>100.0</v>
      </c>
    </row>
    <row r="15" ht="14.25" customHeight="1">
      <c r="A15" s="28">
        <v>45734.0</v>
      </c>
      <c r="B15" s="29">
        <v>188.0</v>
      </c>
      <c r="C15" s="73" t="s">
        <v>184</v>
      </c>
      <c r="D15" s="75">
        <v>8300.0</v>
      </c>
    </row>
    <row r="16" ht="14.25" customHeight="1">
      <c r="A16" s="20">
        <v>45734.0</v>
      </c>
      <c r="B16" s="21" t="s">
        <v>185</v>
      </c>
      <c r="C16" s="72" t="s">
        <v>186</v>
      </c>
      <c r="D16" s="74">
        <v>100.0</v>
      </c>
    </row>
    <row r="17" ht="14.25" customHeight="1">
      <c r="A17" s="48">
        <v>45738.0</v>
      </c>
      <c r="B17" s="56">
        <v>188.0</v>
      </c>
      <c r="C17" s="76" t="s">
        <v>184</v>
      </c>
      <c r="D17" s="77">
        <v>6800.0</v>
      </c>
    </row>
    <row r="18" ht="14.25" customHeight="1">
      <c r="A18" s="59">
        <v>45738.0</v>
      </c>
      <c r="B18" s="45" t="s">
        <v>185</v>
      </c>
      <c r="C18" s="78" t="s">
        <v>186</v>
      </c>
      <c r="D18" s="79">
        <v>100.0</v>
      </c>
    </row>
    <row r="19" ht="14.25" customHeight="1">
      <c r="A19" s="48">
        <v>45744.0</v>
      </c>
      <c r="B19" s="56">
        <v>188.0</v>
      </c>
      <c r="C19" s="76" t="s">
        <v>184</v>
      </c>
      <c r="D19" s="77">
        <v>16300.0</v>
      </c>
    </row>
    <row r="20" ht="14.25" customHeight="1">
      <c r="A20" s="59">
        <v>45744.0</v>
      </c>
      <c r="B20" s="45" t="s">
        <v>185</v>
      </c>
      <c r="C20" s="78" t="s">
        <v>186</v>
      </c>
      <c r="D20" s="79">
        <v>100.0</v>
      </c>
    </row>
    <row r="21" ht="14.25" customHeight="1">
      <c r="A21" s="80">
        <v>45747.0</v>
      </c>
      <c r="B21" s="81" t="s">
        <v>187</v>
      </c>
      <c r="C21" s="82" t="s">
        <v>188</v>
      </c>
      <c r="D21" s="77">
        <v>20000.0</v>
      </c>
    </row>
    <row r="22" ht="14.25" customHeight="1">
      <c r="A22" s="83">
        <v>45748.0</v>
      </c>
      <c r="B22" s="84">
        <v>188.0</v>
      </c>
      <c r="C22" s="85" t="s">
        <v>184</v>
      </c>
      <c r="D22" s="79">
        <v>5800.0</v>
      </c>
    </row>
    <row r="23" ht="14.25" customHeight="1">
      <c r="A23" s="80">
        <v>45748.0</v>
      </c>
      <c r="B23" s="56" t="s">
        <v>185</v>
      </c>
      <c r="C23" s="76" t="s">
        <v>186</v>
      </c>
      <c r="D23" s="77">
        <v>150.0</v>
      </c>
    </row>
    <row r="24" ht="14.25" customHeight="1">
      <c r="A24" s="83">
        <v>45752.0</v>
      </c>
      <c r="B24" s="84">
        <v>188.0</v>
      </c>
      <c r="C24" s="85" t="s">
        <v>184</v>
      </c>
      <c r="D24" s="79">
        <v>10300.0</v>
      </c>
    </row>
    <row r="25" ht="14.25" customHeight="1">
      <c r="A25" s="80">
        <v>45752.0</v>
      </c>
      <c r="B25" s="56" t="s">
        <v>185</v>
      </c>
      <c r="C25" s="82" t="s">
        <v>186</v>
      </c>
      <c r="D25" s="77">
        <v>110.0</v>
      </c>
    </row>
    <row r="26" ht="14.25" customHeight="1">
      <c r="A26" s="83">
        <v>45755.0</v>
      </c>
      <c r="B26" s="84">
        <v>188.0</v>
      </c>
      <c r="C26" s="85" t="s">
        <v>184</v>
      </c>
      <c r="D26" s="79">
        <v>8800.0</v>
      </c>
    </row>
    <row r="27" ht="14.25" customHeight="1">
      <c r="A27" s="80">
        <v>45755.0</v>
      </c>
      <c r="B27" s="81" t="s">
        <v>185</v>
      </c>
      <c r="C27" s="82" t="s">
        <v>186</v>
      </c>
      <c r="D27" s="77">
        <v>100.0</v>
      </c>
    </row>
    <row r="28" ht="14.25" customHeight="1">
      <c r="A28" s="83">
        <v>45758.0</v>
      </c>
      <c r="B28" s="84">
        <v>188.0</v>
      </c>
      <c r="C28" s="85" t="s">
        <v>184</v>
      </c>
      <c r="D28" s="79">
        <v>7800.0</v>
      </c>
    </row>
    <row r="29" ht="14.25" customHeight="1">
      <c r="A29" s="80">
        <v>45758.0</v>
      </c>
      <c r="B29" s="81" t="s">
        <v>185</v>
      </c>
      <c r="C29" s="82" t="s">
        <v>186</v>
      </c>
      <c r="D29" s="77">
        <v>100.0</v>
      </c>
    </row>
    <row r="30" ht="14.25" customHeight="1">
      <c r="A30" s="83">
        <v>45761.0</v>
      </c>
      <c r="B30" s="84">
        <v>188.0</v>
      </c>
      <c r="C30" s="85" t="s">
        <v>184</v>
      </c>
      <c r="D30" s="79">
        <v>7800.0</v>
      </c>
    </row>
    <row r="31" ht="14.25" customHeight="1">
      <c r="A31" s="80">
        <v>45761.0</v>
      </c>
      <c r="B31" s="81" t="s">
        <v>185</v>
      </c>
      <c r="C31" s="82" t="s">
        <v>186</v>
      </c>
      <c r="D31" s="77">
        <v>120.0</v>
      </c>
    </row>
    <row r="32" ht="14.25" customHeight="1">
      <c r="A32" s="83">
        <v>45770.0</v>
      </c>
      <c r="B32" s="84">
        <v>188.0</v>
      </c>
      <c r="C32" s="85" t="s">
        <v>184</v>
      </c>
      <c r="D32" s="79">
        <v>17400.0</v>
      </c>
    </row>
    <row r="33" ht="14.25" customHeight="1">
      <c r="A33" s="80">
        <v>45770.0</v>
      </c>
      <c r="B33" s="81" t="s">
        <v>185</v>
      </c>
      <c r="C33" s="82" t="s">
        <v>186</v>
      </c>
      <c r="D33" s="77">
        <v>231.0</v>
      </c>
    </row>
    <row r="34" ht="14.25" customHeight="1">
      <c r="A34" s="83">
        <v>45771.0</v>
      </c>
      <c r="B34" s="84">
        <v>188.0</v>
      </c>
      <c r="C34" s="85" t="s">
        <v>184</v>
      </c>
      <c r="D34" s="79">
        <v>8400.0</v>
      </c>
    </row>
    <row r="35" ht="14.25" customHeight="1">
      <c r="A35" s="80">
        <v>45771.0</v>
      </c>
      <c r="B35" s="81" t="s">
        <v>191</v>
      </c>
      <c r="C35" s="82" t="s">
        <v>190</v>
      </c>
      <c r="D35" s="77">
        <v>1235.0</v>
      </c>
    </row>
    <row r="36" ht="14.25" customHeight="1">
      <c r="A36" s="83">
        <v>45777.0</v>
      </c>
      <c r="B36" s="84" t="s">
        <v>187</v>
      </c>
      <c r="C36" s="85" t="s">
        <v>188</v>
      </c>
      <c r="D36" s="79">
        <v>20000.0</v>
      </c>
    </row>
    <row r="37" ht="14.25" customHeight="1">
      <c r="A37" s="80">
        <v>45782.0</v>
      </c>
      <c r="B37" s="81" t="s">
        <v>191</v>
      </c>
      <c r="C37" s="82" t="s">
        <v>190</v>
      </c>
      <c r="D37" s="77">
        <v>150.0</v>
      </c>
    </row>
    <row r="38" ht="14.25" customHeight="1">
      <c r="A38" s="83">
        <v>45780.0</v>
      </c>
      <c r="B38" s="84">
        <v>188.0</v>
      </c>
      <c r="C38" s="85" t="s">
        <v>184</v>
      </c>
      <c r="D38" s="79">
        <v>7800.0</v>
      </c>
    </row>
    <row r="39" ht="14.25" customHeight="1">
      <c r="A39" s="80">
        <v>45780.0</v>
      </c>
      <c r="B39" s="81" t="s">
        <v>185</v>
      </c>
      <c r="C39" s="82" t="s">
        <v>186</v>
      </c>
      <c r="D39" s="77">
        <v>120.0</v>
      </c>
    </row>
    <row r="40" ht="14.25" customHeight="1">
      <c r="A40" s="83">
        <v>45790.0</v>
      </c>
      <c r="B40" s="84">
        <v>188.0</v>
      </c>
      <c r="C40" s="85" t="s">
        <v>184</v>
      </c>
      <c r="D40" s="79">
        <v>4800.0</v>
      </c>
    </row>
    <row r="41" ht="14.25" customHeight="1">
      <c r="A41" s="80">
        <v>45790.0</v>
      </c>
      <c r="B41" s="81" t="s">
        <v>185</v>
      </c>
      <c r="C41" s="82" t="s">
        <v>186</v>
      </c>
      <c r="D41" s="77">
        <v>100.0</v>
      </c>
    </row>
    <row r="42" ht="14.25" customHeight="1">
      <c r="A42" s="83">
        <v>45791.0</v>
      </c>
      <c r="B42" s="84">
        <v>188.0</v>
      </c>
      <c r="C42" s="85" t="s">
        <v>184</v>
      </c>
      <c r="D42" s="79">
        <v>1200.0</v>
      </c>
    </row>
    <row r="43" ht="14.25" customHeight="1">
      <c r="A43" s="80">
        <v>45791.0</v>
      </c>
      <c r="B43" s="81">
        <v>188.0</v>
      </c>
      <c r="C43" s="82" t="s">
        <v>184</v>
      </c>
      <c r="D43" s="77">
        <v>8300.0</v>
      </c>
    </row>
    <row r="44" ht="14.25" customHeight="1">
      <c r="A44" s="83">
        <v>45791.0</v>
      </c>
      <c r="B44" s="84" t="s">
        <v>185</v>
      </c>
      <c r="C44" s="85" t="s">
        <v>186</v>
      </c>
      <c r="D44" s="79">
        <v>100.0</v>
      </c>
    </row>
    <row r="45" ht="14.25" customHeight="1">
      <c r="A45" s="80">
        <v>45808.0</v>
      </c>
      <c r="B45" s="81" t="s">
        <v>192</v>
      </c>
      <c r="C45" s="82" t="s">
        <v>193</v>
      </c>
      <c r="D45" s="77">
        <v>20000.0</v>
      </c>
    </row>
    <row r="46" ht="14.25" customHeight="1">
      <c r="A46" s="83">
        <v>45810.0</v>
      </c>
      <c r="B46" s="84">
        <v>188.0</v>
      </c>
      <c r="C46" s="85" t="s">
        <v>184</v>
      </c>
      <c r="D46" s="79">
        <v>16600.0</v>
      </c>
    </row>
    <row r="47" ht="14.25" customHeight="1">
      <c r="A47" s="80">
        <v>45810.0</v>
      </c>
      <c r="B47" s="81" t="s">
        <v>185</v>
      </c>
      <c r="C47" s="82" t="s">
        <v>186</v>
      </c>
      <c r="D47" s="77">
        <v>190.0</v>
      </c>
    </row>
    <row r="48" ht="14.25" customHeight="1">
      <c r="A48" s="86"/>
      <c r="B48" s="37"/>
      <c r="C48" s="87"/>
      <c r="D48" s="87"/>
    </row>
    <row r="49" ht="14.25" customHeight="1">
      <c r="A49" s="88"/>
      <c r="B49" s="41"/>
      <c r="C49" s="89"/>
      <c r="D49" s="89"/>
    </row>
    <row r="50" ht="14.25" customHeight="1">
      <c r="A50" s="86"/>
      <c r="B50" s="37"/>
      <c r="C50" s="87"/>
      <c r="D50" s="87"/>
    </row>
    <row r="51" ht="14.25" customHeight="1">
      <c r="A51" s="88"/>
      <c r="B51" s="41"/>
      <c r="C51" s="89"/>
      <c r="D51" s="89"/>
    </row>
    <row r="52" ht="14.25" customHeight="1">
      <c r="A52" s="86"/>
      <c r="B52" s="37"/>
      <c r="C52" s="87"/>
      <c r="D52" s="87"/>
    </row>
    <row r="53" ht="14.25" customHeight="1">
      <c r="A53" s="88"/>
      <c r="B53" s="41"/>
      <c r="C53" s="89"/>
      <c r="D53" s="89"/>
    </row>
    <row r="54" ht="14.25" customHeight="1">
      <c r="A54" s="86"/>
      <c r="B54" s="37"/>
      <c r="C54" s="87"/>
      <c r="D54" s="87"/>
    </row>
    <row r="55" ht="14.25" customHeight="1">
      <c r="A55" s="88"/>
      <c r="B55" s="41"/>
      <c r="C55" s="89"/>
      <c r="D55" s="89"/>
    </row>
    <row r="56" ht="14.25" customHeight="1">
      <c r="A56" s="86"/>
      <c r="B56" s="37"/>
      <c r="C56" s="87"/>
      <c r="D56" s="87"/>
    </row>
    <row r="57" ht="14.25" customHeight="1">
      <c r="A57" s="88"/>
      <c r="B57" s="41"/>
      <c r="C57" s="89"/>
      <c r="D57" s="89"/>
    </row>
    <row r="58" ht="14.25" customHeight="1">
      <c r="A58" s="86"/>
      <c r="B58" s="37"/>
      <c r="C58" s="87"/>
      <c r="D58" s="87"/>
    </row>
    <row r="59" ht="14.25" customHeight="1">
      <c r="A59" s="88"/>
      <c r="B59" s="41"/>
      <c r="C59" s="89"/>
      <c r="D59" s="89"/>
    </row>
    <row r="60" ht="14.25" customHeight="1">
      <c r="A60" s="86"/>
      <c r="B60" s="37"/>
      <c r="C60" s="87"/>
      <c r="D60" s="87"/>
    </row>
    <row r="61" ht="14.25" customHeight="1">
      <c r="A61" s="88"/>
      <c r="B61" s="41"/>
      <c r="C61" s="89"/>
      <c r="D61" s="89"/>
    </row>
    <row r="62" ht="14.25" customHeight="1">
      <c r="A62" s="86"/>
      <c r="B62" s="37"/>
      <c r="C62" s="87"/>
      <c r="D62" s="87"/>
    </row>
    <row r="63" ht="14.25" customHeight="1">
      <c r="A63" s="88"/>
      <c r="B63" s="41"/>
      <c r="C63" s="89"/>
      <c r="D63" s="89"/>
    </row>
    <row r="64" ht="14.25" customHeight="1">
      <c r="A64" s="86"/>
      <c r="B64" s="37"/>
      <c r="C64" s="87"/>
      <c r="D64" s="87"/>
    </row>
    <row r="65" ht="14.25" customHeight="1">
      <c r="A65" s="88"/>
      <c r="B65" s="41"/>
      <c r="C65" s="89"/>
      <c r="D65" s="89"/>
    </row>
    <row r="66" ht="14.25" customHeight="1">
      <c r="A66" s="86"/>
      <c r="B66" s="37"/>
      <c r="C66" s="87"/>
      <c r="D66" s="87"/>
    </row>
    <row r="67" ht="14.25" customHeight="1">
      <c r="A67" s="88"/>
      <c r="B67" s="41"/>
      <c r="C67" s="89"/>
      <c r="D67" s="89"/>
    </row>
    <row r="68" ht="14.25" customHeight="1">
      <c r="A68" s="86"/>
      <c r="B68" s="37"/>
      <c r="C68" s="87"/>
      <c r="D68" s="87"/>
    </row>
    <row r="69" ht="14.25" customHeight="1">
      <c r="A69" s="88"/>
      <c r="B69" s="41"/>
      <c r="C69" s="89"/>
      <c r="D69" s="89"/>
    </row>
    <row r="70" ht="14.25" customHeight="1">
      <c r="A70" s="86"/>
      <c r="B70" s="37"/>
      <c r="C70" s="87"/>
      <c r="D70" s="87"/>
    </row>
    <row r="71" ht="14.25" customHeight="1">
      <c r="A71" s="88"/>
      <c r="B71" s="41"/>
      <c r="C71" s="89"/>
      <c r="D71" s="89"/>
    </row>
    <row r="72" ht="14.25" customHeight="1">
      <c r="A72" s="86"/>
      <c r="B72" s="37"/>
      <c r="C72" s="87"/>
      <c r="D72" s="87"/>
    </row>
    <row r="73" ht="14.25" customHeight="1">
      <c r="A73" s="88"/>
      <c r="B73" s="41"/>
      <c r="C73" s="89"/>
      <c r="D73" s="89"/>
    </row>
    <row r="74" ht="14.25" customHeight="1">
      <c r="A74" s="86"/>
      <c r="B74" s="37"/>
      <c r="C74" s="87"/>
      <c r="D74" s="87"/>
    </row>
    <row r="75" ht="14.25" customHeight="1">
      <c r="A75" s="88"/>
      <c r="B75" s="41"/>
      <c r="C75" s="89"/>
      <c r="D75" s="89"/>
    </row>
    <row r="76" ht="14.25" customHeight="1">
      <c r="A76" s="86"/>
      <c r="B76" s="37"/>
      <c r="C76" s="87"/>
      <c r="D76" s="87"/>
    </row>
    <row r="77" ht="14.25" customHeight="1">
      <c r="A77" s="88"/>
      <c r="B77" s="41"/>
      <c r="C77" s="89"/>
      <c r="D77" s="89"/>
    </row>
    <row r="78" ht="14.25" customHeight="1">
      <c r="A78" s="86"/>
      <c r="B78" s="37"/>
      <c r="C78" s="87"/>
      <c r="D78" s="87"/>
    </row>
    <row r="79" ht="14.25" customHeight="1">
      <c r="A79" s="88"/>
      <c r="B79" s="41"/>
      <c r="C79" s="89"/>
      <c r="D79" s="89"/>
    </row>
    <row r="80" ht="14.25" customHeight="1">
      <c r="A80" s="86"/>
      <c r="B80" s="37"/>
      <c r="C80" s="87"/>
      <c r="D80" s="87"/>
    </row>
    <row r="81" ht="14.25" customHeight="1">
      <c r="A81" s="88"/>
      <c r="B81" s="41"/>
      <c r="C81" s="89"/>
      <c r="D81" s="89"/>
    </row>
    <row r="82" ht="14.25" customHeight="1">
      <c r="A82" s="86"/>
      <c r="B82" s="37"/>
      <c r="C82" s="87"/>
      <c r="D82" s="87"/>
    </row>
    <row r="83" ht="14.25" customHeight="1">
      <c r="A83" s="88"/>
      <c r="B83" s="41"/>
      <c r="C83" s="89"/>
      <c r="D83" s="89"/>
    </row>
    <row r="84" ht="14.25" customHeight="1">
      <c r="A84" s="86"/>
      <c r="B84" s="37"/>
      <c r="C84" s="87"/>
      <c r="D84" s="87"/>
    </row>
    <row r="85" ht="14.25" customHeight="1">
      <c r="A85" s="88"/>
      <c r="B85" s="41"/>
      <c r="C85" s="89"/>
      <c r="D85" s="89"/>
    </row>
    <row r="86" ht="14.25" customHeight="1">
      <c r="A86" s="86"/>
      <c r="B86" s="37"/>
      <c r="C86" s="87"/>
      <c r="D86" s="87"/>
    </row>
    <row r="87" ht="14.25" customHeight="1">
      <c r="A87" s="88"/>
      <c r="B87" s="41"/>
      <c r="C87" s="89"/>
      <c r="D87" s="89"/>
    </row>
    <row r="88" ht="14.25" customHeight="1">
      <c r="A88" s="86"/>
      <c r="B88" s="37"/>
      <c r="C88" s="87"/>
      <c r="D88" s="87"/>
    </row>
    <row r="89" ht="14.25" customHeight="1">
      <c r="A89" s="88"/>
      <c r="B89" s="41"/>
      <c r="C89" s="89"/>
      <c r="D89" s="89"/>
    </row>
    <row r="90" ht="14.25" customHeight="1">
      <c r="A90" s="86"/>
      <c r="B90" s="37"/>
      <c r="C90" s="87"/>
      <c r="D90" s="87"/>
    </row>
    <row r="91" ht="14.25" customHeight="1">
      <c r="A91" s="88"/>
      <c r="B91" s="41"/>
      <c r="C91" s="89"/>
      <c r="D91" s="89"/>
    </row>
    <row r="92" ht="14.25" customHeight="1">
      <c r="A92" s="86"/>
      <c r="B92" s="37"/>
      <c r="C92" s="87"/>
      <c r="D92" s="87"/>
    </row>
    <row r="93" ht="14.25" customHeight="1">
      <c r="A93" s="88"/>
      <c r="B93" s="41"/>
      <c r="C93" s="89"/>
      <c r="D93" s="89"/>
    </row>
    <row r="94" ht="14.25" customHeight="1">
      <c r="A94" s="86"/>
      <c r="B94" s="37"/>
      <c r="C94" s="87"/>
      <c r="D94" s="87"/>
    </row>
    <row r="95" ht="14.25" customHeight="1">
      <c r="A95" s="88"/>
      <c r="B95" s="41"/>
      <c r="C95" s="89"/>
      <c r="D95" s="89"/>
    </row>
    <row r="96" ht="14.25" customHeight="1">
      <c r="A96" s="86"/>
      <c r="B96" s="37"/>
      <c r="C96" s="87"/>
      <c r="D96" s="87"/>
    </row>
    <row r="97" ht="14.25" customHeight="1">
      <c r="A97" s="88"/>
      <c r="B97" s="41"/>
      <c r="C97" s="89"/>
      <c r="D97" s="89"/>
    </row>
    <row r="98" ht="14.25" customHeight="1">
      <c r="A98" s="86"/>
      <c r="B98" s="37"/>
      <c r="C98" s="87"/>
      <c r="D98" s="87"/>
    </row>
    <row r="99" ht="14.25" customHeight="1">
      <c r="A99" s="88"/>
      <c r="B99" s="41"/>
      <c r="C99" s="89"/>
      <c r="D99" s="89"/>
    </row>
    <row r="100" ht="14.25" customHeight="1">
      <c r="A100" s="86"/>
      <c r="B100" s="37"/>
      <c r="C100" s="87"/>
      <c r="D100" s="87"/>
    </row>
    <row r="101" ht="14.25" customHeight="1">
      <c r="A101" s="88"/>
      <c r="B101" s="41"/>
      <c r="C101" s="89"/>
      <c r="D101" s="89"/>
    </row>
    <row r="102" ht="14.25" customHeight="1">
      <c r="A102" s="86"/>
      <c r="B102" s="37"/>
      <c r="C102" s="87"/>
      <c r="D102" s="87"/>
    </row>
    <row r="103" ht="14.25" customHeight="1">
      <c r="A103" s="88"/>
      <c r="B103" s="41"/>
      <c r="C103" s="89"/>
      <c r="D103" s="89"/>
    </row>
    <row r="104" ht="14.25" customHeight="1">
      <c r="A104" s="86"/>
      <c r="B104" s="37"/>
      <c r="C104" s="87"/>
      <c r="D104" s="87"/>
    </row>
    <row r="105" ht="14.25" customHeight="1">
      <c r="A105" s="88"/>
      <c r="B105" s="41"/>
      <c r="C105" s="89"/>
      <c r="D105" s="89"/>
    </row>
    <row r="106" ht="14.25" customHeight="1">
      <c r="A106" s="86"/>
      <c r="B106" s="37"/>
      <c r="C106" s="87"/>
      <c r="D106" s="87"/>
    </row>
    <row r="107" ht="14.25" customHeight="1">
      <c r="A107" s="88"/>
      <c r="B107" s="41"/>
      <c r="C107" s="89"/>
      <c r="D107" s="89"/>
    </row>
    <row r="108" ht="14.25" customHeight="1">
      <c r="A108" s="86"/>
      <c r="B108" s="37"/>
      <c r="C108" s="87"/>
      <c r="D108" s="87"/>
    </row>
    <row r="109" ht="14.25" customHeight="1">
      <c r="A109" s="88"/>
      <c r="B109" s="41"/>
      <c r="C109" s="89"/>
      <c r="D109" s="89"/>
    </row>
    <row r="110" ht="14.25" customHeight="1">
      <c r="A110" s="86"/>
      <c r="B110" s="37"/>
      <c r="C110" s="87"/>
      <c r="D110" s="87"/>
    </row>
    <row r="111" ht="14.25" customHeight="1">
      <c r="A111" s="88"/>
      <c r="B111" s="41"/>
      <c r="C111" s="89"/>
      <c r="D111" s="89"/>
    </row>
    <row r="112" ht="14.25" customHeight="1">
      <c r="A112" s="86"/>
      <c r="B112" s="37"/>
      <c r="C112" s="87"/>
      <c r="D112" s="87"/>
    </row>
    <row r="113" ht="14.25" customHeight="1">
      <c r="A113" s="88"/>
      <c r="B113" s="41"/>
      <c r="C113" s="89"/>
      <c r="D113" s="89"/>
    </row>
    <row r="114" ht="14.25" customHeight="1">
      <c r="A114" s="86"/>
      <c r="B114" s="37"/>
      <c r="C114" s="87"/>
      <c r="D114" s="87"/>
    </row>
    <row r="115" ht="14.25" customHeight="1">
      <c r="A115" s="88"/>
      <c r="B115" s="41"/>
      <c r="C115" s="89"/>
      <c r="D115" s="89"/>
    </row>
    <row r="116" ht="14.25" customHeight="1">
      <c r="A116" s="86"/>
      <c r="B116" s="37"/>
      <c r="C116" s="87"/>
      <c r="D116" s="87"/>
    </row>
    <row r="117" ht="14.25" customHeight="1">
      <c r="A117" s="88"/>
      <c r="B117" s="41"/>
      <c r="C117" s="89"/>
      <c r="D117" s="89"/>
    </row>
    <row r="118" ht="14.25" customHeight="1">
      <c r="A118" s="86"/>
      <c r="B118" s="37"/>
      <c r="C118" s="87"/>
      <c r="D118" s="87"/>
    </row>
    <row r="119" ht="14.25" customHeight="1">
      <c r="A119" s="88"/>
      <c r="B119" s="41"/>
      <c r="C119" s="89"/>
      <c r="D119" s="89"/>
    </row>
    <row r="120" ht="14.25" customHeight="1">
      <c r="A120" s="86"/>
      <c r="B120" s="37"/>
      <c r="C120" s="87"/>
      <c r="D120" s="87"/>
    </row>
    <row r="121" ht="14.25" customHeight="1">
      <c r="A121" s="88"/>
      <c r="B121" s="41"/>
      <c r="C121" s="89"/>
      <c r="D121" s="89"/>
    </row>
    <row r="122" ht="14.25" customHeight="1">
      <c r="A122" s="86"/>
      <c r="B122" s="37"/>
      <c r="C122" s="87"/>
      <c r="D122" s="87"/>
    </row>
    <row r="123" ht="14.25" customHeight="1">
      <c r="A123" s="88"/>
      <c r="B123" s="41"/>
      <c r="C123" s="89"/>
      <c r="D123" s="89"/>
    </row>
    <row r="124" ht="14.25" customHeight="1">
      <c r="A124" s="86"/>
      <c r="B124" s="37"/>
      <c r="C124" s="87"/>
      <c r="D124" s="87"/>
    </row>
    <row r="125" ht="14.25" customHeight="1">
      <c r="A125" s="88"/>
      <c r="B125" s="41"/>
      <c r="C125" s="89"/>
      <c r="D125" s="89"/>
    </row>
    <row r="126" ht="14.25" customHeight="1">
      <c r="A126" s="86"/>
      <c r="B126" s="37"/>
      <c r="C126" s="87"/>
      <c r="D126" s="87"/>
    </row>
    <row r="127" ht="14.25" customHeight="1">
      <c r="A127" s="88"/>
      <c r="B127" s="41"/>
      <c r="C127" s="89"/>
      <c r="D127" s="89"/>
    </row>
    <row r="128" ht="14.25" customHeight="1">
      <c r="A128" s="86"/>
      <c r="B128" s="37"/>
      <c r="C128" s="87"/>
      <c r="D128" s="87"/>
    </row>
    <row r="129" ht="14.25" customHeight="1">
      <c r="A129" s="88"/>
      <c r="B129" s="41"/>
      <c r="C129" s="89"/>
      <c r="D129" s="89"/>
    </row>
    <row r="130" ht="14.25" customHeight="1">
      <c r="A130" s="86"/>
      <c r="B130" s="37"/>
      <c r="C130" s="87"/>
      <c r="D130" s="87"/>
    </row>
    <row r="131" ht="14.25" customHeight="1">
      <c r="A131" s="88"/>
      <c r="B131" s="41"/>
      <c r="C131" s="89"/>
      <c r="D131" s="89"/>
    </row>
    <row r="132" ht="14.25" customHeight="1">
      <c r="A132" s="86"/>
      <c r="B132" s="37"/>
      <c r="C132" s="87"/>
      <c r="D132" s="87"/>
    </row>
    <row r="133" ht="14.25" customHeight="1">
      <c r="A133" s="88"/>
      <c r="B133" s="41"/>
      <c r="C133" s="89"/>
      <c r="D133" s="89"/>
    </row>
    <row r="134" ht="14.25" customHeight="1">
      <c r="A134" s="86"/>
      <c r="B134" s="37"/>
      <c r="C134" s="87"/>
      <c r="D134" s="87"/>
    </row>
    <row r="135" ht="14.25" customHeight="1">
      <c r="A135" s="88"/>
      <c r="B135" s="41"/>
      <c r="C135" s="89"/>
      <c r="D135" s="89"/>
    </row>
    <row r="136" ht="14.25" customHeight="1">
      <c r="A136" s="86"/>
      <c r="B136" s="37"/>
      <c r="C136" s="87"/>
      <c r="D136" s="87"/>
    </row>
    <row r="137" ht="14.25" customHeight="1">
      <c r="A137" s="88"/>
      <c r="B137" s="41"/>
      <c r="C137" s="89"/>
      <c r="D137" s="89"/>
    </row>
    <row r="138" ht="14.25" customHeight="1">
      <c r="A138" s="86"/>
      <c r="B138" s="37"/>
      <c r="C138" s="87"/>
      <c r="D138" s="87"/>
    </row>
    <row r="139" ht="14.25" customHeight="1">
      <c r="A139" s="88"/>
      <c r="B139" s="41"/>
      <c r="C139" s="89"/>
      <c r="D139" s="89"/>
    </row>
    <row r="140" ht="14.25" customHeight="1">
      <c r="A140" s="86"/>
      <c r="B140" s="37"/>
      <c r="C140" s="87"/>
      <c r="D140" s="87"/>
    </row>
    <row r="141" ht="14.25" customHeight="1">
      <c r="A141" s="88"/>
      <c r="B141" s="41"/>
      <c r="C141" s="89"/>
      <c r="D141" s="89"/>
    </row>
    <row r="142" ht="14.25" customHeight="1">
      <c r="A142" s="86"/>
      <c r="B142" s="37"/>
      <c r="C142" s="87"/>
      <c r="D142" s="87"/>
    </row>
    <row r="143" ht="14.25" customHeight="1">
      <c r="A143" s="88"/>
      <c r="B143" s="41"/>
      <c r="C143" s="89"/>
      <c r="D143" s="89"/>
    </row>
    <row r="144" ht="14.25" customHeight="1">
      <c r="A144" s="86"/>
      <c r="B144" s="37"/>
      <c r="C144" s="87"/>
      <c r="D144" s="87"/>
    </row>
    <row r="145" ht="14.25" customHeight="1">
      <c r="A145" s="88"/>
      <c r="B145" s="41"/>
      <c r="C145" s="89"/>
      <c r="D145" s="89"/>
    </row>
    <row r="146" ht="14.25" customHeight="1">
      <c r="A146" s="86"/>
      <c r="B146" s="37"/>
      <c r="C146" s="87"/>
      <c r="D146" s="87"/>
    </row>
    <row r="147" ht="14.25" customHeight="1">
      <c r="A147" s="88"/>
      <c r="B147" s="41"/>
      <c r="C147" s="89"/>
      <c r="D147" s="89"/>
    </row>
    <row r="148" ht="14.25" customHeight="1">
      <c r="A148" s="86"/>
      <c r="B148" s="37"/>
      <c r="C148" s="87"/>
      <c r="D148" s="87"/>
    </row>
    <row r="149" ht="14.25" customHeight="1">
      <c r="A149" s="88"/>
      <c r="B149" s="41"/>
      <c r="C149" s="89"/>
      <c r="D149" s="89"/>
    </row>
    <row r="150" ht="14.25" customHeight="1">
      <c r="A150" s="86"/>
      <c r="B150" s="37"/>
      <c r="C150" s="87"/>
      <c r="D150" s="87"/>
    </row>
    <row r="151" ht="14.25" customHeight="1">
      <c r="A151" s="88"/>
      <c r="B151" s="41"/>
      <c r="C151" s="89"/>
      <c r="D151" s="89"/>
    </row>
    <row r="152" ht="14.25" customHeight="1">
      <c r="A152" s="86"/>
      <c r="B152" s="37"/>
      <c r="C152" s="87"/>
      <c r="D152" s="87"/>
    </row>
    <row r="153" ht="14.25" customHeight="1">
      <c r="A153" s="88"/>
      <c r="B153" s="41"/>
      <c r="C153" s="89"/>
      <c r="D153" s="89"/>
    </row>
    <row r="154" ht="14.25" customHeight="1">
      <c r="A154" s="86"/>
      <c r="B154" s="37"/>
      <c r="C154" s="87"/>
      <c r="D154" s="87"/>
    </row>
    <row r="155" ht="14.25" customHeight="1">
      <c r="A155" s="88"/>
      <c r="B155" s="41"/>
      <c r="C155" s="89"/>
      <c r="D155" s="89"/>
    </row>
    <row r="156" ht="14.25" customHeight="1">
      <c r="A156" s="86"/>
      <c r="B156" s="37"/>
      <c r="C156" s="87"/>
      <c r="D156" s="87"/>
    </row>
    <row r="157" ht="14.25" customHeight="1">
      <c r="A157" s="88"/>
      <c r="B157" s="41"/>
      <c r="C157" s="89"/>
      <c r="D157" s="89"/>
    </row>
    <row r="158" ht="14.25" customHeight="1">
      <c r="A158" s="86"/>
      <c r="B158" s="37"/>
      <c r="C158" s="87"/>
      <c r="D158" s="87"/>
    </row>
    <row r="159" ht="14.25" customHeight="1">
      <c r="A159" s="88"/>
      <c r="B159" s="41"/>
      <c r="C159" s="89"/>
      <c r="D159" s="89"/>
    </row>
    <row r="160" ht="14.25" customHeight="1">
      <c r="A160" s="86"/>
      <c r="B160" s="37"/>
      <c r="C160" s="87"/>
      <c r="D160" s="87"/>
    </row>
    <row r="161" ht="14.25" customHeight="1">
      <c r="A161" s="88"/>
      <c r="B161" s="41"/>
      <c r="C161" s="89"/>
      <c r="D161" s="89"/>
    </row>
    <row r="162" ht="14.25" customHeight="1">
      <c r="A162" s="86"/>
      <c r="B162" s="37"/>
      <c r="C162" s="87"/>
      <c r="D162" s="87"/>
    </row>
    <row r="163" ht="14.25" customHeight="1">
      <c r="A163" s="88"/>
      <c r="B163" s="41"/>
      <c r="C163" s="89"/>
      <c r="D163" s="89"/>
    </row>
    <row r="164" ht="14.25" customHeight="1">
      <c r="A164" s="86"/>
      <c r="B164" s="37"/>
      <c r="C164" s="87"/>
      <c r="D164" s="87"/>
    </row>
    <row r="165" ht="14.25" customHeight="1">
      <c r="A165" s="88"/>
      <c r="B165" s="41"/>
      <c r="C165" s="89"/>
      <c r="D165" s="89"/>
    </row>
    <row r="166" ht="14.25" customHeight="1">
      <c r="A166" s="86"/>
      <c r="B166" s="37"/>
      <c r="C166" s="87"/>
      <c r="D166" s="87"/>
    </row>
    <row r="167" ht="14.25" customHeight="1">
      <c r="A167" s="88"/>
      <c r="B167" s="41"/>
      <c r="C167" s="89"/>
      <c r="D167" s="89"/>
    </row>
    <row r="168" ht="14.25" customHeight="1">
      <c r="A168" s="86"/>
      <c r="B168" s="37"/>
      <c r="C168" s="87"/>
      <c r="D168" s="87"/>
    </row>
    <row r="169" ht="14.25" customHeight="1">
      <c r="A169" s="88"/>
      <c r="B169" s="41"/>
      <c r="C169" s="89"/>
      <c r="D169" s="89"/>
    </row>
    <row r="170" ht="14.25" customHeight="1">
      <c r="A170" s="86"/>
      <c r="B170" s="37"/>
      <c r="C170" s="87"/>
      <c r="D170" s="87"/>
    </row>
    <row r="171" ht="14.25" customHeight="1">
      <c r="A171" s="88"/>
      <c r="B171" s="41"/>
      <c r="C171" s="89"/>
      <c r="D171" s="89"/>
    </row>
    <row r="172" ht="14.25" customHeight="1">
      <c r="A172" s="86"/>
      <c r="B172" s="37"/>
      <c r="C172" s="87"/>
      <c r="D172" s="87"/>
    </row>
    <row r="173" ht="14.25" customHeight="1">
      <c r="A173" s="88"/>
      <c r="B173" s="41"/>
      <c r="C173" s="89"/>
      <c r="D173" s="89"/>
    </row>
    <row r="174" ht="14.25" customHeight="1">
      <c r="A174" s="86"/>
      <c r="B174" s="37"/>
      <c r="C174" s="87"/>
      <c r="D174" s="87"/>
    </row>
    <row r="175" ht="14.25" customHeight="1">
      <c r="A175" s="88"/>
      <c r="B175" s="41"/>
      <c r="C175" s="89"/>
      <c r="D175" s="89"/>
    </row>
    <row r="176" ht="14.25" customHeight="1">
      <c r="A176" s="86"/>
      <c r="B176" s="37"/>
      <c r="C176" s="87"/>
      <c r="D176" s="87"/>
    </row>
    <row r="177" ht="14.25" customHeight="1">
      <c r="A177" s="88"/>
      <c r="B177" s="41"/>
      <c r="C177" s="89"/>
      <c r="D177" s="89"/>
    </row>
    <row r="178" ht="14.25" customHeight="1">
      <c r="A178" s="86"/>
      <c r="B178" s="37"/>
      <c r="C178" s="87"/>
      <c r="D178" s="87"/>
    </row>
    <row r="179" ht="14.25" customHeight="1">
      <c r="A179" s="88"/>
      <c r="B179" s="41"/>
      <c r="C179" s="89"/>
      <c r="D179" s="89"/>
    </row>
    <row r="180" ht="14.25" customHeight="1">
      <c r="A180" s="86"/>
      <c r="B180" s="37"/>
      <c r="C180" s="87"/>
      <c r="D180" s="87"/>
    </row>
    <row r="181" ht="14.25" customHeight="1">
      <c r="A181" s="88"/>
      <c r="B181" s="41"/>
      <c r="C181" s="89"/>
      <c r="D181" s="89"/>
    </row>
    <row r="182" ht="14.25" customHeight="1">
      <c r="A182" s="86"/>
      <c r="B182" s="37"/>
      <c r="C182" s="87"/>
      <c r="D182" s="87"/>
    </row>
    <row r="183" ht="14.25" customHeight="1">
      <c r="A183" s="88"/>
      <c r="B183" s="41"/>
      <c r="C183" s="89"/>
      <c r="D183" s="89"/>
    </row>
    <row r="184" ht="14.25" customHeight="1">
      <c r="A184" s="86"/>
      <c r="B184" s="37"/>
      <c r="C184" s="87"/>
      <c r="D184" s="87"/>
    </row>
    <row r="185" ht="14.25" customHeight="1">
      <c r="A185" s="88"/>
      <c r="B185" s="41"/>
      <c r="C185" s="89"/>
      <c r="D185" s="89"/>
    </row>
    <row r="186" ht="14.25" customHeight="1">
      <c r="A186" s="86"/>
      <c r="B186" s="37"/>
      <c r="C186" s="87"/>
      <c r="D186" s="87"/>
    </row>
    <row r="187" ht="14.25" customHeight="1">
      <c r="A187" s="88"/>
      <c r="B187" s="41"/>
      <c r="C187" s="89"/>
      <c r="D187" s="89"/>
    </row>
    <row r="188" ht="14.25" customHeight="1">
      <c r="A188" s="86"/>
      <c r="B188" s="37"/>
      <c r="C188" s="87"/>
      <c r="D188" s="87"/>
    </row>
    <row r="189" ht="14.25" customHeight="1">
      <c r="A189" s="88"/>
      <c r="B189" s="41"/>
      <c r="C189" s="89"/>
      <c r="D189" s="89"/>
    </row>
    <row r="190" ht="14.25" customHeight="1">
      <c r="A190" s="86"/>
      <c r="B190" s="37"/>
      <c r="C190" s="87"/>
      <c r="D190" s="87"/>
    </row>
    <row r="191" ht="14.25" customHeight="1">
      <c r="A191" s="88"/>
      <c r="B191" s="41"/>
      <c r="C191" s="89"/>
      <c r="D191" s="89"/>
    </row>
    <row r="192" ht="14.25" customHeight="1">
      <c r="A192" s="86"/>
      <c r="B192" s="37"/>
      <c r="C192" s="87"/>
      <c r="D192" s="87"/>
    </row>
    <row r="193" ht="14.25" customHeight="1">
      <c r="A193" s="88"/>
      <c r="B193" s="41"/>
      <c r="C193" s="89"/>
      <c r="D193" s="89"/>
    </row>
    <row r="194" ht="14.25" customHeight="1">
      <c r="A194" s="86"/>
      <c r="B194" s="37"/>
      <c r="C194" s="87"/>
      <c r="D194" s="87"/>
    </row>
    <row r="195" ht="14.25" customHeight="1">
      <c r="A195" s="88"/>
      <c r="B195" s="41"/>
      <c r="C195" s="89"/>
      <c r="D195" s="89"/>
    </row>
    <row r="196" ht="14.25" customHeight="1">
      <c r="A196" s="86"/>
      <c r="B196" s="37"/>
      <c r="C196" s="87"/>
      <c r="D196" s="87"/>
    </row>
    <row r="197" ht="14.25" customHeight="1">
      <c r="A197" s="88"/>
      <c r="B197" s="41"/>
      <c r="C197" s="89"/>
      <c r="D197" s="89"/>
    </row>
    <row r="198" ht="14.25" customHeight="1">
      <c r="A198" s="86"/>
      <c r="B198" s="37"/>
      <c r="C198" s="87"/>
      <c r="D198" s="87"/>
    </row>
    <row r="199" ht="14.25" customHeight="1">
      <c r="A199" s="88"/>
      <c r="B199" s="41"/>
      <c r="C199" s="89"/>
      <c r="D199" s="89"/>
    </row>
    <row r="200" ht="14.25" customHeight="1">
      <c r="A200" s="86"/>
      <c r="B200" s="37"/>
      <c r="C200" s="87"/>
      <c r="D200" s="87"/>
    </row>
    <row r="201" ht="14.25" customHeight="1">
      <c r="A201" s="88"/>
      <c r="B201" s="41"/>
      <c r="C201" s="89"/>
      <c r="D201" s="89"/>
    </row>
    <row r="202" ht="14.25" customHeight="1">
      <c r="A202" s="86"/>
      <c r="B202" s="37"/>
      <c r="C202" s="87"/>
      <c r="D202" s="87"/>
    </row>
    <row r="203" ht="14.25" customHeight="1">
      <c r="A203" s="88"/>
      <c r="B203" s="41"/>
      <c r="C203" s="89"/>
      <c r="D203" s="89"/>
    </row>
    <row r="204" ht="14.25" customHeight="1">
      <c r="A204" s="86"/>
      <c r="B204" s="37"/>
      <c r="C204" s="87"/>
      <c r="D204" s="87"/>
    </row>
    <row r="205" ht="14.25" customHeight="1">
      <c r="A205" s="88"/>
      <c r="B205" s="41"/>
      <c r="C205" s="89"/>
      <c r="D205" s="89"/>
    </row>
    <row r="206" ht="14.25" customHeight="1">
      <c r="A206" s="86"/>
      <c r="B206" s="37"/>
      <c r="C206" s="87"/>
      <c r="D206" s="87"/>
    </row>
    <row r="207" ht="14.25" customHeight="1">
      <c r="A207" s="88"/>
      <c r="B207" s="41"/>
      <c r="C207" s="89"/>
      <c r="D207" s="89"/>
    </row>
    <row r="208" ht="14.25" customHeight="1">
      <c r="A208" s="86"/>
      <c r="B208" s="37"/>
      <c r="C208" s="87"/>
      <c r="D208" s="87"/>
    </row>
    <row r="209" ht="14.25" customHeight="1">
      <c r="A209" s="88"/>
      <c r="B209" s="41"/>
      <c r="C209" s="89"/>
      <c r="D209" s="89"/>
    </row>
    <row r="210" ht="14.25" customHeight="1">
      <c r="A210" s="86"/>
      <c r="B210" s="37"/>
      <c r="C210" s="87"/>
      <c r="D210" s="87"/>
    </row>
    <row r="211" ht="14.25" customHeight="1">
      <c r="A211" s="88"/>
      <c r="B211" s="41"/>
      <c r="C211" s="89"/>
      <c r="D211" s="89"/>
    </row>
    <row r="212" ht="14.25" customHeight="1">
      <c r="A212" s="86"/>
      <c r="B212" s="37"/>
      <c r="C212" s="87"/>
      <c r="D212" s="87"/>
    </row>
    <row r="213" ht="14.25" customHeight="1">
      <c r="A213" s="88"/>
      <c r="B213" s="41"/>
      <c r="C213" s="89"/>
      <c r="D213" s="89"/>
    </row>
    <row r="214" ht="14.25" customHeight="1">
      <c r="A214" s="86"/>
      <c r="B214" s="37"/>
      <c r="C214" s="87"/>
      <c r="D214" s="87"/>
    </row>
    <row r="215" ht="14.25" customHeight="1">
      <c r="A215" s="88"/>
      <c r="B215" s="41"/>
      <c r="C215" s="89"/>
      <c r="D215" s="89"/>
    </row>
    <row r="216" ht="14.25" customHeight="1">
      <c r="A216" s="86"/>
      <c r="B216" s="37"/>
      <c r="C216" s="87"/>
      <c r="D216" s="87"/>
    </row>
    <row r="217" ht="14.25" customHeight="1">
      <c r="A217" s="88"/>
      <c r="B217" s="41"/>
      <c r="C217" s="89"/>
      <c r="D217" s="89"/>
    </row>
    <row r="218" ht="14.25" customHeight="1">
      <c r="A218" s="86"/>
      <c r="B218" s="37"/>
      <c r="C218" s="87"/>
      <c r="D218" s="87"/>
    </row>
    <row r="219" ht="14.25" customHeight="1">
      <c r="A219" s="88"/>
      <c r="B219" s="41"/>
      <c r="C219" s="89"/>
      <c r="D219" s="89"/>
    </row>
    <row r="220" ht="14.25" customHeight="1">
      <c r="A220" s="86"/>
      <c r="B220" s="37"/>
      <c r="C220" s="87"/>
      <c r="D220" s="87"/>
    </row>
    <row r="221" ht="14.25" customHeight="1">
      <c r="A221" s="88"/>
      <c r="B221" s="41"/>
      <c r="C221" s="89"/>
      <c r="D221" s="89"/>
    </row>
    <row r="222" ht="14.25" customHeight="1">
      <c r="A222" s="86"/>
      <c r="B222" s="37"/>
      <c r="C222" s="87"/>
      <c r="D222" s="87"/>
    </row>
    <row r="223" ht="14.25" customHeight="1">
      <c r="A223" s="88"/>
      <c r="B223" s="41"/>
      <c r="C223" s="89"/>
      <c r="D223" s="89"/>
    </row>
    <row r="224" ht="14.25" customHeight="1">
      <c r="A224" s="86"/>
      <c r="B224" s="37"/>
      <c r="C224" s="87"/>
      <c r="D224" s="87"/>
    </row>
    <row r="225" ht="14.25" customHeight="1">
      <c r="A225" s="88"/>
      <c r="B225" s="41"/>
      <c r="C225" s="89"/>
      <c r="D225" s="89"/>
    </row>
    <row r="226" ht="14.25" customHeight="1">
      <c r="A226" s="86"/>
      <c r="B226" s="37"/>
      <c r="C226" s="87"/>
      <c r="D226" s="87"/>
    </row>
    <row r="227" ht="14.25" customHeight="1">
      <c r="A227" s="88"/>
      <c r="B227" s="41"/>
      <c r="C227" s="89"/>
      <c r="D227" s="89"/>
    </row>
    <row r="228" ht="14.25" customHeight="1">
      <c r="A228" s="86"/>
      <c r="B228" s="37"/>
      <c r="C228" s="87"/>
      <c r="D228" s="87"/>
    </row>
    <row r="229" ht="14.25" customHeight="1">
      <c r="A229" s="88"/>
      <c r="B229" s="41"/>
      <c r="C229" s="89"/>
      <c r="D229" s="89"/>
    </row>
    <row r="230" ht="14.25" customHeight="1">
      <c r="A230" s="86"/>
      <c r="B230" s="37"/>
      <c r="C230" s="87"/>
      <c r="D230" s="87"/>
    </row>
    <row r="231" ht="14.25" customHeight="1">
      <c r="A231" s="88"/>
      <c r="B231" s="41"/>
      <c r="C231" s="89"/>
      <c r="D231" s="89"/>
    </row>
    <row r="232" ht="14.25" customHeight="1">
      <c r="A232" s="86"/>
      <c r="B232" s="37"/>
      <c r="C232" s="87"/>
      <c r="D232" s="87"/>
    </row>
    <row r="233" ht="14.25" customHeight="1">
      <c r="A233" s="88"/>
      <c r="B233" s="41"/>
      <c r="C233" s="89"/>
      <c r="D233" s="89"/>
    </row>
    <row r="234" ht="14.25" customHeight="1">
      <c r="A234" s="86"/>
      <c r="B234" s="37"/>
      <c r="C234" s="87"/>
      <c r="D234" s="87"/>
    </row>
    <row r="235" ht="14.25" customHeight="1">
      <c r="A235" s="88"/>
      <c r="B235" s="41"/>
      <c r="C235" s="89"/>
      <c r="D235" s="89"/>
    </row>
    <row r="236" ht="14.25" customHeight="1">
      <c r="A236" s="86"/>
      <c r="B236" s="37"/>
      <c r="C236" s="87"/>
      <c r="D236" s="87"/>
    </row>
    <row r="237" ht="14.25" customHeight="1">
      <c r="A237" s="88"/>
      <c r="B237" s="41"/>
      <c r="C237" s="89"/>
      <c r="D237" s="89"/>
    </row>
    <row r="238" ht="14.25" customHeight="1">
      <c r="A238" s="86"/>
      <c r="B238" s="37"/>
      <c r="C238" s="87"/>
      <c r="D238" s="87"/>
    </row>
    <row r="239" ht="14.25" customHeight="1">
      <c r="A239" s="88"/>
      <c r="B239" s="41"/>
      <c r="C239" s="89"/>
      <c r="D239" s="89"/>
    </row>
    <row r="240" ht="14.25" customHeight="1">
      <c r="A240" s="86"/>
      <c r="B240" s="37"/>
      <c r="C240" s="87"/>
      <c r="D240" s="87"/>
    </row>
    <row r="241" ht="14.25" customHeight="1">
      <c r="A241" s="88"/>
      <c r="B241" s="41"/>
      <c r="C241" s="89"/>
      <c r="D241" s="89"/>
    </row>
    <row r="242" ht="14.25" customHeight="1">
      <c r="A242" s="86"/>
      <c r="B242" s="37"/>
      <c r="C242" s="87"/>
      <c r="D242" s="87"/>
    </row>
    <row r="243" ht="14.25" customHeight="1">
      <c r="A243" s="88"/>
      <c r="B243" s="41"/>
      <c r="C243" s="89"/>
      <c r="D243" s="89"/>
    </row>
    <row r="244" ht="14.25" customHeight="1">
      <c r="A244" s="86"/>
      <c r="B244" s="37"/>
      <c r="C244" s="87"/>
      <c r="D244" s="87"/>
    </row>
    <row r="245" ht="14.25" customHeight="1">
      <c r="A245" s="88"/>
      <c r="B245" s="41"/>
      <c r="C245" s="89"/>
      <c r="D245" s="89"/>
    </row>
    <row r="246" ht="14.25" customHeight="1">
      <c r="A246" s="86"/>
      <c r="B246" s="37"/>
      <c r="C246" s="87"/>
      <c r="D246" s="87"/>
    </row>
    <row r="247" ht="14.25" customHeight="1">
      <c r="A247" s="88"/>
      <c r="B247" s="41"/>
      <c r="C247" s="89"/>
      <c r="D247" s="89"/>
    </row>
    <row r="248" ht="14.25" customHeight="1">
      <c r="A248" s="86"/>
      <c r="B248" s="37"/>
      <c r="C248" s="87"/>
      <c r="D248" s="87"/>
    </row>
    <row r="249" ht="14.25" customHeight="1">
      <c r="A249" s="88"/>
      <c r="B249" s="41"/>
      <c r="C249" s="89"/>
      <c r="D249" s="89"/>
    </row>
    <row r="250" ht="14.25" customHeight="1">
      <c r="A250" s="86"/>
      <c r="B250" s="37"/>
      <c r="C250" s="87"/>
      <c r="D250" s="87"/>
    </row>
    <row r="251" ht="14.25" customHeight="1">
      <c r="A251" s="88"/>
      <c r="B251" s="41"/>
      <c r="C251" s="89"/>
      <c r="D251" s="89"/>
    </row>
    <row r="252" ht="14.25" customHeight="1">
      <c r="A252" s="86"/>
      <c r="B252" s="37"/>
      <c r="C252" s="87"/>
      <c r="D252" s="87"/>
    </row>
    <row r="253" ht="14.25" customHeight="1">
      <c r="A253" s="88"/>
      <c r="B253" s="41"/>
      <c r="C253" s="89"/>
      <c r="D253" s="89"/>
    </row>
    <row r="254" ht="14.25" customHeight="1">
      <c r="A254" s="86"/>
      <c r="B254" s="37"/>
      <c r="C254" s="87"/>
      <c r="D254" s="87"/>
    </row>
    <row r="255" ht="14.25" customHeight="1">
      <c r="A255" s="88"/>
      <c r="B255" s="41"/>
      <c r="C255" s="89"/>
      <c r="D255" s="89"/>
    </row>
    <row r="256" ht="14.25" customHeight="1">
      <c r="A256" s="86"/>
      <c r="B256" s="37"/>
      <c r="C256" s="87"/>
      <c r="D256" s="87"/>
    </row>
    <row r="257" ht="14.25" customHeight="1">
      <c r="A257" s="88"/>
      <c r="B257" s="41"/>
      <c r="C257" s="89"/>
      <c r="D257" s="89"/>
    </row>
    <row r="258" ht="14.25" customHeight="1">
      <c r="A258" s="86"/>
      <c r="B258" s="37"/>
      <c r="C258" s="87"/>
      <c r="D258" s="87"/>
    </row>
    <row r="259" ht="14.25" customHeight="1">
      <c r="A259" s="88"/>
      <c r="B259" s="41"/>
      <c r="C259" s="89"/>
      <c r="D259" s="89"/>
    </row>
    <row r="260" ht="14.25" customHeight="1">
      <c r="A260" s="86"/>
      <c r="B260" s="37"/>
      <c r="C260" s="87"/>
      <c r="D260" s="87"/>
    </row>
    <row r="261" ht="14.25" customHeight="1">
      <c r="A261" s="88"/>
      <c r="B261" s="41"/>
      <c r="C261" s="89"/>
      <c r="D261" s="89"/>
    </row>
    <row r="262" ht="14.25" customHeight="1">
      <c r="A262" s="86"/>
      <c r="B262" s="37"/>
      <c r="C262" s="87"/>
      <c r="D262" s="87"/>
    </row>
    <row r="263" ht="14.25" customHeight="1">
      <c r="A263" s="88"/>
      <c r="B263" s="41"/>
      <c r="C263" s="89"/>
      <c r="D263" s="89"/>
    </row>
    <row r="264" ht="14.25" customHeight="1">
      <c r="A264" s="86"/>
      <c r="B264" s="37"/>
      <c r="C264" s="87"/>
      <c r="D264" s="87"/>
    </row>
    <row r="265" ht="14.25" customHeight="1">
      <c r="A265" s="88"/>
      <c r="B265" s="41"/>
      <c r="C265" s="89"/>
      <c r="D265" s="89"/>
    </row>
    <row r="266" ht="14.25" customHeight="1">
      <c r="A266" s="86"/>
      <c r="B266" s="37"/>
      <c r="C266" s="87"/>
      <c r="D266" s="87"/>
    </row>
    <row r="267" ht="14.25" customHeight="1">
      <c r="A267" s="88"/>
      <c r="B267" s="41"/>
      <c r="C267" s="89"/>
      <c r="D267" s="89"/>
    </row>
    <row r="268" ht="14.25" customHeight="1">
      <c r="A268" s="86"/>
      <c r="B268" s="37"/>
      <c r="C268" s="87"/>
      <c r="D268" s="87"/>
    </row>
    <row r="269" ht="14.25" customHeight="1">
      <c r="A269" s="88"/>
      <c r="B269" s="41"/>
      <c r="C269" s="89"/>
      <c r="D269" s="89"/>
    </row>
    <row r="270" ht="14.25" customHeight="1">
      <c r="A270" s="86"/>
      <c r="B270" s="37"/>
      <c r="C270" s="87"/>
      <c r="D270" s="87"/>
    </row>
    <row r="271" ht="14.25" customHeight="1">
      <c r="A271" s="88"/>
      <c r="B271" s="41"/>
      <c r="C271" s="89"/>
      <c r="D271" s="89"/>
    </row>
    <row r="272" ht="14.25" customHeight="1">
      <c r="A272" s="86"/>
      <c r="B272" s="37"/>
      <c r="C272" s="87"/>
      <c r="D272" s="87"/>
    </row>
    <row r="273" ht="14.25" customHeight="1">
      <c r="A273" s="88"/>
      <c r="B273" s="41"/>
      <c r="C273" s="89"/>
      <c r="D273" s="89"/>
    </row>
    <row r="274" ht="14.25" customHeight="1">
      <c r="A274" s="86"/>
      <c r="B274" s="37"/>
      <c r="C274" s="87"/>
      <c r="D274" s="87"/>
    </row>
    <row r="275" ht="14.25" customHeight="1">
      <c r="A275" s="88"/>
      <c r="B275" s="41"/>
      <c r="C275" s="89"/>
      <c r="D275" s="89"/>
    </row>
    <row r="276" ht="14.25" customHeight="1">
      <c r="A276" s="86"/>
      <c r="B276" s="37"/>
      <c r="C276" s="87"/>
      <c r="D276" s="87"/>
    </row>
    <row r="277" ht="14.25" customHeight="1">
      <c r="A277" s="88"/>
      <c r="B277" s="41"/>
      <c r="C277" s="89"/>
      <c r="D277" s="89"/>
    </row>
    <row r="278" ht="14.25" customHeight="1">
      <c r="A278" s="86"/>
      <c r="B278" s="37"/>
      <c r="C278" s="87"/>
      <c r="D278" s="87"/>
    </row>
    <row r="279" ht="14.25" customHeight="1">
      <c r="A279" s="88"/>
      <c r="B279" s="41"/>
      <c r="C279" s="89"/>
      <c r="D279" s="89"/>
    </row>
    <row r="280" ht="14.25" customHeight="1">
      <c r="A280" s="86"/>
      <c r="B280" s="37"/>
      <c r="C280" s="87"/>
      <c r="D280" s="87"/>
    </row>
    <row r="281" ht="14.25" customHeight="1">
      <c r="A281" s="88"/>
      <c r="B281" s="41"/>
      <c r="C281" s="89"/>
      <c r="D281" s="89"/>
    </row>
    <row r="282" ht="14.25" customHeight="1">
      <c r="A282" s="86"/>
      <c r="B282" s="37"/>
      <c r="C282" s="87"/>
      <c r="D282" s="87"/>
    </row>
    <row r="283" ht="14.25" customHeight="1">
      <c r="A283" s="88"/>
      <c r="B283" s="41"/>
      <c r="C283" s="89"/>
      <c r="D283" s="89"/>
    </row>
    <row r="284" ht="14.25" customHeight="1">
      <c r="A284" s="86"/>
      <c r="B284" s="37"/>
      <c r="C284" s="87"/>
      <c r="D284" s="87"/>
    </row>
    <row r="285" ht="14.25" customHeight="1">
      <c r="A285" s="88"/>
      <c r="B285" s="41"/>
      <c r="C285" s="89"/>
      <c r="D285" s="89"/>
    </row>
    <row r="286" ht="14.25" customHeight="1">
      <c r="A286" s="86"/>
      <c r="B286" s="37"/>
      <c r="C286" s="87"/>
      <c r="D286" s="87"/>
    </row>
    <row r="287" ht="14.25" customHeight="1">
      <c r="A287" s="88"/>
      <c r="B287" s="41"/>
      <c r="C287" s="89"/>
      <c r="D287" s="89"/>
    </row>
    <row r="288" ht="14.25" customHeight="1">
      <c r="A288" s="86"/>
      <c r="B288" s="37"/>
      <c r="C288" s="87"/>
      <c r="D288" s="87"/>
    </row>
    <row r="289" ht="14.25" customHeight="1">
      <c r="A289" s="88"/>
      <c r="B289" s="41"/>
      <c r="C289" s="89"/>
      <c r="D289" s="89"/>
    </row>
    <row r="290" ht="14.25" customHeight="1">
      <c r="A290" s="86"/>
      <c r="B290" s="37"/>
      <c r="C290" s="87"/>
      <c r="D290" s="87"/>
    </row>
    <row r="291" ht="14.25" customHeight="1">
      <c r="A291" s="88"/>
      <c r="B291" s="41"/>
      <c r="C291" s="89"/>
      <c r="D291" s="89"/>
    </row>
    <row r="292" ht="14.25" customHeight="1">
      <c r="A292" s="86"/>
      <c r="B292" s="37"/>
      <c r="C292" s="87"/>
      <c r="D292" s="87"/>
    </row>
    <row r="293" ht="14.25" customHeight="1">
      <c r="A293" s="88"/>
      <c r="B293" s="41"/>
      <c r="C293" s="89"/>
      <c r="D293" s="89"/>
    </row>
    <row r="294" ht="14.25" customHeight="1">
      <c r="A294" s="86"/>
      <c r="B294" s="37"/>
      <c r="C294" s="87"/>
      <c r="D294" s="87"/>
    </row>
    <row r="295" ht="14.25" customHeight="1">
      <c r="A295" s="88"/>
      <c r="B295" s="41"/>
      <c r="C295" s="89"/>
      <c r="D295" s="89"/>
    </row>
    <row r="296" ht="14.25" customHeight="1">
      <c r="A296" s="86"/>
      <c r="B296" s="37"/>
      <c r="C296" s="87"/>
      <c r="D296" s="87"/>
    </row>
    <row r="297" ht="14.25" customHeight="1">
      <c r="A297" s="88"/>
      <c r="B297" s="41"/>
      <c r="C297" s="89"/>
      <c r="D297" s="89"/>
    </row>
    <row r="298" ht="14.25" customHeight="1">
      <c r="A298" s="86"/>
      <c r="B298" s="37"/>
      <c r="C298" s="87"/>
      <c r="D298" s="87"/>
    </row>
    <row r="299" ht="14.25" customHeight="1">
      <c r="A299" s="88"/>
      <c r="B299" s="41"/>
      <c r="C299" s="89"/>
      <c r="D299" s="89"/>
    </row>
    <row r="300" ht="14.25" customHeight="1">
      <c r="A300" s="86"/>
      <c r="B300" s="37"/>
      <c r="C300" s="87"/>
      <c r="D300" s="87"/>
    </row>
    <row r="301" ht="14.25" customHeight="1">
      <c r="A301" s="88"/>
      <c r="B301" s="41"/>
      <c r="C301" s="89"/>
      <c r="D301" s="89"/>
    </row>
    <row r="302" ht="14.25" customHeight="1">
      <c r="A302" s="86"/>
      <c r="B302" s="37"/>
      <c r="C302" s="87"/>
      <c r="D302" s="87"/>
    </row>
    <row r="303" ht="14.25" customHeight="1">
      <c r="A303" s="88"/>
      <c r="B303" s="41"/>
      <c r="C303" s="89"/>
      <c r="D303" s="89"/>
    </row>
    <row r="304" ht="14.25" customHeight="1">
      <c r="A304" s="86"/>
      <c r="B304" s="37"/>
      <c r="C304" s="87"/>
      <c r="D304" s="87"/>
    </row>
    <row r="305" ht="14.25" customHeight="1">
      <c r="A305" s="88"/>
      <c r="B305" s="41"/>
      <c r="C305" s="89"/>
      <c r="D305" s="89"/>
    </row>
    <row r="306" ht="14.25" customHeight="1">
      <c r="A306" s="86"/>
      <c r="B306" s="37"/>
      <c r="C306" s="87"/>
      <c r="D306" s="87"/>
    </row>
    <row r="307" ht="14.25" customHeight="1">
      <c r="A307" s="88"/>
      <c r="B307" s="41"/>
      <c r="C307" s="89"/>
      <c r="D307" s="89"/>
    </row>
    <row r="308" ht="14.25" customHeight="1">
      <c r="A308" s="86"/>
      <c r="B308" s="37"/>
      <c r="C308" s="87"/>
      <c r="D308" s="87"/>
    </row>
    <row r="309" ht="14.25" customHeight="1">
      <c r="A309" s="88"/>
      <c r="B309" s="41"/>
      <c r="C309" s="89"/>
      <c r="D309" s="89"/>
    </row>
    <row r="310" ht="14.25" customHeight="1">
      <c r="A310" s="86"/>
      <c r="B310" s="37"/>
      <c r="C310" s="87"/>
      <c r="D310" s="87"/>
    </row>
    <row r="311" ht="14.25" customHeight="1">
      <c r="A311" s="88"/>
      <c r="B311" s="41"/>
      <c r="C311" s="89"/>
      <c r="D311" s="89"/>
    </row>
    <row r="312" ht="14.25" customHeight="1">
      <c r="A312" s="86"/>
      <c r="B312" s="37"/>
      <c r="C312" s="87"/>
      <c r="D312" s="87"/>
    </row>
    <row r="313" ht="14.25" customHeight="1">
      <c r="A313" s="88"/>
      <c r="B313" s="41"/>
      <c r="C313" s="89"/>
      <c r="D313" s="89"/>
    </row>
    <row r="314" ht="14.25" customHeight="1">
      <c r="A314" s="86"/>
      <c r="B314" s="37"/>
      <c r="C314" s="87"/>
      <c r="D314" s="87"/>
    </row>
    <row r="315" ht="14.25" customHeight="1">
      <c r="A315" s="88"/>
      <c r="B315" s="41"/>
      <c r="C315" s="89"/>
      <c r="D315" s="89"/>
    </row>
    <row r="316" ht="14.25" customHeight="1">
      <c r="A316" s="86"/>
      <c r="B316" s="37"/>
      <c r="C316" s="87"/>
      <c r="D316" s="87"/>
    </row>
    <row r="317" ht="14.25" customHeight="1">
      <c r="A317" s="88"/>
      <c r="B317" s="41"/>
      <c r="C317" s="89"/>
      <c r="D317" s="89"/>
    </row>
    <row r="318" ht="14.25" customHeight="1">
      <c r="A318" s="86"/>
      <c r="B318" s="37"/>
      <c r="C318" s="87"/>
      <c r="D318" s="87"/>
    </row>
    <row r="319" ht="14.25" customHeight="1">
      <c r="A319" s="88"/>
      <c r="B319" s="41"/>
      <c r="C319" s="89"/>
      <c r="D319" s="89"/>
    </row>
    <row r="320" ht="14.25" customHeight="1">
      <c r="A320" s="86"/>
      <c r="B320" s="37"/>
      <c r="C320" s="87"/>
      <c r="D320" s="87"/>
    </row>
    <row r="321" ht="14.25" customHeight="1">
      <c r="A321" s="88"/>
      <c r="B321" s="41"/>
      <c r="C321" s="89"/>
      <c r="D321" s="89"/>
    </row>
    <row r="322" ht="14.25" customHeight="1">
      <c r="A322" s="86"/>
      <c r="B322" s="37"/>
      <c r="C322" s="87"/>
      <c r="D322" s="87"/>
    </row>
    <row r="323" ht="14.25" customHeight="1">
      <c r="A323" s="88"/>
      <c r="B323" s="41"/>
      <c r="C323" s="89"/>
      <c r="D323" s="89"/>
    </row>
    <row r="324" ht="14.25" customHeight="1">
      <c r="A324" s="86"/>
      <c r="B324" s="37"/>
      <c r="C324" s="87"/>
      <c r="D324" s="87"/>
    </row>
    <row r="325" ht="14.25" customHeight="1">
      <c r="A325" s="88"/>
      <c r="B325" s="41"/>
      <c r="C325" s="89"/>
      <c r="D325" s="89"/>
    </row>
    <row r="326" ht="14.25" customHeight="1">
      <c r="A326" s="86"/>
      <c r="B326" s="37"/>
      <c r="C326" s="87"/>
      <c r="D326" s="87"/>
    </row>
    <row r="327" ht="14.25" customHeight="1">
      <c r="A327" s="88"/>
      <c r="B327" s="41"/>
      <c r="C327" s="89"/>
      <c r="D327" s="89"/>
    </row>
    <row r="328" ht="14.25" customHeight="1">
      <c r="A328" s="86"/>
      <c r="B328" s="37"/>
      <c r="C328" s="87"/>
      <c r="D328" s="87"/>
    </row>
    <row r="329" ht="14.25" customHeight="1">
      <c r="A329" s="88"/>
      <c r="B329" s="41"/>
      <c r="C329" s="89"/>
      <c r="D329" s="89"/>
    </row>
    <row r="330" ht="14.25" customHeight="1">
      <c r="A330" s="86"/>
      <c r="B330" s="37"/>
      <c r="C330" s="87"/>
      <c r="D330" s="87"/>
    </row>
    <row r="331" ht="14.25" customHeight="1">
      <c r="A331" s="88"/>
      <c r="B331" s="41"/>
      <c r="C331" s="89"/>
      <c r="D331" s="89"/>
    </row>
    <row r="332" ht="14.25" customHeight="1">
      <c r="A332" s="86"/>
      <c r="B332" s="37"/>
      <c r="C332" s="87"/>
      <c r="D332" s="87"/>
    </row>
    <row r="333" ht="14.25" customHeight="1">
      <c r="A333" s="88"/>
      <c r="B333" s="41"/>
      <c r="C333" s="89"/>
      <c r="D333" s="89"/>
    </row>
    <row r="334" ht="14.25" customHeight="1">
      <c r="A334" s="86"/>
      <c r="B334" s="37"/>
      <c r="C334" s="87"/>
      <c r="D334" s="87"/>
    </row>
    <row r="335" ht="14.25" customHeight="1">
      <c r="A335" s="88"/>
      <c r="B335" s="41"/>
      <c r="C335" s="89"/>
      <c r="D335" s="89"/>
    </row>
    <row r="336" ht="14.25" customHeight="1">
      <c r="A336" s="86"/>
      <c r="B336" s="37"/>
      <c r="C336" s="87"/>
      <c r="D336" s="87"/>
    </row>
    <row r="337" ht="14.25" customHeight="1">
      <c r="A337" s="88"/>
      <c r="B337" s="41"/>
      <c r="C337" s="89"/>
      <c r="D337" s="89"/>
    </row>
    <row r="338" ht="14.25" customHeight="1">
      <c r="A338" s="86"/>
      <c r="B338" s="37"/>
      <c r="C338" s="87"/>
      <c r="D338" s="87"/>
    </row>
    <row r="339" ht="14.25" customHeight="1">
      <c r="A339" s="88"/>
      <c r="B339" s="41"/>
      <c r="C339" s="89"/>
      <c r="D339" s="89"/>
    </row>
    <row r="340" ht="14.25" customHeight="1">
      <c r="A340" s="86"/>
      <c r="B340" s="37"/>
      <c r="C340" s="87"/>
      <c r="D340" s="87"/>
    </row>
    <row r="341" ht="14.25" customHeight="1">
      <c r="A341" s="88"/>
      <c r="B341" s="41"/>
      <c r="C341" s="89"/>
      <c r="D341" s="89"/>
    </row>
    <row r="342" ht="14.25" customHeight="1">
      <c r="A342" s="86"/>
      <c r="B342" s="37"/>
      <c r="C342" s="87"/>
      <c r="D342" s="87"/>
    </row>
    <row r="343" ht="14.25" customHeight="1">
      <c r="A343" s="88"/>
      <c r="B343" s="41"/>
      <c r="C343" s="89"/>
      <c r="D343" s="89"/>
    </row>
    <row r="344" ht="14.25" customHeight="1">
      <c r="A344" s="86"/>
      <c r="B344" s="37"/>
      <c r="C344" s="87"/>
      <c r="D344" s="87"/>
    </row>
    <row r="345" ht="14.25" customHeight="1">
      <c r="A345" s="88"/>
      <c r="B345" s="41"/>
      <c r="C345" s="89"/>
      <c r="D345" s="89"/>
    </row>
    <row r="346" ht="14.25" customHeight="1">
      <c r="A346" s="86"/>
      <c r="B346" s="37"/>
      <c r="C346" s="87"/>
      <c r="D346" s="87"/>
    </row>
    <row r="347" ht="14.25" customHeight="1">
      <c r="A347" s="88"/>
      <c r="B347" s="41"/>
      <c r="C347" s="89"/>
      <c r="D347" s="89"/>
    </row>
    <row r="348" ht="14.25" customHeight="1">
      <c r="A348" s="86"/>
      <c r="B348" s="37"/>
      <c r="C348" s="87"/>
      <c r="D348" s="87"/>
    </row>
    <row r="349" ht="14.25" customHeight="1">
      <c r="A349" s="88"/>
      <c r="B349" s="41"/>
      <c r="C349" s="89"/>
      <c r="D349" s="89"/>
    </row>
    <row r="350" ht="14.25" customHeight="1">
      <c r="A350" s="86"/>
      <c r="B350" s="37"/>
      <c r="C350" s="87"/>
      <c r="D350" s="87"/>
    </row>
    <row r="351" ht="14.25" customHeight="1">
      <c r="A351" s="88"/>
      <c r="B351" s="41"/>
      <c r="C351" s="89"/>
      <c r="D351" s="89"/>
    </row>
    <row r="352" ht="14.25" customHeight="1">
      <c r="A352" s="86"/>
      <c r="B352" s="37"/>
      <c r="C352" s="87"/>
      <c r="D352" s="87"/>
    </row>
    <row r="353" ht="14.25" customHeight="1">
      <c r="A353" s="88"/>
      <c r="B353" s="41"/>
      <c r="C353" s="89"/>
      <c r="D353" s="89"/>
    </row>
    <row r="354" ht="14.25" customHeight="1">
      <c r="A354" s="86"/>
      <c r="B354" s="37"/>
      <c r="C354" s="87"/>
      <c r="D354" s="87"/>
    </row>
    <row r="355" ht="14.25" customHeight="1">
      <c r="A355" s="88"/>
      <c r="B355" s="41"/>
      <c r="C355" s="89"/>
      <c r="D355" s="89"/>
    </row>
    <row r="356" ht="14.25" customHeight="1">
      <c r="A356" s="86"/>
      <c r="B356" s="37"/>
      <c r="C356" s="87"/>
      <c r="D356" s="87"/>
    </row>
    <row r="357" ht="14.25" customHeight="1">
      <c r="A357" s="88"/>
      <c r="B357" s="41"/>
      <c r="C357" s="89"/>
      <c r="D357" s="89"/>
    </row>
    <row r="358" ht="14.25" customHeight="1">
      <c r="A358" s="86"/>
      <c r="B358" s="37"/>
      <c r="C358" s="87"/>
      <c r="D358" s="87"/>
    </row>
    <row r="359" ht="14.25" customHeight="1">
      <c r="A359" s="88"/>
      <c r="B359" s="41"/>
      <c r="C359" s="89"/>
      <c r="D359" s="89"/>
    </row>
    <row r="360" ht="14.25" customHeight="1">
      <c r="A360" s="86"/>
      <c r="B360" s="37"/>
      <c r="C360" s="87"/>
      <c r="D360" s="87"/>
    </row>
    <row r="361" ht="14.25" customHeight="1">
      <c r="A361" s="88"/>
      <c r="B361" s="41"/>
      <c r="C361" s="89"/>
      <c r="D361" s="89"/>
    </row>
    <row r="362" ht="14.25" customHeight="1">
      <c r="A362" s="86"/>
      <c r="B362" s="37"/>
      <c r="C362" s="87"/>
      <c r="D362" s="87"/>
    </row>
    <row r="363" ht="14.25" customHeight="1">
      <c r="A363" s="88"/>
      <c r="B363" s="41"/>
      <c r="C363" s="89"/>
      <c r="D363" s="89"/>
    </row>
    <row r="364" ht="14.25" customHeight="1">
      <c r="A364" s="86"/>
      <c r="B364" s="37"/>
      <c r="C364" s="87"/>
      <c r="D364" s="87"/>
    </row>
    <row r="365" ht="14.25" customHeight="1">
      <c r="A365" s="88"/>
      <c r="B365" s="41"/>
      <c r="C365" s="89"/>
      <c r="D365" s="89"/>
    </row>
    <row r="366" ht="14.25" customHeight="1">
      <c r="A366" s="86"/>
      <c r="B366" s="37"/>
      <c r="C366" s="87"/>
      <c r="D366" s="87"/>
    </row>
    <row r="367" ht="14.25" customHeight="1">
      <c r="A367" s="88"/>
      <c r="B367" s="41"/>
      <c r="C367" s="89"/>
      <c r="D367" s="89"/>
    </row>
    <row r="368" ht="14.25" customHeight="1">
      <c r="A368" s="86"/>
      <c r="B368" s="37"/>
      <c r="C368" s="87"/>
      <c r="D368" s="87"/>
    </row>
    <row r="369" ht="14.25" customHeight="1">
      <c r="A369" s="88"/>
      <c r="B369" s="41"/>
      <c r="C369" s="89"/>
      <c r="D369" s="89"/>
    </row>
    <row r="370" ht="14.25" customHeight="1">
      <c r="A370" s="86"/>
      <c r="B370" s="37"/>
      <c r="C370" s="87"/>
      <c r="D370" s="87"/>
    </row>
    <row r="371" ht="14.25" customHeight="1">
      <c r="A371" s="88"/>
      <c r="B371" s="41"/>
      <c r="C371" s="89"/>
      <c r="D371" s="89"/>
    </row>
    <row r="372" ht="14.25" customHeight="1">
      <c r="A372" s="86"/>
      <c r="B372" s="37"/>
      <c r="C372" s="87"/>
      <c r="D372" s="87"/>
    </row>
    <row r="373" ht="14.25" customHeight="1">
      <c r="A373" s="88"/>
      <c r="B373" s="41"/>
      <c r="C373" s="89"/>
      <c r="D373" s="89"/>
    </row>
    <row r="374" ht="14.25" customHeight="1">
      <c r="A374" s="86"/>
      <c r="B374" s="37"/>
      <c r="C374" s="87"/>
      <c r="D374" s="87"/>
    </row>
    <row r="375" ht="14.25" customHeight="1">
      <c r="A375" s="88"/>
      <c r="B375" s="41"/>
      <c r="C375" s="89"/>
      <c r="D375" s="89"/>
    </row>
    <row r="376" ht="14.25" customHeight="1">
      <c r="A376" s="86"/>
      <c r="B376" s="37"/>
      <c r="C376" s="87"/>
      <c r="D376" s="87"/>
    </row>
    <row r="377" ht="14.25" customHeight="1">
      <c r="A377" s="88"/>
      <c r="B377" s="41"/>
      <c r="C377" s="89"/>
      <c r="D377" s="89"/>
    </row>
    <row r="378" ht="14.25" customHeight="1">
      <c r="A378" s="86"/>
      <c r="B378" s="37"/>
      <c r="C378" s="87"/>
      <c r="D378" s="87"/>
    </row>
    <row r="379" ht="14.25" customHeight="1">
      <c r="A379" s="88"/>
      <c r="B379" s="41"/>
      <c r="C379" s="89"/>
      <c r="D379" s="89"/>
    </row>
    <row r="380" ht="14.25" customHeight="1">
      <c r="A380" s="86"/>
      <c r="B380" s="37"/>
      <c r="C380" s="87"/>
      <c r="D380" s="87"/>
    </row>
    <row r="381" ht="14.25" customHeight="1">
      <c r="A381" s="88"/>
      <c r="B381" s="41"/>
      <c r="C381" s="89"/>
      <c r="D381" s="89"/>
    </row>
    <row r="382" ht="14.25" customHeight="1">
      <c r="A382" s="86"/>
      <c r="B382" s="37"/>
      <c r="C382" s="87"/>
      <c r="D382" s="87"/>
    </row>
    <row r="383" ht="14.25" customHeight="1">
      <c r="A383" s="88"/>
      <c r="B383" s="41"/>
      <c r="C383" s="89"/>
      <c r="D383" s="89"/>
    </row>
    <row r="384" ht="14.25" customHeight="1">
      <c r="A384" s="86"/>
      <c r="B384" s="37"/>
      <c r="C384" s="87"/>
      <c r="D384" s="87"/>
    </row>
    <row r="385" ht="14.25" customHeight="1">
      <c r="A385" s="88"/>
      <c r="B385" s="41"/>
      <c r="C385" s="89"/>
      <c r="D385" s="89"/>
    </row>
    <row r="386" ht="14.25" customHeight="1">
      <c r="A386" s="86"/>
      <c r="B386" s="37"/>
      <c r="C386" s="87"/>
      <c r="D386" s="87"/>
    </row>
    <row r="387" ht="14.25" customHeight="1">
      <c r="A387" s="88"/>
      <c r="B387" s="41"/>
      <c r="C387" s="89"/>
      <c r="D387" s="89"/>
    </row>
    <row r="388" ht="14.25" customHeight="1">
      <c r="A388" s="86"/>
      <c r="B388" s="37"/>
      <c r="C388" s="87"/>
      <c r="D388" s="87"/>
    </row>
    <row r="389" ht="14.25" customHeight="1">
      <c r="A389" s="88"/>
      <c r="B389" s="41"/>
      <c r="C389" s="89"/>
      <c r="D389" s="89"/>
    </row>
    <row r="390" ht="14.25" customHeight="1">
      <c r="A390" s="86"/>
      <c r="B390" s="37"/>
      <c r="C390" s="87"/>
      <c r="D390" s="87"/>
    </row>
    <row r="391" ht="14.25" customHeight="1">
      <c r="A391" s="88"/>
      <c r="B391" s="41"/>
      <c r="C391" s="89"/>
      <c r="D391" s="89"/>
    </row>
    <row r="392" ht="14.25" customHeight="1">
      <c r="A392" s="86"/>
      <c r="B392" s="37"/>
      <c r="C392" s="87"/>
      <c r="D392" s="87"/>
    </row>
    <row r="393" ht="14.25" customHeight="1">
      <c r="A393" s="88"/>
      <c r="B393" s="41"/>
      <c r="C393" s="89"/>
      <c r="D393" s="89"/>
    </row>
    <row r="394" ht="14.25" customHeight="1">
      <c r="A394" s="86"/>
      <c r="B394" s="37"/>
      <c r="C394" s="87"/>
      <c r="D394" s="87"/>
    </row>
    <row r="395" ht="14.25" customHeight="1">
      <c r="A395" s="88"/>
      <c r="B395" s="41"/>
      <c r="C395" s="89"/>
      <c r="D395" s="89"/>
    </row>
    <row r="396" ht="14.25" customHeight="1">
      <c r="A396" s="86"/>
      <c r="B396" s="37"/>
      <c r="C396" s="87"/>
      <c r="D396" s="87"/>
    </row>
    <row r="397" ht="14.25" customHeight="1">
      <c r="A397" s="88"/>
      <c r="B397" s="41"/>
      <c r="C397" s="89"/>
      <c r="D397" s="89"/>
    </row>
    <row r="398" ht="14.25" customHeight="1">
      <c r="A398" s="86"/>
      <c r="B398" s="37"/>
      <c r="C398" s="87"/>
      <c r="D398" s="87"/>
    </row>
    <row r="399" ht="14.25" customHeight="1">
      <c r="A399" s="88"/>
      <c r="B399" s="41"/>
      <c r="C399" s="89"/>
      <c r="D399" s="89"/>
    </row>
    <row r="400" ht="14.25" customHeight="1">
      <c r="A400" s="86"/>
      <c r="B400" s="37"/>
      <c r="C400" s="87"/>
      <c r="D400" s="87"/>
    </row>
    <row r="401" ht="14.25" customHeight="1">
      <c r="A401" s="88"/>
      <c r="B401" s="41"/>
      <c r="C401" s="89"/>
      <c r="D401" s="89"/>
    </row>
    <row r="402" ht="14.25" customHeight="1">
      <c r="A402" s="86"/>
      <c r="B402" s="37"/>
      <c r="C402" s="87"/>
      <c r="D402" s="87"/>
    </row>
    <row r="403" ht="14.25" customHeight="1">
      <c r="A403" s="88"/>
      <c r="B403" s="41"/>
      <c r="C403" s="89"/>
      <c r="D403" s="89"/>
    </row>
    <row r="404" ht="14.25" customHeight="1">
      <c r="A404" s="86"/>
      <c r="B404" s="37"/>
      <c r="C404" s="87"/>
      <c r="D404" s="87"/>
    </row>
    <row r="405" ht="14.25" customHeight="1">
      <c r="A405" s="88"/>
      <c r="B405" s="41"/>
      <c r="C405" s="89"/>
      <c r="D405" s="89"/>
    </row>
    <row r="406" ht="14.25" customHeight="1">
      <c r="A406" s="86"/>
      <c r="B406" s="37"/>
      <c r="C406" s="87"/>
      <c r="D406" s="87"/>
    </row>
    <row r="407" ht="14.25" customHeight="1">
      <c r="A407" s="88"/>
      <c r="B407" s="41"/>
      <c r="C407" s="89"/>
      <c r="D407" s="89"/>
    </row>
    <row r="408" ht="14.25" customHeight="1">
      <c r="A408" s="86"/>
      <c r="B408" s="37"/>
      <c r="C408" s="87"/>
      <c r="D408" s="87"/>
    </row>
    <row r="409" ht="14.25" customHeight="1">
      <c r="A409" s="88"/>
      <c r="B409" s="41"/>
      <c r="C409" s="89"/>
      <c r="D409" s="89"/>
    </row>
    <row r="410" ht="14.25" customHeight="1">
      <c r="A410" s="86"/>
      <c r="B410" s="37"/>
      <c r="C410" s="87"/>
      <c r="D410" s="87"/>
    </row>
    <row r="411" ht="14.25" customHeight="1">
      <c r="A411" s="88"/>
      <c r="B411" s="41"/>
      <c r="C411" s="89"/>
      <c r="D411" s="89"/>
    </row>
    <row r="412" ht="14.25" customHeight="1">
      <c r="A412" s="86"/>
      <c r="B412" s="37"/>
      <c r="C412" s="87"/>
      <c r="D412" s="87"/>
    </row>
    <row r="413" ht="14.25" customHeight="1">
      <c r="A413" s="88"/>
      <c r="B413" s="41"/>
      <c r="C413" s="89"/>
      <c r="D413" s="89"/>
    </row>
    <row r="414" ht="14.25" customHeight="1">
      <c r="A414" s="86"/>
      <c r="B414" s="37"/>
      <c r="C414" s="87"/>
      <c r="D414" s="87"/>
    </row>
    <row r="415" ht="14.25" customHeight="1">
      <c r="A415" s="88"/>
      <c r="B415" s="41"/>
      <c r="C415" s="89"/>
      <c r="D415" s="89"/>
    </row>
    <row r="416" ht="14.25" customHeight="1">
      <c r="A416" s="86"/>
      <c r="B416" s="37"/>
      <c r="C416" s="87"/>
      <c r="D416" s="87"/>
    </row>
    <row r="417" ht="14.25" customHeight="1">
      <c r="A417" s="88"/>
      <c r="B417" s="41"/>
      <c r="C417" s="89"/>
      <c r="D417" s="89"/>
    </row>
    <row r="418" ht="14.25" customHeight="1">
      <c r="A418" s="86"/>
      <c r="B418" s="37"/>
      <c r="C418" s="87"/>
      <c r="D418" s="87"/>
    </row>
    <row r="419" ht="14.25" customHeight="1">
      <c r="A419" s="88"/>
      <c r="B419" s="41"/>
      <c r="C419" s="89"/>
      <c r="D419" s="89"/>
    </row>
    <row r="420" ht="14.25" customHeight="1">
      <c r="A420" s="86"/>
      <c r="B420" s="37"/>
      <c r="C420" s="87"/>
      <c r="D420" s="87"/>
    </row>
    <row r="421" ht="14.25" customHeight="1">
      <c r="A421" s="88"/>
      <c r="B421" s="41"/>
      <c r="C421" s="89"/>
      <c r="D421" s="89"/>
    </row>
    <row r="422" ht="14.25" customHeight="1">
      <c r="A422" s="86"/>
      <c r="B422" s="37"/>
      <c r="C422" s="87"/>
      <c r="D422" s="87"/>
    </row>
    <row r="423" ht="14.25" customHeight="1">
      <c r="A423" s="88"/>
      <c r="B423" s="41"/>
      <c r="C423" s="89"/>
      <c r="D423" s="89"/>
    </row>
    <row r="424" ht="14.25" customHeight="1">
      <c r="A424" s="86"/>
      <c r="B424" s="37"/>
      <c r="C424" s="87"/>
      <c r="D424" s="87"/>
    </row>
    <row r="425" ht="14.25" customHeight="1">
      <c r="A425" s="88"/>
      <c r="B425" s="41"/>
      <c r="C425" s="89"/>
      <c r="D425" s="89"/>
    </row>
    <row r="426" ht="14.25" customHeight="1">
      <c r="A426" s="86"/>
      <c r="B426" s="37"/>
      <c r="C426" s="87"/>
      <c r="D426" s="87"/>
    </row>
    <row r="427" ht="14.25" customHeight="1">
      <c r="A427" s="88"/>
      <c r="B427" s="41"/>
      <c r="C427" s="89"/>
      <c r="D427" s="89"/>
    </row>
    <row r="428" ht="14.25" customHeight="1">
      <c r="A428" s="86"/>
      <c r="B428" s="37"/>
      <c r="C428" s="87"/>
      <c r="D428" s="87"/>
    </row>
    <row r="429" ht="14.25" customHeight="1">
      <c r="A429" s="88"/>
      <c r="B429" s="41"/>
      <c r="C429" s="89"/>
      <c r="D429" s="89"/>
    </row>
    <row r="430" ht="14.25" customHeight="1">
      <c r="A430" s="86"/>
      <c r="B430" s="37"/>
      <c r="C430" s="87"/>
      <c r="D430" s="87"/>
    </row>
    <row r="431" ht="14.25" customHeight="1">
      <c r="A431" s="88"/>
      <c r="B431" s="41"/>
      <c r="C431" s="89"/>
      <c r="D431" s="89"/>
    </row>
    <row r="432" ht="14.25" customHeight="1">
      <c r="A432" s="86"/>
      <c r="B432" s="37"/>
      <c r="C432" s="87"/>
      <c r="D432" s="87"/>
    </row>
    <row r="433" ht="14.25" customHeight="1">
      <c r="A433" s="88"/>
      <c r="B433" s="41"/>
      <c r="C433" s="89"/>
      <c r="D433" s="89"/>
    </row>
    <row r="434" ht="14.25" customHeight="1">
      <c r="A434" s="86"/>
      <c r="B434" s="37"/>
      <c r="C434" s="87"/>
      <c r="D434" s="87"/>
    </row>
    <row r="435" ht="14.25" customHeight="1">
      <c r="A435" s="88"/>
      <c r="B435" s="41"/>
      <c r="C435" s="89"/>
      <c r="D435" s="89"/>
    </row>
    <row r="436" ht="14.25" customHeight="1">
      <c r="A436" s="86"/>
      <c r="B436" s="37"/>
      <c r="C436" s="87"/>
      <c r="D436" s="87"/>
    </row>
    <row r="437" ht="14.25" customHeight="1">
      <c r="A437" s="88"/>
      <c r="B437" s="41"/>
      <c r="C437" s="89"/>
      <c r="D437" s="89"/>
    </row>
    <row r="438" ht="14.25" customHeight="1">
      <c r="A438" s="86"/>
      <c r="B438" s="37"/>
      <c r="C438" s="87"/>
      <c r="D438" s="87"/>
    </row>
    <row r="439" ht="14.25" customHeight="1">
      <c r="A439" s="88"/>
      <c r="B439" s="41"/>
      <c r="C439" s="89"/>
      <c r="D439" s="89"/>
    </row>
    <row r="440" ht="14.25" customHeight="1">
      <c r="A440" s="86"/>
      <c r="B440" s="37"/>
      <c r="C440" s="87"/>
      <c r="D440" s="87"/>
    </row>
    <row r="441" ht="14.25" customHeight="1">
      <c r="A441" s="88"/>
      <c r="B441" s="41"/>
      <c r="C441" s="89"/>
      <c r="D441" s="89"/>
    </row>
    <row r="442" ht="14.25" customHeight="1">
      <c r="A442" s="86"/>
      <c r="B442" s="37"/>
      <c r="C442" s="87"/>
      <c r="D442" s="87"/>
    </row>
    <row r="443" ht="14.25" customHeight="1">
      <c r="A443" s="88"/>
      <c r="B443" s="41"/>
      <c r="C443" s="89"/>
      <c r="D443" s="89"/>
    </row>
    <row r="444" ht="14.25" customHeight="1">
      <c r="A444" s="86"/>
      <c r="B444" s="37"/>
      <c r="C444" s="87"/>
      <c r="D444" s="87"/>
    </row>
    <row r="445" ht="14.25" customHeight="1">
      <c r="A445" s="88"/>
      <c r="B445" s="41"/>
      <c r="C445" s="89"/>
      <c r="D445" s="89"/>
    </row>
    <row r="446" ht="14.25" customHeight="1">
      <c r="A446" s="86"/>
      <c r="B446" s="37"/>
      <c r="C446" s="87"/>
      <c r="D446" s="87"/>
    </row>
    <row r="447" ht="14.25" customHeight="1">
      <c r="A447" s="88"/>
      <c r="B447" s="41"/>
      <c r="C447" s="89"/>
      <c r="D447" s="89"/>
    </row>
    <row r="448" ht="14.25" customHeight="1">
      <c r="A448" s="86"/>
      <c r="B448" s="37"/>
      <c r="C448" s="87"/>
      <c r="D448" s="87"/>
    </row>
    <row r="449" ht="14.25" customHeight="1">
      <c r="A449" s="88"/>
      <c r="B449" s="41"/>
      <c r="C449" s="89"/>
      <c r="D449" s="89"/>
    </row>
    <row r="450" ht="14.25" customHeight="1">
      <c r="A450" s="86"/>
      <c r="B450" s="37"/>
      <c r="C450" s="87"/>
      <c r="D450" s="87"/>
    </row>
    <row r="451" ht="14.25" customHeight="1">
      <c r="A451" s="88"/>
      <c r="B451" s="41"/>
      <c r="C451" s="89"/>
      <c r="D451" s="89"/>
    </row>
    <row r="452" ht="14.25" customHeight="1">
      <c r="A452" s="86"/>
      <c r="B452" s="37"/>
      <c r="C452" s="87"/>
      <c r="D452" s="87"/>
    </row>
    <row r="453" ht="14.25" customHeight="1">
      <c r="A453" s="88"/>
      <c r="B453" s="41"/>
      <c r="C453" s="89"/>
      <c r="D453" s="89"/>
    </row>
    <row r="454" ht="14.25" customHeight="1">
      <c r="A454" s="86"/>
      <c r="B454" s="37"/>
      <c r="C454" s="87"/>
      <c r="D454" s="87"/>
    </row>
    <row r="455" ht="14.25" customHeight="1">
      <c r="A455" s="88"/>
      <c r="B455" s="41"/>
      <c r="C455" s="89"/>
      <c r="D455" s="89"/>
    </row>
    <row r="456" ht="14.25" customHeight="1">
      <c r="A456" s="86"/>
      <c r="B456" s="37"/>
      <c r="C456" s="87"/>
      <c r="D456" s="87"/>
    </row>
    <row r="457" ht="14.25" customHeight="1">
      <c r="A457" s="88"/>
      <c r="B457" s="41"/>
      <c r="C457" s="89"/>
      <c r="D457" s="89"/>
    </row>
    <row r="458" ht="14.25" customHeight="1">
      <c r="A458" s="86"/>
      <c r="B458" s="37"/>
      <c r="C458" s="87"/>
      <c r="D458" s="87"/>
    </row>
    <row r="459" ht="14.25" customHeight="1">
      <c r="A459" s="88"/>
      <c r="B459" s="41"/>
      <c r="C459" s="89"/>
      <c r="D459" s="89"/>
    </row>
    <row r="460" ht="14.25" customHeight="1">
      <c r="A460" s="86"/>
      <c r="B460" s="37"/>
      <c r="C460" s="87"/>
      <c r="D460" s="87"/>
    </row>
    <row r="461" ht="14.25" customHeight="1">
      <c r="A461" s="88"/>
      <c r="B461" s="41"/>
      <c r="C461" s="89"/>
      <c r="D461" s="89"/>
    </row>
    <row r="462" ht="14.25" customHeight="1">
      <c r="A462" s="86"/>
      <c r="B462" s="37"/>
      <c r="C462" s="87"/>
      <c r="D462" s="87"/>
    </row>
    <row r="463" ht="14.25" customHeight="1">
      <c r="A463" s="88"/>
      <c r="B463" s="41"/>
      <c r="C463" s="89"/>
      <c r="D463" s="89"/>
    </row>
    <row r="464" ht="14.25" customHeight="1">
      <c r="A464" s="86"/>
      <c r="B464" s="37"/>
      <c r="C464" s="87"/>
      <c r="D464" s="87"/>
    </row>
    <row r="465" ht="14.25" customHeight="1">
      <c r="A465" s="88"/>
      <c r="B465" s="41"/>
      <c r="C465" s="89"/>
      <c r="D465" s="89"/>
    </row>
    <row r="466" ht="14.25" customHeight="1">
      <c r="A466" s="86"/>
      <c r="B466" s="37"/>
      <c r="C466" s="87"/>
      <c r="D466" s="87"/>
    </row>
    <row r="467" ht="14.25" customHeight="1">
      <c r="A467" s="88"/>
      <c r="B467" s="41"/>
      <c r="C467" s="89"/>
      <c r="D467" s="89"/>
    </row>
    <row r="468" ht="14.25" customHeight="1">
      <c r="A468" s="86"/>
      <c r="B468" s="37"/>
      <c r="C468" s="87"/>
      <c r="D468" s="87"/>
    </row>
    <row r="469" ht="14.25" customHeight="1">
      <c r="A469" s="88"/>
      <c r="B469" s="41"/>
      <c r="C469" s="89"/>
      <c r="D469" s="89"/>
    </row>
    <row r="470" ht="14.25" customHeight="1">
      <c r="A470" s="86"/>
      <c r="B470" s="37"/>
      <c r="C470" s="87"/>
      <c r="D470" s="87"/>
    </row>
    <row r="471" ht="14.25" customHeight="1">
      <c r="A471" s="88"/>
      <c r="B471" s="41"/>
      <c r="C471" s="89"/>
      <c r="D471" s="89"/>
    </row>
    <row r="472" ht="14.25" customHeight="1">
      <c r="A472" s="86"/>
      <c r="B472" s="37"/>
      <c r="C472" s="87"/>
      <c r="D472" s="87"/>
    </row>
    <row r="473" ht="14.25" customHeight="1">
      <c r="A473" s="88"/>
      <c r="B473" s="41"/>
      <c r="C473" s="89"/>
      <c r="D473" s="89"/>
    </row>
    <row r="474" ht="14.25" customHeight="1">
      <c r="A474" s="86"/>
      <c r="B474" s="37"/>
      <c r="C474" s="87"/>
      <c r="D474" s="87"/>
    </row>
    <row r="475" ht="14.25" customHeight="1">
      <c r="A475" s="88"/>
      <c r="B475" s="41"/>
      <c r="C475" s="89"/>
      <c r="D475" s="89"/>
    </row>
    <row r="476" ht="14.25" customHeight="1">
      <c r="A476" s="86"/>
      <c r="B476" s="37"/>
      <c r="C476" s="87"/>
      <c r="D476" s="87"/>
    </row>
    <row r="477" ht="14.25" customHeight="1">
      <c r="A477" s="88"/>
      <c r="B477" s="41"/>
      <c r="C477" s="89"/>
      <c r="D477" s="89"/>
    </row>
    <row r="478" ht="14.25" customHeight="1">
      <c r="A478" s="86"/>
      <c r="B478" s="37"/>
      <c r="C478" s="87"/>
      <c r="D478" s="87"/>
    </row>
    <row r="479" ht="14.25" customHeight="1">
      <c r="A479" s="88"/>
      <c r="B479" s="41"/>
      <c r="C479" s="89"/>
      <c r="D479" s="89"/>
    </row>
    <row r="480" ht="14.25" customHeight="1">
      <c r="A480" s="86"/>
      <c r="B480" s="37"/>
      <c r="C480" s="87"/>
      <c r="D480" s="87"/>
    </row>
    <row r="481" ht="14.25" customHeight="1">
      <c r="A481" s="88"/>
      <c r="B481" s="41"/>
      <c r="C481" s="89"/>
      <c r="D481" s="89"/>
    </row>
    <row r="482" ht="14.25" customHeight="1">
      <c r="A482" s="86"/>
      <c r="B482" s="37"/>
      <c r="C482" s="87"/>
      <c r="D482" s="87"/>
    </row>
    <row r="483" ht="14.25" customHeight="1">
      <c r="A483" s="88"/>
      <c r="B483" s="41"/>
      <c r="C483" s="89"/>
      <c r="D483" s="89"/>
    </row>
    <row r="484" ht="14.25" customHeight="1">
      <c r="A484" s="86"/>
      <c r="B484" s="37"/>
      <c r="C484" s="87"/>
      <c r="D484" s="87"/>
    </row>
    <row r="485" ht="14.25" customHeight="1">
      <c r="A485" s="88"/>
      <c r="B485" s="41"/>
      <c r="C485" s="89"/>
      <c r="D485" s="89"/>
    </row>
    <row r="486" ht="14.25" customHeight="1">
      <c r="A486" s="86"/>
      <c r="B486" s="37"/>
      <c r="C486" s="87"/>
      <c r="D486" s="87"/>
    </row>
    <row r="487" ht="14.25" customHeight="1">
      <c r="A487" s="88"/>
      <c r="B487" s="41"/>
      <c r="C487" s="89"/>
      <c r="D487" s="89"/>
    </row>
    <row r="488" ht="14.25" customHeight="1">
      <c r="A488" s="86"/>
      <c r="B488" s="37"/>
      <c r="C488" s="87"/>
      <c r="D488" s="87"/>
    </row>
    <row r="489" ht="14.25" customHeight="1">
      <c r="A489" s="88"/>
      <c r="B489" s="41"/>
      <c r="C489" s="89"/>
      <c r="D489" s="89"/>
    </row>
    <row r="490" ht="14.25" customHeight="1">
      <c r="A490" s="86"/>
      <c r="B490" s="37"/>
      <c r="C490" s="87"/>
      <c r="D490" s="87"/>
    </row>
    <row r="491" ht="14.25" customHeight="1">
      <c r="A491" s="88"/>
      <c r="B491" s="41"/>
      <c r="C491" s="89"/>
      <c r="D491" s="89"/>
    </row>
    <row r="492" ht="14.25" customHeight="1">
      <c r="A492" s="86"/>
      <c r="B492" s="37"/>
      <c r="C492" s="87"/>
      <c r="D492" s="87"/>
    </row>
    <row r="493" ht="14.25" customHeight="1">
      <c r="A493" s="88"/>
      <c r="B493" s="41"/>
      <c r="C493" s="89"/>
      <c r="D493" s="89"/>
    </row>
    <row r="494" ht="14.25" customHeight="1">
      <c r="A494" s="86"/>
      <c r="B494" s="37"/>
      <c r="C494" s="87"/>
      <c r="D494" s="87"/>
    </row>
    <row r="495" ht="14.25" customHeight="1">
      <c r="A495" s="88"/>
      <c r="B495" s="41"/>
      <c r="C495" s="89"/>
      <c r="D495" s="89"/>
    </row>
    <row r="496" ht="14.25" customHeight="1">
      <c r="A496" s="86"/>
      <c r="B496" s="37"/>
      <c r="C496" s="87"/>
      <c r="D496" s="87"/>
    </row>
    <row r="497" ht="14.25" customHeight="1">
      <c r="A497" s="88"/>
      <c r="B497" s="41"/>
      <c r="C497" s="89"/>
      <c r="D497" s="89"/>
    </row>
    <row r="498" ht="14.25" customHeight="1">
      <c r="A498" s="86"/>
      <c r="B498" s="37"/>
      <c r="C498" s="87"/>
      <c r="D498" s="87"/>
    </row>
    <row r="499" ht="14.25" customHeight="1">
      <c r="A499" s="88"/>
      <c r="B499" s="41"/>
      <c r="C499" s="89"/>
      <c r="D499" s="89"/>
    </row>
    <row r="500" ht="14.25" customHeight="1">
      <c r="A500" s="86"/>
      <c r="B500" s="37"/>
      <c r="C500" s="87"/>
      <c r="D500" s="87"/>
    </row>
    <row r="501" ht="14.25" customHeight="1">
      <c r="A501" s="88"/>
      <c r="B501" s="41"/>
      <c r="C501" s="89"/>
      <c r="D501" s="89"/>
    </row>
    <row r="502" ht="14.25" customHeight="1">
      <c r="A502" s="86"/>
      <c r="B502" s="37"/>
      <c r="C502" s="87"/>
      <c r="D502" s="87"/>
    </row>
    <row r="503" ht="14.25" customHeight="1">
      <c r="A503" s="88"/>
      <c r="B503" s="41"/>
      <c r="C503" s="89"/>
      <c r="D503" s="89"/>
    </row>
    <row r="504" ht="14.25" customHeight="1">
      <c r="A504" s="86"/>
      <c r="B504" s="37"/>
      <c r="C504" s="87"/>
      <c r="D504" s="87"/>
    </row>
    <row r="505" ht="14.25" customHeight="1">
      <c r="A505" s="88"/>
      <c r="B505" s="41"/>
      <c r="C505" s="89"/>
      <c r="D505" s="89"/>
    </row>
    <row r="506" ht="14.25" customHeight="1">
      <c r="A506" s="86"/>
      <c r="B506" s="37"/>
      <c r="C506" s="87"/>
      <c r="D506" s="87"/>
    </row>
    <row r="507" ht="14.25" customHeight="1">
      <c r="A507" s="88"/>
      <c r="B507" s="41"/>
      <c r="C507" s="89"/>
      <c r="D507" s="89"/>
    </row>
    <row r="508" ht="14.25" customHeight="1">
      <c r="A508" s="86"/>
      <c r="B508" s="37"/>
      <c r="C508" s="87"/>
      <c r="D508" s="87"/>
    </row>
    <row r="509" ht="14.25" customHeight="1">
      <c r="A509" s="88"/>
      <c r="B509" s="41"/>
      <c r="C509" s="89"/>
      <c r="D509" s="89"/>
    </row>
    <row r="510" ht="14.25" customHeight="1">
      <c r="A510" s="86"/>
      <c r="B510" s="37"/>
      <c r="C510" s="87"/>
      <c r="D510" s="87"/>
    </row>
    <row r="511" ht="14.25" customHeight="1">
      <c r="A511" s="88"/>
      <c r="B511" s="41"/>
      <c r="C511" s="89"/>
      <c r="D511" s="89"/>
    </row>
    <row r="512" ht="14.25" customHeight="1">
      <c r="A512" s="86"/>
      <c r="B512" s="37"/>
      <c r="C512" s="87"/>
      <c r="D512" s="87"/>
    </row>
    <row r="513" ht="14.25" customHeight="1">
      <c r="A513" s="88"/>
      <c r="B513" s="41"/>
      <c r="C513" s="89"/>
      <c r="D513" s="89"/>
    </row>
    <row r="514" ht="14.25" customHeight="1">
      <c r="A514" s="86"/>
      <c r="B514" s="37"/>
      <c r="C514" s="87"/>
      <c r="D514" s="87"/>
    </row>
    <row r="515" ht="14.25" customHeight="1">
      <c r="A515" s="88"/>
      <c r="B515" s="41"/>
      <c r="C515" s="89"/>
      <c r="D515" s="89"/>
    </row>
    <row r="516" ht="14.25" customHeight="1">
      <c r="A516" s="86"/>
      <c r="B516" s="37"/>
      <c r="C516" s="87"/>
      <c r="D516" s="87"/>
    </row>
    <row r="517" ht="14.25" customHeight="1">
      <c r="A517" s="88"/>
      <c r="B517" s="41"/>
      <c r="C517" s="89"/>
      <c r="D517" s="89"/>
    </row>
    <row r="518" ht="14.25" customHeight="1">
      <c r="A518" s="86"/>
      <c r="B518" s="37"/>
      <c r="C518" s="87"/>
      <c r="D518" s="87"/>
    </row>
    <row r="519" ht="14.25" customHeight="1">
      <c r="A519" s="88"/>
      <c r="B519" s="41"/>
      <c r="C519" s="89"/>
      <c r="D519" s="89"/>
    </row>
    <row r="520" ht="14.25" customHeight="1">
      <c r="A520" s="86"/>
      <c r="B520" s="37"/>
      <c r="C520" s="87"/>
      <c r="D520" s="87"/>
    </row>
    <row r="521" ht="14.25" customHeight="1">
      <c r="A521" s="88"/>
      <c r="B521" s="41"/>
      <c r="C521" s="89"/>
      <c r="D521" s="89"/>
    </row>
    <row r="522" ht="14.25" customHeight="1">
      <c r="A522" s="86"/>
      <c r="B522" s="37"/>
      <c r="C522" s="87"/>
      <c r="D522" s="87"/>
    </row>
    <row r="523" ht="14.25" customHeight="1">
      <c r="A523" s="88"/>
      <c r="B523" s="41"/>
      <c r="C523" s="89"/>
      <c r="D523" s="89"/>
    </row>
    <row r="524" ht="14.25" customHeight="1">
      <c r="A524" s="86"/>
      <c r="B524" s="37"/>
      <c r="C524" s="87"/>
      <c r="D524" s="87"/>
    </row>
    <row r="525" ht="14.25" customHeight="1">
      <c r="A525" s="88"/>
      <c r="B525" s="41"/>
      <c r="C525" s="89"/>
      <c r="D525" s="89"/>
    </row>
    <row r="526" ht="14.25" customHeight="1">
      <c r="A526" s="86"/>
      <c r="B526" s="37"/>
      <c r="C526" s="87"/>
      <c r="D526" s="87"/>
    </row>
    <row r="527" ht="14.25" customHeight="1">
      <c r="A527" s="88"/>
      <c r="B527" s="41"/>
      <c r="C527" s="89"/>
      <c r="D527" s="89"/>
    </row>
    <row r="528" ht="14.25" customHeight="1">
      <c r="A528" s="86"/>
      <c r="B528" s="37"/>
      <c r="C528" s="87"/>
      <c r="D528" s="87"/>
    </row>
    <row r="529" ht="14.25" customHeight="1">
      <c r="A529" s="88"/>
      <c r="B529" s="41"/>
      <c r="C529" s="89"/>
      <c r="D529" s="89"/>
    </row>
    <row r="530" ht="14.25" customHeight="1">
      <c r="A530" s="86"/>
      <c r="B530" s="37"/>
      <c r="C530" s="87"/>
      <c r="D530" s="87"/>
    </row>
    <row r="531" ht="14.25" customHeight="1">
      <c r="A531" s="88"/>
      <c r="B531" s="41"/>
      <c r="C531" s="89"/>
      <c r="D531" s="89"/>
    </row>
    <row r="532" ht="14.25" customHeight="1">
      <c r="A532" s="86"/>
      <c r="B532" s="37"/>
      <c r="C532" s="87"/>
      <c r="D532" s="87"/>
    </row>
    <row r="533" ht="14.25" customHeight="1">
      <c r="A533" s="88"/>
      <c r="B533" s="41"/>
      <c r="C533" s="89"/>
      <c r="D533" s="89"/>
    </row>
    <row r="534" ht="14.25" customHeight="1">
      <c r="A534" s="86"/>
      <c r="B534" s="37"/>
      <c r="C534" s="87"/>
      <c r="D534" s="87"/>
    </row>
    <row r="535" ht="14.25" customHeight="1">
      <c r="A535" s="88"/>
      <c r="B535" s="41"/>
      <c r="C535" s="89"/>
      <c r="D535" s="89"/>
    </row>
    <row r="536" ht="14.25" customHeight="1">
      <c r="A536" s="86"/>
      <c r="B536" s="37"/>
      <c r="C536" s="87"/>
      <c r="D536" s="87"/>
    </row>
    <row r="537" ht="14.25" customHeight="1">
      <c r="A537" s="88"/>
      <c r="B537" s="41"/>
      <c r="C537" s="89"/>
      <c r="D537" s="89"/>
    </row>
    <row r="538" ht="14.25" customHeight="1">
      <c r="A538" s="86"/>
      <c r="B538" s="37"/>
      <c r="C538" s="87"/>
      <c r="D538" s="87"/>
    </row>
    <row r="539" ht="14.25" customHeight="1">
      <c r="A539" s="88"/>
      <c r="B539" s="41"/>
      <c r="C539" s="89"/>
      <c r="D539" s="89"/>
    </row>
    <row r="540" ht="14.25" customHeight="1">
      <c r="A540" s="86"/>
      <c r="B540" s="37"/>
      <c r="C540" s="87"/>
      <c r="D540" s="87"/>
    </row>
    <row r="541" ht="14.25" customHeight="1">
      <c r="A541" s="88"/>
      <c r="B541" s="41"/>
      <c r="C541" s="89"/>
      <c r="D541" s="89"/>
    </row>
    <row r="542" ht="14.25" customHeight="1">
      <c r="A542" s="86"/>
      <c r="B542" s="37"/>
      <c r="C542" s="87"/>
      <c r="D542" s="87"/>
    </row>
    <row r="543" ht="14.25" customHeight="1">
      <c r="A543" s="88"/>
      <c r="B543" s="41"/>
      <c r="C543" s="89"/>
      <c r="D543" s="89"/>
    </row>
    <row r="544" ht="14.25" customHeight="1">
      <c r="A544" s="86"/>
      <c r="B544" s="37"/>
      <c r="C544" s="87"/>
      <c r="D544" s="87"/>
    </row>
    <row r="545" ht="14.25" customHeight="1">
      <c r="A545" s="88"/>
      <c r="B545" s="41"/>
      <c r="C545" s="89"/>
      <c r="D545" s="89"/>
    </row>
    <row r="546" ht="14.25" customHeight="1">
      <c r="A546" s="86"/>
      <c r="B546" s="37"/>
      <c r="C546" s="87"/>
      <c r="D546" s="87"/>
    </row>
    <row r="547" ht="14.25" customHeight="1">
      <c r="A547" s="88"/>
      <c r="B547" s="41"/>
      <c r="C547" s="89"/>
      <c r="D547" s="89"/>
    </row>
    <row r="548" ht="14.25" customHeight="1">
      <c r="A548" s="86"/>
      <c r="B548" s="37"/>
      <c r="C548" s="87"/>
      <c r="D548" s="87"/>
    </row>
    <row r="549" ht="14.25" customHeight="1">
      <c r="A549" s="88"/>
      <c r="B549" s="41"/>
      <c r="C549" s="89"/>
      <c r="D549" s="89"/>
    </row>
    <row r="550" ht="14.25" customHeight="1">
      <c r="A550" s="86"/>
      <c r="B550" s="37"/>
      <c r="C550" s="87"/>
      <c r="D550" s="87"/>
    </row>
    <row r="551" ht="14.25" customHeight="1">
      <c r="A551" s="88"/>
      <c r="B551" s="41"/>
      <c r="C551" s="89"/>
      <c r="D551" s="89"/>
    </row>
    <row r="552" ht="14.25" customHeight="1">
      <c r="A552" s="86"/>
      <c r="B552" s="37"/>
      <c r="C552" s="87"/>
      <c r="D552" s="87"/>
    </row>
    <row r="553" ht="14.25" customHeight="1">
      <c r="A553" s="88"/>
      <c r="B553" s="41"/>
      <c r="C553" s="89"/>
      <c r="D553" s="89"/>
    </row>
    <row r="554" ht="14.25" customHeight="1">
      <c r="A554" s="86"/>
      <c r="B554" s="37"/>
      <c r="C554" s="87"/>
      <c r="D554" s="87"/>
    </row>
    <row r="555" ht="14.25" customHeight="1">
      <c r="A555" s="88"/>
      <c r="B555" s="41"/>
      <c r="C555" s="89"/>
      <c r="D555" s="89"/>
    </row>
    <row r="556" ht="14.25" customHeight="1">
      <c r="A556" s="86"/>
      <c r="B556" s="37"/>
      <c r="C556" s="87"/>
      <c r="D556" s="87"/>
    </row>
    <row r="557" ht="14.25" customHeight="1">
      <c r="A557" s="88"/>
      <c r="B557" s="41"/>
      <c r="C557" s="89"/>
      <c r="D557" s="89"/>
    </row>
    <row r="558" ht="14.25" customHeight="1">
      <c r="A558" s="86"/>
      <c r="B558" s="37"/>
      <c r="C558" s="87"/>
      <c r="D558" s="87"/>
    </row>
    <row r="559" ht="14.25" customHeight="1">
      <c r="A559" s="88"/>
      <c r="B559" s="41"/>
      <c r="C559" s="89"/>
      <c r="D559" s="89"/>
    </row>
    <row r="560" ht="14.25" customHeight="1">
      <c r="A560" s="86"/>
      <c r="B560" s="37"/>
      <c r="C560" s="87"/>
      <c r="D560" s="87"/>
    </row>
    <row r="561" ht="14.25" customHeight="1">
      <c r="A561" s="88"/>
      <c r="B561" s="41"/>
      <c r="C561" s="89"/>
      <c r="D561" s="89"/>
    </row>
    <row r="562" ht="14.25" customHeight="1">
      <c r="A562" s="86"/>
      <c r="B562" s="37"/>
      <c r="C562" s="87"/>
      <c r="D562" s="87"/>
    </row>
    <row r="563" ht="14.25" customHeight="1">
      <c r="A563" s="88"/>
      <c r="B563" s="41"/>
      <c r="C563" s="89"/>
      <c r="D563" s="89"/>
    </row>
    <row r="564" ht="14.25" customHeight="1">
      <c r="A564" s="86"/>
      <c r="B564" s="37"/>
      <c r="C564" s="87"/>
      <c r="D564" s="87"/>
    </row>
    <row r="565" ht="14.25" customHeight="1">
      <c r="A565" s="88"/>
      <c r="B565" s="41"/>
      <c r="C565" s="89"/>
      <c r="D565" s="89"/>
    </row>
    <row r="566" ht="14.25" customHeight="1">
      <c r="A566" s="86"/>
      <c r="B566" s="37"/>
      <c r="C566" s="87"/>
      <c r="D566" s="87"/>
    </row>
    <row r="567" ht="14.25" customHeight="1">
      <c r="A567" s="88"/>
      <c r="B567" s="41"/>
      <c r="C567" s="89"/>
      <c r="D567" s="89"/>
    </row>
    <row r="568" ht="14.25" customHeight="1">
      <c r="A568" s="86"/>
      <c r="B568" s="37"/>
      <c r="C568" s="87"/>
      <c r="D568" s="87"/>
    </row>
    <row r="569" ht="14.25" customHeight="1">
      <c r="A569" s="88"/>
      <c r="B569" s="41"/>
      <c r="C569" s="89"/>
      <c r="D569" s="89"/>
    </row>
    <row r="570" ht="14.25" customHeight="1">
      <c r="A570" s="86"/>
      <c r="B570" s="37"/>
      <c r="C570" s="87"/>
      <c r="D570" s="87"/>
    </row>
    <row r="571" ht="14.25" customHeight="1">
      <c r="A571" s="88"/>
      <c r="B571" s="41"/>
      <c r="C571" s="89"/>
      <c r="D571" s="89"/>
    </row>
    <row r="572" ht="14.25" customHeight="1">
      <c r="A572" s="86"/>
      <c r="B572" s="37"/>
      <c r="C572" s="87"/>
      <c r="D572" s="87"/>
    </row>
    <row r="573" ht="14.25" customHeight="1">
      <c r="A573" s="88"/>
      <c r="B573" s="41"/>
      <c r="C573" s="89"/>
      <c r="D573" s="89"/>
    </row>
    <row r="574" ht="14.25" customHeight="1">
      <c r="A574" s="86"/>
      <c r="B574" s="37"/>
      <c r="C574" s="87"/>
      <c r="D574" s="87"/>
    </row>
    <row r="575" ht="14.25" customHeight="1">
      <c r="A575" s="88"/>
      <c r="B575" s="41"/>
      <c r="C575" s="89"/>
      <c r="D575" s="89"/>
    </row>
    <row r="576" ht="14.25" customHeight="1">
      <c r="A576" s="86"/>
      <c r="B576" s="37"/>
      <c r="C576" s="87"/>
      <c r="D576" s="87"/>
    </row>
    <row r="577" ht="14.25" customHeight="1">
      <c r="A577" s="88"/>
      <c r="B577" s="41"/>
      <c r="C577" s="89"/>
      <c r="D577" s="89"/>
    </row>
    <row r="578" ht="14.25" customHeight="1">
      <c r="A578" s="86"/>
      <c r="B578" s="37"/>
      <c r="C578" s="87"/>
      <c r="D578" s="87"/>
    </row>
    <row r="579" ht="14.25" customHeight="1">
      <c r="A579" s="88"/>
      <c r="B579" s="41"/>
      <c r="C579" s="89"/>
      <c r="D579" s="89"/>
    </row>
    <row r="580" ht="14.25" customHeight="1">
      <c r="A580" s="86"/>
      <c r="B580" s="37"/>
      <c r="C580" s="87"/>
      <c r="D580" s="87"/>
    </row>
    <row r="581" ht="14.25" customHeight="1">
      <c r="A581" s="88"/>
      <c r="B581" s="41"/>
      <c r="C581" s="89"/>
      <c r="D581" s="89"/>
    </row>
    <row r="582" ht="14.25" customHeight="1">
      <c r="A582" s="86"/>
      <c r="B582" s="37"/>
      <c r="C582" s="87"/>
      <c r="D582" s="87"/>
    </row>
    <row r="583" ht="14.25" customHeight="1">
      <c r="A583" s="88"/>
      <c r="B583" s="41"/>
      <c r="C583" s="89"/>
      <c r="D583" s="89"/>
    </row>
    <row r="584" ht="14.25" customHeight="1">
      <c r="A584" s="86"/>
      <c r="B584" s="37"/>
      <c r="C584" s="87"/>
      <c r="D584" s="87"/>
    </row>
    <row r="585" ht="14.25" customHeight="1">
      <c r="A585" s="88"/>
      <c r="B585" s="41"/>
      <c r="C585" s="89"/>
      <c r="D585" s="89"/>
    </row>
    <row r="586" ht="14.25" customHeight="1">
      <c r="A586" s="86"/>
      <c r="B586" s="37"/>
      <c r="C586" s="87"/>
      <c r="D586" s="87"/>
    </row>
    <row r="587" ht="14.25" customHeight="1">
      <c r="A587" s="88"/>
      <c r="B587" s="41"/>
      <c r="C587" s="89"/>
      <c r="D587" s="89"/>
    </row>
    <row r="588" ht="14.25" customHeight="1">
      <c r="A588" s="86"/>
      <c r="B588" s="37"/>
      <c r="C588" s="87"/>
      <c r="D588" s="87"/>
    </row>
    <row r="589" ht="14.25" customHeight="1">
      <c r="A589" s="88"/>
      <c r="B589" s="41"/>
      <c r="C589" s="89"/>
      <c r="D589" s="89"/>
    </row>
    <row r="590" ht="14.25" customHeight="1">
      <c r="A590" s="86"/>
      <c r="B590" s="37"/>
      <c r="C590" s="87"/>
      <c r="D590" s="87"/>
    </row>
    <row r="591" ht="14.25" customHeight="1">
      <c r="A591" s="88"/>
      <c r="B591" s="41"/>
      <c r="C591" s="89"/>
      <c r="D591" s="89"/>
    </row>
    <row r="592" ht="14.25" customHeight="1">
      <c r="A592" s="86"/>
      <c r="B592" s="37"/>
      <c r="C592" s="87"/>
      <c r="D592" s="87"/>
    </row>
    <row r="593" ht="14.25" customHeight="1">
      <c r="A593" s="88"/>
      <c r="B593" s="41"/>
      <c r="C593" s="89"/>
      <c r="D593" s="89"/>
    </row>
    <row r="594" ht="14.25" customHeight="1">
      <c r="A594" s="86"/>
      <c r="B594" s="37"/>
      <c r="C594" s="87"/>
      <c r="D594" s="87"/>
    </row>
    <row r="595" ht="14.25" customHeight="1">
      <c r="A595" s="88"/>
      <c r="B595" s="41"/>
      <c r="C595" s="89"/>
      <c r="D595" s="89"/>
    </row>
    <row r="596" ht="14.25" customHeight="1">
      <c r="A596" s="86"/>
      <c r="B596" s="37"/>
      <c r="C596" s="87"/>
      <c r="D596" s="87"/>
    </row>
    <row r="597" ht="14.25" customHeight="1">
      <c r="A597" s="88"/>
      <c r="B597" s="41"/>
      <c r="C597" s="89"/>
      <c r="D597" s="89"/>
    </row>
    <row r="598" ht="14.25" customHeight="1">
      <c r="A598" s="86"/>
      <c r="B598" s="37"/>
      <c r="C598" s="87"/>
      <c r="D598" s="87"/>
    </row>
    <row r="599" ht="14.25" customHeight="1">
      <c r="A599" s="88"/>
      <c r="B599" s="41"/>
      <c r="C599" s="89"/>
      <c r="D599" s="89"/>
    </row>
    <row r="600" ht="14.25" customHeight="1">
      <c r="A600" s="86"/>
      <c r="B600" s="37"/>
      <c r="C600" s="87"/>
      <c r="D600" s="87"/>
    </row>
    <row r="601" ht="14.25" customHeight="1">
      <c r="A601" s="88"/>
      <c r="B601" s="41"/>
      <c r="C601" s="89"/>
      <c r="D601" s="89"/>
    </row>
    <row r="602" ht="14.25" customHeight="1">
      <c r="A602" s="86"/>
      <c r="B602" s="37"/>
      <c r="C602" s="87"/>
      <c r="D602" s="87"/>
    </row>
    <row r="603" ht="14.25" customHeight="1">
      <c r="A603" s="88"/>
      <c r="B603" s="41"/>
      <c r="C603" s="89"/>
      <c r="D603" s="89"/>
    </row>
    <row r="604" ht="14.25" customHeight="1">
      <c r="A604" s="86"/>
      <c r="B604" s="37"/>
      <c r="C604" s="87"/>
      <c r="D604" s="87"/>
    </row>
    <row r="605" ht="14.25" customHeight="1">
      <c r="A605" s="88"/>
      <c r="B605" s="41"/>
      <c r="C605" s="89"/>
      <c r="D605" s="89"/>
    </row>
    <row r="606" ht="14.25" customHeight="1">
      <c r="A606" s="86"/>
      <c r="B606" s="37"/>
      <c r="C606" s="87"/>
      <c r="D606" s="87"/>
    </row>
    <row r="607" ht="14.25" customHeight="1">
      <c r="A607" s="88"/>
      <c r="B607" s="41"/>
      <c r="C607" s="89"/>
      <c r="D607" s="89"/>
    </row>
    <row r="608" ht="14.25" customHeight="1">
      <c r="A608" s="86"/>
      <c r="B608" s="37"/>
      <c r="C608" s="87"/>
      <c r="D608" s="87"/>
    </row>
    <row r="609" ht="14.25" customHeight="1">
      <c r="A609" s="88"/>
      <c r="B609" s="41"/>
      <c r="C609" s="89"/>
      <c r="D609" s="89"/>
    </row>
    <row r="610" ht="14.25" customHeight="1">
      <c r="A610" s="86"/>
      <c r="B610" s="37"/>
      <c r="C610" s="87"/>
      <c r="D610" s="87"/>
    </row>
    <row r="611" ht="14.25" customHeight="1">
      <c r="A611" s="88"/>
      <c r="B611" s="41"/>
      <c r="C611" s="89"/>
      <c r="D611" s="89"/>
    </row>
    <row r="612" ht="14.25" customHeight="1">
      <c r="A612" s="86"/>
      <c r="B612" s="37"/>
      <c r="C612" s="87"/>
      <c r="D612" s="87"/>
    </row>
    <row r="613" ht="14.25" customHeight="1">
      <c r="A613" s="88"/>
      <c r="B613" s="41"/>
      <c r="C613" s="89"/>
      <c r="D613" s="89"/>
    </row>
    <row r="614" ht="14.25" customHeight="1">
      <c r="A614" s="86"/>
      <c r="B614" s="37"/>
      <c r="C614" s="87"/>
      <c r="D614" s="87"/>
    </row>
    <row r="615" ht="14.25" customHeight="1">
      <c r="A615" s="88"/>
      <c r="B615" s="41"/>
      <c r="C615" s="89"/>
      <c r="D615" s="89"/>
    </row>
    <row r="616" ht="14.25" customHeight="1">
      <c r="A616" s="86"/>
      <c r="B616" s="37"/>
      <c r="C616" s="87"/>
      <c r="D616" s="87"/>
    </row>
    <row r="617" ht="14.25" customHeight="1">
      <c r="A617" s="88"/>
      <c r="B617" s="41"/>
      <c r="C617" s="89"/>
      <c r="D617" s="89"/>
    </row>
    <row r="618" ht="14.25" customHeight="1">
      <c r="A618" s="86"/>
      <c r="B618" s="37"/>
      <c r="C618" s="87"/>
      <c r="D618" s="87"/>
    </row>
    <row r="619" ht="14.25" customHeight="1">
      <c r="A619" s="88"/>
      <c r="B619" s="41"/>
      <c r="C619" s="89"/>
      <c r="D619" s="89"/>
    </row>
    <row r="620" ht="14.25" customHeight="1">
      <c r="A620" s="86"/>
      <c r="B620" s="37"/>
      <c r="C620" s="87"/>
      <c r="D620" s="87"/>
    </row>
    <row r="621" ht="14.25" customHeight="1">
      <c r="A621" s="88"/>
      <c r="B621" s="41"/>
      <c r="C621" s="89"/>
      <c r="D621" s="89"/>
    </row>
    <row r="622" ht="14.25" customHeight="1">
      <c r="A622" s="86"/>
      <c r="B622" s="37"/>
      <c r="C622" s="87"/>
      <c r="D622" s="87"/>
    </row>
    <row r="623" ht="14.25" customHeight="1">
      <c r="A623" s="88"/>
      <c r="B623" s="41"/>
      <c r="C623" s="89"/>
      <c r="D623" s="89"/>
    </row>
    <row r="624" ht="14.25" customHeight="1">
      <c r="A624" s="86"/>
      <c r="B624" s="37"/>
      <c r="C624" s="87"/>
      <c r="D624" s="87"/>
    </row>
    <row r="625" ht="14.25" customHeight="1">
      <c r="A625" s="88"/>
      <c r="B625" s="41"/>
      <c r="C625" s="89"/>
      <c r="D625" s="89"/>
    </row>
    <row r="626" ht="14.25" customHeight="1">
      <c r="A626" s="86"/>
      <c r="B626" s="37"/>
      <c r="C626" s="87"/>
      <c r="D626" s="87"/>
    </row>
    <row r="627" ht="14.25" customHeight="1">
      <c r="A627" s="88"/>
      <c r="B627" s="41"/>
      <c r="C627" s="89"/>
      <c r="D627" s="89"/>
    </row>
    <row r="628" ht="14.25" customHeight="1">
      <c r="A628" s="86"/>
      <c r="B628" s="37"/>
      <c r="C628" s="87"/>
      <c r="D628" s="87"/>
    </row>
    <row r="629" ht="14.25" customHeight="1">
      <c r="A629" s="88"/>
      <c r="B629" s="41"/>
      <c r="C629" s="89"/>
      <c r="D629" s="89"/>
    </row>
    <row r="630" ht="14.25" customHeight="1">
      <c r="A630" s="86"/>
      <c r="B630" s="37"/>
      <c r="C630" s="87"/>
      <c r="D630" s="87"/>
    </row>
    <row r="631" ht="14.25" customHeight="1">
      <c r="A631" s="88"/>
      <c r="B631" s="41"/>
      <c r="C631" s="89"/>
      <c r="D631" s="89"/>
    </row>
    <row r="632" ht="14.25" customHeight="1">
      <c r="A632" s="86"/>
      <c r="B632" s="37"/>
      <c r="C632" s="87"/>
      <c r="D632" s="87"/>
    </row>
    <row r="633" ht="14.25" customHeight="1">
      <c r="A633" s="88"/>
      <c r="B633" s="41"/>
      <c r="C633" s="89"/>
      <c r="D633" s="89"/>
    </row>
    <row r="634" ht="14.25" customHeight="1">
      <c r="A634" s="86"/>
      <c r="B634" s="37"/>
      <c r="C634" s="87"/>
      <c r="D634" s="87"/>
    </row>
    <row r="635" ht="14.25" customHeight="1">
      <c r="A635" s="88"/>
      <c r="B635" s="41"/>
      <c r="C635" s="89"/>
      <c r="D635" s="89"/>
    </row>
    <row r="636" ht="14.25" customHeight="1">
      <c r="A636" s="86"/>
      <c r="B636" s="37"/>
      <c r="C636" s="87"/>
      <c r="D636" s="87"/>
    </row>
    <row r="637" ht="14.25" customHeight="1">
      <c r="A637" s="88"/>
      <c r="B637" s="41"/>
      <c r="C637" s="89"/>
      <c r="D637" s="89"/>
    </row>
    <row r="638" ht="14.25" customHeight="1">
      <c r="A638" s="86"/>
      <c r="B638" s="37"/>
      <c r="C638" s="87"/>
      <c r="D638" s="87"/>
    </row>
    <row r="639" ht="14.25" customHeight="1">
      <c r="A639" s="88"/>
      <c r="B639" s="41"/>
      <c r="C639" s="89"/>
      <c r="D639" s="89"/>
    </row>
    <row r="640" ht="14.25" customHeight="1">
      <c r="A640" s="86"/>
      <c r="B640" s="37"/>
      <c r="C640" s="87"/>
      <c r="D640" s="87"/>
    </row>
    <row r="641" ht="14.25" customHeight="1">
      <c r="A641" s="88"/>
      <c r="B641" s="41"/>
      <c r="C641" s="89"/>
      <c r="D641" s="89"/>
    </row>
    <row r="642" ht="14.25" customHeight="1">
      <c r="A642" s="86"/>
      <c r="B642" s="37"/>
      <c r="C642" s="87"/>
      <c r="D642" s="87"/>
    </row>
    <row r="643" ht="14.25" customHeight="1">
      <c r="A643" s="88"/>
      <c r="B643" s="41"/>
      <c r="C643" s="89"/>
      <c r="D643" s="89"/>
    </row>
    <row r="644" ht="14.25" customHeight="1">
      <c r="A644" s="86"/>
      <c r="B644" s="37"/>
      <c r="C644" s="87"/>
      <c r="D644" s="87"/>
    </row>
    <row r="645" ht="14.25" customHeight="1">
      <c r="A645" s="88"/>
      <c r="B645" s="41"/>
      <c r="C645" s="89"/>
      <c r="D645" s="89"/>
    </row>
    <row r="646" ht="14.25" customHeight="1">
      <c r="A646" s="86"/>
      <c r="B646" s="37"/>
      <c r="C646" s="87"/>
      <c r="D646" s="87"/>
    </row>
    <row r="647" ht="14.25" customHeight="1">
      <c r="A647" s="88"/>
      <c r="B647" s="41"/>
      <c r="C647" s="89"/>
      <c r="D647" s="89"/>
    </row>
    <row r="648" ht="14.25" customHeight="1">
      <c r="A648" s="86"/>
      <c r="B648" s="37"/>
      <c r="C648" s="87"/>
      <c r="D648" s="87"/>
    </row>
    <row r="649" ht="14.25" customHeight="1">
      <c r="A649" s="88"/>
      <c r="B649" s="41"/>
      <c r="C649" s="89"/>
      <c r="D649" s="89"/>
    </row>
    <row r="650" ht="14.25" customHeight="1">
      <c r="A650" s="86"/>
      <c r="B650" s="37"/>
      <c r="C650" s="87"/>
      <c r="D650" s="87"/>
    </row>
    <row r="651" ht="14.25" customHeight="1">
      <c r="A651" s="88"/>
      <c r="B651" s="41"/>
      <c r="C651" s="89"/>
      <c r="D651" s="89"/>
    </row>
    <row r="652" ht="14.25" customHeight="1">
      <c r="A652" s="86"/>
      <c r="B652" s="37"/>
      <c r="C652" s="87"/>
      <c r="D652" s="87"/>
    </row>
    <row r="653" ht="14.25" customHeight="1">
      <c r="A653" s="88"/>
      <c r="B653" s="41"/>
      <c r="C653" s="89"/>
      <c r="D653" s="89"/>
    </row>
    <row r="654" ht="14.25" customHeight="1">
      <c r="A654" s="86"/>
      <c r="B654" s="37"/>
      <c r="C654" s="87"/>
      <c r="D654" s="87"/>
    </row>
    <row r="655" ht="14.25" customHeight="1">
      <c r="A655" s="88"/>
      <c r="B655" s="41"/>
      <c r="C655" s="89"/>
      <c r="D655" s="89"/>
    </row>
    <row r="656" ht="14.25" customHeight="1">
      <c r="A656" s="86"/>
      <c r="B656" s="37"/>
      <c r="C656" s="87"/>
      <c r="D656" s="87"/>
    </row>
    <row r="657" ht="14.25" customHeight="1">
      <c r="A657" s="88"/>
      <c r="B657" s="41"/>
      <c r="C657" s="89"/>
      <c r="D657" s="89"/>
    </row>
    <row r="658" ht="14.25" customHeight="1">
      <c r="A658" s="86"/>
      <c r="B658" s="37"/>
      <c r="C658" s="87"/>
      <c r="D658" s="87"/>
    </row>
    <row r="659" ht="14.25" customHeight="1">
      <c r="A659" s="88"/>
      <c r="B659" s="41"/>
      <c r="C659" s="89"/>
      <c r="D659" s="89"/>
    </row>
    <row r="660" ht="14.25" customHeight="1">
      <c r="A660" s="86"/>
      <c r="B660" s="37"/>
      <c r="C660" s="87"/>
      <c r="D660" s="87"/>
    </row>
    <row r="661" ht="14.25" customHeight="1">
      <c r="A661" s="88"/>
      <c r="B661" s="41"/>
      <c r="C661" s="89"/>
      <c r="D661" s="89"/>
    </row>
    <row r="662" ht="14.25" customHeight="1">
      <c r="A662" s="86"/>
      <c r="B662" s="37"/>
      <c r="C662" s="87"/>
      <c r="D662" s="87"/>
    </row>
    <row r="663" ht="14.25" customHeight="1">
      <c r="A663" s="88"/>
      <c r="B663" s="41"/>
      <c r="C663" s="89"/>
      <c r="D663" s="89"/>
    </row>
    <row r="664" ht="14.25" customHeight="1">
      <c r="A664" s="86"/>
      <c r="B664" s="37"/>
      <c r="C664" s="87"/>
      <c r="D664" s="87"/>
    </row>
    <row r="665" ht="14.25" customHeight="1">
      <c r="A665" s="88"/>
      <c r="B665" s="41"/>
      <c r="C665" s="89"/>
      <c r="D665" s="89"/>
    </row>
    <row r="666" ht="14.25" customHeight="1">
      <c r="A666" s="86"/>
      <c r="B666" s="37"/>
      <c r="C666" s="87"/>
      <c r="D666" s="87"/>
    </row>
    <row r="667" ht="14.25" customHeight="1">
      <c r="A667" s="88"/>
      <c r="B667" s="41"/>
      <c r="C667" s="89"/>
      <c r="D667" s="89"/>
    </row>
    <row r="668" ht="14.25" customHeight="1">
      <c r="A668" s="86"/>
      <c r="B668" s="37"/>
      <c r="C668" s="87"/>
      <c r="D668" s="87"/>
    </row>
    <row r="669" ht="14.25" customHeight="1">
      <c r="A669" s="88"/>
      <c r="B669" s="41"/>
      <c r="C669" s="89"/>
      <c r="D669" s="89"/>
    </row>
    <row r="670" ht="14.25" customHeight="1">
      <c r="A670" s="86"/>
      <c r="B670" s="37"/>
      <c r="C670" s="87"/>
      <c r="D670" s="87"/>
    </row>
    <row r="671" ht="14.25" customHeight="1">
      <c r="A671" s="88"/>
      <c r="B671" s="41"/>
      <c r="C671" s="89"/>
      <c r="D671" s="89"/>
    </row>
    <row r="672" ht="14.25" customHeight="1">
      <c r="A672" s="86"/>
      <c r="B672" s="37"/>
      <c r="C672" s="87"/>
      <c r="D672" s="87"/>
    </row>
    <row r="673" ht="14.25" customHeight="1">
      <c r="A673" s="88"/>
      <c r="B673" s="41"/>
      <c r="C673" s="89"/>
      <c r="D673" s="89"/>
    </row>
    <row r="674" ht="14.25" customHeight="1">
      <c r="A674" s="86"/>
      <c r="B674" s="37"/>
      <c r="C674" s="87"/>
      <c r="D674" s="87"/>
    </row>
    <row r="675" ht="14.25" customHeight="1">
      <c r="A675" s="88"/>
      <c r="B675" s="41"/>
      <c r="C675" s="89"/>
      <c r="D675" s="89"/>
    </row>
    <row r="676" ht="14.25" customHeight="1">
      <c r="A676" s="86"/>
      <c r="B676" s="37"/>
      <c r="C676" s="87"/>
      <c r="D676" s="87"/>
    </row>
    <row r="677" ht="14.25" customHeight="1">
      <c r="A677" s="88"/>
      <c r="B677" s="41"/>
      <c r="C677" s="89"/>
      <c r="D677" s="89"/>
    </row>
    <row r="678" ht="14.25" customHeight="1">
      <c r="A678" s="86"/>
      <c r="B678" s="37"/>
      <c r="C678" s="87"/>
      <c r="D678" s="87"/>
    </row>
    <row r="679" ht="14.25" customHeight="1">
      <c r="A679" s="88"/>
      <c r="B679" s="41"/>
      <c r="C679" s="89"/>
      <c r="D679" s="89"/>
    </row>
    <row r="680" ht="14.25" customHeight="1">
      <c r="A680" s="86"/>
      <c r="B680" s="37"/>
      <c r="C680" s="87"/>
      <c r="D680" s="87"/>
    </row>
    <row r="681" ht="14.25" customHeight="1">
      <c r="A681" s="88"/>
      <c r="B681" s="41"/>
      <c r="C681" s="89"/>
      <c r="D681" s="89"/>
    </row>
    <row r="682" ht="14.25" customHeight="1">
      <c r="A682" s="86"/>
      <c r="B682" s="37"/>
      <c r="C682" s="87"/>
      <c r="D682" s="87"/>
    </row>
    <row r="683" ht="14.25" customHeight="1">
      <c r="A683" s="88"/>
      <c r="B683" s="41"/>
      <c r="C683" s="89"/>
      <c r="D683" s="89"/>
    </row>
    <row r="684" ht="14.25" customHeight="1">
      <c r="A684" s="86"/>
      <c r="B684" s="37"/>
      <c r="C684" s="87"/>
      <c r="D684" s="87"/>
    </row>
    <row r="685" ht="14.25" customHeight="1">
      <c r="A685" s="88"/>
      <c r="B685" s="41"/>
      <c r="C685" s="89"/>
      <c r="D685" s="89"/>
    </row>
    <row r="686" ht="14.25" customHeight="1">
      <c r="A686" s="86"/>
      <c r="B686" s="37"/>
      <c r="C686" s="87"/>
      <c r="D686" s="87"/>
    </row>
    <row r="687" ht="14.25" customHeight="1">
      <c r="A687" s="88"/>
      <c r="B687" s="41"/>
      <c r="C687" s="89"/>
      <c r="D687" s="89"/>
    </row>
    <row r="688" ht="14.25" customHeight="1">
      <c r="A688" s="86"/>
      <c r="B688" s="37"/>
      <c r="C688" s="87"/>
      <c r="D688" s="87"/>
    </row>
    <row r="689" ht="14.25" customHeight="1">
      <c r="A689" s="88"/>
      <c r="B689" s="41"/>
      <c r="C689" s="89"/>
      <c r="D689" s="89"/>
    </row>
    <row r="690" ht="14.25" customHeight="1">
      <c r="A690" s="86"/>
      <c r="B690" s="37"/>
      <c r="C690" s="87"/>
      <c r="D690" s="87"/>
    </row>
    <row r="691" ht="14.25" customHeight="1">
      <c r="A691" s="88"/>
      <c r="B691" s="41"/>
      <c r="C691" s="89"/>
      <c r="D691" s="89"/>
    </row>
    <row r="692" ht="14.25" customHeight="1">
      <c r="A692" s="86"/>
      <c r="B692" s="37"/>
      <c r="C692" s="87"/>
      <c r="D692" s="87"/>
    </row>
    <row r="693" ht="14.25" customHeight="1">
      <c r="A693" s="88"/>
      <c r="B693" s="41"/>
      <c r="C693" s="89"/>
      <c r="D693" s="89"/>
    </row>
    <row r="694" ht="14.25" customHeight="1">
      <c r="A694" s="86"/>
      <c r="B694" s="37"/>
      <c r="C694" s="87"/>
      <c r="D694" s="87"/>
    </row>
    <row r="695" ht="14.25" customHeight="1">
      <c r="A695" s="88"/>
      <c r="B695" s="41"/>
      <c r="C695" s="89"/>
      <c r="D695" s="89"/>
    </row>
    <row r="696" ht="14.25" customHeight="1">
      <c r="A696" s="86"/>
      <c r="B696" s="37"/>
      <c r="C696" s="87"/>
      <c r="D696" s="87"/>
    </row>
    <row r="697" ht="14.25" customHeight="1">
      <c r="A697" s="88"/>
      <c r="B697" s="41"/>
      <c r="C697" s="89"/>
      <c r="D697" s="89"/>
    </row>
    <row r="698" ht="14.25" customHeight="1">
      <c r="A698" s="86"/>
      <c r="B698" s="37"/>
      <c r="C698" s="87"/>
      <c r="D698" s="87"/>
    </row>
    <row r="699" ht="14.25" customHeight="1">
      <c r="A699" s="88"/>
      <c r="B699" s="41"/>
      <c r="C699" s="89"/>
      <c r="D699" s="89"/>
    </row>
    <row r="700" ht="14.25" customHeight="1">
      <c r="A700" s="86"/>
      <c r="B700" s="37"/>
      <c r="C700" s="87"/>
      <c r="D700" s="87"/>
    </row>
    <row r="701" ht="14.25" customHeight="1">
      <c r="A701" s="88"/>
      <c r="B701" s="41"/>
      <c r="C701" s="89"/>
      <c r="D701" s="89"/>
    </row>
    <row r="702" ht="14.25" customHeight="1">
      <c r="A702" s="86"/>
      <c r="B702" s="37"/>
      <c r="C702" s="87"/>
      <c r="D702" s="87"/>
    </row>
    <row r="703" ht="14.25" customHeight="1">
      <c r="A703" s="88"/>
      <c r="B703" s="41"/>
      <c r="C703" s="89"/>
      <c r="D703" s="89"/>
    </row>
    <row r="704" ht="14.25" customHeight="1">
      <c r="A704" s="86"/>
      <c r="B704" s="37"/>
      <c r="C704" s="87"/>
      <c r="D704" s="87"/>
    </row>
    <row r="705" ht="14.25" customHeight="1">
      <c r="A705" s="88"/>
      <c r="B705" s="41"/>
      <c r="C705" s="89"/>
      <c r="D705" s="89"/>
    </row>
    <row r="706" ht="14.25" customHeight="1">
      <c r="A706" s="86"/>
      <c r="B706" s="37"/>
      <c r="C706" s="87"/>
      <c r="D706" s="87"/>
    </row>
    <row r="707" ht="14.25" customHeight="1">
      <c r="A707" s="88"/>
      <c r="B707" s="41"/>
      <c r="C707" s="89"/>
      <c r="D707" s="89"/>
    </row>
    <row r="708" ht="14.25" customHeight="1">
      <c r="A708" s="86"/>
      <c r="B708" s="37"/>
      <c r="C708" s="87"/>
      <c r="D708" s="87"/>
    </row>
    <row r="709" ht="14.25" customHeight="1">
      <c r="A709" s="88"/>
      <c r="B709" s="41"/>
      <c r="C709" s="89"/>
      <c r="D709" s="89"/>
    </row>
    <row r="710" ht="14.25" customHeight="1">
      <c r="A710" s="86"/>
      <c r="B710" s="37"/>
      <c r="C710" s="87"/>
      <c r="D710" s="87"/>
    </row>
    <row r="711" ht="14.25" customHeight="1">
      <c r="A711" s="88"/>
      <c r="B711" s="41"/>
      <c r="C711" s="89"/>
      <c r="D711" s="89"/>
    </row>
    <row r="712" ht="14.25" customHeight="1">
      <c r="A712" s="86"/>
      <c r="B712" s="37"/>
      <c r="C712" s="87"/>
      <c r="D712" s="87"/>
    </row>
    <row r="713" ht="14.25" customHeight="1">
      <c r="A713" s="88"/>
      <c r="B713" s="41"/>
      <c r="C713" s="89"/>
      <c r="D713" s="89"/>
    </row>
    <row r="714" ht="14.25" customHeight="1">
      <c r="A714" s="86"/>
      <c r="B714" s="37"/>
      <c r="C714" s="87"/>
      <c r="D714" s="87"/>
    </row>
    <row r="715" ht="14.25" customHeight="1">
      <c r="A715" s="88"/>
      <c r="B715" s="41"/>
      <c r="C715" s="89"/>
      <c r="D715" s="89"/>
    </row>
    <row r="716" ht="14.25" customHeight="1">
      <c r="A716" s="86"/>
      <c r="B716" s="37"/>
      <c r="C716" s="87"/>
      <c r="D716" s="87"/>
    </row>
    <row r="717" ht="14.25" customHeight="1">
      <c r="A717" s="88"/>
      <c r="B717" s="41"/>
      <c r="C717" s="89"/>
      <c r="D717" s="89"/>
    </row>
    <row r="718" ht="14.25" customHeight="1">
      <c r="A718" s="86"/>
      <c r="B718" s="37"/>
      <c r="C718" s="87"/>
      <c r="D718" s="87"/>
    </row>
    <row r="719" ht="14.25" customHeight="1">
      <c r="A719" s="88"/>
      <c r="B719" s="41"/>
      <c r="C719" s="89"/>
      <c r="D719" s="89"/>
    </row>
    <row r="720" ht="14.25" customHeight="1">
      <c r="A720" s="86"/>
      <c r="B720" s="37"/>
      <c r="C720" s="87"/>
      <c r="D720" s="87"/>
    </row>
    <row r="721" ht="14.25" customHeight="1">
      <c r="A721" s="88"/>
      <c r="B721" s="41"/>
      <c r="C721" s="89"/>
      <c r="D721" s="89"/>
    </row>
    <row r="722" ht="14.25" customHeight="1">
      <c r="A722" s="86"/>
      <c r="B722" s="37"/>
      <c r="C722" s="87"/>
      <c r="D722" s="87"/>
    </row>
    <row r="723" ht="14.25" customHeight="1">
      <c r="A723" s="88"/>
      <c r="B723" s="41"/>
      <c r="C723" s="89"/>
      <c r="D723" s="89"/>
    </row>
    <row r="724" ht="14.25" customHeight="1">
      <c r="A724" s="86"/>
      <c r="B724" s="37"/>
      <c r="C724" s="87"/>
      <c r="D724" s="87"/>
    </row>
    <row r="725" ht="14.25" customHeight="1">
      <c r="A725" s="88"/>
      <c r="B725" s="41"/>
      <c r="C725" s="89"/>
      <c r="D725" s="89"/>
    </row>
    <row r="726" ht="14.25" customHeight="1">
      <c r="A726" s="86"/>
      <c r="B726" s="37"/>
      <c r="C726" s="87"/>
      <c r="D726" s="87"/>
    </row>
    <row r="727" ht="14.25" customHeight="1">
      <c r="A727" s="88"/>
      <c r="B727" s="41"/>
      <c r="C727" s="89"/>
      <c r="D727" s="89"/>
    </row>
    <row r="728" ht="14.25" customHeight="1">
      <c r="A728" s="86"/>
      <c r="B728" s="37"/>
      <c r="C728" s="87"/>
      <c r="D728" s="87"/>
    </row>
    <row r="729" ht="14.25" customHeight="1">
      <c r="A729" s="88"/>
      <c r="B729" s="41"/>
      <c r="C729" s="89"/>
      <c r="D729" s="89"/>
    </row>
    <row r="730" ht="14.25" customHeight="1">
      <c r="A730" s="86"/>
      <c r="B730" s="37"/>
      <c r="C730" s="87"/>
      <c r="D730" s="87"/>
    </row>
    <row r="731" ht="14.25" customHeight="1">
      <c r="A731" s="88"/>
      <c r="B731" s="41"/>
      <c r="C731" s="89"/>
      <c r="D731" s="89"/>
    </row>
    <row r="732" ht="14.25" customHeight="1">
      <c r="A732" s="86"/>
      <c r="B732" s="37"/>
      <c r="C732" s="87"/>
      <c r="D732" s="87"/>
    </row>
    <row r="733" ht="14.25" customHeight="1">
      <c r="A733" s="88"/>
      <c r="B733" s="41"/>
      <c r="C733" s="89"/>
      <c r="D733" s="89"/>
    </row>
    <row r="734" ht="14.25" customHeight="1">
      <c r="A734" s="86"/>
      <c r="B734" s="37"/>
      <c r="C734" s="87"/>
      <c r="D734" s="87"/>
    </row>
    <row r="735" ht="14.25" customHeight="1">
      <c r="A735" s="88"/>
      <c r="B735" s="41"/>
      <c r="C735" s="89"/>
      <c r="D735" s="89"/>
    </row>
    <row r="736" ht="14.25" customHeight="1">
      <c r="A736" s="86"/>
      <c r="B736" s="37"/>
      <c r="C736" s="87"/>
      <c r="D736" s="87"/>
    </row>
    <row r="737" ht="14.25" customHeight="1">
      <c r="A737" s="88"/>
      <c r="B737" s="41"/>
      <c r="C737" s="89"/>
      <c r="D737" s="89"/>
    </row>
    <row r="738" ht="14.25" customHeight="1">
      <c r="A738" s="86"/>
      <c r="B738" s="37"/>
      <c r="C738" s="87"/>
      <c r="D738" s="87"/>
    </row>
    <row r="739" ht="14.25" customHeight="1">
      <c r="A739" s="88"/>
      <c r="B739" s="41"/>
      <c r="C739" s="89"/>
      <c r="D739" s="89"/>
    </row>
    <row r="740" ht="14.25" customHeight="1">
      <c r="A740" s="86"/>
      <c r="B740" s="37"/>
      <c r="C740" s="87"/>
      <c r="D740" s="87"/>
    </row>
    <row r="741" ht="14.25" customHeight="1">
      <c r="A741" s="88"/>
      <c r="B741" s="41"/>
      <c r="C741" s="89"/>
      <c r="D741" s="89"/>
    </row>
    <row r="742" ht="14.25" customHeight="1">
      <c r="A742" s="86"/>
      <c r="B742" s="37"/>
      <c r="C742" s="87"/>
      <c r="D742" s="87"/>
    </row>
    <row r="743" ht="14.25" customHeight="1">
      <c r="A743" s="88"/>
      <c r="B743" s="41"/>
      <c r="C743" s="89"/>
      <c r="D743" s="89"/>
    </row>
    <row r="744" ht="14.25" customHeight="1">
      <c r="A744" s="86"/>
      <c r="B744" s="37"/>
      <c r="C744" s="87"/>
      <c r="D744" s="87"/>
    </row>
    <row r="745" ht="14.25" customHeight="1">
      <c r="A745" s="88"/>
      <c r="B745" s="41"/>
      <c r="C745" s="89"/>
      <c r="D745" s="89"/>
    </row>
    <row r="746" ht="14.25" customHeight="1">
      <c r="A746" s="86"/>
      <c r="B746" s="37"/>
      <c r="C746" s="87"/>
      <c r="D746" s="87"/>
    </row>
    <row r="747" ht="14.25" customHeight="1">
      <c r="A747" s="88"/>
      <c r="B747" s="41"/>
      <c r="C747" s="89"/>
      <c r="D747" s="89"/>
    </row>
    <row r="748" ht="14.25" customHeight="1">
      <c r="A748" s="86"/>
      <c r="B748" s="37"/>
      <c r="C748" s="87"/>
      <c r="D748" s="87"/>
    </row>
    <row r="749" ht="14.25" customHeight="1">
      <c r="A749" s="88"/>
      <c r="B749" s="41"/>
      <c r="C749" s="89"/>
      <c r="D749" s="89"/>
    </row>
    <row r="750" ht="14.25" customHeight="1">
      <c r="A750" s="86"/>
      <c r="B750" s="37"/>
      <c r="C750" s="87"/>
      <c r="D750" s="87"/>
    </row>
    <row r="751" ht="14.25" customHeight="1">
      <c r="A751" s="88"/>
      <c r="B751" s="41"/>
      <c r="C751" s="89"/>
      <c r="D751" s="89"/>
    </row>
    <row r="752" ht="14.25" customHeight="1">
      <c r="A752" s="86"/>
      <c r="B752" s="37"/>
      <c r="C752" s="87"/>
      <c r="D752" s="87"/>
    </row>
    <row r="753" ht="14.25" customHeight="1">
      <c r="A753" s="88"/>
      <c r="B753" s="41"/>
      <c r="C753" s="89"/>
      <c r="D753" s="89"/>
    </row>
    <row r="754" ht="14.25" customHeight="1">
      <c r="A754" s="86"/>
      <c r="B754" s="37"/>
      <c r="C754" s="87"/>
      <c r="D754" s="87"/>
    </row>
    <row r="755" ht="14.25" customHeight="1">
      <c r="A755" s="88"/>
      <c r="B755" s="41"/>
      <c r="C755" s="89"/>
      <c r="D755" s="89"/>
    </row>
    <row r="756" ht="14.25" customHeight="1">
      <c r="A756" s="86"/>
      <c r="B756" s="37"/>
      <c r="C756" s="87"/>
      <c r="D756" s="87"/>
    </row>
    <row r="757" ht="14.25" customHeight="1">
      <c r="A757" s="88"/>
      <c r="B757" s="41"/>
      <c r="C757" s="89"/>
      <c r="D757" s="89"/>
    </row>
    <row r="758" ht="14.25" customHeight="1">
      <c r="A758" s="86"/>
      <c r="B758" s="37"/>
      <c r="C758" s="87"/>
      <c r="D758" s="87"/>
    </row>
    <row r="759" ht="14.25" customHeight="1">
      <c r="A759" s="88"/>
      <c r="B759" s="41"/>
      <c r="C759" s="89"/>
      <c r="D759" s="89"/>
    </row>
    <row r="760" ht="14.25" customHeight="1">
      <c r="A760" s="86"/>
      <c r="B760" s="37"/>
      <c r="C760" s="87"/>
      <c r="D760" s="87"/>
    </row>
    <row r="761" ht="14.25" customHeight="1">
      <c r="A761" s="88"/>
      <c r="B761" s="41"/>
      <c r="C761" s="89"/>
      <c r="D761" s="89"/>
    </row>
    <row r="762" ht="14.25" customHeight="1">
      <c r="A762" s="86"/>
      <c r="B762" s="37"/>
      <c r="C762" s="87"/>
      <c r="D762" s="87"/>
    </row>
    <row r="763" ht="14.25" customHeight="1">
      <c r="A763" s="88"/>
      <c r="B763" s="41"/>
      <c r="C763" s="89"/>
      <c r="D763" s="89"/>
    </row>
    <row r="764" ht="14.25" customHeight="1">
      <c r="A764" s="86"/>
      <c r="B764" s="37"/>
      <c r="C764" s="87"/>
      <c r="D764" s="87"/>
    </row>
    <row r="765" ht="14.25" customHeight="1">
      <c r="A765" s="88"/>
      <c r="B765" s="41"/>
      <c r="C765" s="89"/>
      <c r="D765" s="89"/>
    </row>
    <row r="766" ht="14.25" customHeight="1">
      <c r="A766" s="90"/>
      <c r="B766" s="91"/>
    </row>
    <row r="767" ht="14.25" customHeight="1">
      <c r="A767" s="90"/>
      <c r="B767" s="91"/>
    </row>
    <row r="768" ht="14.25" customHeight="1">
      <c r="A768" s="90"/>
      <c r="B768" s="91"/>
    </row>
    <row r="769" ht="14.25" customHeight="1">
      <c r="A769" s="90"/>
      <c r="B769" s="91"/>
    </row>
    <row r="770" ht="14.25" customHeight="1">
      <c r="A770" s="90"/>
      <c r="B770" s="91"/>
    </row>
    <row r="771" ht="14.25" customHeight="1">
      <c r="A771" s="90"/>
      <c r="B771" s="91"/>
    </row>
    <row r="772" ht="14.25" customHeight="1">
      <c r="A772" s="90"/>
      <c r="B772" s="91"/>
    </row>
    <row r="773" ht="14.25" customHeight="1">
      <c r="A773" s="90"/>
      <c r="B773" s="91"/>
    </row>
    <row r="774" ht="14.25" customHeight="1">
      <c r="A774" s="90"/>
      <c r="B774" s="91"/>
    </row>
    <row r="775" ht="14.25" customHeight="1">
      <c r="A775" s="90"/>
      <c r="B775" s="91"/>
    </row>
    <row r="776" ht="14.25" customHeight="1">
      <c r="A776" s="90"/>
      <c r="B776" s="91"/>
    </row>
    <row r="777" ht="14.25" customHeight="1">
      <c r="A777" s="90"/>
      <c r="B777" s="91"/>
    </row>
    <row r="778" ht="14.25" customHeight="1">
      <c r="A778" s="90"/>
      <c r="B778" s="91"/>
    </row>
    <row r="779" ht="14.25" customHeight="1">
      <c r="A779" s="90"/>
      <c r="B779" s="91"/>
    </row>
    <row r="780" ht="14.25" customHeight="1">
      <c r="A780" s="90"/>
      <c r="B780" s="91"/>
    </row>
    <row r="781" ht="14.25" customHeight="1">
      <c r="A781" s="90"/>
      <c r="B781" s="91"/>
    </row>
    <row r="782" ht="14.25" customHeight="1">
      <c r="A782" s="90"/>
      <c r="B782" s="91"/>
    </row>
    <row r="783" ht="14.25" customHeight="1">
      <c r="A783" s="90"/>
      <c r="B783" s="91"/>
    </row>
    <row r="784" ht="14.25" customHeight="1">
      <c r="A784" s="90"/>
      <c r="B784" s="91"/>
    </row>
    <row r="785" ht="14.25" customHeight="1">
      <c r="A785" s="90"/>
      <c r="B785" s="91"/>
    </row>
    <row r="786" ht="14.25" customHeight="1">
      <c r="A786" s="90"/>
      <c r="B786" s="91"/>
    </row>
    <row r="787" ht="14.25" customHeight="1">
      <c r="A787" s="90"/>
      <c r="B787" s="91"/>
    </row>
    <row r="788" ht="14.25" customHeight="1">
      <c r="A788" s="90"/>
      <c r="B788" s="91"/>
    </row>
    <row r="789" ht="14.25" customHeight="1">
      <c r="A789" s="90"/>
      <c r="B789" s="91"/>
    </row>
    <row r="790" ht="14.25" customHeight="1">
      <c r="A790" s="90"/>
      <c r="B790" s="91"/>
    </row>
    <row r="791" ht="14.25" customHeight="1">
      <c r="A791" s="90"/>
      <c r="B791" s="91"/>
    </row>
    <row r="792" ht="14.25" customHeight="1">
      <c r="A792" s="90"/>
      <c r="B792" s="91"/>
    </row>
    <row r="793" ht="14.25" customHeight="1">
      <c r="A793" s="90"/>
      <c r="B793" s="91"/>
    </row>
    <row r="794" ht="14.25" customHeight="1">
      <c r="A794" s="90"/>
      <c r="B794" s="91"/>
    </row>
    <row r="795" ht="14.25" customHeight="1">
      <c r="A795" s="90"/>
      <c r="B795" s="91"/>
    </row>
    <row r="796" ht="14.25" customHeight="1">
      <c r="A796" s="90"/>
      <c r="B796" s="91"/>
    </row>
    <row r="797" ht="14.25" customHeight="1">
      <c r="A797" s="90"/>
      <c r="B797" s="91"/>
    </row>
    <row r="798" ht="14.25" customHeight="1">
      <c r="A798" s="90"/>
      <c r="B798" s="91"/>
    </row>
    <row r="799" ht="14.25" customHeight="1">
      <c r="A799" s="90"/>
      <c r="B799" s="91"/>
    </row>
    <row r="800" ht="14.25" customHeight="1">
      <c r="A800" s="90"/>
      <c r="B800" s="91"/>
    </row>
    <row r="801" ht="14.25" customHeight="1">
      <c r="A801" s="90"/>
      <c r="B801" s="91"/>
    </row>
    <row r="802" ht="14.25" customHeight="1">
      <c r="A802" s="90"/>
      <c r="B802" s="91"/>
    </row>
    <row r="803" ht="14.25" customHeight="1">
      <c r="A803" s="90"/>
      <c r="B803" s="91"/>
    </row>
    <row r="804" ht="14.25" customHeight="1">
      <c r="A804" s="90"/>
      <c r="B804" s="91"/>
    </row>
    <row r="805" ht="14.25" customHeight="1">
      <c r="A805" s="90"/>
      <c r="B805" s="91"/>
    </row>
    <row r="806" ht="14.25" customHeight="1">
      <c r="A806" s="90"/>
      <c r="B806" s="91"/>
    </row>
    <row r="807" ht="14.25" customHeight="1">
      <c r="A807" s="90"/>
      <c r="B807" s="91"/>
    </row>
    <row r="808" ht="14.25" customHeight="1">
      <c r="A808" s="90"/>
      <c r="B808" s="91"/>
    </row>
    <row r="809" ht="14.25" customHeight="1">
      <c r="A809" s="90"/>
      <c r="B809" s="91"/>
    </row>
    <row r="810" ht="14.25" customHeight="1">
      <c r="A810" s="90"/>
      <c r="B810" s="91"/>
    </row>
    <row r="811" ht="14.25" customHeight="1">
      <c r="A811" s="90"/>
      <c r="B811" s="91"/>
    </row>
    <row r="812" ht="14.25" customHeight="1">
      <c r="A812" s="90"/>
      <c r="B812" s="91"/>
    </row>
    <row r="813" ht="14.25" customHeight="1">
      <c r="A813" s="90"/>
      <c r="B813" s="91"/>
    </row>
    <row r="814" ht="14.25" customHeight="1">
      <c r="A814" s="90"/>
      <c r="B814" s="91"/>
    </row>
    <row r="815" ht="14.25" customHeight="1">
      <c r="A815" s="90"/>
      <c r="B815" s="91"/>
    </row>
    <row r="816" ht="14.25" customHeight="1">
      <c r="A816" s="90"/>
      <c r="B816" s="91"/>
    </row>
    <row r="817" ht="14.25" customHeight="1">
      <c r="A817" s="90"/>
      <c r="B817" s="91"/>
    </row>
    <row r="818" ht="14.25" customHeight="1">
      <c r="A818" s="90"/>
      <c r="B818" s="91"/>
    </row>
    <row r="819" ht="14.25" customHeight="1">
      <c r="A819" s="90"/>
      <c r="B819" s="91"/>
    </row>
    <row r="820" ht="14.25" customHeight="1">
      <c r="A820" s="90"/>
      <c r="B820" s="91"/>
    </row>
    <row r="821" ht="14.25" customHeight="1">
      <c r="A821" s="90"/>
      <c r="B821" s="91"/>
    </row>
    <row r="822" ht="14.25" customHeight="1">
      <c r="A822" s="90"/>
      <c r="B822" s="91"/>
    </row>
    <row r="823" ht="14.25" customHeight="1">
      <c r="A823" s="90"/>
      <c r="B823" s="91"/>
    </row>
    <row r="824" ht="14.25" customHeight="1">
      <c r="A824" s="90"/>
      <c r="B824" s="91"/>
    </row>
    <row r="825" ht="14.25" customHeight="1">
      <c r="A825" s="90"/>
      <c r="B825" s="91"/>
    </row>
    <row r="826" ht="14.25" customHeight="1">
      <c r="A826" s="90"/>
      <c r="B826" s="91"/>
    </row>
    <row r="827" ht="14.25" customHeight="1">
      <c r="A827" s="90"/>
      <c r="B827" s="91"/>
    </row>
    <row r="828" ht="14.25" customHeight="1">
      <c r="A828" s="90"/>
      <c r="B828" s="91"/>
    </row>
    <row r="829" ht="14.25" customHeight="1">
      <c r="A829" s="90"/>
      <c r="B829" s="91"/>
    </row>
    <row r="830" ht="14.25" customHeight="1">
      <c r="A830" s="90"/>
      <c r="B830" s="91"/>
    </row>
    <row r="831" ht="14.25" customHeight="1">
      <c r="A831" s="90"/>
      <c r="B831" s="91"/>
    </row>
    <row r="832" ht="14.25" customHeight="1">
      <c r="A832" s="90"/>
      <c r="B832" s="91"/>
    </row>
    <row r="833" ht="14.25" customHeight="1">
      <c r="A833" s="90"/>
      <c r="B833" s="91"/>
    </row>
    <row r="834" ht="14.25" customHeight="1">
      <c r="A834" s="90"/>
      <c r="B834" s="91"/>
    </row>
    <row r="835" ht="14.25" customHeight="1">
      <c r="A835" s="90"/>
      <c r="B835" s="91"/>
    </row>
    <row r="836" ht="14.25" customHeight="1">
      <c r="A836" s="90"/>
      <c r="B836" s="91"/>
    </row>
    <row r="837" ht="14.25" customHeight="1">
      <c r="A837" s="90"/>
      <c r="B837" s="91"/>
    </row>
    <row r="838" ht="14.25" customHeight="1">
      <c r="A838" s="90"/>
      <c r="B838" s="91"/>
    </row>
    <row r="839" ht="14.25" customHeight="1">
      <c r="A839" s="90"/>
      <c r="B839" s="91"/>
    </row>
    <row r="840" ht="14.25" customHeight="1">
      <c r="A840" s="90"/>
      <c r="B840" s="91"/>
    </row>
    <row r="841" ht="14.25" customHeight="1">
      <c r="A841" s="90"/>
      <c r="B841" s="91"/>
    </row>
    <row r="842" ht="14.25" customHeight="1">
      <c r="A842" s="90"/>
      <c r="B842" s="91"/>
    </row>
    <row r="843" ht="14.25" customHeight="1">
      <c r="A843" s="90"/>
      <c r="B843" s="91"/>
    </row>
    <row r="844" ht="14.25" customHeight="1">
      <c r="A844" s="90"/>
      <c r="B844" s="91"/>
    </row>
    <row r="845" ht="14.25" customHeight="1">
      <c r="A845" s="90"/>
      <c r="B845" s="91"/>
    </row>
    <row r="846" ht="14.25" customHeight="1">
      <c r="A846" s="90"/>
      <c r="B846" s="91"/>
    </row>
    <row r="847" ht="14.25" customHeight="1">
      <c r="A847" s="90"/>
      <c r="B847" s="91"/>
    </row>
    <row r="848" ht="14.25" customHeight="1">
      <c r="A848" s="90"/>
      <c r="B848" s="91"/>
    </row>
    <row r="849" ht="14.25" customHeight="1">
      <c r="A849" s="90"/>
      <c r="B849" s="91"/>
    </row>
    <row r="850" ht="14.25" customHeight="1">
      <c r="A850" s="90"/>
      <c r="B850" s="91"/>
    </row>
    <row r="851" ht="14.25" customHeight="1">
      <c r="A851" s="90"/>
      <c r="B851" s="91"/>
    </row>
    <row r="852" ht="14.25" customHeight="1">
      <c r="A852" s="90"/>
      <c r="B852" s="91"/>
    </row>
    <row r="853" ht="14.25" customHeight="1">
      <c r="A853" s="90"/>
      <c r="B853" s="91"/>
    </row>
    <row r="854" ht="14.25" customHeight="1">
      <c r="A854" s="90"/>
      <c r="B854" s="91"/>
    </row>
    <row r="855" ht="14.25" customHeight="1">
      <c r="A855" s="90"/>
      <c r="B855" s="91"/>
    </row>
    <row r="856" ht="14.25" customHeight="1">
      <c r="A856" s="90"/>
      <c r="B856" s="91"/>
    </row>
    <row r="857" ht="14.25" customHeight="1">
      <c r="A857" s="90"/>
      <c r="B857" s="91"/>
    </row>
    <row r="858" ht="14.25" customHeight="1">
      <c r="A858" s="90"/>
      <c r="B858" s="91"/>
    </row>
    <row r="859" ht="14.25" customHeight="1">
      <c r="A859" s="90"/>
      <c r="B859" s="91"/>
    </row>
    <row r="860" ht="14.25" customHeight="1">
      <c r="A860" s="90"/>
      <c r="B860" s="91"/>
    </row>
    <row r="861" ht="14.25" customHeight="1">
      <c r="A861" s="90"/>
      <c r="B861" s="91"/>
    </row>
    <row r="862" ht="14.25" customHeight="1">
      <c r="A862" s="90"/>
      <c r="B862" s="91"/>
    </row>
    <row r="863" ht="14.25" customHeight="1">
      <c r="A863" s="90"/>
      <c r="B863" s="91"/>
    </row>
    <row r="864" ht="14.25" customHeight="1">
      <c r="A864" s="90"/>
      <c r="B864" s="91"/>
    </row>
    <row r="865" ht="14.25" customHeight="1">
      <c r="A865" s="90"/>
      <c r="B865" s="91"/>
    </row>
    <row r="866" ht="14.25" customHeight="1">
      <c r="A866" s="90"/>
      <c r="B866" s="91"/>
    </row>
    <row r="867" ht="14.25" customHeight="1">
      <c r="A867" s="90"/>
      <c r="B867" s="91"/>
    </row>
    <row r="868" ht="14.25" customHeight="1">
      <c r="A868" s="90"/>
      <c r="B868" s="91"/>
    </row>
    <row r="869" ht="14.25" customHeight="1">
      <c r="A869" s="90"/>
      <c r="B869" s="91"/>
    </row>
    <row r="870" ht="14.25" customHeight="1">
      <c r="A870" s="90"/>
      <c r="B870" s="91"/>
    </row>
    <row r="871" ht="14.25" customHeight="1">
      <c r="A871" s="90"/>
      <c r="B871" s="91"/>
    </row>
    <row r="872" ht="14.25" customHeight="1">
      <c r="A872" s="90"/>
      <c r="B872" s="91"/>
    </row>
    <row r="873" ht="14.25" customHeight="1">
      <c r="A873" s="90"/>
      <c r="B873" s="91"/>
    </row>
    <row r="874" ht="14.25" customHeight="1">
      <c r="A874" s="90"/>
      <c r="B874" s="91"/>
    </row>
    <row r="875" ht="14.25" customHeight="1">
      <c r="A875" s="90"/>
      <c r="B875" s="91"/>
    </row>
    <row r="876" ht="14.25" customHeight="1">
      <c r="A876" s="90"/>
      <c r="B876" s="91"/>
    </row>
    <row r="877" ht="14.25" customHeight="1">
      <c r="A877" s="90"/>
      <c r="B877" s="91"/>
    </row>
    <row r="878" ht="14.25" customHeight="1">
      <c r="A878" s="90"/>
      <c r="B878" s="91"/>
    </row>
    <row r="879" ht="14.25" customHeight="1">
      <c r="A879" s="90"/>
      <c r="B879" s="91"/>
    </row>
    <row r="880" ht="14.25" customHeight="1">
      <c r="A880" s="90"/>
      <c r="B880" s="91"/>
    </row>
    <row r="881" ht="14.25" customHeight="1">
      <c r="A881" s="90"/>
      <c r="B881" s="91"/>
    </row>
    <row r="882" ht="14.25" customHeight="1">
      <c r="A882" s="90"/>
      <c r="B882" s="91"/>
    </row>
    <row r="883" ht="14.25" customHeight="1">
      <c r="A883" s="90"/>
      <c r="B883" s="91"/>
    </row>
    <row r="884" ht="14.25" customHeight="1">
      <c r="A884" s="90"/>
      <c r="B884" s="91"/>
    </row>
    <row r="885" ht="14.25" customHeight="1">
      <c r="A885" s="90"/>
      <c r="B885" s="91"/>
    </row>
    <row r="886" ht="14.25" customHeight="1">
      <c r="A886" s="90"/>
      <c r="B886" s="91"/>
    </row>
    <row r="887" ht="14.25" customHeight="1">
      <c r="A887" s="90"/>
      <c r="B887" s="91"/>
    </row>
    <row r="888" ht="14.25" customHeight="1">
      <c r="A888" s="90"/>
      <c r="B888" s="91"/>
    </row>
    <row r="889" ht="14.25" customHeight="1">
      <c r="A889" s="90"/>
      <c r="B889" s="91"/>
    </row>
    <row r="890" ht="14.25" customHeight="1">
      <c r="A890" s="90"/>
      <c r="B890" s="91"/>
    </row>
    <row r="891" ht="14.25" customHeight="1">
      <c r="A891" s="90"/>
      <c r="B891" s="91"/>
    </row>
    <row r="892" ht="14.25" customHeight="1">
      <c r="A892" s="90"/>
      <c r="B892" s="91"/>
    </row>
    <row r="893" ht="14.25" customHeight="1">
      <c r="A893" s="90"/>
      <c r="B893" s="91"/>
    </row>
    <row r="894" ht="14.25" customHeight="1">
      <c r="A894" s="90"/>
      <c r="B894" s="91"/>
    </row>
    <row r="895" ht="14.25" customHeight="1">
      <c r="A895" s="90"/>
      <c r="B895" s="91"/>
    </row>
    <row r="896" ht="14.25" customHeight="1">
      <c r="A896" s="90"/>
      <c r="B896" s="91"/>
    </row>
    <row r="897" ht="14.25" customHeight="1">
      <c r="A897" s="90"/>
      <c r="B897" s="91"/>
    </row>
    <row r="898" ht="14.25" customHeight="1">
      <c r="A898" s="90"/>
      <c r="B898" s="91"/>
    </row>
    <row r="899" ht="14.25" customHeight="1">
      <c r="A899" s="90"/>
      <c r="B899" s="91"/>
    </row>
    <row r="900" ht="14.25" customHeight="1">
      <c r="A900" s="90"/>
      <c r="B900" s="91"/>
    </row>
    <row r="901" ht="14.25" customHeight="1">
      <c r="A901" s="90"/>
      <c r="B901" s="91"/>
    </row>
    <row r="902" ht="14.25" customHeight="1">
      <c r="A902" s="90"/>
      <c r="B902" s="91"/>
    </row>
    <row r="903" ht="14.25" customHeight="1">
      <c r="A903" s="90"/>
      <c r="B903" s="91"/>
    </row>
    <row r="904" ht="14.25" customHeight="1">
      <c r="A904" s="90"/>
      <c r="B904" s="91"/>
    </row>
    <row r="905" ht="14.25" customHeight="1">
      <c r="A905" s="90"/>
      <c r="B905" s="91"/>
    </row>
    <row r="906" ht="14.25" customHeight="1">
      <c r="A906" s="90"/>
      <c r="B906" s="91"/>
    </row>
    <row r="907" ht="14.25" customHeight="1">
      <c r="A907" s="90"/>
      <c r="B907" s="91"/>
    </row>
    <row r="908" ht="14.25" customHeight="1">
      <c r="A908" s="90"/>
      <c r="B908" s="91"/>
    </row>
    <row r="909" ht="14.25" customHeight="1">
      <c r="A909" s="90"/>
      <c r="B909" s="91"/>
    </row>
    <row r="910" ht="14.25" customHeight="1">
      <c r="A910" s="90"/>
      <c r="B910" s="91"/>
    </row>
    <row r="911" ht="14.25" customHeight="1">
      <c r="A911" s="90"/>
      <c r="B911" s="91"/>
    </row>
    <row r="912" ht="14.25" customHeight="1">
      <c r="A912" s="90"/>
      <c r="B912" s="91"/>
    </row>
    <row r="913" ht="14.25" customHeight="1">
      <c r="A913" s="90"/>
      <c r="B913" s="91"/>
    </row>
    <row r="914" ht="14.25" customHeight="1">
      <c r="A914" s="90"/>
      <c r="B914" s="91"/>
    </row>
    <row r="915" ht="14.25" customHeight="1">
      <c r="A915" s="90"/>
      <c r="B915" s="91"/>
    </row>
    <row r="916" ht="14.25" customHeight="1">
      <c r="A916" s="90"/>
      <c r="B916" s="91"/>
    </row>
    <row r="917" ht="14.25" customHeight="1">
      <c r="A917" s="90"/>
      <c r="B917" s="91"/>
    </row>
    <row r="918" ht="14.25" customHeight="1">
      <c r="A918" s="90"/>
      <c r="B918" s="91"/>
    </row>
    <row r="919" ht="14.25" customHeight="1">
      <c r="A919" s="90"/>
      <c r="B919" s="91"/>
    </row>
    <row r="920" ht="14.25" customHeight="1">
      <c r="A920" s="90"/>
      <c r="B920" s="91"/>
    </row>
    <row r="921" ht="14.25" customHeight="1">
      <c r="A921" s="90"/>
      <c r="B921" s="91"/>
    </row>
    <row r="922" ht="14.25" customHeight="1">
      <c r="A922" s="90"/>
      <c r="B922" s="91"/>
    </row>
    <row r="923" ht="14.25" customHeight="1">
      <c r="A923" s="90"/>
      <c r="B923" s="91"/>
    </row>
    <row r="924" ht="14.25" customHeight="1">
      <c r="A924" s="90"/>
      <c r="B924" s="91"/>
    </row>
    <row r="925" ht="14.25" customHeight="1">
      <c r="A925" s="90"/>
      <c r="B925" s="91"/>
    </row>
    <row r="926" ht="14.25" customHeight="1">
      <c r="A926" s="90"/>
      <c r="B926" s="91"/>
    </row>
    <row r="927" ht="14.25" customHeight="1">
      <c r="A927" s="90"/>
      <c r="B927" s="91"/>
    </row>
    <row r="928" ht="14.25" customHeight="1">
      <c r="A928" s="90"/>
      <c r="B928" s="91"/>
    </row>
    <row r="929" ht="14.25" customHeight="1">
      <c r="A929" s="90"/>
      <c r="B929" s="91"/>
    </row>
    <row r="930" ht="14.25" customHeight="1">
      <c r="A930" s="90"/>
      <c r="B930" s="91"/>
    </row>
    <row r="931" ht="14.25" customHeight="1">
      <c r="A931" s="90"/>
      <c r="B931" s="91"/>
    </row>
    <row r="932" ht="14.25" customHeight="1">
      <c r="A932" s="90"/>
      <c r="B932" s="91"/>
    </row>
    <row r="933" ht="14.25" customHeight="1">
      <c r="A933" s="90"/>
      <c r="B933" s="91"/>
    </row>
    <row r="934" ht="14.25" customHeight="1">
      <c r="A934" s="90"/>
      <c r="B934" s="91"/>
    </row>
    <row r="935" ht="14.25" customHeight="1">
      <c r="A935" s="90"/>
      <c r="B935" s="91"/>
    </row>
    <row r="936" ht="14.25" customHeight="1">
      <c r="A936" s="90"/>
      <c r="B936" s="91"/>
    </row>
    <row r="937" ht="14.25" customHeight="1">
      <c r="A937" s="90"/>
      <c r="B937" s="91"/>
    </row>
    <row r="938" ht="14.25" customHeight="1">
      <c r="A938" s="90"/>
      <c r="B938" s="91"/>
    </row>
    <row r="939" ht="14.25" customHeight="1">
      <c r="A939" s="90"/>
      <c r="B939" s="91"/>
    </row>
    <row r="940" ht="14.25" customHeight="1">
      <c r="A940" s="90"/>
      <c r="B940" s="91"/>
    </row>
    <row r="941" ht="14.25" customHeight="1">
      <c r="A941" s="90"/>
      <c r="B941" s="91"/>
    </row>
    <row r="942" ht="14.25" customHeight="1">
      <c r="A942" s="90"/>
      <c r="B942" s="91"/>
    </row>
    <row r="943" ht="14.25" customHeight="1">
      <c r="A943" s="90"/>
      <c r="B943" s="91"/>
    </row>
    <row r="944" ht="14.25" customHeight="1">
      <c r="A944" s="90"/>
      <c r="B944" s="91"/>
    </row>
    <row r="945" ht="14.25" customHeight="1">
      <c r="A945" s="90"/>
      <c r="B945" s="91"/>
    </row>
    <row r="946" ht="14.25" customHeight="1">
      <c r="A946" s="90"/>
      <c r="B946" s="91"/>
    </row>
    <row r="947" ht="14.25" customHeight="1">
      <c r="A947" s="90"/>
      <c r="B947" s="91"/>
    </row>
    <row r="948" ht="14.25" customHeight="1">
      <c r="A948" s="90"/>
      <c r="B948" s="91"/>
    </row>
    <row r="949" ht="14.25" customHeight="1">
      <c r="A949" s="90"/>
      <c r="B949" s="91"/>
    </row>
    <row r="950" ht="14.25" customHeight="1">
      <c r="A950" s="90"/>
      <c r="B950" s="91"/>
    </row>
    <row r="951" ht="14.25" customHeight="1">
      <c r="A951" s="90"/>
      <c r="B951" s="91"/>
    </row>
    <row r="952" ht="14.25" customHeight="1">
      <c r="A952" s="90"/>
      <c r="B952" s="91"/>
    </row>
    <row r="953" ht="14.25" customHeight="1">
      <c r="A953" s="90"/>
      <c r="B953" s="91"/>
    </row>
    <row r="954" ht="14.25" customHeight="1">
      <c r="A954" s="90"/>
      <c r="B954" s="91"/>
    </row>
    <row r="955" ht="14.25" customHeight="1">
      <c r="A955" s="90"/>
      <c r="B955" s="91"/>
    </row>
    <row r="956" ht="14.25" customHeight="1">
      <c r="A956" s="90"/>
      <c r="B956" s="91"/>
    </row>
    <row r="957" ht="14.25" customHeight="1">
      <c r="A957" s="90"/>
      <c r="B957" s="91"/>
    </row>
    <row r="958" ht="14.25" customHeight="1">
      <c r="A958" s="90"/>
      <c r="B958" s="91"/>
    </row>
    <row r="959" ht="14.25" customHeight="1">
      <c r="A959" s="90"/>
      <c r="B959" s="91"/>
    </row>
    <row r="960" ht="14.25" customHeight="1">
      <c r="A960" s="90"/>
      <c r="B960" s="91"/>
    </row>
    <row r="961" ht="14.25" customHeight="1">
      <c r="A961" s="90"/>
      <c r="B961" s="91"/>
    </row>
    <row r="962" ht="14.25" customHeight="1">
      <c r="A962" s="90"/>
      <c r="B962" s="91"/>
    </row>
    <row r="963" ht="14.25" customHeight="1">
      <c r="A963" s="90"/>
      <c r="B963" s="91"/>
    </row>
    <row r="964" ht="14.25" customHeight="1">
      <c r="A964" s="90"/>
      <c r="B964" s="91"/>
    </row>
    <row r="965" ht="14.25" customHeight="1">
      <c r="A965" s="90"/>
      <c r="B965" s="91"/>
    </row>
    <row r="966" ht="14.25" customHeight="1">
      <c r="A966" s="90"/>
      <c r="B966" s="91"/>
    </row>
    <row r="967" ht="14.25" customHeight="1">
      <c r="A967" s="90"/>
      <c r="B967" s="91"/>
    </row>
    <row r="968" ht="14.25" customHeight="1">
      <c r="A968" s="90"/>
      <c r="B968" s="91"/>
    </row>
    <row r="969" ht="14.25" customHeight="1">
      <c r="A969" s="90"/>
      <c r="B969" s="91"/>
    </row>
    <row r="970" ht="14.25" customHeight="1">
      <c r="A970" s="90"/>
      <c r="B970" s="91"/>
    </row>
    <row r="971" ht="14.25" customHeight="1">
      <c r="A971" s="90"/>
      <c r="B971" s="91"/>
    </row>
    <row r="972" ht="14.25" customHeight="1">
      <c r="A972" s="90"/>
      <c r="B972" s="91"/>
    </row>
    <row r="973" ht="14.25" customHeight="1">
      <c r="A973" s="90"/>
      <c r="B973" s="91"/>
    </row>
    <row r="974" ht="14.25" customHeight="1">
      <c r="A974" s="90"/>
      <c r="B974" s="91"/>
    </row>
    <row r="975" ht="14.25" customHeight="1">
      <c r="A975" s="90"/>
      <c r="B975" s="91"/>
    </row>
    <row r="976" ht="14.25" customHeight="1">
      <c r="A976" s="90"/>
      <c r="B976" s="91"/>
    </row>
    <row r="977" ht="14.25" customHeight="1">
      <c r="A977" s="90"/>
      <c r="B977" s="91"/>
    </row>
    <row r="978" ht="14.25" customHeight="1">
      <c r="A978" s="90"/>
      <c r="B978" s="91"/>
    </row>
    <row r="979" ht="14.25" customHeight="1">
      <c r="A979" s="90"/>
      <c r="B979" s="91"/>
    </row>
    <row r="980" ht="14.25" customHeight="1">
      <c r="A980" s="90"/>
      <c r="B980" s="91"/>
    </row>
    <row r="981" ht="14.25" customHeight="1">
      <c r="A981" s="90"/>
      <c r="B981" s="91"/>
    </row>
    <row r="982" ht="14.25" customHeight="1">
      <c r="A982" s="90"/>
      <c r="B982" s="91"/>
    </row>
    <row r="983" ht="14.25" customHeight="1">
      <c r="A983" s="90"/>
      <c r="B983" s="91"/>
    </row>
    <row r="984" ht="14.25" customHeight="1">
      <c r="A984" s="90"/>
      <c r="B984" s="91"/>
    </row>
    <row r="985" ht="14.25" customHeight="1">
      <c r="A985" s="90"/>
      <c r="B985" s="91"/>
    </row>
    <row r="986" ht="14.25" customHeight="1">
      <c r="A986" s="90"/>
      <c r="B986" s="91"/>
    </row>
    <row r="987" ht="14.25" customHeight="1">
      <c r="A987" s="90"/>
      <c r="B987" s="91"/>
    </row>
    <row r="988" ht="14.25" customHeight="1">
      <c r="A988" s="90"/>
      <c r="B988" s="91"/>
    </row>
    <row r="989" ht="14.25" customHeight="1">
      <c r="A989" s="90"/>
      <c r="B989" s="91"/>
    </row>
    <row r="990" ht="14.25" customHeight="1">
      <c r="A990" s="90"/>
      <c r="B990" s="91"/>
    </row>
    <row r="991" ht="14.25" customHeight="1">
      <c r="A991" s="90"/>
      <c r="B991" s="91"/>
    </row>
    <row r="992" ht="14.25" customHeight="1">
      <c r="A992" s="90"/>
      <c r="B992" s="91"/>
    </row>
    <row r="993" ht="14.25" customHeight="1">
      <c r="A993" s="90"/>
      <c r="B993" s="91"/>
    </row>
    <row r="994" ht="14.25" customHeight="1">
      <c r="A994" s="90"/>
      <c r="B994" s="91"/>
    </row>
    <row r="995" ht="14.25" customHeight="1">
      <c r="A995" s="90"/>
      <c r="B995" s="91"/>
    </row>
    <row r="996" ht="14.25" customHeight="1">
      <c r="A996" s="90"/>
      <c r="B996" s="91"/>
    </row>
    <row r="997" ht="14.25" customHeight="1">
      <c r="A997" s="90"/>
      <c r="B997" s="91"/>
    </row>
    <row r="998" ht="14.25" customHeight="1">
      <c r="A998" s="90"/>
      <c r="B998" s="91"/>
    </row>
    <row r="999" ht="14.25" customHeight="1">
      <c r="A999" s="90"/>
      <c r="B999" s="91"/>
    </row>
    <row r="1000" ht="14.25" customHeight="1">
      <c r="A1000" s="90"/>
      <c r="B1000" s="91"/>
    </row>
    <row r="1001" ht="14.25" customHeight="1">
      <c r="A1001" s="90"/>
      <c r="B1001" s="91"/>
    </row>
  </sheetData>
  <autoFilter ref="$A$3:$D$47"/>
  <mergeCells count="1">
    <mergeCell ref="A1:D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7.14"/>
    <col customWidth="1" min="3" max="3" width="7.57"/>
    <col customWidth="1" min="4" max="4" width="11.29"/>
    <col customWidth="1" min="5" max="5" width="11.43"/>
    <col customWidth="1" min="6" max="6" width="17.71"/>
    <col customWidth="1" min="7" max="15" width="8.71"/>
    <col customWidth="1" min="16" max="16" width="19.29"/>
    <col customWidth="1" min="17" max="26" width="8.71"/>
  </cols>
  <sheetData>
    <row r="1" ht="14.25" customHeight="1">
      <c r="A1" s="90"/>
      <c r="C1" s="91"/>
      <c r="P1" s="7" t="s">
        <v>2</v>
      </c>
    </row>
    <row r="2" ht="14.25" customHeight="1">
      <c r="A2" s="68" t="s">
        <v>194</v>
      </c>
      <c r="B2" s="3"/>
      <c r="C2" s="3"/>
      <c r="D2" s="3"/>
      <c r="E2" s="3"/>
      <c r="F2" s="4"/>
      <c r="P2" s="7"/>
    </row>
    <row r="3" ht="14.25" customHeight="1">
      <c r="A3" s="8"/>
      <c r="B3" s="9"/>
      <c r="C3" s="9"/>
      <c r="D3" s="9"/>
      <c r="E3" s="9"/>
      <c r="F3" s="10"/>
      <c r="P3" s="92">
        <f>SUM(E3:E1000)</f>
        <v>1061200</v>
      </c>
    </row>
    <row r="4" ht="14.25" customHeight="1">
      <c r="A4" s="69" t="s">
        <v>3</v>
      </c>
      <c r="B4" s="93" t="s">
        <v>4</v>
      </c>
      <c r="C4" s="70" t="s">
        <v>5</v>
      </c>
      <c r="D4" s="93" t="s">
        <v>6</v>
      </c>
      <c r="E4" s="71" t="s">
        <v>7</v>
      </c>
      <c r="F4" s="93" t="s">
        <v>8</v>
      </c>
    </row>
    <row r="5" ht="14.25" customHeight="1">
      <c r="A5" s="20">
        <v>45712.0</v>
      </c>
      <c r="B5" s="22" t="s">
        <v>195</v>
      </c>
      <c r="C5" s="21">
        <v>2.0</v>
      </c>
      <c r="D5" s="94">
        <v>700.0</v>
      </c>
      <c r="E5" s="74">
        <v>36000.0</v>
      </c>
      <c r="F5" s="25" t="s">
        <v>196</v>
      </c>
    </row>
    <row r="6" ht="14.25" customHeight="1">
      <c r="A6" s="28">
        <v>45712.0</v>
      </c>
      <c r="B6" s="30" t="s">
        <v>197</v>
      </c>
      <c r="C6" s="29">
        <v>2.0</v>
      </c>
      <c r="D6" s="95">
        <v>700.0</v>
      </c>
      <c r="E6" s="75">
        <v>52000.0</v>
      </c>
      <c r="F6" s="30" t="s">
        <v>196</v>
      </c>
    </row>
    <row r="7" ht="14.25" customHeight="1">
      <c r="A7" s="20">
        <v>45712.0</v>
      </c>
      <c r="B7" s="22" t="s">
        <v>198</v>
      </c>
      <c r="C7" s="21">
        <v>1.0</v>
      </c>
      <c r="D7" s="94">
        <v>2700.0</v>
      </c>
      <c r="E7" s="24">
        <v>2700.0</v>
      </c>
      <c r="F7" s="22" t="s">
        <v>196</v>
      </c>
    </row>
    <row r="8" ht="14.25" customHeight="1">
      <c r="A8" s="48">
        <v>45717.0</v>
      </c>
      <c r="B8" s="30" t="s">
        <v>199</v>
      </c>
      <c r="C8" s="29">
        <v>2.0</v>
      </c>
      <c r="D8" s="95">
        <v>700.0</v>
      </c>
      <c r="E8" s="32">
        <v>36000.0</v>
      </c>
      <c r="F8" s="30" t="s">
        <v>196</v>
      </c>
    </row>
    <row r="9" ht="13.5" customHeight="1">
      <c r="A9" s="20">
        <v>45719.0</v>
      </c>
      <c r="B9" s="22" t="s">
        <v>200</v>
      </c>
      <c r="C9" s="21">
        <v>1.0</v>
      </c>
      <c r="D9" s="23">
        <v>80.0</v>
      </c>
      <c r="E9" s="24">
        <v>2000.0</v>
      </c>
      <c r="F9" s="22" t="s">
        <v>196</v>
      </c>
    </row>
    <row r="10" ht="14.25" customHeight="1">
      <c r="A10" s="28">
        <v>45721.0</v>
      </c>
      <c r="B10" s="30" t="s">
        <v>201</v>
      </c>
      <c r="C10" s="29">
        <v>2.0</v>
      </c>
      <c r="D10" s="31">
        <v>700.0</v>
      </c>
      <c r="E10" s="32">
        <v>42000.0</v>
      </c>
      <c r="F10" s="49" t="s">
        <v>202</v>
      </c>
    </row>
    <row r="11" ht="14.25" customHeight="1">
      <c r="A11" s="20">
        <v>45721.0</v>
      </c>
      <c r="B11" s="22" t="s">
        <v>203</v>
      </c>
      <c r="C11" s="21">
        <v>2.0</v>
      </c>
      <c r="D11" s="23">
        <v>700.0</v>
      </c>
      <c r="E11" s="24">
        <v>42000.0</v>
      </c>
      <c r="F11" s="47" t="s">
        <v>202</v>
      </c>
    </row>
    <row r="12" ht="14.25" customHeight="1">
      <c r="A12" s="28">
        <v>45734.0</v>
      </c>
      <c r="B12" s="30" t="s">
        <v>204</v>
      </c>
      <c r="C12" s="29">
        <v>1.0</v>
      </c>
      <c r="D12" s="95">
        <v>1400.0</v>
      </c>
      <c r="E12" s="75">
        <v>24000.0</v>
      </c>
      <c r="F12" s="49" t="s">
        <v>11</v>
      </c>
    </row>
    <row r="13" ht="14.25" customHeight="1">
      <c r="A13" s="59">
        <v>45737.0</v>
      </c>
      <c r="B13" s="47" t="s">
        <v>205</v>
      </c>
      <c r="C13" s="45">
        <v>1.0</v>
      </c>
      <c r="D13" s="96">
        <v>700.0</v>
      </c>
      <c r="E13" s="79">
        <v>10000.0</v>
      </c>
      <c r="F13" s="47" t="s">
        <v>11</v>
      </c>
    </row>
    <row r="14" ht="14.25" customHeight="1">
      <c r="A14" s="48">
        <v>45754.0</v>
      </c>
      <c r="B14" s="49" t="s">
        <v>206</v>
      </c>
      <c r="C14" s="56">
        <v>1.0</v>
      </c>
      <c r="D14" s="97">
        <v>700.0</v>
      </c>
      <c r="E14" s="77">
        <v>54000.0</v>
      </c>
      <c r="F14" s="49" t="s">
        <v>11</v>
      </c>
    </row>
    <row r="15" ht="14.25" customHeight="1">
      <c r="A15" s="59">
        <v>45754.0</v>
      </c>
      <c r="B15" s="47" t="s">
        <v>207</v>
      </c>
      <c r="C15" s="45">
        <v>1.0</v>
      </c>
      <c r="D15" s="96">
        <v>700.0</v>
      </c>
      <c r="E15" s="79">
        <v>54000.0</v>
      </c>
      <c r="F15" s="47" t="s">
        <v>11</v>
      </c>
    </row>
    <row r="16" ht="14.25" customHeight="1">
      <c r="A16" s="48">
        <v>45754.0</v>
      </c>
      <c r="B16" s="49" t="s">
        <v>208</v>
      </c>
      <c r="C16" s="56">
        <v>1.0</v>
      </c>
      <c r="D16" s="97">
        <v>700.0</v>
      </c>
      <c r="E16" s="77">
        <v>52000.0</v>
      </c>
      <c r="F16" s="49" t="s">
        <v>11</v>
      </c>
    </row>
    <row r="17" ht="14.25" customHeight="1">
      <c r="A17" s="59">
        <v>45754.0</v>
      </c>
      <c r="B17" s="47" t="s">
        <v>209</v>
      </c>
      <c r="C17" s="45">
        <v>1.0</v>
      </c>
      <c r="D17" s="96">
        <v>700.0</v>
      </c>
      <c r="E17" s="79">
        <v>44000.0</v>
      </c>
      <c r="F17" s="47" t="s">
        <v>11</v>
      </c>
    </row>
    <row r="18" ht="14.25" customHeight="1">
      <c r="A18" s="48">
        <v>45754.0</v>
      </c>
      <c r="B18" s="49" t="s">
        <v>210</v>
      </c>
      <c r="C18" s="56">
        <v>1.0</v>
      </c>
      <c r="D18" s="97">
        <v>700.0</v>
      </c>
      <c r="E18" s="77">
        <v>44000.0</v>
      </c>
      <c r="F18" s="49" t="s">
        <v>11</v>
      </c>
    </row>
    <row r="19" ht="14.25" customHeight="1">
      <c r="A19" s="59">
        <v>45754.0</v>
      </c>
      <c r="B19" s="47" t="s">
        <v>211</v>
      </c>
      <c r="C19" s="45">
        <v>1.0</v>
      </c>
      <c r="D19" s="96">
        <v>700.0</v>
      </c>
      <c r="E19" s="79">
        <v>39000.0</v>
      </c>
      <c r="F19" s="47" t="s">
        <v>11</v>
      </c>
    </row>
    <row r="20" ht="14.25" customHeight="1">
      <c r="A20" s="48">
        <v>45754.0</v>
      </c>
      <c r="B20" s="49" t="s">
        <v>212</v>
      </c>
      <c r="C20" s="56">
        <v>1.0</v>
      </c>
      <c r="D20" s="97">
        <v>700.0</v>
      </c>
      <c r="E20" s="77">
        <v>23000.0</v>
      </c>
      <c r="F20" s="49" t="s">
        <v>11</v>
      </c>
    </row>
    <row r="21" ht="14.25" customHeight="1">
      <c r="A21" s="59">
        <v>45754.0</v>
      </c>
      <c r="B21" s="98" t="s">
        <v>213</v>
      </c>
      <c r="C21" s="84">
        <v>1.0</v>
      </c>
      <c r="D21" s="96">
        <v>600.0</v>
      </c>
      <c r="E21" s="79">
        <v>7000.0</v>
      </c>
      <c r="F21" s="98" t="s">
        <v>11</v>
      </c>
    </row>
    <row r="22" ht="14.25" customHeight="1">
      <c r="A22" s="48">
        <v>45755.0</v>
      </c>
      <c r="B22" s="49" t="s">
        <v>214</v>
      </c>
      <c r="C22" s="56">
        <v>1.0</v>
      </c>
      <c r="D22" s="97">
        <v>600.0</v>
      </c>
      <c r="E22" s="77">
        <v>8200.0</v>
      </c>
      <c r="F22" s="49" t="s">
        <v>11</v>
      </c>
    </row>
    <row r="23" ht="14.25" customHeight="1">
      <c r="A23" s="59">
        <v>45763.0</v>
      </c>
      <c r="B23" s="47" t="s">
        <v>215</v>
      </c>
      <c r="C23" s="45">
        <v>1.0</v>
      </c>
      <c r="D23" s="96">
        <v>700.0</v>
      </c>
      <c r="E23" s="79">
        <v>18000.0</v>
      </c>
      <c r="F23" s="47" t="s">
        <v>11</v>
      </c>
    </row>
    <row r="24" ht="14.25" customHeight="1">
      <c r="A24" s="48">
        <v>45763.0</v>
      </c>
      <c r="B24" s="49" t="s">
        <v>216</v>
      </c>
      <c r="C24" s="56">
        <v>1.0</v>
      </c>
      <c r="D24" s="97">
        <v>1400.0</v>
      </c>
      <c r="E24" s="77">
        <v>18000.0</v>
      </c>
      <c r="F24" s="49" t="s">
        <v>11</v>
      </c>
    </row>
    <row r="25" ht="14.25" customHeight="1">
      <c r="A25" s="59">
        <v>45768.0</v>
      </c>
      <c r="B25" s="47" t="s">
        <v>217</v>
      </c>
      <c r="C25" s="45">
        <v>1.0</v>
      </c>
      <c r="D25" s="96">
        <v>700.0</v>
      </c>
      <c r="E25" s="79">
        <v>10000.0</v>
      </c>
      <c r="F25" s="47" t="s">
        <v>11</v>
      </c>
    </row>
    <row r="26" ht="14.25" customHeight="1">
      <c r="A26" s="48">
        <v>45780.0</v>
      </c>
      <c r="B26" s="49" t="s">
        <v>218</v>
      </c>
      <c r="C26" s="56">
        <v>1.0</v>
      </c>
      <c r="D26" s="97">
        <v>700.0</v>
      </c>
      <c r="E26" s="77">
        <v>44000.0</v>
      </c>
      <c r="F26" s="49" t="s">
        <v>11</v>
      </c>
    </row>
    <row r="27" ht="14.25" customHeight="1">
      <c r="A27" s="59">
        <v>45780.0</v>
      </c>
      <c r="B27" s="47" t="s">
        <v>219</v>
      </c>
      <c r="C27" s="45">
        <v>1.0</v>
      </c>
      <c r="D27" s="96">
        <v>700.0</v>
      </c>
      <c r="E27" s="79">
        <v>44000.0</v>
      </c>
      <c r="F27" s="47" t="s">
        <v>11</v>
      </c>
    </row>
    <row r="28" ht="14.25" customHeight="1">
      <c r="A28" s="48">
        <v>45780.0</v>
      </c>
      <c r="B28" s="49" t="s">
        <v>220</v>
      </c>
      <c r="C28" s="56">
        <v>1.0</v>
      </c>
      <c r="D28" s="97">
        <v>700.0</v>
      </c>
      <c r="E28" s="77">
        <v>51000.0</v>
      </c>
      <c r="F28" s="49" t="s">
        <v>11</v>
      </c>
    </row>
    <row r="29" ht="14.25" customHeight="1">
      <c r="A29" s="59">
        <v>45780.0</v>
      </c>
      <c r="B29" s="47" t="s">
        <v>221</v>
      </c>
      <c r="C29" s="45">
        <v>1.0</v>
      </c>
      <c r="D29" s="96">
        <v>700.0</v>
      </c>
      <c r="E29" s="79">
        <v>50000.0</v>
      </c>
      <c r="F29" s="47" t="s">
        <v>11</v>
      </c>
    </row>
    <row r="30" ht="14.25" customHeight="1">
      <c r="A30" s="48">
        <v>45780.0</v>
      </c>
      <c r="B30" s="49" t="s">
        <v>222</v>
      </c>
      <c r="C30" s="56">
        <v>1.0</v>
      </c>
      <c r="D30" s="97">
        <v>700.0</v>
      </c>
      <c r="E30" s="77">
        <v>55000.0</v>
      </c>
      <c r="F30" s="49" t="s">
        <v>11</v>
      </c>
    </row>
    <row r="31" ht="14.25" customHeight="1">
      <c r="A31" s="59">
        <v>45780.0</v>
      </c>
      <c r="B31" s="47" t="s">
        <v>223</v>
      </c>
      <c r="C31" s="45">
        <v>1.0</v>
      </c>
      <c r="D31" s="94">
        <v>1400.0</v>
      </c>
      <c r="E31" s="79">
        <v>27000.0</v>
      </c>
      <c r="F31" s="22"/>
    </row>
    <row r="32" ht="14.25" customHeight="1">
      <c r="A32" s="48">
        <v>45780.0</v>
      </c>
      <c r="B32" s="49" t="s">
        <v>224</v>
      </c>
      <c r="C32" s="56">
        <v>1.0</v>
      </c>
      <c r="D32" s="95">
        <v>1400.0</v>
      </c>
      <c r="E32" s="77">
        <v>16500.0</v>
      </c>
      <c r="F32" s="30"/>
    </row>
    <row r="33" ht="14.25" customHeight="1">
      <c r="A33" s="59">
        <v>45780.0</v>
      </c>
      <c r="B33" s="47" t="s">
        <v>225</v>
      </c>
      <c r="C33" s="45">
        <v>1.0</v>
      </c>
      <c r="D33" s="94">
        <v>1400.0</v>
      </c>
      <c r="E33" s="79">
        <v>5800.0</v>
      </c>
      <c r="F33" s="47" t="s">
        <v>11</v>
      </c>
    </row>
    <row r="34" ht="14.25" customHeight="1">
      <c r="A34" s="48">
        <v>45794.0</v>
      </c>
      <c r="B34" s="49" t="s">
        <v>226</v>
      </c>
      <c r="C34" s="56">
        <v>1.0</v>
      </c>
      <c r="D34" s="97">
        <v>700.0</v>
      </c>
      <c r="E34" s="77">
        <v>50000.0</v>
      </c>
      <c r="F34" s="30"/>
    </row>
    <row r="35" ht="14.25" customHeight="1">
      <c r="A35" s="59">
        <v>45794.0</v>
      </c>
      <c r="B35" s="47" t="s">
        <v>227</v>
      </c>
      <c r="C35" s="45">
        <v>1.0</v>
      </c>
      <c r="D35" s="96">
        <v>700.0</v>
      </c>
      <c r="E35" s="79">
        <v>50000.0</v>
      </c>
      <c r="F35" s="22"/>
    </row>
    <row r="36" ht="14.25" customHeight="1">
      <c r="A36" s="48">
        <v>45794.0</v>
      </c>
      <c r="B36" s="49" t="s">
        <v>228</v>
      </c>
      <c r="C36" s="56">
        <v>1.0</v>
      </c>
      <c r="D36" s="97">
        <v>700.0</v>
      </c>
      <c r="E36" s="77">
        <v>50000.0</v>
      </c>
      <c r="F36" s="30"/>
    </row>
    <row r="37" ht="14.25" customHeight="1">
      <c r="A37" s="20"/>
      <c r="B37" s="22"/>
      <c r="C37" s="21"/>
      <c r="D37" s="22"/>
      <c r="E37" s="72"/>
      <c r="F37" s="22"/>
    </row>
    <row r="38" ht="14.25" customHeight="1">
      <c r="A38" s="28"/>
      <c r="B38" s="30"/>
      <c r="C38" s="29"/>
      <c r="D38" s="30"/>
      <c r="E38" s="73"/>
      <c r="F38" s="30"/>
    </row>
    <row r="39" ht="14.25" customHeight="1">
      <c r="A39" s="20"/>
      <c r="B39" s="22"/>
      <c r="C39" s="21"/>
      <c r="D39" s="22"/>
      <c r="E39" s="72"/>
      <c r="F39" s="22"/>
    </row>
    <row r="40" ht="14.25" customHeight="1">
      <c r="A40" s="28"/>
      <c r="B40" s="30"/>
      <c r="C40" s="29"/>
      <c r="D40" s="30"/>
      <c r="E40" s="73"/>
      <c r="F40" s="30"/>
    </row>
    <row r="41" ht="14.25" customHeight="1">
      <c r="A41" s="20"/>
      <c r="B41" s="22"/>
      <c r="C41" s="21"/>
      <c r="D41" s="22"/>
      <c r="E41" s="72"/>
      <c r="F41" s="22"/>
    </row>
    <row r="42" ht="14.25" customHeight="1">
      <c r="A42" s="28"/>
      <c r="B42" s="30"/>
      <c r="C42" s="29"/>
      <c r="D42" s="30"/>
      <c r="E42" s="73"/>
      <c r="F42" s="30"/>
    </row>
    <row r="43" ht="14.25" customHeight="1">
      <c r="A43" s="20"/>
      <c r="B43" s="22"/>
      <c r="C43" s="21"/>
      <c r="D43" s="22"/>
      <c r="E43" s="72"/>
      <c r="F43" s="22"/>
    </row>
    <row r="44" ht="14.25" customHeight="1">
      <c r="A44" s="28"/>
      <c r="B44" s="30"/>
      <c r="C44" s="29"/>
      <c r="D44" s="30"/>
      <c r="E44" s="73"/>
      <c r="F44" s="30"/>
    </row>
    <row r="45" ht="14.25" customHeight="1">
      <c r="A45" s="20"/>
      <c r="B45" s="22"/>
      <c r="C45" s="21"/>
      <c r="D45" s="22"/>
      <c r="E45" s="72"/>
      <c r="F45" s="22"/>
    </row>
    <row r="46" ht="14.25" customHeight="1">
      <c r="A46" s="28"/>
      <c r="B46" s="30"/>
      <c r="C46" s="29"/>
      <c r="D46" s="30"/>
      <c r="E46" s="73"/>
      <c r="F46" s="30"/>
    </row>
    <row r="47" ht="14.25" customHeight="1">
      <c r="A47" s="20"/>
      <c r="B47" s="22"/>
      <c r="C47" s="21"/>
      <c r="D47" s="22"/>
      <c r="E47" s="72"/>
      <c r="F47" s="22"/>
    </row>
    <row r="48" ht="14.25" customHeight="1">
      <c r="A48" s="28"/>
      <c r="B48" s="30"/>
      <c r="C48" s="29"/>
      <c r="D48" s="30"/>
      <c r="E48" s="73"/>
      <c r="F48" s="30"/>
    </row>
    <row r="49" ht="14.25" customHeight="1">
      <c r="A49" s="20"/>
      <c r="B49" s="22"/>
      <c r="C49" s="21"/>
      <c r="D49" s="22"/>
      <c r="E49" s="72"/>
      <c r="F49" s="22"/>
    </row>
    <row r="50" ht="14.25" customHeight="1">
      <c r="A50" s="28"/>
      <c r="B50" s="30"/>
      <c r="C50" s="29"/>
      <c r="D50" s="30"/>
      <c r="E50" s="73"/>
      <c r="F50" s="30"/>
    </row>
    <row r="51" ht="14.25" customHeight="1">
      <c r="A51" s="20"/>
      <c r="B51" s="22"/>
      <c r="C51" s="21"/>
      <c r="D51" s="22"/>
      <c r="E51" s="72"/>
      <c r="F51" s="22"/>
    </row>
    <row r="52" ht="14.25" customHeight="1">
      <c r="A52" s="28"/>
      <c r="B52" s="30"/>
      <c r="C52" s="29"/>
      <c r="D52" s="30"/>
      <c r="E52" s="73"/>
      <c r="F52" s="30"/>
    </row>
    <row r="53" ht="14.25" customHeight="1">
      <c r="A53" s="20"/>
      <c r="B53" s="99"/>
      <c r="C53" s="21"/>
      <c r="D53" s="22"/>
      <c r="E53" s="72"/>
      <c r="F53" s="22"/>
    </row>
    <row r="54" ht="14.25" customHeight="1">
      <c r="A54" s="28"/>
      <c r="B54" s="30"/>
      <c r="C54" s="29"/>
      <c r="D54" s="30"/>
      <c r="E54" s="73"/>
      <c r="F54" s="30"/>
    </row>
    <row r="55" ht="14.25" customHeight="1">
      <c r="A55" s="20"/>
      <c r="B55" s="22"/>
      <c r="C55" s="21"/>
      <c r="D55" s="22"/>
      <c r="E55" s="72"/>
      <c r="F55" s="22"/>
    </row>
    <row r="56" ht="14.25" customHeight="1">
      <c r="A56" s="28"/>
      <c r="B56" s="30"/>
      <c r="C56" s="29"/>
      <c r="D56" s="30"/>
      <c r="E56" s="73"/>
      <c r="F56" s="30"/>
    </row>
    <row r="57" ht="14.25" customHeight="1">
      <c r="A57" s="20"/>
      <c r="B57" s="22"/>
      <c r="C57" s="21"/>
      <c r="D57" s="22"/>
      <c r="E57" s="72"/>
      <c r="F57" s="22"/>
    </row>
    <row r="58" ht="14.25" customHeight="1">
      <c r="A58" s="28"/>
      <c r="B58" s="30"/>
      <c r="C58" s="29"/>
      <c r="D58" s="30"/>
      <c r="E58" s="73"/>
      <c r="F58" s="30"/>
    </row>
    <row r="59" ht="14.25" customHeight="1">
      <c r="A59" s="20"/>
      <c r="B59" s="22"/>
      <c r="C59" s="21"/>
      <c r="D59" s="22"/>
      <c r="E59" s="72"/>
      <c r="F59" s="22"/>
    </row>
    <row r="60" ht="14.25" customHeight="1">
      <c r="A60" s="28"/>
      <c r="B60" s="30"/>
      <c r="C60" s="29"/>
      <c r="D60" s="30"/>
      <c r="E60" s="73"/>
      <c r="F60" s="30"/>
    </row>
    <row r="61" ht="14.25" customHeight="1">
      <c r="A61" s="20"/>
      <c r="B61" s="22"/>
      <c r="C61" s="21"/>
      <c r="D61" s="22"/>
      <c r="E61" s="72"/>
      <c r="F61" s="22"/>
    </row>
    <row r="62" ht="14.25" customHeight="1">
      <c r="A62" s="28"/>
      <c r="B62" s="30"/>
      <c r="C62" s="29"/>
      <c r="D62" s="30"/>
      <c r="E62" s="73"/>
      <c r="F62" s="30"/>
    </row>
    <row r="63" ht="14.25" customHeight="1">
      <c r="A63" s="20"/>
      <c r="B63" s="22"/>
      <c r="C63" s="21"/>
      <c r="D63" s="22"/>
      <c r="E63" s="72">
        <f>SUM('SIGNAGES RECEIVE'!$D63*'SIGNAGES RECEIVE'!$C63)</f>
        <v>0</v>
      </c>
      <c r="F63" s="22"/>
    </row>
    <row r="64" ht="14.25" customHeight="1">
      <c r="A64" s="28"/>
      <c r="B64" s="30"/>
      <c r="C64" s="29"/>
      <c r="D64" s="30"/>
      <c r="E64" s="73">
        <f>SUM('SIGNAGES RECEIVE'!$D64*'SIGNAGES RECEIVE'!$C64)</f>
        <v>0</v>
      </c>
      <c r="F64" s="30"/>
    </row>
    <row r="65" ht="14.25" customHeight="1">
      <c r="A65" s="20"/>
      <c r="B65" s="22"/>
      <c r="C65" s="21"/>
      <c r="D65" s="22"/>
      <c r="E65" s="72">
        <f>SUM('SIGNAGES RECEIVE'!$D65*'SIGNAGES RECEIVE'!$C65)</f>
        <v>0</v>
      </c>
      <c r="F65" s="22"/>
    </row>
    <row r="66" ht="14.25" customHeight="1">
      <c r="A66" s="28"/>
      <c r="B66" s="30"/>
      <c r="C66" s="29"/>
      <c r="D66" s="30"/>
      <c r="E66" s="73">
        <f>SUM('SIGNAGES RECEIVE'!$D66*'SIGNAGES RECEIVE'!$C66)</f>
        <v>0</v>
      </c>
      <c r="F66" s="30"/>
    </row>
    <row r="67" ht="14.25" customHeight="1">
      <c r="A67" s="20"/>
      <c r="B67" s="22"/>
      <c r="C67" s="21"/>
      <c r="D67" s="22"/>
      <c r="E67" s="72">
        <f>SUM('SIGNAGES RECEIVE'!$D67*'SIGNAGES RECEIVE'!$C67)</f>
        <v>0</v>
      </c>
      <c r="F67" s="22"/>
    </row>
    <row r="68" ht="14.25" customHeight="1">
      <c r="A68" s="28"/>
      <c r="B68" s="30"/>
      <c r="C68" s="29"/>
      <c r="D68" s="30"/>
      <c r="E68" s="73">
        <f>SUM('SIGNAGES RECEIVE'!$D68*'SIGNAGES RECEIVE'!$C68)</f>
        <v>0</v>
      </c>
      <c r="F68" s="30"/>
    </row>
    <row r="69" ht="14.25" customHeight="1">
      <c r="A69" s="20"/>
      <c r="B69" s="22"/>
      <c r="C69" s="21"/>
      <c r="D69" s="22"/>
      <c r="E69" s="72">
        <f>SUM('SIGNAGES RECEIVE'!$D69*'SIGNAGES RECEIVE'!$C69)</f>
        <v>0</v>
      </c>
      <c r="F69" s="22"/>
    </row>
    <row r="70" ht="14.25" customHeight="1">
      <c r="A70" s="28"/>
      <c r="B70" s="30"/>
      <c r="C70" s="29"/>
      <c r="D70" s="30"/>
      <c r="E70" s="73">
        <f>SUM('SIGNAGES RECEIVE'!$D70*'SIGNAGES RECEIVE'!$C70)</f>
        <v>0</v>
      </c>
      <c r="F70" s="30"/>
    </row>
    <row r="71" ht="14.25" customHeight="1">
      <c r="A71" s="20"/>
      <c r="B71" s="22"/>
      <c r="C71" s="21"/>
      <c r="D71" s="22"/>
      <c r="E71" s="72">
        <f>SUM('SIGNAGES RECEIVE'!$D71*'SIGNAGES RECEIVE'!$C71)</f>
        <v>0</v>
      </c>
      <c r="F71" s="22"/>
    </row>
    <row r="72" ht="14.25" customHeight="1">
      <c r="A72" s="28"/>
      <c r="B72" s="30"/>
      <c r="C72" s="29"/>
      <c r="D72" s="30"/>
      <c r="E72" s="73">
        <f>SUM('SIGNAGES RECEIVE'!$D72*'SIGNAGES RECEIVE'!$C72)</f>
        <v>0</v>
      </c>
      <c r="F72" s="30"/>
    </row>
    <row r="73" ht="14.25" customHeight="1">
      <c r="A73" s="20"/>
      <c r="B73" s="22"/>
      <c r="C73" s="21"/>
      <c r="D73" s="22"/>
      <c r="E73" s="72">
        <f>SUM('SIGNAGES RECEIVE'!$D73*'SIGNAGES RECEIVE'!$C73)</f>
        <v>0</v>
      </c>
      <c r="F73" s="22"/>
    </row>
    <row r="74" ht="14.25" customHeight="1">
      <c r="A74" s="28"/>
      <c r="B74" s="30"/>
      <c r="C74" s="29"/>
      <c r="D74" s="30"/>
      <c r="E74" s="73">
        <f>SUM('SIGNAGES RECEIVE'!$D74*'SIGNAGES RECEIVE'!$C74)</f>
        <v>0</v>
      </c>
      <c r="F74" s="30"/>
    </row>
    <row r="75" ht="14.25" customHeight="1">
      <c r="A75" s="20"/>
      <c r="B75" s="22"/>
      <c r="C75" s="21"/>
      <c r="D75" s="22"/>
      <c r="E75" s="72">
        <f>SUM('SIGNAGES RECEIVE'!$D75*'SIGNAGES RECEIVE'!$C75)</f>
        <v>0</v>
      </c>
      <c r="F75" s="22"/>
    </row>
    <row r="76" ht="14.25" customHeight="1">
      <c r="A76" s="28"/>
      <c r="B76" s="30"/>
      <c r="C76" s="29"/>
      <c r="D76" s="30"/>
      <c r="E76" s="73">
        <f>SUM('SIGNAGES RECEIVE'!$D76*'SIGNAGES RECEIVE'!$C76)</f>
        <v>0</v>
      </c>
      <c r="F76" s="30"/>
    </row>
    <row r="77" ht="14.25" customHeight="1">
      <c r="A77" s="20"/>
      <c r="B77" s="22"/>
      <c r="C77" s="21"/>
      <c r="D77" s="22"/>
      <c r="E77" s="72">
        <f>SUM('SIGNAGES RECEIVE'!$D77*'SIGNAGES RECEIVE'!$C77)</f>
        <v>0</v>
      </c>
      <c r="F77" s="22"/>
    </row>
    <row r="78" ht="14.25" customHeight="1">
      <c r="A78" s="28"/>
      <c r="B78" s="30"/>
      <c r="C78" s="29"/>
      <c r="D78" s="30"/>
      <c r="E78" s="73">
        <f>SUM('SIGNAGES RECEIVE'!$D78*'SIGNAGES RECEIVE'!$C78)</f>
        <v>0</v>
      </c>
      <c r="F78" s="30"/>
    </row>
    <row r="79" ht="14.25" customHeight="1">
      <c r="A79" s="20"/>
      <c r="B79" s="22"/>
      <c r="C79" s="21"/>
      <c r="D79" s="22"/>
      <c r="E79" s="72">
        <f>SUM('SIGNAGES RECEIVE'!$D79*'SIGNAGES RECEIVE'!$C79)</f>
        <v>0</v>
      </c>
      <c r="F79" s="22"/>
    </row>
    <row r="80" ht="14.25" customHeight="1">
      <c r="A80" s="28"/>
      <c r="B80" s="30"/>
      <c r="C80" s="29"/>
      <c r="D80" s="30"/>
      <c r="E80" s="73">
        <f>SUM('SIGNAGES RECEIVE'!$D80*'SIGNAGES RECEIVE'!$C80)</f>
        <v>0</v>
      </c>
      <c r="F80" s="30"/>
    </row>
    <row r="81" ht="14.25" customHeight="1">
      <c r="A81" s="20"/>
      <c r="B81" s="22"/>
      <c r="C81" s="21"/>
      <c r="D81" s="22"/>
      <c r="E81" s="72">
        <f>SUM('SIGNAGES RECEIVE'!$D81*'SIGNAGES RECEIVE'!$C81)</f>
        <v>0</v>
      </c>
      <c r="F81" s="22"/>
    </row>
    <row r="82" ht="14.25" customHeight="1">
      <c r="A82" s="28"/>
      <c r="B82" s="30"/>
      <c r="C82" s="29"/>
      <c r="D82" s="30"/>
      <c r="E82" s="73">
        <f>SUM('SIGNAGES RECEIVE'!$D82*'SIGNAGES RECEIVE'!$C82)</f>
        <v>0</v>
      </c>
      <c r="F82" s="30"/>
    </row>
    <row r="83" ht="14.25" customHeight="1">
      <c r="A83" s="20"/>
      <c r="B83" s="22"/>
      <c r="C83" s="21"/>
      <c r="D83" s="22"/>
      <c r="E83" s="72">
        <f>SUM('SIGNAGES RECEIVE'!$D83*'SIGNAGES RECEIVE'!$C83)</f>
        <v>0</v>
      </c>
      <c r="F83" s="22"/>
    </row>
    <row r="84" ht="14.25" customHeight="1">
      <c r="A84" s="28"/>
      <c r="B84" s="30"/>
      <c r="C84" s="29"/>
      <c r="D84" s="30"/>
      <c r="E84" s="73">
        <f>SUM('SIGNAGES RECEIVE'!$D84*'SIGNAGES RECEIVE'!$C84)</f>
        <v>0</v>
      </c>
      <c r="F84" s="30"/>
    </row>
    <row r="85" ht="14.25" customHeight="1">
      <c r="A85" s="20"/>
      <c r="B85" s="22"/>
      <c r="C85" s="21"/>
      <c r="D85" s="22"/>
      <c r="E85" s="72">
        <f>SUM('SIGNAGES RECEIVE'!$D85*'SIGNAGES RECEIVE'!$C85)</f>
        <v>0</v>
      </c>
      <c r="F85" s="22"/>
    </row>
    <row r="86" ht="14.25" customHeight="1">
      <c r="A86" s="28"/>
      <c r="B86" s="30"/>
      <c r="C86" s="29"/>
      <c r="D86" s="30"/>
      <c r="E86" s="73">
        <f>SUM('SIGNAGES RECEIVE'!$D86*'SIGNAGES RECEIVE'!$C86)</f>
        <v>0</v>
      </c>
      <c r="F86" s="30"/>
    </row>
    <row r="87" ht="14.25" customHeight="1">
      <c r="A87" s="20"/>
      <c r="B87" s="22"/>
      <c r="C87" s="21"/>
      <c r="D87" s="22"/>
      <c r="E87" s="72">
        <f>SUM('SIGNAGES RECEIVE'!$D87*'SIGNAGES RECEIVE'!$C87)</f>
        <v>0</v>
      </c>
      <c r="F87" s="22"/>
    </row>
    <row r="88" ht="14.25" customHeight="1">
      <c r="A88" s="28"/>
      <c r="B88" s="30"/>
      <c r="C88" s="29"/>
      <c r="D88" s="30"/>
      <c r="E88" s="73">
        <f>SUM('SIGNAGES RECEIVE'!$D88*'SIGNAGES RECEIVE'!$C88)</f>
        <v>0</v>
      </c>
      <c r="F88" s="30"/>
    </row>
    <row r="89" ht="14.25" customHeight="1">
      <c r="A89" s="20"/>
      <c r="B89" s="22"/>
      <c r="C89" s="21"/>
      <c r="D89" s="22"/>
      <c r="E89" s="72">
        <f>SUM('SIGNAGES RECEIVE'!$D89*'SIGNAGES RECEIVE'!$C89)</f>
        <v>0</v>
      </c>
      <c r="F89" s="22"/>
    </row>
    <row r="90" ht="14.25" customHeight="1">
      <c r="A90" s="28"/>
      <c r="B90" s="30"/>
      <c r="C90" s="29"/>
      <c r="D90" s="30"/>
      <c r="E90" s="73">
        <f>SUM('SIGNAGES RECEIVE'!$D90*'SIGNAGES RECEIVE'!$C90)</f>
        <v>0</v>
      </c>
      <c r="F90" s="30"/>
    </row>
    <row r="91" ht="14.25" customHeight="1">
      <c r="A91" s="20"/>
      <c r="B91" s="22"/>
      <c r="C91" s="21"/>
      <c r="D91" s="22"/>
      <c r="E91" s="72">
        <f>SUM('SIGNAGES RECEIVE'!$D91*'SIGNAGES RECEIVE'!$C91)</f>
        <v>0</v>
      </c>
      <c r="F91" s="22"/>
    </row>
    <row r="92" ht="14.25" customHeight="1">
      <c r="A92" s="28"/>
      <c r="B92" s="30"/>
      <c r="C92" s="29"/>
      <c r="D92" s="30"/>
      <c r="E92" s="73">
        <f>SUM('SIGNAGES RECEIVE'!$D92*'SIGNAGES RECEIVE'!$C92)</f>
        <v>0</v>
      </c>
      <c r="F92" s="30"/>
    </row>
    <row r="93" ht="14.25" customHeight="1">
      <c r="A93" s="20"/>
      <c r="B93" s="22"/>
      <c r="C93" s="21"/>
      <c r="D93" s="22"/>
      <c r="E93" s="72">
        <f>SUM('SIGNAGES RECEIVE'!$D93*'SIGNAGES RECEIVE'!$C93)</f>
        <v>0</v>
      </c>
      <c r="F93" s="22"/>
    </row>
    <row r="94" ht="14.25" customHeight="1">
      <c r="A94" s="28"/>
      <c r="B94" s="30"/>
      <c r="C94" s="29"/>
      <c r="D94" s="30"/>
      <c r="E94" s="73">
        <f>SUM('SIGNAGES RECEIVE'!$D94*'SIGNAGES RECEIVE'!$C94)</f>
        <v>0</v>
      </c>
      <c r="F94" s="30"/>
    </row>
    <row r="95" ht="14.25" customHeight="1">
      <c r="A95" s="20"/>
      <c r="B95" s="22"/>
      <c r="C95" s="21"/>
      <c r="D95" s="22"/>
      <c r="E95" s="72">
        <f>SUM('SIGNAGES RECEIVE'!$D95*'SIGNAGES RECEIVE'!$C95)</f>
        <v>0</v>
      </c>
      <c r="F95" s="22"/>
    </row>
    <row r="96" ht="14.25" customHeight="1">
      <c r="A96" s="28"/>
      <c r="B96" s="30"/>
      <c r="C96" s="29"/>
      <c r="D96" s="30"/>
      <c r="E96" s="73">
        <f>SUM('SIGNAGES RECEIVE'!$D96*'SIGNAGES RECEIVE'!$C96)</f>
        <v>0</v>
      </c>
      <c r="F96" s="30"/>
    </row>
    <row r="97" ht="14.25" customHeight="1">
      <c r="A97" s="20"/>
      <c r="B97" s="22"/>
      <c r="C97" s="21"/>
      <c r="D97" s="22"/>
      <c r="E97" s="72">
        <f>SUM('SIGNAGES RECEIVE'!$D97*'SIGNAGES RECEIVE'!$C97)</f>
        <v>0</v>
      </c>
      <c r="F97" s="22"/>
    </row>
    <row r="98" ht="14.25" customHeight="1">
      <c r="A98" s="28"/>
      <c r="B98" s="30"/>
      <c r="C98" s="29"/>
      <c r="D98" s="30"/>
      <c r="E98" s="73">
        <f>SUM('SIGNAGES RECEIVE'!$D98*'SIGNAGES RECEIVE'!$C98)</f>
        <v>0</v>
      </c>
      <c r="F98" s="30"/>
    </row>
    <row r="99" ht="14.25" customHeight="1">
      <c r="A99" s="20"/>
      <c r="B99" s="22"/>
      <c r="C99" s="21"/>
      <c r="D99" s="22"/>
      <c r="E99" s="72">
        <f>SUM('SIGNAGES RECEIVE'!$D99*'SIGNAGES RECEIVE'!$C99)</f>
        <v>0</v>
      </c>
      <c r="F99" s="22"/>
    </row>
    <row r="100" ht="14.25" customHeight="1">
      <c r="A100" s="28"/>
      <c r="B100" s="30"/>
      <c r="C100" s="29"/>
      <c r="D100" s="30"/>
      <c r="E100" s="73">
        <f>SUM('SIGNAGES RECEIVE'!$D100*'SIGNAGES RECEIVE'!$C100)</f>
        <v>0</v>
      </c>
      <c r="F100" s="30"/>
    </row>
    <row r="101" ht="14.25" customHeight="1">
      <c r="A101" s="20"/>
      <c r="B101" s="22"/>
      <c r="C101" s="21"/>
      <c r="D101" s="22"/>
      <c r="E101" s="72">
        <f>SUM('SIGNAGES RECEIVE'!$D101*'SIGNAGES RECEIVE'!$C101)</f>
        <v>0</v>
      </c>
      <c r="F101" s="22"/>
    </row>
    <row r="102" ht="14.25" customHeight="1">
      <c r="A102" s="28"/>
      <c r="B102" s="30"/>
      <c r="C102" s="29"/>
      <c r="D102" s="30"/>
      <c r="E102" s="73">
        <f>SUM('SIGNAGES RECEIVE'!$D102*'SIGNAGES RECEIVE'!$C102)</f>
        <v>0</v>
      </c>
      <c r="F102" s="30"/>
    </row>
    <row r="103" ht="14.25" customHeight="1">
      <c r="A103" s="20"/>
      <c r="B103" s="22"/>
      <c r="C103" s="21"/>
      <c r="D103" s="22"/>
      <c r="E103" s="72">
        <f>SUM('SIGNAGES RECEIVE'!$D103*'SIGNAGES RECEIVE'!$C103)</f>
        <v>0</v>
      </c>
      <c r="F103" s="22"/>
    </row>
    <row r="104" ht="14.25" customHeight="1">
      <c r="A104" s="28"/>
      <c r="B104" s="30"/>
      <c r="C104" s="29"/>
      <c r="D104" s="30"/>
      <c r="E104" s="73">
        <f>SUM('SIGNAGES RECEIVE'!$D104*'SIGNAGES RECEIVE'!$C104)</f>
        <v>0</v>
      </c>
      <c r="F104" s="30"/>
    </row>
    <row r="105" ht="14.25" customHeight="1">
      <c r="A105" s="20"/>
      <c r="B105" s="22"/>
      <c r="C105" s="21"/>
      <c r="D105" s="22"/>
      <c r="E105" s="72">
        <f>SUM('SIGNAGES RECEIVE'!$D105*'SIGNAGES RECEIVE'!$C105)</f>
        <v>0</v>
      </c>
      <c r="F105" s="22"/>
    </row>
    <row r="106" ht="14.25" customHeight="1">
      <c r="A106" s="28"/>
      <c r="B106" s="30"/>
      <c r="C106" s="29"/>
      <c r="D106" s="30"/>
      <c r="E106" s="73">
        <f>SUM('SIGNAGES RECEIVE'!$D106*'SIGNAGES RECEIVE'!$C106)</f>
        <v>0</v>
      </c>
      <c r="F106" s="30"/>
    </row>
    <row r="107" ht="14.25" customHeight="1">
      <c r="A107" s="20"/>
      <c r="B107" s="22"/>
      <c r="C107" s="21"/>
      <c r="D107" s="22"/>
      <c r="E107" s="72">
        <f>SUM('SIGNAGES RECEIVE'!$D107*'SIGNAGES RECEIVE'!$C107)</f>
        <v>0</v>
      </c>
      <c r="F107" s="22"/>
    </row>
    <row r="108" ht="14.25" customHeight="1">
      <c r="A108" s="28"/>
      <c r="B108" s="30"/>
      <c r="C108" s="29"/>
      <c r="D108" s="30"/>
      <c r="E108" s="73">
        <f>SUM('SIGNAGES RECEIVE'!$D108*'SIGNAGES RECEIVE'!$C108)</f>
        <v>0</v>
      </c>
      <c r="F108" s="30"/>
    </row>
    <row r="109" ht="14.25" customHeight="1">
      <c r="A109" s="20"/>
      <c r="B109" s="22"/>
      <c r="C109" s="21"/>
      <c r="D109" s="22"/>
      <c r="E109" s="72">
        <f>SUM('SIGNAGES RECEIVE'!$D109*'SIGNAGES RECEIVE'!$C109)</f>
        <v>0</v>
      </c>
      <c r="F109" s="22"/>
    </row>
    <row r="110" ht="14.25" customHeight="1">
      <c r="A110" s="28"/>
      <c r="B110" s="30"/>
      <c r="C110" s="29"/>
      <c r="D110" s="30"/>
      <c r="E110" s="73">
        <f>SUM('SIGNAGES RECEIVE'!$D110*'SIGNAGES RECEIVE'!$C110)</f>
        <v>0</v>
      </c>
      <c r="F110" s="30"/>
    </row>
    <row r="111" ht="14.25" customHeight="1">
      <c r="A111" s="20"/>
      <c r="B111" s="22"/>
      <c r="C111" s="21"/>
      <c r="D111" s="22"/>
      <c r="E111" s="72">
        <f>SUM('SIGNAGES RECEIVE'!$D111*'SIGNAGES RECEIVE'!$C111)</f>
        <v>0</v>
      </c>
      <c r="F111" s="22"/>
    </row>
    <row r="112" ht="14.25" customHeight="1">
      <c r="A112" s="28"/>
      <c r="B112" s="30"/>
      <c r="C112" s="29"/>
      <c r="D112" s="30"/>
      <c r="E112" s="73">
        <f>SUM('SIGNAGES RECEIVE'!$D112*'SIGNAGES RECEIVE'!$C112)</f>
        <v>0</v>
      </c>
      <c r="F112" s="30"/>
    </row>
    <row r="113" ht="14.25" customHeight="1">
      <c r="A113" s="20"/>
      <c r="B113" s="22"/>
      <c r="C113" s="21"/>
      <c r="D113" s="22"/>
      <c r="E113" s="72">
        <f>SUM('SIGNAGES RECEIVE'!$D113*'SIGNAGES RECEIVE'!$C113)</f>
        <v>0</v>
      </c>
      <c r="F113" s="22"/>
    </row>
    <row r="114" ht="14.25" customHeight="1">
      <c r="A114" s="28"/>
      <c r="B114" s="30"/>
      <c r="C114" s="29"/>
      <c r="D114" s="30"/>
      <c r="E114" s="73">
        <f>SUM('SIGNAGES RECEIVE'!$D114*'SIGNAGES RECEIVE'!$C114)</f>
        <v>0</v>
      </c>
      <c r="F114" s="30"/>
    </row>
    <row r="115" ht="14.25" customHeight="1">
      <c r="A115" s="20"/>
      <c r="B115" s="22"/>
      <c r="C115" s="21"/>
      <c r="D115" s="22"/>
      <c r="E115" s="72">
        <f>SUM('SIGNAGES RECEIVE'!$D115*'SIGNAGES RECEIVE'!$C115)</f>
        <v>0</v>
      </c>
      <c r="F115" s="22"/>
    </row>
    <row r="116" ht="14.25" customHeight="1">
      <c r="A116" s="28"/>
      <c r="B116" s="30"/>
      <c r="C116" s="29"/>
      <c r="D116" s="30"/>
      <c r="E116" s="73">
        <f>SUM('SIGNAGES RECEIVE'!$D116*'SIGNAGES RECEIVE'!$C116)</f>
        <v>0</v>
      </c>
      <c r="F116" s="30"/>
    </row>
    <row r="117" ht="14.25" customHeight="1">
      <c r="A117" s="20"/>
      <c r="B117" s="22"/>
      <c r="C117" s="21"/>
      <c r="D117" s="22"/>
      <c r="E117" s="72">
        <f>SUM('SIGNAGES RECEIVE'!$D117*'SIGNAGES RECEIVE'!$C117)</f>
        <v>0</v>
      </c>
      <c r="F117" s="22"/>
    </row>
    <row r="118" ht="14.25" customHeight="1">
      <c r="A118" s="28"/>
      <c r="B118" s="30"/>
      <c r="C118" s="29"/>
      <c r="D118" s="30"/>
      <c r="E118" s="73">
        <f>SUM('SIGNAGES RECEIVE'!$D118*'SIGNAGES RECEIVE'!$C118)</f>
        <v>0</v>
      </c>
      <c r="F118" s="30"/>
    </row>
    <row r="119" ht="14.25" customHeight="1">
      <c r="A119" s="20"/>
      <c r="B119" s="22"/>
      <c r="C119" s="21"/>
      <c r="D119" s="22"/>
      <c r="E119" s="72">
        <f>SUM('SIGNAGES RECEIVE'!$D119*'SIGNAGES RECEIVE'!$C119)</f>
        <v>0</v>
      </c>
      <c r="F119" s="22"/>
    </row>
    <row r="120" ht="14.25" customHeight="1">
      <c r="A120" s="28"/>
      <c r="B120" s="30"/>
      <c r="C120" s="29"/>
      <c r="D120" s="30"/>
      <c r="E120" s="73">
        <f>SUM('SIGNAGES RECEIVE'!$D120*'SIGNAGES RECEIVE'!$C120)</f>
        <v>0</v>
      </c>
      <c r="F120" s="30"/>
    </row>
    <row r="121" ht="14.25" customHeight="1">
      <c r="A121" s="20"/>
      <c r="B121" s="22"/>
      <c r="C121" s="21"/>
      <c r="D121" s="22"/>
      <c r="E121" s="72">
        <f>SUM('SIGNAGES RECEIVE'!$D121*'SIGNAGES RECEIVE'!$C121)</f>
        <v>0</v>
      </c>
      <c r="F121" s="22"/>
    </row>
    <row r="122" ht="14.25" customHeight="1">
      <c r="A122" s="28"/>
      <c r="B122" s="30"/>
      <c r="C122" s="29"/>
      <c r="D122" s="30"/>
      <c r="E122" s="73">
        <f>SUM('SIGNAGES RECEIVE'!$D122*'SIGNAGES RECEIVE'!$C122)</f>
        <v>0</v>
      </c>
      <c r="F122" s="30"/>
    </row>
    <row r="123" ht="14.25" customHeight="1">
      <c r="A123" s="20"/>
      <c r="B123" s="22"/>
      <c r="C123" s="21"/>
      <c r="D123" s="22"/>
      <c r="E123" s="72">
        <f>SUM('SIGNAGES RECEIVE'!$D123*'SIGNAGES RECEIVE'!$C123)</f>
        <v>0</v>
      </c>
      <c r="F123" s="22"/>
    </row>
    <row r="124" ht="14.25" customHeight="1">
      <c r="A124" s="28"/>
      <c r="B124" s="30"/>
      <c r="C124" s="29"/>
      <c r="D124" s="30"/>
      <c r="E124" s="73">
        <f>SUM('SIGNAGES RECEIVE'!$D124*'SIGNAGES RECEIVE'!$C124)</f>
        <v>0</v>
      </c>
      <c r="F124" s="30"/>
    </row>
    <row r="125" ht="14.25" customHeight="1">
      <c r="A125" s="20"/>
      <c r="B125" s="22"/>
      <c r="C125" s="21"/>
      <c r="D125" s="22"/>
      <c r="E125" s="72">
        <f>SUM('SIGNAGES RECEIVE'!$D125*'SIGNAGES RECEIVE'!$C125)</f>
        <v>0</v>
      </c>
      <c r="F125" s="22"/>
    </row>
    <row r="126" ht="14.25" customHeight="1">
      <c r="A126" s="28"/>
      <c r="B126" s="30"/>
      <c r="C126" s="29"/>
      <c r="D126" s="30"/>
      <c r="E126" s="73">
        <f>SUM('SIGNAGES RECEIVE'!$D126*'SIGNAGES RECEIVE'!$C126)</f>
        <v>0</v>
      </c>
      <c r="F126" s="30"/>
    </row>
    <row r="127" ht="14.25" customHeight="1">
      <c r="A127" s="20"/>
      <c r="B127" s="22"/>
      <c r="C127" s="21"/>
      <c r="D127" s="22"/>
      <c r="E127" s="72">
        <f>SUM('SIGNAGES RECEIVE'!$D127*'SIGNAGES RECEIVE'!$C127)</f>
        <v>0</v>
      </c>
      <c r="F127" s="22"/>
    </row>
    <row r="128" ht="14.25" customHeight="1">
      <c r="A128" s="28"/>
      <c r="B128" s="30"/>
      <c r="C128" s="29"/>
      <c r="D128" s="30"/>
      <c r="E128" s="73">
        <f>SUM('SIGNAGES RECEIVE'!$D128*'SIGNAGES RECEIVE'!$C128)</f>
        <v>0</v>
      </c>
      <c r="F128" s="30"/>
    </row>
    <row r="129" ht="14.25" customHeight="1">
      <c r="A129" s="20"/>
      <c r="B129" s="22"/>
      <c r="C129" s="21"/>
      <c r="D129" s="22"/>
      <c r="E129" s="72">
        <f>SUM('SIGNAGES RECEIVE'!$D129*'SIGNAGES RECEIVE'!$C129)</f>
        <v>0</v>
      </c>
      <c r="F129" s="22"/>
    </row>
    <row r="130" ht="14.25" customHeight="1">
      <c r="A130" s="28"/>
      <c r="B130" s="30"/>
      <c r="C130" s="29"/>
      <c r="D130" s="30"/>
      <c r="E130" s="73">
        <f>SUM('SIGNAGES RECEIVE'!$D130*'SIGNAGES RECEIVE'!$C130)</f>
        <v>0</v>
      </c>
      <c r="F130" s="30"/>
    </row>
    <row r="131" ht="14.25" customHeight="1">
      <c r="A131" s="20"/>
      <c r="B131" s="22"/>
      <c r="C131" s="21"/>
      <c r="D131" s="22"/>
      <c r="E131" s="72">
        <f>SUM('SIGNAGES RECEIVE'!$D131*'SIGNAGES RECEIVE'!$C131)</f>
        <v>0</v>
      </c>
      <c r="F131" s="22"/>
    </row>
    <row r="132" ht="14.25" customHeight="1">
      <c r="A132" s="28"/>
      <c r="B132" s="30"/>
      <c r="C132" s="29"/>
      <c r="D132" s="30"/>
      <c r="E132" s="73">
        <f>SUM('SIGNAGES RECEIVE'!$D132*'SIGNAGES RECEIVE'!$C132)</f>
        <v>0</v>
      </c>
      <c r="F132" s="30"/>
    </row>
    <row r="133" ht="14.25" customHeight="1">
      <c r="A133" s="20"/>
      <c r="B133" s="22"/>
      <c r="C133" s="21"/>
      <c r="D133" s="22"/>
      <c r="E133" s="72">
        <f>SUM('SIGNAGES RECEIVE'!$D133*'SIGNAGES RECEIVE'!$C133)</f>
        <v>0</v>
      </c>
      <c r="F133" s="22"/>
    </row>
    <row r="134" ht="14.25" customHeight="1">
      <c r="A134" s="28"/>
      <c r="B134" s="30"/>
      <c r="C134" s="29"/>
      <c r="D134" s="30"/>
      <c r="E134" s="73">
        <f>SUM('SIGNAGES RECEIVE'!$D134*'SIGNAGES RECEIVE'!$C134)</f>
        <v>0</v>
      </c>
      <c r="F134" s="30"/>
    </row>
    <row r="135" ht="14.25" customHeight="1">
      <c r="A135" s="20"/>
      <c r="B135" s="22"/>
      <c r="C135" s="21"/>
      <c r="D135" s="22"/>
      <c r="E135" s="72">
        <f>SUM('SIGNAGES RECEIVE'!$D135*'SIGNAGES RECEIVE'!$C135)</f>
        <v>0</v>
      </c>
      <c r="F135" s="22"/>
    </row>
    <row r="136" ht="14.25" customHeight="1">
      <c r="A136" s="28"/>
      <c r="B136" s="30"/>
      <c r="C136" s="29"/>
      <c r="D136" s="30"/>
      <c r="E136" s="73">
        <f>SUM('SIGNAGES RECEIVE'!$D136*'SIGNAGES RECEIVE'!$C136)</f>
        <v>0</v>
      </c>
      <c r="F136" s="30"/>
    </row>
    <row r="137" ht="14.25" customHeight="1">
      <c r="A137" s="20"/>
      <c r="B137" s="22"/>
      <c r="C137" s="21"/>
      <c r="D137" s="22"/>
      <c r="E137" s="72">
        <f>SUM('SIGNAGES RECEIVE'!$D137*'SIGNAGES RECEIVE'!$C137)</f>
        <v>0</v>
      </c>
      <c r="F137" s="22"/>
    </row>
    <row r="138" ht="14.25" customHeight="1">
      <c r="A138" s="28"/>
      <c r="B138" s="30"/>
      <c r="C138" s="29"/>
      <c r="D138" s="30"/>
      <c r="E138" s="73">
        <f>SUM('SIGNAGES RECEIVE'!$D138*'SIGNAGES RECEIVE'!$C138)</f>
        <v>0</v>
      </c>
      <c r="F138" s="30"/>
    </row>
    <row r="139" ht="14.25" customHeight="1">
      <c r="A139" s="20"/>
      <c r="B139" s="22"/>
      <c r="C139" s="21"/>
      <c r="D139" s="22"/>
      <c r="E139" s="72">
        <f>SUM('SIGNAGES RECEIVE'!$D139*'SIGNAGES RECEIVE'!$C139)</f>
        <v>0</v>
      </c>
      <c r="F139" s="22"/>
    </row>
    <row r="140" ht="14.25" customHeight="1">
      <c r="A140" s="28"/>
      <c r="B140" s="30"/>
      <c r="C140" s="29"/>
      <c r="D140" s="30"/>
      <c r="E140" s="73">
        <f>SUM('SIGNAGES RECEIVE'!$D140*'SIGNAGES RECEIVE'!$C140)</f>
        <v>0</v>
      </c>
      <c r="F140" s="30"/>
    </row>
    <row r="141" ht="14.25" customHeight="1">
      <c r="A141" s="20"/>
      <c r="B141" s="22"/>
      <c r="C141" s="21"/>
      <c r="D141" s="22"/>
      <c r="E141" s="72">
        <f>SUM('SIGNAGES RECEIVE'!$D141*'SIGNAGES RECEIVE'!$C141)</f>
        <v>0</v>
      </c>
      <c r="F141" s="22"/>
    </row>
    <row r="142" ht="14.25" customHeight="1">
      <c r="A142" s="28"/>
      <c r="B142" s="30"/>
      <c r="C142" s="29"/>
      <c r="D142" s="30"/>
      <c r="E142" s="73">
        <f>SUM('SIGNAGES RECEIVE'!$D142*'SIGNAGES RECEIVE'!$C142)</f>
        <v>0</v>
      </c>
      <c r="F142" s="30"/>
    </row>
    <row r="143" ht="14.25" customHeight="1">
      <c r="A143" s="20"/>
      <c r="B143" s="22"/>
      <c r="C143" s="21"/>
      <c r="D143" s="22"/>
      <c r="E143" s="72">
        <f>SUM('SIGNAGES RECEIVE'!$D143*'SIGNAGES RECEIVE'!$C143)</f>
        <v>0</v>
      </c>
      <c r="F143" s="22"/>
    </row>
    <row r="144" ht="14.25" customHeight="1">
      <c r="A144" s="28"/>
      <c r="B144" s="30"/>
      <c r="C144" s="29"/>
      <c r="D144" s="30"/>
      <c r="E144" s="73">
        <f>SUM('SIGNAGES RECEIVE'!$D144*'SIGNAGES RECEIVE'!$C144)</f>
        <v>0</v>
      </c>
      <c r="F144" s="30"/>
    </row>
    <row r="145" ht="14.25" customHeight="1">
      <c r="A145" s="20"/>
      <c r="B145" s="22"/>
      <c r="C145" s="21"/>
      <c r="D145" s="22"/>
      <c r="E145" s="72">
        <f>SUM('SIGNAGES RECEIVE'!$D145*'SIGNAGES RECEIVE'!$C145)</f>
        <v>0</v>
      </c>
      <c r="F145" s="22"/>
    </row>
    <row r="146" ht="14.25" customHeight="1">
      <c r="A146" s="28"/>
      <c r="B146" s="30"/>
      <c r="C146" s="29"/>
      <c r="D146" s="30"/>
      <c r="E146" s="73">
        <f>SUM('SIGNAGES RECEIVE'!$D146*'SIGNAGES RECEIVE'!$C146)</f>
        <v>0</v>
      </c>
      <c r="F146" s="30"/>
    </row>
    <row r="147" ht="14.25" customHeight="1">
      <c r="A147" s="20"/>
      <c r="B147" s="22"/>
      <c r="C147" s="21"/>
      <c r="D147" s="22"/>
      <c r="E147" s="72">
        <f>SUM('SIGNAGES RECEIVE'!$D147*'SIGNAGES RECEIVE'!$C147)</f>
        <v>0</v>
      </c>
      <c r="F147" s="22"/>
    </row>
    <row r="148" ht="14.25" customHeight="1">
      <c r="A148" s="28"/>
      <c r="B148" s="30"/>
      <c r="C148" s="29"/>
      <c r="D148" s="30"/>
      <c r="E148" s="73">
        <f>SUM('SIGNAGES RECEIVE'!$D148*'SIGNAGES RECEIVE'!$C148)</f>
        <v>0</v>
      </c>
      <c r="F148" s="30"/>
    </row>
    <row r="149" ht="14.25" customHeight="1">
      <c r="A149" s="20"/>
      <c r="B149" s="22"/>
      <c r="C149" s="21"/>
      <c r="D149" s="22"/>
      <c r="E149" s="72">
        <f>SUM('SIGNAGES RECEIVE'!$D149*'SIGNAGES RECEIVE'!$C149)</f>
        <v>0</v>
      </c>
      <c r="F149" s="22"/>
    </row>
    <row r="150" ht="14.25" customHeight="1">
      <c r="A150" s="28"/>
      <c r="B150" s="30"/>
      <c r="C150" s="29"/>
      <c r="D150" s="30"/>
      <c r="E150" s="73">
        <f>SUM('SIGNAGES RECEIVE'!$D150*'SIGNAGES RECEIVE'!$C150)</f>
        <v>0</v>
      </c>
      <c r="F150" s="30"/>
    </row>
    <row r="151" ht="14.25" customHeight="1">
      <c r="A151" s="20"/>
      <c r="B151" s="22"/>
      <c r="C151" s="21"/>
      <c r="D151" s="22"/>
      <c r="E151" s="72">
        <f>SUM('SIGNAGES RECEIVE'!$D151*'SIGNAGES RECEIVE'!$C151)</f>
        <v>0</v>
      </c>
      <c r="F151" s="22"/>
    </row>
    <row r="152" ht="14.25" customHeight="1">
      <c r="A152" s="28"/>
      <c r="B152" s="30"/>
      <c r="C152" s="29"/>
      <c r="D152" s="30"/>
      <c r="E152" s="73">
        <f>SUM('SIGNAGES RECEIVE'!$D152*'SIGNAGES RECEIVE'!$C152)</f>
        <v>0</v>
      </c>
      <c r="F152" s="30"/>
    </row>
    <row r="153" ht="14.25" customHeight="1">
      <c r="A153" s="20"/>
      <c r="B153" s="22"/>
      <c r="C153" s="21"/>
      <c r="D153" s="22"/>
      <c r="E153" s="72">
        <f>SUM('SIGNAGES RECEIVE'!$D153*'SIGNAGES RECEIVE'!$C153)</f>
        <v>0</v>
      </c>
      <c r="F153" s="22"/>
    </row>
    <row r="154" ht="14.25" customHeight="1">
      <c r="A154" s="28"/>
      <c r="B154" s="30"/>
      <c r="C154" s="29"/>
      <c r="D154" s="30"/>
      <c r="E154" s="73">
        <f>SUM('SIGNAGES RECEIVE'!$D154*'SIGNAGES RECEIVE'!$C154)</f>
        <v>0</v>
      </c>
      <c r="F154" s="30"/>
    </row>
    <row r="155" ht="14.25" customHeight="1">
      <c r="A155" s="20"/>
      <c r="B155" s="22"/>
      <c r="C155" s="21"/>
      <c r="D155" s="22"/>
      <c r="E155" s="72">
        <f>SUM('SIGNAGES RECEIVE'!$D155*'SIGNAGES RECEIVE'!$C155)</f>
        <v>0</v>
      </c>
      <c r="F155" s="22"/>
    </row>
    <row r="156" ht="14.25" customHeight="1">
      <c r="A156" s="28"/>
      <c r="B156" s="30"/>
      <c r="C156" s="29"/>
      <c r="D156" s="30"/>
      <c r="E156" s="73">
        <f>SUM('SIGNAGES RECEIVE'!$D156*'SIGNAGES RECEIVE'!$C156)</f>
        <v>0</v>
      </c>
      <c r="F156" s="30"/>
    </row>
    <row r="157" ht="14.25" customHeight="1">
      <c r="A157" s="20"/>
      <c r="B157" s="22"/>
      <c r="C157" s="21"/>
      <c r="D157" s="22"/>
      <c r="E157" s="72">
        <f>SUM('SIGNAGES RECEIVE'!$D157*'SIGNAGES RECEIVE'!$C157)</f>
        <v>0</v>
      </c>
      <c r="F157" s="22"/>
    </row>
    <row r="158" ht="14.25" customHeight="1">
      <c r="A158" s="28"/>
      <c r="B158" s="30"/>
      <c r="C158" s="29"/>
      <c r="D158" s="30"/>
      <c r="E158" s="73">
        <f>SUM('SIGNAGES RECEIVE'!$D158*'SIGNAGES RECEIVE'!$C158)</f>
        <v>0</v>
      </c>
      <c r="F158" s="30"/>
    </row>
    <row r="159" ht="14.25" customHeight="1">
      <c r="A159" s="20"/>
      <c r="B159" s="22"/>
      <c r="C159" s="21"/>
      <c r="D159" s="22"/>
      <c r="E159" s="72">
        <f>SUM('SIGNAGES RECEIVE'!$D159*'SIGNAGES RECEIVE'!$C159)</f>
        <v>0</v>
      </c>
      <c r="F159" s="22"/>
    </row>
    <row r="160" ht="14.25" customHeight="1">
      <c r="A160" s="28"/>
      <c r="B160" s="30"/>
      <c r="C160" s="29"/>
      <c r="D160" s="30"/>
      <c r="E160" s="73">
        <f>SUM('SIGNAGES RECEIVE'!$D160*'SIGNAGES RECEIVE'!$C160)</f>
        <v>0</v>
      </c>
      <c r="F160" s="30"/>
    </row>
    <row r="161" ht="14.25" customHeight="1">
      <c r="A161" s="20"/>
      <c r="B161" s="22"/>
      <c r="C161" s="21"/>
      <c r="D161" s="22"/>
      <c r="E161" s="72">
        <f>SUM('SIGNAGES RECEIVE'!$D161*'SIGNAGES RECEIVE'!$C161)</f>
        <v>0</v>
      </c>
      <c r="F161" s="22"/>
    </row>
    <row r="162" ht="14.25" customHeight="1">
      <c r="A162" s="28"/>
      <c r="B162" s="30"/>
      <c r="C162" s="29"/>
      <c r="D162" s="30"/>
      <c r="E162" s="73">
        <f>SUM('SIGNAGES RECEIVE'!$D162*'SIGNAGES RECEIVE'!$C162)</f>
        <v>0</v>
      </c>
      <c r="F162" s="30"/>
    </row>
    <row r="163" ht="14.25" customHeight="1">
      <c r="A163" s="20"/>
      <c r="B163" s="22"/>
      <c r="C163" s="21"/>
      <c r="D163" s="22"/>
      <c r="E163" s="72">
        <f>SUM('SIGNAGES RECEIVE'!$D163*'SIGNAGES RECEIVE'!$C163)</f>
        <v>0</v>
      </c>
      <c r="F163" s="22"/>
    </row>
    <row r="164" ht="14.25" customHeight="1">
      <c r="A164" s="28"/>
      <c r="B164" s="30"/>
      <c r="C164" s="29"/>
      <c r="D164" s="30"/>
      <c r="E164" s="73">
        <f>SUM('SIGNAGES RECEIVE'!$D164*'SIGNAGES RECEIVE'!$C164)</f>
        <v>0</v>
      </c>
      <c r="F164" s="30"/>
    </row>
    <row r="165" ht="14.25" customHeight="1">
      <c r="A165" s="20"/>
      <c r="B165" s="22"/>
      <c r="C165" s="21"/>
      <c r="D165" s="22"/>
      <c r="E165" s="72">
        <f>SUM('SIGNAGES RECEIVE'!$D165*'SIGNAGES RECEIVE'!$C165)</f>
        <v>0</v>
      </c>
      <c r="F165" s="22"/>
    </row>
    <row r="166" ht="14.25" customHeight="1">
      <c r="A166" s="28"/>
      <c r="B166" s="30"/>
      <c r="C166" s="29"/>
      <c r="D166" s="30"/>
      <c r="E166" s="73">
        <f>SUM('SIGNAGES RECEIVE'!$D166*'SIGNAGES RECEIVE'!$C166)</f>
        <v>0</v>
      </c>
      <c r="F166" s="30"/>
    </row>
    <row r="167" ht="14.25" customHeight="1">
      <c r="A167" s="20"/>
      <c r="B167" s="22"/>
      <c r="C167" s="21"/>
      <c r="D167" s="22"/>
      <c r="E167" s="72">
        <f>SUM('SIGNAGES RECEIVE'!$D167*'SIGNAGES RECEIVE'!$C167)</f>
        <v>0</v>
      </c>
      <c r="F167" s="22"/>
    </row>
    <row r="168" ht="14.25" customHeight="1">
      <c r="A168" s="28"/>
      <c r="B168" s="30"/>
      <c r="C168" s="29"/>
      <c r="D168" s="30"/>
      <c r="E168" s="73">
        <f>SUM('SIGNAGES RECEIVE'!$D168*'SIGNAGES RECEIVE'!$C168)</f>
        <v>0</v>
      </c>
      <c r="F168" s="30"/>
    </row>
    <row r="169" ht="14.25" customHeight="1">
      <c r="A169" s="20"/>
      <c r="B169" s="22"/>
      <c r="C169" s="21"/>
      <c r="D169" s="22"/>
      <c r="E169" s="72">
        <f>SUM('SIGNAGES RECEIVE'!$D169*'SIGNAGES RECEIVE'!$C169)</f>
        <v>0</v>
      </c>
      <c r="F169" s="22"/>
    </row>
    <row r="170" ht="14.25" customHeight="1">
      <c r="A170" s="28"/>
      <c r="B170" s="30"/>
      <c r="C170" s="29"/>
      <c r="D170" s="30"/>
      <c r="E170" s="73">
        <f>SUM('SIGNAGES RECEIVE'!$D170*'SIGNAGES RECEIVE'!$C170)</f>
        <v>0</v>
      </c>
      <c r="F170" s="30"/>
    </row>
    <row r="171" ht="14.25" customHeight="1">
      <c r="A171" s="20"/>
      <c r="B171" s="22"/>
      <c r="C171" s="21"/>
      <c r="D171" s="22"/>
      <c r="E171" s="72">
        <f>SUM('SIGNAGES RECEIVE'!$D171*'SIGNAGES RECEIVE'!$C171)</f>
        <v>0</v>
      </c>
      <c r="F171" s="22"/>
    </row>
    <row r="172" ht="14.25" customHeight="1">
      <c r="A172" s="28"/>
      <c r="B172" s="30"/>
      <c r="C172" s="29"/>
      <c r="D172" s="30"/>
      <c r="E172" s="73">
        <f>SUM('SIGNAGES RECEIVE'!$D172*'SIGNAGES RECEIVE'!$C172)</f>
        <v>0</v>
      </c>
      <c r="F172" s="30"/>
    </row>
    <row r="173" ht="14.25" customHeight="1">
      <c r="A173" s="20"/>
      <c r="B173" s="22"/>
      <c r="C173" s="21"/>
      <c r="D173" s="22"/>
      <c r="E173" s="72">
        <f>SUM('SIGNAGES RECEIVE'!$D173*'SIGNAGES RECEIVE'!$C173)</f>
        <v>0</v>
      </c>
      <c r="F173" s="22"/>
    </row>
    <row r="174" ht="14.25" customHeight="1">
      <c r="A174" s="28"/>
      <c r="B174" s="30"/>
      <c r="C174" s="29"/>
      <c r="D174" s="30"/>
      <c r="E174" s="73">
        <f>SUM('SIGNAGES RECEIVE'!$D174*'SIGNAGES RECEIVE'!$C174)</f>
        <v>0</v>
      </c>
      <c r="F174" s="30"/>
    </row>
    <row r="175" ht="14.25" customHeight="1">
      <c r="A175" s="20"/>
      <c r="B175" s="22"/>
      <c r="C175" s="21"/>
      <c r="D175" s="22"/>
      <c r="E175" s="72">
        <f>SUM('SIGNAGES RECEIVE'!$D175*'SIGNAGES RECEIVE'!$C175)</f>
        <v>0</v>
      </c>
      <c r="F175" s="22"/>
    </row>
    <row r="176" ht="14.25" customHeight="1">
      <c r="A176" s="28"/>
      <c r="B176" s="30"/>
      <c r="C176" s="29"/>
      <c r="D176" s="30"/>
      <c r="E176" s="73">
        <f>SUM('SIGNAGES RECEIVE'!$D176*'SIGNAGES RECEIVE'!$C176)</f>
        <v>0</v>
      </c>
      <c r="F176" s="30"/>
    </row>
    <row r="177" ht="14.25" customHeight="1">
      <c r="A177" s="20"/>
      <c r="B177" s="22"/>
      <c r="C177" s="21"/>
      <c r="D177" s="22"/>
      <c r="E177" s="72">
        <f>SUM('SIGNAGES RECEIVE'!$D177*'SIGNAGES RECEIVE'!$C177)</f>
        <v>0</v>
      </c>
      <c r="F177" s="22"/>
    </row>
    <row r="178" ht="14.25" customHeight="1">
      <c r="A178" s="28"/>
      <c r="B178" s="30"/>
      <c r="C178" s="29"/>
      <c r="D178" s="30"/>
      <c r="E178" s="73">
        <f>SUM('SIGNAGES RECEIVE'!$D178*'SIGNAGES RECEIVE'!$C178)</f>
        <v>0</v>
      </c>
      <c r="F178" s="30"/>
    </row>
    <row r="179" ht="14.25" customHeight="1">
      <c r="A179" s="20"/>
      <c r="B179" s="22"/>
      <c r="C179" s="21"/>
      <c r="D179" s="22"/>
      <c r="E179" s="72">
        <f>SUM('SIGNAGES RECEIVE'!$D179*'SIGNAGES RECEIVE'!$C179)</f>
        <v>0</v>
      </c>
      <c r="F179" s="22"/>
    </row>
    <row r="180" ht="14.25" customHeight="1">
      <c r="A180" s="28"/>
      <c r="B180" s="30"/>
      <c r="C180" s="29"/>
      <c r="D180" s="30"/>
      <c r="E180" s="73">
        <f>SUM('SIGNAGES RECEIVE'!$D180*'SIGNAGES RECEIVE'!$C180)</f>
        <v>0</v>
      </c>
      <c r="F180" s="30"/>
    </row>
    <row r="181" ht="14.25" customHeight="1">
      <c r="A181" s="20"/>
      <c r="B181" s="22"/>
      <c r="C181" s="21"/>
      <c r="D181" s="22"/>
      <c r="E181" s="72">
        <f>SUM('SIGNAGES RECEIVE'!$D181*'SIGNAGES RECEIVE'!$C181)</f>
        <v>0</v>
      </c>
      <c r="F181" s="22"/>
    </row>
    <row r="182" ht="14.25" customHeight="1">
      <c r="A182" s="28"/>
      <c r="B182" s="30"/>
      <c r="C182" s="29"/>
      <c r="D182" s="30"/>
      <c r="E182" s="73">
        <f>SUM('SIGNAGES RECEIVE'!$D182*'SIGNAGES RECEIVE'!$C182)</f>
        <v>0</v>
      </c>
      <c r="F182" s="30"/>
    </row>
    <row r="183" ht="14.25" customHeight="1">
      <c r="A183" s="20"/>
      <c r="B183" s="22"/>
      <c r="C183" s="21"/>
      <c r="D183" s="22"/>
      <c r="E183" s="72">
        <f>SUM('SIGNAGES RECEIVE'!$D183*'SIGNAGES RECEIVE'!$C183)</f>
        <v>0</v>
      </c>
      <c r="F183" s="22"/>
    </row>
    <row r="184" ht="14.25" customHeight="1">
      <c r="A184" s="28"/>
      <c r="B184" s="30"/>
      <c r="C184" s="29"/>
      <c r="D184" s="30"/>
      <c r="E184" s="73">
        <f>SUM('SIGNAGES RECEIVE'!$D184*'SIGNAGES RECEIVE'!$C184)</f>
        <v>0</v>
      </c>
      <c r="F184" s="30"/>
    </row>
    <row r="185" ht="14.25" customHeight="1">
      <c r="A185" s="20"/>
      <c r="B185" s="22"/>
      <c r="C185" s="21"/>
      <c r="D185" s="22"/>
      <c r="E185" s="72">
        <f>SUM('SIGNAGES RECEIVE'!$D185*'SIGNAGES RECEIVE'!$C185)</f>
        <v>0</v>
      </c>
      <c r="F185" s="22"/>
    </row>
    <row r="186" ht="14.25" customHeight="1">
      <c r="A186" s="28"/>
      <c r="B186" s="30"/>
      <c r="C186" s="29"/>
      <c r="D186" s="30"/>
      <c r="E186" s="73">
        <f>SUM('SIGNAGES RECEIVE'!$D186*'SIGNAGES RECEIVE'!$C186)</f>
        <v>0</v>
      </c>
      <c r="F186" s="30"/>
    </row>
    <row r="187" ht="14.25" customHeight="1">
      <c r="A187" s="20"/>
      <c r="B187" s="22"/>
      <c r="C187" s="21"/>
      <c r="D187" s="22"/>
      <c r="E187" s="72">
        <f>SUM('SIGNAGES RECEIVE'!$D187*'SIGNAGES RECEIVE'!$C187)</f>
        <v>0</v>
      </c>
      <c r="F187" s="22"/>
    </row>
    <row r="188" ht="14.25" customHeight="1">
      <c r="A188" s="28"/>
      <c r="B188" s="30"/>
      <c r="C188" s="29"/>
      <c r="D188" s="30"/>
      <c r="E188" s="73">
        <f>SUM('SIGNAGES RECEIVE'!$D188*'SIGNAGES RECEIVE'!$C188)</f>
        <v>0</v>
      </c>
      <c r="F188" s="30"/>
    </row>
    <row r="189" ht="14.25" customHeight="1">
      <c r="A189" s="20"/>
      <c r="B189" s="22"/>
      <c r="C189" s="21"/>
      <c r="D189" s="22"/>
      <c r="E189" s="72">
        <f>SUM('SIGNAGES RECEIVE'!$D189*'SIGNAGES RECEIVE'!$C189)</f>
        <v>0</v>
      </c>
      <c r="F189" s="22"/>
    </row>
    <row r="190" ht="14.25" customHeight="1">
      <c r="A190" s="28"/>
      <c r="B190" s="30"/>
      <c r="C190" s="29"/>
      <c r="D190" s="30"/>
      <c r="E190" s="73">
        <f>SUM('SIGNAGES RECEIVE'!$D190*'SIGNAGES RECEIVE'!$C190)</f>
        <v>0</v>
      </c>
      <c r="F190" s="30"/>
    </row>
    <row r="191" ht="14.25" customHeight="1">
      <c r="A191" s="20"/>
      <c r="B191" s="22"/>
      <c r="C191" s="21"/>
      <c r="D191" s="22"/>
      <c r="E191" s="72">
        <f>SUM('SIGNAGES RECEIVE'!$D191*'SIGNAGES RECEIVE'!$C191)</f>
        <v>0</v>
      </c>
      <c r="F191" s="22"/>
    </row>
    <row r="192" ht="14.25" customHeight="1">
      <c r="A192" s="28"/>
      <c r="B192" s="30"/>
      <c r="C192" s="29"/>
      <c r="D192" s="30"/>
      <c r="E192" s="73">
        <f>SUM('SIGNAGES RECEIVE'!$D192*'SIGNAGES RECEIVE'!$C192)</f>
        <v>0</v>
      </c>
      <c r="F192" s="30"/>
    </row>
    <row r="193" ht="14.25" customHeight="1">
      <c r="A193" s="20"/>
      <c r="B193" s="22"/>
      <c r="C193" s="21"/>
      <c r="D193" s="22"/>
      <c r="E193" s="72">
        <f>SUM('SIGNAGES RECEIVE'!$D193*'SIGNAGES RECEIVE'!$C193)</f>
        <v>0</v>
      </c>
      <c r="F193" s="22"/>
    </row>
    <row r="194" ht="14.25" customHeight="1">
      <c r="A194" s="28"/>
      <c r="B194" s="30"/>
      <c r="C194" s="29"/>
      <c r="D194" s="30"/>
      <c r="E194" s="73">
        <f>SUM('SIGNAGES RECEIVE'!$D194*'SIGNAGES RECEIVE'!$C194)</f>
        <v>0</v>
      </c>
      <c r="F194" s="30"/>
    </row>
    <row r="195" ht="14.25" customHeight="1">
      <c r="A195" s="20"/>
      <c r="B195" s="22"/>
      <c r="C195" s="21"/>
      <c r="D195" s="22"/>
      <c r="E195" s="72">
        <f>SUM('SIGNAGES RECEIVE'!$D195*'SIGNAGES RECEIVE'!$C195)</f>
        <v>0</v>
      </c>
      <c r="F195" s="22"/>
    </row>
    <row r="196" ht="14.25" customHeight="1">
      <c r="A196" s="28"/>
      <c r="B196" s="30"/>
      <c r="C196" s="29"/>
      <c r="D196" s="30"/>
      <c r="E196" s="73">
        <f>SUM('SIGNAGES RECEIVE'!$D196*'SIGNAGES RECEIVE'!$C196)</f>
        <v>0</v>
      </c>
      <c r="F196" s="30"/>
    </row>
    <row r="197" ht="14.25" customHeight="1">
      <c r="A197" s="20"/>
      <c r="B197" s="22"/>
      <c r="C197" s="21"/>
      <c r="D197" s="22"/>
      <c r="E197" s="72">
        <f>SUM('SIGNAGES RECEIVE'!$D197*'SIGNAGES RECEIVE'!$C197)</f>
        <v>0</v>
      </c>
      <c r="F197" s="22"/>
    </row>
    <row r="198" ht="14.25" customHeight="1">
      <c r="A198" s="28"/>
      <c r="B198" s="30"/>
      <c r="C198" s="29"/>
      <c r="D198" s="30"/>
      <c r="E198" s="73">
        <f>SUM('SIGNAGES RECEIVE'!$D198*'SIGNAGES RECEIVE'!$C198)</f>
        <v>0</v>
      </c>
      <c r="F198" s="30"/>
    </row>
    <row r="199" ht="14.25" customHeight="1">
      <c r="A199" s="20"/>
      <c r="B199" s="22"/>
      <c r="C199" s="21"/>
      <c r="D199" s="22"/>
      <c r="E199" s="72">
        <f>SUM('SIGNAGES RECEIVE'!$D199*'SIGNAGES RECEIVE'!$C199)</f>
        <v>0</v>
      </c>
      <c r="F199" s="22"/>
    </row>
    <row r="200" ht="14.25" customHeight="1">
      <c r="A200" s="28"/>
      <c r="B200" s="30"/>
      <c r="C200" s="29"/>
      <c r="D200" s="30"/>
      <c r="E200" s="73">
        <f>SUM('SIGNAGES RECEIVE'!$D200*'SIGNAGES RECEIVE'!$C200)</f>
        <v>0</v>
      </c>
      <c r="F200" s="30"/>
    </row>
    <row r="201" ht="14.25" customHeight="1">
      <c r="A201" s="20"/>
      <c r="B201" s="22"/>
      <c r="C201" s="21"/>
      <c r="D201" s="22"/>
      <c r="E201" s="72">
        <f>SUM('SIGNAGES RECEIVE'!$D201*'SIGNAGES RECEIVE'!$C201)</f>
        <v>0</v>
      </c>
      <c r="F201" s="22"/>
    </row>
    <row r="202" ht="14.25" customHeight="1">
      <c r="A202" s="28"/>
      <c r="B202" s="30"/>
      <c r="C202" s="29"/>
      <c r="D202" s="30"/>
      <c r="E202" s="73">
        <f>SUM('SIGNAGES RECEIVE'!$D202*'SIGNAGES RECEIVE'!$C202)</f>
        <v>0</v>
      </c>
      <c r="F202" s="30"/>
    </row>
    <row r="203" ht="14.25" customHeight="1">
      <c r="A203" s="20"/>
      <c r="B203" s="22"/>
      <c r="C203" s="21"/>
      <c r="D203" s="22"/>
      <c r="E203" s="72">
        <f>SUM('SIGNAGES RECEIVE'!$D203*'SIGNAGES RECEIVE'!$C203)</f>
        <v>0</v>
      </c>
      <c r="F203" s="22"/>
    </row>
    <row r="204" ht="14.25" customHeight="1">
      <c r="A204" s="28"/>
      <c r="B204" s="30"/>
      <c r="C204" s="29"/>
      <c r="D204" s="30"/>
      <c r="E204" s="73">
        <f>SUM('SIGNAGES RECEIVE'!$D204*'SIGNAGES RECEIVE'!$C204)</f>
        <v>0</v>
      </c>
      <c r="F204" s="30"/>
    </row>
    <row r="205" ht="14.25" customHeight="1">
      <c r="A205" s="20"/>
      <c r="B205" s="22"/>
      <c r="C205" s="21"/>
      <c r="D205" s="22"/>
      <c r="E205" s="72">
        <f>SUM('SIGNAGES RECEIVE'!$D205*'SIGNAGES RECEIVE'!$C205)</f>
        <v>0</v>
      </c>
      <c r="F205" s="22"/>
    </row>
    <row r="206" ht="14.25" customHeight="1">
      <c r="A206" s="28"/>
      <c r="B206" s="30"/>
      <c r="C206" s="29"/>
      <c r="D206" s="30"/>
      <c r="E206" s="73">
        <f>SUM('SIGNAGES RECEIVE'!$D206*'SIGNAGES RECEIVE'!$C206)</f>
        <v>0</v>
      </c>
      <c r="F206" s="30"/>
    </row>
    <row r="207" ht="14.25" customHeight="1">
      <c r="A207" s="20"/>
      <c r="B207" s="22"/>
      <c r="C207" s="21"/>
      <c r="D207" s="22"/>
      <c r="E207" s="72">
        <f>SUM('SIGNAGES RECEIVE'!$D207*'SIGNAGES RECEIVE'!$C207)</f>
        <v>0</v>
      </c>
      <c r="F207" s="22"/>
    </row>
    <row r="208" ht="14.25" customHeight="1">
      <c r="A208" s="28"/>
      <c r="B208" s="30"/>
      <c r="C208" s="29"/>
      <c r="D208" s="30"/>
      <c r="E208" s="73">
        <f>SUM('SIGNAGES RECEIVE'!$D208*'SIGNAGES RECEIVE'!$C208)</f>
        <v>0</v>
      </c>
      <c r="F208" s="30"/>
    </row>
    <row r="209" ht="14.25" customHeight="1">
      <c r="A209" s="20"/>
      <c r="B209" s="22"/>
      <c r="C209" s="21"/>
      <c r="D209" s="22"/>
      <c r="E209" s="72">
        <f>SUM('SIGNAGES RECEIVE'!$D209*'SIGNAGES RECEIVE'!$C209)</f>
        <v>0</v>
      </c>
      <c r="F209" s="22"/>
    </row>
    <row r="210" ht="14.25" customHeight="1">
      <c r="A210" s="28"/>
      <c r="B210" s="30"/>
      <c r="C210" s="29"/>
      <c r="D210" s="30"/>
      <c r="E210" s="73">
        <f>SUM('SIGNAGES RECEIVE'!$D210*'SIGNAGES RECEIVE'!$C210)</f>
        <v>0</v>
      </c>
      <c r="F210" s="30"/>
    </row>
    <row r="211" ht="14.25" customHeight="1">
      <c r="A211" s="20"/>
      <c r="B211" s="22"/>
      <c r="C211" s="21"/>
      <c r="D211" s="22"/>
      <c r="E211" s="72">
        <f>SUM('SIGNAGES RECEIVE'!$D211*'SIGNAGES RECEIVE'!$C211)</f>
        <v>0</v>
      </c>
      <c r="F211" s="22"/>
    </row>
    <row r="212" ht="14.25" customHeight="1">
      <c r="A212" s="28"/>
      <c r="B212" s="30"/>
      <c r="C212" s="29"/>
      <c r="D212" s="30"/>
      <c r="E212" s="73">
        <f>SUM('SIGNAGES RECEIVE'!$D212*'SIGNAGES RECEIVE'!$C212)</f>
        <v>0</v>
      </c>
      <c r="F212" s="30"/>
    </row>
    <row r="213" ht="14.25" customHeight="1">
      <c r="A213" s="20"/>
      <c r="B213" s="22"/>
      <c r="C213" s="21"/>
      <c r="D213" s="22"/>
      <c r="E213" s="72">
        <f>SUM('SIGNAGES RECEIVE'!$D213*'SIGNAGES RECEIVE'!$C213)</f>
        <v>0</v>
      </c>
      <c r="F213" s="22"/>
    </row>
    <row r="214" ht="14.25" customHeight="1">
      <c r="A214" s="28"/>
      <c r="B214" s="30"/>
      <c r="C214" s="29"/>
      <c r="D214" s="30"/>
      <c r="E214" s="73">
        <f>SUM('SIGNAGES RECEIVE'!$D214*'SIGNAGES RECEIVE'!$C214)</f>
        <v>0</v>
      </c>
      <c r="F214" s="30"/>
    </row>
    <row r="215" ht="14.25" customHeight="1">
      <c r="A215" s="20"/>
      <c r="B215" s="22"/>
      <c r="C215" s="21"/>
      <c r="D215" s="22"/>
      <c r="E215" s="72">
        <f>SUM('SIGNAGES RECEIVE'!$D215*'SIGNAGES RECEIVE'!$C215)</f>
        <v>0</v>
      </c>
      <c r="F215" s="22"/>
    </row>
    <row r="216" ht="14.25" customHeight="1">
      <c r="A216" s="28"/>
      <c r="B216" s="30"/>
      <c r="C216" s="29"/>
      <c r="D216" s="30"/>
      <c r="E216" s="73">
        <f>SUM('SIGNAGES RECEIVE'!$D216*'SIGNAGES RECEIVE'!$C216)</f>
        <v>0</v>
      </c>
      <c r="F216" s="30"/>
    </row>
    <row r="217" ht="14.25" customHeight="1">
      <c r="A217" s="20"/>
      <c r="B217" s="22"/>
      <c r="C217" s="21"/>
      <c r="D217" s="22"/>
      <c r="E217" s="72">
        <f>SUM('SIGNAGES RECEIVE'!$D217*'SIGNAGES RECEIVE'!$C217)</f>
        <v>0</v>
      </c>
      <c r="F217" s="22"/>
    </row>
    <row r="218" ht="14.25" customHeight="1">
      <c r="A218" s="28"/>
      <c r="B218" s="30"/>
      <c r="C218" s="29"/>
      <c r="D218" s="30"/>
      <c r="E218" s="73">
        <f>SUM('SIGNAGES RECEIVE'!$D218*'SIGNAGES RECEIVE'!$C218)</f>
        <v>0</v>
      </c>
      <c r="F218" s="30"/>
    </row>
    <row r="219" ht="14.25" customHeight="1">
      <c r="A219" s="20"/>
      <c r="B219" s="22"/>
      <c r="C219" s="21"/>
      <c r="D219" s="22"/>
      <c r="E219" s="72">
        <f>SUM('SIGNAGES RECEIVE'!$D219*'SIGNAGES RECEIVE'!$C219)</f>
        <v>0</v>
      </c>
      <c r="F219" s="22"/>
    </row>
    <row r="220" ht="14.25" customHeight="1">
      <c r="A220" s="28"/>
      <c r="B220" s="30"/>
      <c r="C220" s="29"/>
      <c r="D220" s="30"/>
      <c r="E220" s="73">
        <f>SUM('SIGNAGES RECEIVE'!$D220*'SIGNAGES RECEIVE'!$C220)</f>
        <v>0</v>
      </c>
      <c r="F220" s="30"/>
    </row>
    <row r="221" ht="14.25" customHeight="1">
      <c r="A221" s="20"/>
      <c r="B221" s="22"/>
      <c r="C221" s="21"/>
      <c r="D221" s="22"/>
      <c r="E221" s="72">
        <f>SUM('SIGNAGES RECEIVE'!$D221*'SIGNAGES RECEIVE'!$C221)</f>
        <v>0</v>
      </c>
      <c r="F221" s="22"/>
    </row>
    <row r="222" ht="14.25" customHeight="1">
      <c r="A222" s="28"/>
      <c r="B222" s="30"/>
      <c r="C222" s="29"/>
      <c r="D222" s="30"/>
      <c r="E222" s="73">
        <f>SUM('SIGNAGES RECEIVE'!$D222*'SIGNAGES RECEIVE'!$C222)</f>
        <v>0</v>
      </c>
      <c r="F222" s="30"/>
    </row>
    <row r="223" ht="14.25" customHeight="1">
      <c r="A223" s="20"/>
      <c r="B223" s="22"/>
      <c r="C223" s="21"/>
      <c r="D223" s="22"/>
      <c r="E223" s="72">
        <f>SUM('SIGNAGES RECEIVE'!$D223*'SIGNAGES RECEIVE'!$C223)</f>
        <v>0</v>
      </c>
      <c r="F223" s="22"/>
    </row>
    <row r="224" ht="14.25" customHeight="1">
      <c r="A224" s="28"/>
      <c r="B224" s="30"/>
      <c r="C224" s="29"/>
      <c r="D224" s="30"/>
      <c r="E224" s="73">
        <f>SUM('SIGNAGES RECEIVE'!$D224*'SIGNAGES RECEIVE'!$C224)</f>
        <v>0</v>
      </c>
      <c r="F224" s="30"/>
    </row>
    <row r="225" ht="14.25" customHeight="1">
      <c r="A225" s="20"/>
      <c r="B225" s="22"/>
      <c r="C225" s="21"/>
      <c r="D225" s="22"/>
      <c r="E225" s="72">
        <f>SUM('SIGNAGES RECEIVE'!$D225*'SIGNAGES RECEIVE'!$C225)</f>
        <v>0</v>
      </c>
      <c r="F225" s="22"/>
    </row>
    <row r="226" ht="14.25" customHeight="1">
      <c r="A226" s="28"/>
      <c r="B226" s="30"/>
      <c r="C226" s="29"/>
      <c r="D226" s="30"/>
      <c r="E226" s="73">
        <f>SUM('SIGNAGES RECEIVE'!$D226*'SIGNAGES RECEIVE'!$C226)</f>
        <v>0</v>
      </c>
      <c r="F226" s="30"/>
    </row>
    <row r="227" ht="14.25" customHeight="1">
      <c r="A227" s="20"/>
      <c r="B227" s="22"/>
      <c r="C227" s="21"/>
      <c r="D227" s="22"/>
      <c r="E227" s="72">
        <f>SUM('SIGNAGES RECEIVE'!$D227*'SIGNAGES RECEIVE'!$C227)</f>
        <v>0</v>
      </c>
      <c r="F227" s="22"/>
    </row>
    <row r="228" ht="14.25" customHeight="1">
      <c r="A228" s="28"/>
      <c r="B228" s="30"/>
      <c r="C228" s="29"/>
      <c r="D228" s="30"/>
      <c r="E228" s="73">
        <f>SUM('SIGNAGES RECEIVE'!$D228*'SIGNAGES RECEIVE'!$C228)</f>
        <v>0</v>
      </c>
      <c r="F228" s="30"/>
    </row>
    <row r="229" ht="14.25" customHeight="1">
      <c r="A229" s="20"/>
      <c r="B229" s="22"/>
      <c r="C229" s="21"/>
      <c r="D229" s="22"/>
      <c r="E229" s="72">
        <f>SUM('SIGNAGES RECEIVE'!$D229*'SIGNAGES RECEIVE'!$C229)</f>
        <v>0</v>
      </c>
      <c r="F229" s="22"/>
    </row>
    <row r="230" ht="14.25" customHeight="1">
      <c r="A230" s="28"/>
      <c r="B230" s="30"/>
      <c r="C230" s="29"/>
      <c r="D230" s="30"/>
      <c r="E230" s="73">
        <f>SUM('SIGNAGES RECEIVE'!$D230*'SIGNAGES RECEIVE'!$C230)</f>
        <v>0</v>
      </c>
      <c r="F230" s="30"/>
    </row>
    <row r="231" ht="14.25" customHeight="1">
      <c r="A231" s="20"/>
      <c r="B231" s="22"/>
      <c r="C231" s="21"/>
      <c r="D231" s="22"/>
      <c r="E231" s="72">
        <f>SUM('SIGNAGES RECEIVE'!$D231*'SIGNAGES RECEIVE'!$C231)</f>
        <v>0</v>
      </c>
      <c r="F231" s="22"/>
    </row>
    <row r="232" ht="14.25" customHeight="1">
      <c r="A232" s="28"/>
      <c r="B232" s="30"/>
      <c r="C232" s="29"/>
      <c r="D232" s="30"/>
      <c r="E232" s="73">
        <f>SUM('SIGNAGES RECEIVE'!$D232*'SIGNAGES RECEIVE'!$C232)</f>
        <v>0</v>
      </c>
      <c r="F232" s="30"/>
    </row>
    <row r="233" ht="14.25" customHeight="1">
      <c r="A233" s="20"/>
      <c r="B233" s="22"/>
      <c r="C233" s="21"/>
      <c r="D233" s="22"/>
      <c r="E233" s="72">
        <f>SUM('SIGNAGES RECEIVE'!$D233*'SIGNAGES RECEIVE'!$C233)</f>
        <v>0</v>
      </c>
      <c r="F233" s="22"/>
    </row>
    <row r="234" ht="14.25" customHeight="1">
      <c r="A234" s="28"/>
      <c r="B234" s="30"/>
      <c r="C234" s="29"/>
      <c r="D234" s="30"/>
      <c r="E234" s="73">
        <f>SUM('SIGNAGES RECEIVE'!$D234*'SIGNAGES RECEIVE'!$C234)</f>
        <v>0</v>
      </c>
      <c r="F234" s="30"/>
    </row>
    <row r="235" ht="14.25" customHeight="1">
      <c r="A235" s="20"/>
      <c r="B235" s="22"/>
      <c r="C235" s="21"/>
      <c r="D235" s="22"/>
      <c r="E235" s="72">
        <f>SUM('SIGNAGES RECEIVE'!$D235*'SIGNAGES RECEIVE'!$C235)</f>
        <v>0</v>
      </c>
      <c r="F235" s="22"/>
    </row>
    <row r="236" ht="14.25" customHeight="1">
      <c r="A236" s="28"/>
      <c r="B236" s="30"/>
      <c r="C236" s="29"/>
      <c r="D236" s="30"/>
      <c r="E236" s="73">
        <f>SUM('SIGNAGES RECEIVE'!$D236*'SIGNAGES RECEIVE'!$C236)</f>
        <v>0</v>
      </c>
      <c r="F236" s="30"/>
    </row>
    <row r="237" ht="14.25" customHeight="1">
      <c r="A237" s="20"/>
      <c r="B237" s="22"/>
      <c r="C237" s="21"/>
      <c r="D237" s="22"/>
      <c r="E237" s="72">
        <f>SUM('SIGNAGES RECEIVE'!$D237*'SIGNAGES RECEIVE'!$C237)</f>
        <v>0</v>
      </c>
      <c r="F237" s="22"/>
    </row>
    <row r="238" ht="14.25" customHeight="1">
      <c r="A238" s="28"/>
      <c r="B238" s="30"/>
      <c r="C238" s="29"/>
      <c r="D238" s="30"/>
      <c r="E238" s="73">
        <f>SUM('SIGNAGES RECEIVE'!$D238*'SIGNAGES RECEIVE'!$C238)</f>
        <v>0</v>
      </c>
      <c r="F238" s="30"/>
    </row>
    <row r="239" ht="14.25" customHeight="1">
      <c r="A239" s="20"/>
      <c r="B239" s="22"/>
      <c r="C239" s="21"/>
      <c r="D239" s="22"/>
      <c r="E239" s="72">
        <f>SUM('SIGNAGES RECEIVE'!$D239*'SIGNAGES RECEIVE'!$C239)</f>
        <v>0</v>
      </c>
      <c r="F239" s="22"/>
    </row>
    <row r="240" ht="14.25" customHeight="1">
      <c r="A240" s="28"/>
      <c r="B240" s="30"/>
      <c r="C240" s="29"/>
      <c r="D240" s="30"/>
      <c r="E240" s="73">
        <f>SUM('SIGNAGES RECEIVE'!$D240*'SIGNAGES RECEIVE'!$C240)</f>
        <v>0</v>
      </c>
      <c r="F240" s="30"/>
    </row>
    <row r="241" ht="14.25" customHeight="1">
      <c r="A241" s="20"/>
      <c r="B241" s="22"/>
      <c r="C241" s="21"/>
      <c r="D241" s="22"/>
      <c r="E241" s="72">
        <f>SUM('SIGNAGES RECEIVE'!$D241*'SIGNAGES RECEIVE'!$C241)</f>
        <v>0</v>
      </c>
      <c r="F241" s="22"/>
    </row>
    <row r="242" ht="14.25" customHeight="1">
      <c r="A242" s="28"/>
      <c r="B242" s="30"/>
      <c r="C242" s="29"/>
      <c r="D242" s="30"/>
      <c r="E242" s="73">
        <f>SUM('SIGNAGES RECEIVE'!$D242*'SIGNAGES RECEIVE'!$C242)</f>
        <v>0</v>
      </c>
      <c r="F242" s="30"/>
    </row>
    <row r="243" ht="14.25" customHeight="1">
      <c r="A243" s="20"/>
      <c r="B243" s="22"/>
      <c r="C243" s="21"/>
      <c r="D243" s="22"/>
      <c r="E243" s="72">
        <f>SUM('SIGNAGES RECEIVE'!$D243*'SIGNAGES RECEIVE'!$C243)</f>
        <v>0</v>
      </c>
      <c r="F243" s="22"/>
    </row>
    <row r="244" ht="14.25" customHeight="1">
      <c r="A244" s="28"/>
      <c r="B244" s="30"/>
      <c r="C244" s="29"/>
      <c r="D244" s="30"/>
      <c r="E244" s="73">
        <f>SUM('SIGNAGES RECEIVE'!$D244*'SIGNAGES RECEIVE'!$C244)</f>
        <v>0</v>
      </c>
      <c r="F244" s="30"/>
    </row>
    <row r="245" ht="14.25" customHeight="1">
      <c r="A245" s="20"/>
      <c r="B245" s="22"/>
      <c r="C245" s="21"/>
      <c r="D245" s="22"/>
      <c r="E245" s="72">
        <f>SUM('SIGNAGES RECEIVE'!$D245*'SIGNAGES RECEIVE'!$C245)</f>
        <v>0</v>
      </c>
      <c r="F245" s="22"/>
    </row>
    <row r="246" ht="14.25" customHeight="1">
      <c r="A246" s="28"/>
      <c r="B246" s="30"/>
      <c r="C246" s="29"/>
      <c r="D246" s="30"/>
      <c r="E246" s="73">
        <f>SUM('SIGNAGES RECEIVE'!$D246*'SIGNAGES RECEIVE'!$C246)</f>
        <v>0</v>
      </c>
      <c r="F246" s="30"/>
    </row>
    <row r="247" ht="14.25" customHeight="1">
      <c r="A247" s="20"/>
      <c r="B247" s="22"/>
      <c r="C247" s="21"/>
      <c r="D247" s="22"/>
      <c r="E247" s="72">
        <f>SUM('SIGNAGES RECEIVE'!$D247*'SIGNAGES RECEIVE'!$C247)</f>
        <v>0</v>
      </c>
      <c r="F247" s="22"/>
    </row>
    <row r="248" ht="14.25" customHeight="1">
      <c r="A248" s="28"/>
      <c r="B248" s="30"/>
      <c r="C248" s="29"/>
      <c r="D248" s="30"/>
      <c r="E248" s="73">
        <f>SUM('SIGNAGES RECEIVE'!$D248*'SIGNAGES RECEIVE'!$C248)</f>
        <v>0</v>
      </c>
      <c r="F248" s="30"/>
    </row>
    <row r="249" ht="14.25" customHeight="1">
      <c r="A249" s="20"/>
      <c r="B249" s="22"/>
      <c r="C249" s="21"/>
      <c r="D249" s="22"/>
      <c r="E249" s="72">
        <f>SUM('SIGNAGES RECEIVE'!$D249*'SIGNAGES RECEIVE'!$C249)</f>
        <v>0</v>
      </c>
      <c r="F249" s="22"/>
    </row>
    <row r="250" ht="14.25" customHeight="1">
      <c r="A250" s="28"/>
      <c r="B250" s="30"/>
      <c r="C250" s="29"/>
      <c r="D250" s="30"/>
      <c r="E250" s="73">
        <f>SUM('SIGNAGES RECEIVE'!$D250*'SIGNAGES RECEIVE'!$C250)</f>
        <v>0</v>
      </c>
      <c r="F250" s="30"/>
    </row>
    <row r="251" ht="14.25" customHeight="1">
      <c r="A251" s="20"/>
      <c r="B251" s="22"/>
      <c r="C251" s="21"/>
      <c r="D251" s="22"/>
      <c r="E251" s="72">
        <f>SUM('SIGNAGES RECEIVE'!$D251*'SIGNAGES RECEIVE'!$C251)</f>
        <v>0</v>
      </c>
      <c r="F251" s="22"/>
    </row>
    <row r="252" ht="14.25" customHeight="1">
      <c r="A252" s="28"/>
      <c r="B252" s="30"/>
      <c r="C252" s="29"/>
      <c r="D252" s="30"/>
      <c r="E252" s="73">
        <f>SUM('SIGNAGES RECEIVE'!$D252*'SIGNAGES RECEIVE'!$C252)</f>
        <v>0</v>
      </c>
      <c r="F252" s="30"/>
    </row>
    <row r="253" ht="14.25" customHeight="1">
      <c r="A253" s="20"/>
      <c r="B253" s="22"/>
      <c r="C253" s="21"/>
      <c r="D253" s="22"/>
      <c r="E253" s="72">
        <f>SUM('SIGNAGES RECEIVE'!$D253*'SIGNAGES RECEIVE'!$C253)</f>
        <v>0</v>
      </c>
      <c r="F253" s="22"/>
    </row>
    <row r="254" ht="14.25" customHeight="1">
      <c r="A254" s="28"/>
      <c r="B254" s="30"/>
      <c r="C254" s="29"/>
      <c r="D254" s="30"/>
      <c r="E254" s="73">
        <f>SUM('SIGNAGES RECEIVE'!$D254*'SIGNAGES RECEIVE'!$C254)</f>
        <v>0</v>
      </c>
      <c r="F254" s="30"/>
    </row>
    <row r="255" ht="14.25" customHeight="1">
      <c r="A255" s="20"/>
      <c r="B255" s="22"/>
      <c r="C255" s="21"/>
      <c r="D255" s="22"/>
      <c r="E255" s="72">
        <f>SUM('SIGNAGES RECEIVE'!$D255*'SIGNAGES RECEIVE'!$C255)</f>
        <v>0</v>
      </c>
      <c r="F255" s="22"/>
    </row>
    <row r="256" ht="14.25" customHeight="1">
      <c r="A256" s="28"/>
      <c r="B256" s="30"/>
      <c r="C256" s="29"/>
      <c r="D256" s="30"/>
      <c r="E256" s="73">
        <f>SUM('SIGNAGES RECEIVE'!$D256*'SIGNAGES RECEIVE'!$C256)</f>
        <v>0</v>
      </c>
      <c r="F256" s="30"/>
    </row>
    <row r="257" ht="14.25" customHeight="1">
      <c r="A257" s="20"/>
      <c r="B257" s="22"/>
      <c r="C257" s="21"/>
      <c r="D257" s="22"/>
      <c r="E257" s="72">
        <f>SUM('SIGNAGES RECEIVE'!$D257*'SIGNAGES RECEIVE'!$C257)</f>
        <v>0</v>
      </c>
      <c r="F257" s="22"/>
    </row>
    <row r="258" ht="14.25" customHeight="1">
      <c r="A258" s="28"/>
      <c r="B258" s="30"/>
      <c r="C258" s="29"/>
      <c r="D258" s="30"/>
      <c r="E258" s="73">
        <f>SUM('SIGNAGES RECEIVE'!$D258*'SIGNAGES RECEIVE'!$C258)</f>
        <v>0</v>
      </c>
      <c r="F258" s="30"/>
    </row>
    <row r="259" ht="14.25" customHeight="1">
      <c r="A259" s="20"/>
      <c r="B259" s="22"/>
      <c r="C259" s="21"/>
      <c r="D259" s="22"/>
      <c r="E259" s="72">
        <f>SUM('SIGNAGES RECEIVE'!$D259*'SIGNAGES RECEIVE'!$C259)</f>
        <v>0</v>
      </c>
      <c r="F259" s="22"/>
    </row>
    <row r="260" ht="14.25" customHeight="1">
      <c r="A260" s="28"/>
      <c r="B260" s="30"/>
      <c r="C260" s="29"/>
      <c r="D260" s="30"/>
      <c r="E260" s="73">
        <f>SUM('SIGNAGES RECEIVE'!$D260*'SIGNAGES RECEIVE'!$C260)</f>
        <v>0</v>
      </c>
      <c r="F260" s="30"/>
    </row>
    <row r="261" ht="14.25" customHeight="1">
      <c r="A261" s="20"/>
      <c r="B261" s="22"/>
      <c r="C261" s="21"/>
      <c r="D261" s="22"/>
      <c r="E261" s="72">
        <f>SUM('SIGNAGES RECEIVE'!$D261*'SIGNAGES RECEIVE'!$C261)</f>
        <v>0</v>
      </c>
      <c r="F261" s="22"/>
    </row>
    <row r="262" ht="14.25" customHeight="1">
      <c r="A262" s="28"/>
      <c r="B262" s="30"/>
      <c r="C262" s="29"/>
      <c r="D262" s="30"/>
      <c r="E262" s="73">
        <f>SUM('SIGNAGES RECEIVE'!$D262*'SIGNAGES RECEIVE'!$C262)</f>
        <v>0</v>
      </c>
      <c r="F262" s="30"/>
    </row>
    <row r="263" ht="14.25" customHeight="1">
      <c r="A263" s="20"/>
      <c r="B263" s="22"/>
      <c r="C263" s="21"/>
      <c r="D263" s="22"/>
      <c r="E263" s="72">
        <f>SUM('SIGNAGES RECEIVE'!$D263*'SIGNAGES RECEIVE'!$C263)</f>
        <v>0</v>
      </c>
      <c r="F263" s="22"/>
    </row>
    <row r="264" ht="14.25" customHeight="1">
      <c r="A264" s="28"/>
      <c r="B264" s="30"/>
      <c r="C264" s="29"/>
      <c r="D264" s="30"/>
      <c r="E264" s="73">
        <f>SUM('SIGNAGES RECEIVE'!$D264*'SIGNAGES RECEIVE'!$C264)</f>
        <v>0</v>
      </c>
      <c r="F264" s="30"/>
    </row>
    <row r="265" ht="14.25" customHeight="1">
      <c r="A265" s="20"/>
      <c r="B265" s="22"/>
      <c r="C265" s="21"/>
      <c r="D265" s="22"/>
      <c r="E265" s="72">
        <f>SUM('SIGNAGES RECEIVE'!$D265*'SIGNAGES RECEIVE'!$C265)</f>
        <v>0</v>
      </c>
      <c r="F265" s="22"/>
    </row>
    <row r="266" ht="14.25" customHeight="1">
      <c r="A266" s="28"/>
      <c r="B266" s="30"/>
      <c r="C266" s="29"/>
      <c r="D266" s="30"/>
      <c r="E266" s="73">
        <f>SUM('SIGNAGES RECEIVE'!$D266*'SIGNAGES RECEIVE'!$C266)</f>
        <v>0</v>
      </c>
      <c r="F266" s="30"/>
    </row>
    <row r="267" ht="14.25" customHeight="1">
      <c r="A267" s="20"/>
      <c r="B267" s="22"/>
      <c r="C267" s="21"/>
      <c r="D267" s="22"/>
      <c r="E267" s="72">
        <f>SUM('SIGNAGES RECEIVE'!$D267*'SIGNAGES RECEIVE'!$C267)</f>
        <v>0</v>
      </c>
      <c r="F267" s="22"/>
    </row>
    <row r="268" ht="14.25" customHeight="1">
      <c r="A268" s="28"/>
      <c r="B268" s="30"/>
      <c r="C268" s="29"/>
      <c r="D268" s="30"/>
      <c r="E268" s="73">
        <f>SUM('SIGNAGES RECEIVE'!$D268*'SIGNAGES RECEIVE'!$C268)</f>
        <v>0</v>
      </c>
      <c r="F268" s="30"/>
    </row>
    <row r="269" ht="14.25" customHeight="1">
      <c r="A269" s="20"/>
      <c r="B269" s="22"/>
      <c r="C269" s="21"/>
      <c r="D269" s="22"/>
      <c r="E269" s="72">
        <f>SUM('SIGNAGES RECEIVE'!$D269*'SIGNAGES RECEIVE'!$C269)</f>
        <v>0</v>
      </c>
      <c r="F269" s="22"/>
    </row>
    <row r="270" ht="14.25" customHeight="1">
      <c r="A270" s="28"/>
      <c r="B270" s="30"/>
      <c r="C270" s="29"/>
      <c r="D270" s="30"/>
      <c r="E270" s="73">
        <f>SUM('SIGNAGES RECEIVE'!$D270*'SIGNAGES RECEIVE'!$C270)</f>
        <v>0</v>
      </c>
      <c r="F270" s="30"/>
    </row>
    <row r="271" ht="14.25" customHeight="1">
      <c r="A271" s="20"/>
      <c r="B271" s="22"/>
      <c r="C271" s="21"/>
      <c r="D271" s="22"/>
      <c r="E271" s="72">
        <f>SUM('SIGNAGES RECEIVE'!$D271*'SIGNAGES RECEIVE'!$C271)</f>
        <v>0</v>
      </c>
      <c r="F271" s="22"/>
    </row>
    <row r="272" ht="14.25" customHeight="1">
      <c r="A272" s="28"/>
      <c r="B272" s="30"/>
      <c r="C272" s="29"/>
      <c r="D272" s="30"/>
      <c r="E272" s="73">
        <f>SUM('SIGNAGES RECEIVE'!$D272*'SIGNAGES RECEIVE'!$C272)</f>
        <v>0</v>
      </c>
      <c r="F272" s="30"/>
    </row>
    <row r="273" ht="14.25" customHeight="1">
      <c r="A273" s="20"/>
      <c r="B273" s="22"/>
      <c r="C273" s="21"/>
      <c r="D273" s="22"/>
      <c r="E273" s="72">
        <f>SUM('SIGNAGES RECEIVE'!$D273*'SIGNAGES RECEIVE'!$C273)</f>
        <v>0</v>
      </c>
      <c r="F273" s="22"/>
    </row>
    <row r="274" ht="14.25" customHeight="1">
      <c r="A274" s="28"/>
      <c r="B274" s="30"/>
      <c r="C274" s="29"/>
      <c r="D274" s="30"/>
      <c r="E274" s="73">
        <f>SUM('SIGNAGES RECEIVE'!$D274*'SIGNAGES RECEIVE'!$C274)</f>
        <v>0</v>
      </c>
      <c r="F274" s="30"/>
    </row>
    <row r="275" ht="14.25" customHeight="1">
      <c r="A275" s="20"/>
      <c r="B275" s="22"/>
      <c r="C275" s="21"/>
      <c r="D275" s="22"/>
      <c r="E275" s="72">
        <f>SUM('SIGNAGES RECEIVE'!$D275*'SIGNAGES RECEIVE'!$C275)</f>
        <v>0</v>
      </c>
      <c r="F275" s="22"/>
    </row>
    <row r="276" ht="14.25" customHeight="1">
      <c r="A276" s="28"/>
      <c r="B276" s="30"/>
      <c r="C276" s="29"/>
      <c r="D276" s="30"/>
      <c r="E276" s="73">
        <f>SUM('SIGNAGES RECEIVE'!$D276*'SIGNAGES RECEIVE'!$C276)</f>
        <v>0</v>
      </c>
      <c r="F276" s="30"/>
    </row>
    <row r="277" ht="14.25" customHeight="1">
      <c r="A277" s="20"/>
      <c r="B277" s="22"/>
      <c r="C277" s="21"/>
      <c r="D277" s="22"/>
      <c r="E277" s="72">
        <f>SUM('SIGNAGES RECEIVE'!$D277*'SIGNAGES RECEIVE'!$C277)</f>
        <v>0</v>
      </c>
      <c r="F277" s="22"/>
    </row>
    <row r="278" ht="14.25" customHeight="1">
      <c r="A278" s="28"/>
      <c r="B278" s="30"/>
      <c r="C278" s="29"/>
      <c r="D278" s="30"/>
      <c r="E278" s="73">
        <f>SUM('SIGNAGES RECEIVE'!$D278*'SIGNAGES RECEIVE'!$C278)</f>
        <v>0</v>
      </c>
      <c r="F278" s="30"/>
    </row>
    <row r="279" ht="14.25" customHeight="1">
      <c r="A279" s="20"/>
      <c r="B279" s="22"/>
      <c r="C279" s="21"/>
      <c r="D279" s="22"/>
      <c r="E279" s="72">
        <f>SUM('SIGNAGES RECEIVE'!$D279*'SIGNAGES RECEIVE'!$C279)</f>
        <v>0</v>
      </c>
      <c r="F279" s="22"/>
    </row>
    <row r="280" ht="14.25" customHeight="1">
      <c r="A280" s="28"/>
      <c r="B280" s="30"/>
      <c r="C280" s="29"/>
      <c r="D280" s="30"/>
      <c r="E280" s="73">
        <f>SUM('SIGNAGES RECEIVE'!$D280*'SIGNAGES RECEIVE'!$C280)</f>
        <v>0</v>
      </c>
      <c r="F280" s="30"/>
    </row>
    <row r="281" ht="14.25" customHeight="1">
      <c r="A281" s="20"/>
      <c r="B281" s="22"/>
      <c r="C281" s="21"/>
      <c r="D281" s="22"/>
      <c r="E281" s="72">
        <f>SUM('SIGNAGES RECEIVE'!$D281*'SIGNAGES RECEIVE'!$C281)</f>
        <v>0</v>
      </c>
      <c r="F281" s="22"/>
    </row>
    <row r="282" ht="14.25" customHeight="1">
      <c r="A282" s="28"/>
      <c r="B282" s="30"/>
      <c r="C282" s="29"/>
      <c r="D282" s="30"/>
      <c r="E282" s="73">
        <f>SUM('SIGNAGES RECEIVE'!$D282*'SIGNAGES RECEIVE'!$C282)</f>
        <v>0</v>
      </c>
      <c r="F282" s="30"/>
    </row>
    <row r="283" ht="14.25" customHeight="1">
      <c r="A283" s="20"/>
      <c r="B283" s="22"/>
      <c r="C283" s="21"/>
      <c r="D283" s="22"/>
      <c r="E283" s="72">
        <f>SUM('SIGNAGES RECEIVE'!$D283*'SIGNAGES RECEIVE'!$C283)</f>
        <v>0</v>
      </c>
      <c r="F283" s="22"/>
    </row>
    <row r="284" ht="14.25" customHeight="1">
      <c r="A284" s="28"/>
      <c r="B284" s="30"/>
      <c r="C284" s="29"/>
      <c r="D284" s="30"/>
      <c r="E284" s="73">
        <f>SUM('SIGNAGES RECEIVE'!$D284*'SIGNAGES RECEIVE'!$C284)</f>
        <v>0</v>
      </c>
      <c r="F284" s="30"/>
    </row>
    <row r="285" ht="14.25" customHeight="1">
      <c r="A285" s="20"/>
      <c r="B285" s="22"/>
      <c r="C285" s="21"/>
      <c r="D285" s="22"/>
      <c r="E285" s="72">
        <f>SUM('SIGNAGES RECEIVE'!$D285*'SIGNAGES RECEIVE'!$C285)</f>
        <v>0</v>
      </c>
      <c r="F285" s="22"/>
    </row>
    <row r="286" ht="14.25" customHeight="1">
      <c r="A286" s="28"/>
      <c r="B286" s="30"/>
      <c r="C286" s="29"/>
      <c r="D286" s="30"/>
      <c r="E286" s="73">
        <f>SUM('SIGNAGES RECEIVE'!$D286*'SIGNAGES RECEIVE'!$C286)</f>
        <v>0</v>
      </c>
      <c r="F286" s="30"/>
    </row>
    <row r="287" ht="14.25" customHeight="1">
      <c r="A287" s="20"/>
      <c r="B287" s="22"/>
      <c r="C287" s="21"/>
      <c r="D287" s="22"/>
      <c r="E287" s="72">
        <f>SUM('SIGNAGES RECEIVE'!$D287*'SIGNAGES RECEIVE'!$C287)</f>
        <v>0</v>
      </c>
      <c r="F287" s="22"/>
    </row>
    <row r="288" ht="14.25" customHeight="1">
      <c r="A288" s="28"/>
      <c r="B288" s="30"/>
      <c r="C288" s="29"/>
      <c r="D288" s="30"/>
      <c r="E288" s="73">
        <f>SUM('SIGNAGES RECEIVE'!$D288*'SIGNAGES RECEIVE'!$C288)</f>
        <v>0</v>
      </c>
      <c r="F288" s="30"/>
    </row>
    <row r="289" ht="14.25" customHeight="1">
      <c r="A289" s="20"/>
      <c r="B289" s="22"/>
      <c r="C289" s="21"/>
      <c r="D289" s="22"/>
      <c r="E289" s="72">
        <f>SUM('SIGNAGES RECEIVE'!$D289*'SIGNAGES RECEIVE'!$C289)</f>
        <v>0</v>
      </c>
      <c r="F289" s="22"/>
    </row>
    <row r="290" ht="14.25" customHeight="1">
      <c r="A290" s="28"/>
      <c r="B290" s="30"/>
      <c r="C290" s="29"/>
      <c r="D290" s="30"/>
      <c r="E290" s="73">
        <f>SUM('SIGNAGES RECEIVE'!$D290*'SIGNAGES RECEIVE'!$C290)</f>
        <v>0</v>
      </c>
      <c r="F290" s="30"/>
    </row>
    <row r="291" ht="14.25" customHeight="1">
      <c r="A291" s="20"/>
      <c r="B291" s="22"/>
      <c r="C291" s="21"/>
      <c r="D291" s="22"/>
      <c r="E291" s="72">
        <f>SUM('SIGNAGES RECEIVE'!$D291*'SIGNAGES RECEIVE'!$C291)</f>
        <v>0</v>
      </c>
      <c r="F291" s="22"/>
    </row>
    <row r="292" ht="14.25" customHeight="1">
      <c r="A292" s="28"/>
      <c r="B292" s="30"/>
      <c r="C292" s="29"/>
      <c r="D292" s="30"/>
      <c r="E292" s="73">
        <f>SUM('SIGNAGES RECEIVE'!$D292*'SIGNAGES RECEIVE'!$C292)</f>
        <v>0</v>
      </c>
      <c r="F292" s="30"/>
    </row>
    <row r="293" ht="14.25" customHeight="1">
      <c r="A293" s="20"/>
      <c r="B293" s="22"/>
      <c r="C293" s="21"/>
      <c r="D293" s="22"/>
      <c r="E293" s="72">
        <f>SUM('SIGNAGES RECEIVE'!$D293*'SIGNAGES RECEIVE'!$C293)</f>
        <v>0</v>
      </c>
      <c r="F293" s="22"/>
    </row>
    <row r="294" ht="14.25" customHeight="1">
      <c r="A294" s="28"/>
      <c r="B294" s="30"/>
      <c r="C294" s="29"/>
      <c r="D294" s="30"/>
      <c r="E294" s="73">
        <f>SUM('SIGNAGES RECEIVE'!$D294*'SIGNAGES RECEIVE'!$C294)</f>
        <v>0</v>
      </c>
      <c r="F294" s="30"/>
    </row>
    <row r="295" ht="14.25" customHeight="1">
      <c r="A295" s="20"/>
      <c r="B295" s="22"/>
      <c r="C295" s="21"/>
      <c r="D295" s="22"/>
      <c r="E295" s="72">
        <f>SUM('SIGNAGES RECEIVE'!$D295*'SIGNAGES RECEIVE'!$C295)</f>
        <v>0</v>
      </c>
      <c r="F295" s="22"/>
    </row>
    <row r="296" ht="14.25" customHeight="1">
      <c r="A296" s="28"/>
      <c r="B296" s="30"/>
      <c r="C296" s="29"/>
      <c r="D296" s="30"/>
      <c r="E296" s="73">
        <f>SUM('SIGNAGES RECEIVE'!$D296*'SIGNAGES RECEIVE'!$C296)</f>
        <v>0</v>
      </c>
      <c r="F296" s="30"/>
    </row>
    <row r="297" ht="14.25" customHeight="1">
      <c r="A297" s="20"/>
      <c r="B297" s="22"/>
      <c r="C297" s="21"/>
      <c r="D297" s="22"/>
      <c r="E297" s="72">
        <f>SUM('SIGNAGES RECEIVE'!$D297*'SIGNAGES RECEIVE'!$C297)</f>
        <v>0</v>
      </c>
      <c r="F297" s="22"/>
    </row>
    <row r="298" ht="14.25" customHeight="1">
      <c r="A298" s="28"/>
      <c r="B298" s="30"/>
      <c r="C298" s="29"/>
      <c r="D298" s="30"/>
      <c r="E298" s="73">
        <f>SUM('SIGNAGES RECEIVE'!$D298*'SIGNAGES RECEIVE'!$C298)</f>
        <v>0</v>
      </c>
      <c r="F298" s="30"/>
    </row>
    <row r="299" ht="14.25" customHeight="1">
      <c r="A299" s="20"/>
      <c r="B299" s="22"/>
      <c r="C299" s="21"/>
      <c r="D299" s="22"/>
      <c r="E299" s="72">
        <f>SUM('SIGNAGES RECEIVE'!$D299*'SIGNAGES RECEIVE'!$C299)</f>
        <v>0</v>
      </c>
      <c r="F299" s="22"/>
    </row>
    <row r="300" ht="14.25" customHeight="1">
      <c r="A300" s="28"/>
      <c r="B300" s="30"/>
      <c r="C300" s="29"/>
      <c r="D300" s="30"/>
      <c r="E300" s="73">
        <f>SUM('SIGNAGES RECEIVE'!$D300*'SIGNAGES RECEIVE'!$C300)</f>
        <v>0</v>
      </c>
      <c r="F300" s="30"/>
    </row>
    <row r="301" ht="14.25" customHeight="1">
      <c r="A301" s="20"/>
      <c r="B301" s="22"/>
      <c r="C301" s="21"/>
      <c r="D301" s="22"/>
      <c r="E301" s="72">
        <f>SUM('SIGNAGES RECEIVE'!$D301*'SIGNAGES RECEIVE'!$C301)</f>
        <v>0</v>
      </c>
      <c r="F301" s="22"/>
    </row>
    <row r="302" ht="14.25" customHeight="1">
      <c r="A302" s="28"/>
      <c r="B302" s="30"/>
      <c r="C302" s="29"/>
      <c r="D302" s="30"/>
      <c r="E302" s="73">
        <f>SUM('SIGNAGES RECEIVE'!$D302*'SIGNAGES RECEIVE'!$C302)</f>
        <v>0</v>
      </c>
      <c r="F302" s="30"/>
    </row>
    <row r="303" ht="14.25" customHeight="1">
      <c r="A303" s="20"/>
      <c r="B303" s="22"/>
      <c r="C303" s="21"/>
      <c r="D303" s="22"/>
      <c r="E303" s="72">
        <f>SUM('SIGNAGES RECEIVE'!$D303*'SIGNAGES RECEIVE'!$C303)</f>
        <v>0</v>
      </c>
      <c r="F303" s="22"/>
    </row>
    <row r="304" ht="14.25" customHeight="1">
      <c r="A304" s="28"/>
      <c r="B304" s="30"/>
      <c r="C304" s="29"/>
      <c r="D304" s="30"/>
      <c r="E304" s="73">
        <f>SUM('SIGNAGES RECEIVE'!$D304*'SIGNAGES RECEIVE'!$C304)</f>
        <v>0</v>
      </c>
      <c r="F304" s="30"/>
    </row>
    <row r="305" ht="14.25" customHeight="1">
      <c r="A305" s="20"/>
      <c r="B305" s="22"/>
      <c r="C305" s="21"/>
      <c r="D305" s="22"/>
      <c r="E305" s="72">
        <f>SUM('SIGNAGES RECEIVE'!$D305*'SIGNAGES RECEIVE'!$C305)</f>
        <v>0</v>
      </c>
      <c r="F305" s="22"/>
    </row>
    <row r="306" ht="14.25" customHeight="1">
      <c r="A306" s="28"/>
      <c r="B306" s="30"/>
      <c r="C306" s="29"/>
      <c r="D306" s="30"/>
      <c r="E306" s="73">
        <f>SUM('SIGNAGES RECEIVE'!$D306*'SIGNAGES RECEIVE'!$C306)</f>
        <v>0</v>
      </c>
      <c r="F306" s="30"/>
    </row>
    <row r="307" ht="14.25" customHeight="1">
      <c r="A307" s="20"/>
      <c r="B307" s="22"/>
      <c r="C307" s="21"/>
      <c r="D307" s="22"/>
      <c r="E307" s="72">
        <f>SUM('SIGNAGES RECEIVE'!$D307*'SIGNAGES RECEIVE'!$C307)</f>
        <v>0</v>
      </c>
      <c r="F307" s="22"/>
    </row>
    <row r="308" ht="14.25" customHeight="1">
      <c r="A308" s="28"/>
      <c r="B308" s="30"/>
      <c r="C308" s="29"/>
      <c r="D308" s="30"/>
      <c r="E308" s="73">
        <f>SUM('SIGNAGES RECEIVE'!$D308*'SIGNAGES RECEIVE'!$C308)</f>
        <v>0</v>
      </c>
      <c r="F308" s="30"/>
    </row>
    <row r="309" ht="14.25" customHeight="1">
      <c r="A309" s="20"/>
      <c r="B309" s="22"/>
      <c r="C309" s="21"/>
      <c r="D309" s="22"/>
      <c r="E309" s="72">
        <f>SUM('SIGNAGES RECEIVE'!$D309*'SIGNAGES RECEIVE'!$C309)</f>
        <v>0</v>
      </c>
      <c r="F309" s="22"/>
    </row>
    <row r="310" ht="14.25" customHeight="1">
      <c r="A310" s="28"/>
      <c r="B310" s="30"/>
      <c r="C310" s="29"/>
      <c r="D310" s="30"/>
      <c r="E310" s="73">
        <f>SUM('SIGNAGES RECEIVE'!$D310*'SIGNAGES RECEIVE'!$C310)</f>
        <v>0</v>
      </c>
      <c r="F310" s="30"/>
    </row>
    <row r="311" ht="14.25" customHeight="1">
      <c r="A311" s="20"/>
      <c r="B311" s="22"/>
      <c r="C311" s="21"/>
      <c r="D311" s="22"/>
      <c r="E311" s="72">
        <f>SUM('SIGNAGES RECEIVE'!$D311*'SIGNAGES RECEIVE'!$C311)</f>
        <v>0</v>
      </c>
      <c r="F311" s="22"/>
    </row>
    <row r="312" ht="14.25" customHeight="1">
      <c r="A312" s="28"/>
      <c r="B312" s="30"/>
      <c r="C312" s="29"/>
      <c r="D312" s="30"/>
      <c r="E312" s="73">
        <f>SUM('SIGNAGES RECEIVE'!$D312*'SIGNAGES RECEIVE'!$C312)</f>
        <v>0</v>
      </c>
      <c r="F312" s="30"/>
    </row>
    <row r="313" ht="14.25" customHeight="1">
      <c r="A313" s="20"/>
      <c r="B313" s="22"/>
      <c r="C313" s="21"/>
      <c r="D313" s="22"/>
      <c r="E313" s="72">
        <f>SUM('SIGNAGES RECEIVE'!$D313*'SIGNAGES RECEIVE'!$C313)</f>
        <v>0</v>
      </c>
      <c r="F313" s="22"/>
    </row>
    <row r="314" ht="14.25" customHeight="1">
      <c r="A314" s="28"/>
      <c r="B314" s="30"/>
      <c r="C314" s="29"/>
      <c r="D314" s="30"/>
      <c r="E314" s="73">
        <f>SUM('SIGNAGES RECEIVE'!$D314*'SIGNAGES RECEIVE'!$C314)</f>
        <v>0</v>
      </c>
      <c r="F314" s="30"/>
    </row>
    <row r="315" ht="14.25" customHeight="1">
      <c r="A315" s="20"/>
      <c r="B315" s="22"/>
      <c r="C315" s="21"/>
      <c r="D315" s="22"/>
      <c r="E315" s="72">
        <f>SUM('SIGNAGES RECEIVE'!$D315*'SIGNAGES RECEIVE'!$C315)</f>
        <v>0</v>
      </c>
      <c r="F315" s="22"/>
    </row>
    <row r="316" ht="14.25" customHeight="1">
      <c r="A316" s="28"/>
      <c r="B316" s="30"/>
      <c r="C316" s="29"/>
      <c r="D316" s="30"/>
      <c r="E316" s="73">
        <f>SUM('SIGNAGES RECEIVE'!$D316*'SIGNAGES RECEIVE'!$C316)</f>
        <v>0</v>
      </c>
      <c r="F316" s="30"/>
    </row>
    <row r="317" ht="14.25" customHeight="1">
      <c r="A317" s="20"/>
      <c r="B317" s="22"/>
      <c r="C317" s="21"/>
      <c r="D317" s="22"/>
      <c r="E317" s="72">
        <f>SUM('SIGNAGES RECEIVE'!$D317*'SIGNAGES RECEIVE'!$C317)</f>
        <v>0</v>
      </c>
      <c r="F317" s="22"/>
    </row>
    <row r="318" ht="14.25" customHeight="1">
      <c r="A318" s="28"/>
      <c r="B318" s="30"/>
      <c r="C318" s="29"/>
      <c r="D318" s="30"/>
      <c r="E318" s="73">
        <f>SUM('SIGNAGES RECEIVE'!$D318*'SIGNAGES RECEIVE'!$C318)</f>
        <v>0</v>
      </c>
      <c r="F318" s="30"/>
    </row>
    <row r="319" ht="14.25" customHeight="1">
      <c r="A319" s="20"/>
      <c r="B319" s="22"/>
      <c r="C319" s="21"/>
      <c r="D319" s="22"/>
      <c r="E319" s="72">
        <f>SUM('SIGNAGES RECEIVE'!$D319*'SIGNAGES RECEIVE'!$C319)</f>
        <v>0</v>
      </c>
      <c r="F319" s="22"/>
    </row>
    <row r="320" ht="14.25" customHeight="1">
      <c r="A320" s="28"/>
      <c r="B320" s="30"/>
      <c r="C320" s="29"/>
      <c r="D320" s="30"/>
      <c r="E320" s="73">
        <f>SUM('SIGNAGES RECEIVE'!$D320*'SIGNAGES RECEIVE'!$C320)</f>
        <v>0</v>
      </c>
      <c r="F320" s="30"/>
    </row>
    <row r="321" ht="14.25" customHeight="1">
      <c r="A321" s="20"/>
      <c r="B321" s="22"/>
      <c r="C321" s="21"/>
      <c r="D321" s="22"/>
      <c r="E321" s="72">
        <f>SUM('SIGNAGES RECEIVE'!$D321*'SIGNAGES RECEIVE'!$C321)</f>
        <v>0</v>
      </c>
      <c r="F321" s="22"/>
    </row>
    <row r="322" ht="14.25" customHeight="1">
      <c r="A322" s="28"/>
      <c r="B322" s="30"/>
      <c r="C322" s="29"/>
      <c r="D322" s="30"/>
      <c r="E322" s="73">
        <f>SUM('SIGNAGES RECEIVE'!$D322*'SIGNAGES RECEIVE'!$C322)</f>
        <v>0</v>
      </c>
      <c r="F322" s="30"/>
    </row>
    <row r="323" ht="14.25" customHeight="1">
      <c r="A323" s="20"/>
      <c r="B323" s="22"/>
      <c r="C323" s="21"/>
      <c r="D323" s="22"/>
      <c r="E323" s="72">
        <f>SUM('SIGNAGES RECEIVE'!$D323*'SIGNAGES RECEIVE'!$C323)</f>
        <v>0</v>
      </c>
      <c r="F323" s="22"/>
    </row>
    <row r="324" ht="14.25" customHeight="1">
      <c r="A324" s="28"/>
      <c r="B324" s="30"/>
      <c r="C324" s="29"/>
      <c r="D324" s="30"/>
      <c r="E324" s="73">
        <f>SUM('SIGNAGES RECEIVE'!$D324*'SIGNAGES RECEIVE'!$C324)</f>
        <v>0</v>
      </c>
      <c r="F324" s="30"/>
    </row>
    <row r="325" ht="14.25" customHeight="1">
      <c r="A325" s="20"/>
      <c r="B325" s="22"/>
      <c r="C325" s="21"/>
      <c r="D325" s="22"/>
      <c r="E325" s="72">
        <f>SUM('SIGNAGES RECEIVE'!$D325*'SIGNAGES RECEIVE'!$C325)</f>
        <v>0</v>
      </c>
      <c r="F325" s="22"/>
    </row>
    <row r="326" ht="14.25" customHeight="1">
      <c r="A326" s="28"/>
      <c r="B326" s="30"/>
      <c r="C326" s="29"/>
      <c r="D326" s="30"/>
      <c r="E326" s="73">
        <f>SUM('SIGNAGES RECEIVE'!$D326*'SIGNAGES RECEIVE'!$C326)</f>
        <v>0</v>
      </c>
      <c r="F326" s="30"/>
    </row>
    <row r="327" ht="14.25" customHeight="1">
      <c r="A327" s="20"/>
      <c r="B327" s="22"/>
      <c r="C327" s="21"/>
      <c r="D327" s="22"/>
      <c r="E327" s="72">
        <f>SUM('SIGNAGES RECEIVE'!$D327*'SIGNAGES RECEIVE'!$C327)</f>
        <v>0</v>
      </c>
      <c r="F327" s="22"/>
    </row>
    <row r="328" ht="14.25" customHeight="1">
      <c r="A328" s="28"/>
      <c r="B328" s="30"/>
      <c r="C328" s="29"/>
      <c r="D328" s="30"/>
      <c r="E328" s="73">
        <f>SUM('SIGNAGES RECEIVE'!$D328*'SIGNAGES RECEIVE'!$C328)</f>
        <v>0</v>
      </c>
      <c r="F328" s="30"/>
    </row>
    <row r="329" ht="14.25" customHeight="1">
      <c r="A329" s="20"/>
      <c r="B329" s="22"/>
      <c r="C329" s="21"/>
      <c r="D329" s="22"/>
      <c r="E329" s="72">
        <f>SUM('SIGNAGES RECEIVE'!$D329*'SIGNAGES RECEIVE'!$C329)</f>
        <v>0</v>
      </c>
      <c r="F329" s="22"/>
    </row>
    <row r="330" ht="14.25" customHeight="1">
      <c r="A330" s="28"/>
      <c r="B330" s="30"/>
      <c r="C330" s="29"/>
      <c r="D330" s="30"/>
      <c r="E330" s="73">
        <f>SUM('SIGNAGES RECEIVE'!$D330*'SIGNAGES RECEIVE'!$C330)</f>
        <v>0</v>
      </c>
      <c r="F330" s="30"/>
    </row>
    <row r="331" ht="14.25" customHeight="1">
      <c r="A331" s="20"/>
      <c r="B331" s="22"/>
      <c r="C331" s="21"/>
      <c r="D331" s="22"/>
      <c r="E331" s="72">
        <f>SUM('SIGNAGES RECEIVE'!$D331*'SIGNAGES RECEIVE'!$C331)</f>
        <v>0</v>
      </c>
      <c r="F331" s="22"/>
    </row>
    <row r="332" ht="14.25" customHeight="1">
      <c r="A332" s="28"/>
      <c r="B332" s="30"/>
      <c r="C332" s="29"/>
      <c r="D332" s="30"/>
      <c r="E332" s="73">
        <f>SUM('SIGNAGES RECEIVE'!$D332*'SIGNAGES RECEIVE'!$C332)</f>
        <v>0</v>
      </c>
      <c r="F332" s="30"/>
    </row>
    <row r="333" ht="14.25" customHeight="1">
      <c r="A333" s="20"/>
      <c r="B333" s="22"/>
      <c r="C333" s="21"/>
      <c r="D333" s="22"/>
      <c r="E333" s="72">
        <f>SUM('SIGNAGES RECEIVE'!$D333*'SIGNAGES RECEIVE'!$C333)</f>
        <v>0</v>
      </c>
      <c r="F333" s="22"/>
    </row>
    <row r="334" ht="14.25" customHeight="1">
      <c r="A334" s="28"/>
      <c r="B334" s="30"/>
      <c r="C334" s="29"/>
      <c r="D334" s="30"/>
      <c r="E334" s="73">
        <f>SUM('SIGNAGES RECEIVE'!$D334*'SIGNAGES RECEIVE'!$C334)</f>
        <v>0</v>
      </c>
      <c r="F334" s="30"/>
    </row>
    <row r="335" ht="14.25" customHeight="1">
      <c r="A335" s="20"/>
      <c r="B335" s="22"/>
      <c r="C335" s="21"/>
      <c r="D335" s="22"/>
      <c r="E335" s="72">
        <f>SUM('SIGNAGES RECEIVE'!$D335*'SIGNAGES RECEIVE'!$C335)</f>
        <v>0</v>
      </c>
      <c r="F335" s="22"/>
    </row>
    <row r="336" ht="14.25" customHeight="1">
      <c r="A336" s="28"/>
      <c r="B336" s="30"/>
      <c r="C336" s="29"/>
      <c r="D336" s="30"/>
      <c r="E336" s="73">
        <f>SUM('SIGNAGES RECEIVE'!$D336*'SIGNAGES RECEIVE'!$C336)</f>
        <v>0</v>
      </c>
      <c r="F336" s="30"/>
    </row>
    <row r="337" ht="14.25" customHeight="1">
      <c r="A337" s="20"/>
      <c r="B337" s="22"/>
      <c r="C337" s="21"/>
      <c r="D337" s="22"/>
      <c r="E337" s="72">
        <f>SUM('SIGNAGES RECEIVE'!$D337*'SIGNAGES RECEIVE'!$C337)</f>
        <v>0</v>
      </c>
      <c r="F337" s="22"/>
    </row>
    <row r="338" ht="14.25" customHeight="1">
      <c r="A338" s="28"/>
      <c r="B338" s="30"/>
      <c r="C338" s="29"/>
      <c r="D338" s="30"/>
      <c r="E338" s="73">
        <f>SUM('SIGNAGES RECEIVE'!$D338*'SIGNAGES RECEIVE'!$C338)</f>
        <v>0</v>
      </c>
      <c r="F338" s="30"/>
    </row>
    <row r="339" ht="14.25" customHeight="1">
      <c r="A339" s="20"/>
      <c r="B339" s="22"/>
      <c r="C339" s="21"/>
      <c r="D339" s="22"/>
      <c r="E339" s="72">
        <f>SUM('SIGNAGES RECEIVE'!$D339*'SIGNAGES RECEIVE'!$C339)</f>
        <v>0</v>
      </c>
      <c r="F339" s="22"/>
    </row>
    <row r="340" ht="14.25" customHeight="1">
      <c r="A340" s="28"/>
      <c r="B340" s="30"/>
      <c r="C340" s="29"/>
      <c r="D340" s="30"/>
      <c r="E340" s="73">
        <f>SUM('SIGNAGES RECEIVE'!$D340*'SIGNAGES RECEIVE'!$C340)</f>
        <v>0</v>
      </c>
      <c r="F340" s="30"/>
    </row>
    <row r="341" ht="14.25" customHeight="1">
      <c r="A341" s="20"/>
      <c r="B341" s="22"/>
      <c r="C341" s="21"/>
      <c r="D341" s="22"/>
      <c r="E341" s="72">
        <f>SUM('SIGNAGES RECEIVE'!$D341*'SIGNAGES RECEIVE'!$C341)</f>
        <v>0</v>
      </c>
      <c r="F341" s="22"/>
    </row>
    <row r="342" ht="14.25" customHeight="1">
      <c r="A342" s="28"/>
      <c r="B342" s="30"/>
      <c r="C342" s="29"/>
      <c r="D342" s="30"/>
      <c r="E342" s="73">
        <f>SUM('SIGNAGES RECEIVE'!$D342*'SIGNAGES RECEIVE'!$C342)</f>
        <v>0</v>
      </c>
      <c r="F342" s="30"/>
    </row>
    <row r="343" ht="14.25" customHeight="1">
      <c r="A343" s="20"/>
      <c r="B343" s="22"/>
      <c r="C343" s="21"/>
      <c r="D343" s="22"/>
      <c r="E343" s="72">
        <f>SUM('SIGNAGES RECEIVE'!$D343*'SIGNAGES RECEIVE'!$C343)</f>
        <v>0</v>
      </c>
      <c r="F343" s="22"/>
    </row>
    <row r="344" ht="14.25" customHeight="1">
      <c r="A344" s="28"/>
      <c r="B344" s="30"/>
      <c r="C344" s="29"/>
      <c r="D344" s="30"/>
      <c r="E344" s="73">
        <f>SUM('SIGNAGES RECEIVE'!$D344*'SIGNAGES RECEIVE'!$C344)</f>
        <v>0</v>
      </c>
      <c r="F344" s="30"/>
    </row>
    <row r="345" ht="14.25" customHeight="1">
      <c r="A345" s="20"/>
      <c r="B345" s="22"/>
      <c r="C345" s="21"/>
      <c r="D345" s="22"/>
      <c r="E345" s="72">
        <f>SUM('SIGNAGES RECEIVE'!$D345*'SIGNAGES RECEIVE'!$C345)</f>
        <v>0</v>
      </c>
      <c r="F345" s="22"/>
    </row>
    <row r="346" ht="14.25" customHeight="1">
      <c r="A346" s="28"/>
      <c r="B346" s="30"/>
      <c r="C346" s="29"/>
      <c r="D346" s="30"/>
      <c r="E346" s="73">
        <f>SUM('SIGNAGES RECEIVE'!$D346*'SIGNAGES RECEIVE'!$C346)</f>
        <v>0</v>
      </c>
      <c r="F346" s="30"/>
    </row>
    <row r="347" ht="14.25" customHeight="1">
      <c r="A347" s="20"/>
      <c r="B347" s="22"/>
      <c r="C347" s="21"/>
      <c r="D347" s="22"/>
      <c r="E347" s="72">
        <f>SUM('SIGNAGES RECEIVE'!$D347*'SIGNAGES RECEIVE'!$C347)</f>
        <v>0</v>
      </c>
      <c r="F347" s="22"/>
    </row>
    <row r="348" ht="14.25" customHeight="1">
      <c r="A348" s="28"/>
      <c r="B348" s="30"/>
      <c r="C348" s="29"/>
      <c r="D348" s="30"/>
      <c r="E348" s="73">
        <f>SUM('SIGNAGES RECEIVE'!$D348*'SIGNAGES RECEIVE'!$C348)</f>
        <v>0</v>
      </c>
      <c r="F348" s="30"/>
    </row>
    <row r="349" ht="14.25" customHeight="1">
      <c r="A349" s="20"/>
      <c r="B349" s="22"/>
      <c r="C349" s="21"/>
      <c r="D349" s="22"/>
      <c r="E349" s="72">
        <f>SUM('SIGNAGES RECEIVE'!$D349*'SIGNAGES RECEIVE'!$C349)</f>
        <v>0</v>
      </c>
      <c r="F349" s="22"/>
    </row>
    <row r="350" ht="14.25" customHeight="1">
      <c r="A350" s="28"/>
      <c r="B350" s="30"/>
      <c r="C350" s="29"/>
      <c r="D350" s="30"/>
      <c r="E350" s="73">
        <f>SUM('SIGNAGES RECEIVE'!$D350*'SIGNAGES RECEIVE'!$C350)</f>
        <v>0</v>
      </c>
      <c r="F350" s="30"/>
    </row>
    <row r="351" ht="14.25" customHeight="1">
      <c r="A351" s="20"/>
      <c r="B351" s="22"/>
      <c r="C351" s="21"/>
      <c r="D351" s="22"/>
      <c r="E351" s="72">
        <f>SUM('SIGNAGES RECEIVE'!$D351*'SIGNAGES RECEIVE'!$C351)</f>
        <v>0</v>
      </c>
      <c r="F351" s="22"/>
    </row>
    <row r="352" ht="14.25" customHeight="1">
      <c r="A352" s="28"/>
      <c r="B352" s="30"/>
      <c r="C352" s="29"/>
      <c r="D352" s="30"/>
      <c r="E352" s="73">
        <f>SUM('SIGNAGES RECEIVE'!$D352*'SIGNAGES RECEIVE'!$C352)</f>
        <v>0</v>
      </c>
      <c r="F352" s="30"/>
    </row>
    <row r="353" ht="14.25" customHeight="1">
      <c r="A353" s="20"/>
      <c r="B353" s="22"/>
      <c r="C353" s="21"/>
      <c r="D353" s="22"/>
      <c r="E353" s="72">
        <f>SUM('SIGNAGES RECEIVE'!$D353*'SIGNAGES RECEIVE'!$C353)</f>
        <v>0</v>
      </c>
      <c r="F353" s="22"/>
    </row>
    <row r="354" ht="14.25" customHeight="1">
      <c r="A354" s="28"/>
      <c r="B354" s="30"/>
      <c r="C354" s="29"/>
      <c r="D354" s="30"/>
      <c r="E354" s="73">
        <f>SUM('SIGNAGES RECEIVE'!$D354*'SIGNAGES RECEIVE'!$C354)</f>
        <v>0</v>
      </c>
      <c r="F354" s="30"/>
    </row>
    <row r="355" ht="14.25" customHeight="1">
      <c r="A355" s="20"/>
      <c r="B355" s="22"/>
      <c r="C355" s="21"/>
      <c r="D355" s="22"/>
      <c r="E355" s="72">
        <f>SUM('SIGNAGES RECEIVE'!$D355*'SIGNAGES RECEIVE'!$C355)</f>
        <v>0</v>
      </c>
      <c r="F355" s="22"/>
    </row>
    <row r="356" ht="14.25" customHeight="1">
      <c r="A356" s="28"/>
      <c r="B356" s="30"/>
      <c r="C356" s="29"/>
      <c r="D356" s="30"/>
      <c r="E356" s="73">
        <f>SUM('SIGNAGES RECEIVE'!$D356*'SIGNAGES RECEIVE'!$C356)</f>
        <v>0</v>
      </c>
      <c r="F356" s="30"/>
    </row>
    <row r="357" ht="14.25" customHeight="1">
      <c r="A357" s="20"/>
      <c r="B357" s="22"/>
      <c r="C357" s="21"/>
      <c r="D357" s="22"/>
      <c r="E357" s="72">
        <f>SUM('SIGNAGES RECEIVE'!$D357*'SIGNAGES RECEIVE'!$C357)</f>
        <v>0</v>
      </c>
      <c r="F357" s="22"/>
    </row>
    <row r="358" ht="14.25" customHeight="1">
      <c r="A358" s="28"/>
      <c r="B358" s="30"/>
      <c r="C358" s="29"/>
      <c r="D358" s="30"/>
      <c r="E358" s="73">
        <f>SUM('SIGNAGES RECEIVE'!$D358*'SIGNAGES RECEIVE'!$C358)</f>
        <v>0</v>
      </c>
      <c r="F358" s="30"/>
    </row>
    <row r="359" ht="14.25" customHeight="1">
      <c r="A359" s="20"/>
      <c r="B359" s="22"/>
      <c r="C359" s="21"/>
      <c r="D359" s="22"/>
      <c r="E359" s="72">
        <f>SUM('SIGNAGES RECEIVE'!$D359*'SIGNAGES RECEIVE'!$C359)</f>
        <v>0</v>
      </c>
      <c r="F359" s="22"/>
    </row>
    <row r="360" ht="14.25" customHeight="1">
      <c r="A360" s="28"/>
      <c r="B360" s="30"/>
      <c r="C360" s="29"/>
      <c r="D360" s="30"/>
      <c r="E360" s="73">
        <f>SUM('SIGNAGES RECEIVE'!$D360*'SIGNAGES RECEIVE'!$C360)</f>
        <v>0</v>
      </c>
      <c r="F360" s="30"/>
    </row>
    <row r="361" ht="14.25" customHeight="1">
      <c r="A361" s="20"/>
      <c r="B361" s="22"/>
      <c r="C361" s="21"/>
      <c r="D361" s="22"/>
      <c r="E361" s="72">
        <f>SUM('SIGNAGES RECEIVE'!$D361*'SIGNAGES RECEIVE'!$C361)</f>
        <v>0</v>
      </c>
      <c r="F361" s="22"/>
    </row>
    <row r="362" ht="14.25" customHeight="1">
      <c r="A362" s="28"/>
      <c r="B362" s="30"/>
      <c r="C362" s="29"/>
      <c r="D362" s="30"/>
      <c r="E362" s="73">
        <f>SUM('SIGNAGES RECEIVE'!$D362*'SIGNAGES RECEIVE'!$C362)</f>
        <v>0</v>
      </c>
      <c r="F362" s="30"/>
    </row>
    <row r="363" ht="14.25" customHeight="1">
      <c r="A363" s="20"/>
      <c r="B363" s="22"/>
      <c r="C363" s="21"/>
      <c r="D363" s="22"/>
      <c r="E363" s="72">
        <f>SUM('SIGNAGES RECEIVE'!$D363*'SIGNAGES RECEIVE'!$C363)</f>
        <v>0</v>
      </c>
      <c r="F363" s="22"/>
    </row>
    <row r="364" ht="14.25" customHeight="1">
      <c r="A364" s="28"/>
      <c r="B364" s="30"/>
      <c r="C364" s="29"/>
      <c r="D364" s="30"/>
      <c r="E364" s="73">
        <f>SUM('SIGNAGES RECEIVE'!$D364*'SIGNAGES RECEIVE'!$C364)</f>
        <v>0</v>
      </c>
      <c r="F364" s="30"/>
    </row>
    <row r="365" ht="14.25" customHeight="1">
      <c r="A365" s="20"/>
      <c r="B365" s="22"/>
      <c r="C365" s="21"/>
      <c r="D365" s="22"/>
      <c r="E365" s="72">
        <f>SUM('SIGNAGES RECEIVE'!$D365*'SIGNAGES RECEIVE'!$C365)</f>
        <v>0</v>
      </c>
      <c r="F365" s="22"/>
    </row>
    <row r="366" ht="14.25" customHeight="1">
      <c r="A366" s="28"/>
      <c r="B366" s="30"/>
      <c r="C366" s="29"/>
      <c r="D366" s="30"/>
      <c r="E366" s="73">
        <f>SUM('SIGNAGES RECEIVE'!$D366*'SIGNAGES RECEIVE'!$C366)</f>
        <v>0</v>
      </c>
      <c r="F366" s="30"/>
    </row>
    <row r="367" ht="14.25" customHeight="1">
      <c r="A367" s="20"/>
      <c r="B367" s="22"/>
      <c r="C367" s="21"/>
      <c r="D367" s="22"/>
      <c r="E367" s="72">
        <f>SUM('SIGNAGES RECEIVE'!$D367*'SIGNAGES RECEIVE'!$C367)</f>
        <v>0</v>
      </c>
      <c r="F367" s="22"/>
    </row>
    <row r="368" ht="14.25" customHeight="1">
      <c r="A368" s="28"/>
      <c r="B368" s="30"/>
      <c r="C368" s="29"/>
      <c r="D368" s="30"/>
      <c r="E368" s="73">
        <f>SUM('SIGNAGES RECEIVE'!$D368*'SIGNAGES RECEIVE'!$C368)</f>
        <v>0</v>
      </c>
      <c r="F368" s="30"/>
    </row>
    <row r="369" ht="14.25" customHeight="1">
      <c r="A369" s="20"/>
      <c r="B369" s="22"/>
      <c r="C369" s="21"/>
      <c r="D369" s="22"/>
      <c r="E369" s="72">
        <f>SUM('SIGNAGES RECEIVE'!$D369*'SIGNAGES RECEIVE'!$C369)</f>
        <v>0</v>
      </c>
      <c r="F369" s="22"/>
    </row>
    <row r="370" ht="14.25" customHeight="1">
      <c r="A370" s="28"/>
      <c r="B370" s="30"/>
      <c r="C370" s="29"/>
      <c r="D370" s="30"/>
      <c r="E370" s="73">
        <f>SUM('SIGNAGES RECEIVE'!$D370*'SIGNAGES RECEIVE'!$C370)</f>
        <v>0</v>
      </c>
      <c r="F370" s="30"/>
    </row>
    <row r="371" ht="14.25" customHeight="1">
      <c r="A371" s="20"/>
      <c r="B371" s="22"/>
      <c r="C371" s="21"/>
      <c r="D371" s="22"/>
      <c r="E371" s="72">
        <f>SUM('SIGNAGES RECEIVE'!$D371*'SIGNAGES RECEIVE'!$C371)</f>
        <v>0</v>
      </c>
      <c r="F371" s="22"/>
    </row>
    <row r="372" ht="14.25" customHeight="1">
      <c r="A372" s="28"/>
      <c r="B372" s="30"/>
      <c r="C372" s="29"/>
      <c r="D372" s="30"/>
      <c r="E372" s="73">
        <f>SUM('SIGNAGES RECEIVE'!$D372*'SIGNAGES RECEIVE'!$C372)</f>
        <v>0</v>
      </c>
      <c r="F372" s="30"/>
    </row>
    <row r="373" ht="14.25" customHeight="1">
      <c r="A373" s="20"/>
      <c r="B373" s="22"/>
      <c r="C373" s="21"/>
      <c r="D373" s="22"/>
      <c r="E373" s="72">
        <f>SUM('SIGNAGES RECEIVE'!$D373*'SIGNAGES RECEIVE'!$C373)</f>
        <v>0</v>
      </c>
      <c r="F373" s="22"/>
    </row>
    <row r="374" ht="14.25" customHeight="1">
      <c r="A374" s="28"/>
      <c r="B374" s="30"/>
      <c r="C374" s="29"/>
      <c r="D374" s="30"/>
      <c r="E374" s="73">
        <f>SUM('SIGNAGES RECEIVE'!$D374*'SIGNAGES RECEIVE'!$C374)</f>
        <v>0</v>
      </c>
      <c r="F374" s="30"/>
    </row>
    <row r="375" ht="14.25" customHeight="1">
      <c r="A375" s="20"/>
      <c r="B375" s="22"/>
      <c r="C375" s="21"/>
      <c r="D375" s="22"/>
      <c r="E375" s="72">
        <f>SUM('SIGNAGES RECEIVE'!$D375*'SIGNAGES RECEIVE'!$C375)</f>
        <v>0</v>
      </c>
      <c r="F375" s="22"/>
    </row>
    <row r="376" ht="14.25" customHeight="1">
      <c r="A376" s="28"/>
      <c r="B376" s="30"/>
      <c r="C376" s="29"/>
      <c r="D376" s="30"/>
      <c r="E376" s="73">
        <f>SUM('SIGNAGES RECEIVE'!$D376*'SIGNAGES RECEIVE'!$C376)</f>
        <v>0</v>
      </c>
      <c r="F376" s="30"/>
    </row>
    <row r="377" ht="14.25" customHeight="1">
      <c r="A377" s="20"/>
      <c r="B377" s="22"/>
      <c r="C377" s="21"/>
      <c r="D377" s="22"/>
      <c r="E377" s="72">
        <f>SUM('SIGNAGES RECEIVE'!$D377*'SIGNAGES RECEIVE'!$C377)</f>
        <v>0</v>
      </c>
      <c r="F377" s="22"/>
    </row>
    <row r="378" ht="14.25" customHeight="1">
      <c r="A378" s="28"/>
      <c r="B378" s="30"/>
      <c r="C378" s="29"/>
      <c r="D378" s="30"/>
      <c r="E378" s="73">
        <f>SUM('SIGNAGES RECEIVE'!$D378*'SIGNAGES RECEIVE'!$C378)</f>
        <v>0</v>
      </c>
      <c r="F378" s="30"/>
    </row>
    <row r="379" ht="14.25" customHeight="1">
      <c r="A379" s="20"/>
      <c r="B379" s="22"/>
      <c r="C379" s="21"/>
      <c r="D379" s="22"/>
      <c r="E379" s="72">
        <f>SUM('SIGNAGES RECEIVE'!$D379*'SIGNAGES RECEIVE'!$C379)</f>
        <v>0</v>
      </c>
      <c r="F379" s="22"/>
    </row>
    <row r="380" ht="14.25" customHeight="1">
      <c r="A380" s="28"/>
      <c r="B380" s="30"/>
      <c r="C380" s="29"/>
      <c r="D380" s="30"/>
      <c r="E380" s="73">
        <f>SUM('SIGNAGES RECEIVE'!$D380*'SIGNAGES RECEIVE'!$C380)</f>
        <v>0</v>
      </c>
      <c r="F380" s="30"/>
    </row>
    <row r="381" ht="14.25" customHeight="1">
      <c r="A381" s="20"/>
      <c r="B381" s="22"/>
      <c r="C381" s="21"/>
      <c r="D381" s="22"/>
      <c r="E381" s="72">
        <f>SUM('SIGNAGES RECEIVE'!$D381*'SIGNAGES RECEIVE'!$C381)</f>
        <v>0</v>
      </c>
      <c r="F381" s="22"/>
    </row>
    <row r="382" ht="14.25" customHeight="1">
      <c r="A382" s="28"/>
      <c r="B382" s="30"/>
      <c r="C382" s="29"/>
      <c r="D382" s="30"/>
      <c r="E382" s="73">
        <f>SUM('SIGNAGES RECEIVE'!$D382*'SIGNAGES RECEIVE'!$C382)</f>
        <v>0</v>
      </c>
      <c r="F382" s="30"/>
    </row>
    <row r="383" ht="14.25" customHeight="1">
      <c r="A383" s="20"/>
      <c r="B383" s="22"/>
      <c r="C383" s="21"/>
      <c r="D383" s="22"/>
      <c r="E383" s="72">
        <f>SUM('SIGNAGES RECEIVE'!$D383*'SIGNAGES RECEIVE'!$C383)</f>
        <v>0</v>
      </c>
      <c r="F383" s="22"/>
    </row>
    <row r="384" ht="14.25" customHeight="1">
      <c r="A384" s="28"/>
      <c r="B384" s="30"/>
      <c r="C384" s="29"/>
      <c r="D384" s="30"/>
      <c r="E384" s="73">
        <f>SUM('SIGNAGES RECEIVE'!$D384*'SIGNAGES RECEIVE'!$C384)</f>
        <v>0</v>
      </c>
      <c r="F384" s="30"/>
    </row>
    <row r="385" ht="14.25" customHeight="1">
      <c r="A385" s="20"/>
      <c r="B385" s="22"/>
      <c r="C385" s="21"/>
      <c r="D385" s="22"/>
      <c r="E385" s="72">
        <f>SUM('SIGNAGES RECEIVE'!$D385*'SIGNAGES RECEIVE'!$C385)</f>
        <v>0</v>
      </c>
      <c r="F385" s="22"/>
    </row>
    <row r="386" ht="14.25" customHeight="1">
      <c r="A386" s="28"/>
      <c r="B386" s="30"/>
      <c r="C386" s="29"/>
      <c r="D386" s="30"/>
      <c r="E386" s="73">
        <f>SUM('SIGNAGES RECEIVE'!$D386*'SIGNAGES RECEIVE'!$C386)</f>
        <v>0</v>
      </c>
      <c r="F386" s="30"/>
    </row>
    <row r="387" ht="14.25" customHeight="1">
      <c r="A387" s="20"/>
      <c r="B387" s="22"/>
      <c r="C387" s="21"/>
      <c r="D387" s="22"/>
      <c r="E387" s="72">
        <f>SUM('SIGNAGES RECEIVE'!$D387*'SIGNAGES RECEIVE'!$C387)</f>
        <v>0</v>
      </c>
      <c r="F387" s="22"/>
    </row>
    <row r="388" ht="14.25" customHeight="1">
      <c r="A388" s="28"/>
      <c r="B388" s="30"/>
      <c r="C388" s="29"/>
      <c r="D388" s="30"/>
      <c r="E388" s="73">
        <f>SUM('SIGNAGES RECEIVE'!$D388*'SIGNAGES RECEIVE'!$C388)</f>
        <v>0</v>
      </c>
      <c r="F388" s="30"/>
    </row>
    <row r="389" ht="14.25" customHeight="1">
      <c r="A389" s="20"/>
      <c r="B389" s="22"/>
      <c r="C389" s="21"/>
      <c r="D389" s="22"/>
      <c r="E389" s="72">
        <f>SUM('SIGNAGES RECEIVE'!$D389*'SIGNAGES RECEIVE'!$C389)</f>
        <v>0</v>
      </c>
      <c r="F389" s="22"/>
    </row>
    <row r="390" ht="14.25" customHeight="1">
      <c r="A390" s="28"/>
      <c r="B390" s="30"/>
      <c r="C390" s="29"/>
      <c r="D390" s="30"/>
      <c r="E390" s="73">
        <f>SUM('SIGNAGES RECEIVE'!$D390*'SIGNAGES RECEIVE'!$C390)</f>
        <v>0</v>
      </c>
      <c r="F390" s="30"/>
    </row>
    <row r="391" ht="14.25" customHeight="1">
      <c r="A391" s="20"/>
      <c r="B391" s="22"/>
      <c r="C391" s="21"/>
      <c r="D391" s="22"/>
      <c r="E391" s="72">
        <f>SUM('SIGNAGES RECEIVE'!$D391*'SIGNAGES RECEIVE'!$C391)</f>
        <v>0</v>
      </c>
      <c r="F391" s="22"/>
    </row>
    <row r="392" ht="14.25" customHeight="1">
      <c r="A392" s="28"/>
      <c r="B392" s="30"/>
      <c r="C392" s="29"/>
      <c r="D392" s="30"/>
      <c r="E392" s="73">
        <f>SUM('SIGNAGES RECEIVE'!$D392*'SIGNAGES RECEIVE'!$C392)</f>
        <v>0</v>
      </c>
      <c r="F392" s="30"/>
    </row>
    <row r="393" ht="14.25" customHeight="1">
      <c r="A393" s="20"/>
      <c r="B393" s="22"/>
      <c r="C393" s="21"/>
      <c r="D393" s="22"/>
      <c r="E393" s="72">
        <f>SUM('SIGNAGES RECEIVE'!$D393*'SIGNAGES RECEIVE'!$C393)</f>
        <v>0</v>
      </c>
      <c r="F393" s="22"/>
    </row>
    <row r="394" ht="14.25" customHeight="1">
      <c r="A394" s="28"/>
      <c r="B394" s="30"/>
      <c r="C394" s="29"/>
      <c r="D394" s="30"/>
      <c r="E394" s="73">
        <f>SUM('SIGNAGES RECEIVE'!$D394*'SIGNAGES RECEIVE'!$C394)</f>
        <v>0</v>
      </c>
      <c r="F394" s="30"/>
    </row>
    <row r="395" ht="14.25" customHeight="1">
      <c r="A395" s="20"/>
      <c r="B395" s="22"/>
      <c r="C395" s="21"/>
      <c r="D395" s="22"/>
      <c r="E395" s="72">
        <f>SUM('SIGNAGES RECEIVE'!$D395*'SIGNAGES RECEIVE'!$C395)</f>
        <v>0</v>
      </c>
      <c r="F395" s="22"/>
    </row>
    <row r="396" ht="14.25" customHeight="1">
      <c r="A396" s="28"/>
      <c r="B396" s="30"/>
      <c r="C396" s="29"/>
      <c r="D396" s="30"/>
      <c r="E396" s="73">
        <f>SUM('SIGNAGES RECEIVE'!$D396*'SIGNAGES RECEIVE'!$C396)</f>
        <v>0</v>
      </c>
      <c r="F396" s="30"/>
    </row>
    <row r="397" ht="14.25" customHeight="1">
      <c r="A397" s="20"/>
      <c r="B397" s="22"/>
      <c r="C397" s="21"/>
      <c r="D397" s="22"/>
      <c r="E397" s="72">
        <f>SUM('SIGNAGES RECEIVE'!$D397*'SIGNAGES RECEIVE'!$C397)</f>
        <v>0</v>
      </c>
      <c r="F397" s="22"/>
    </row>
    <row r="398" ht="14.25" customHeight="1">
      <c r="A398" s="28"/>
      <c r="B398" s="30"/>
      <c r="C398" s="29"/>
      <c r="D398" s="30"/>
      <c r="E398" s="73">
        <f>SUM('SIGNAGES RECEIVE'!$D398*'SIGNAGES RECEIVE'!$C398)</f>
        <v>0</v>
      </c>
      <c r="F398" s="30"/>
    </row>
    <row r="399" ht="14.25" customHeight="1">
      <c r="A399" s="20"/>
      <c r="B399" s="22"/>
      <c r="C399" s="21"/>
      <c r="D399" s="22"/>
      <c r="E399" s="72">
        <f>SUM('SIGNAGES RECEIVE'!$D399*'SIGNAGES RECEIVE'!$C399)</f>
        <v>0</v>
      </c>
      <c r="F399" s="22"/>
    </row>
    <row r="400" ht="14.25" customHeight="1">
      <c r="A400" s="28"/>
      <c r="B400" s="30"/>
      <c r="C400" s="29"/>
      <c r="D400" s="30"/>
      <c r="E400" s="73">
        <f>SUM('SIGNAGES RECEIVE'!$D400*'SIGNAGES RECEIVE'!$C400)</f>
        <v>0</v>
      </c>
      <c r="F400" s="30"/>
    </row>
    <row r="401" ht="14.25" customHeight="1">
      <c r="A401" s="20"/>
      <c r="B401" s="22"/>
      <c r="C401" s="21"/>
      <c r="D401" s="22"/>
      <c r="E401" s="72">
        <f>SUM('SIGNAGES RECEIVE'!$D401*'SIGNAGES RECEIVE'!$C401)</f>
        <v>0</v>
      </c>
      <c r="F401" s="22"/>
    </row>
    <row r="402" ht="14.25" customHeight="1">
      <c r="A402" s="28"/>
      <c r="B402" s="30"/>
      <c r="C402" s="29"/>
      <c r="D402" s="30"/>
      <c r="E402" s="73">
        <f>SUM('SIGNAGES RECEIVE'!$D402*'SIGNAGES RECEIVE'!$C402)</f>
        <v>0</v>
      </c>
      <c r="F402" s="30"/>
    </row>
    <row r="403" ht="14.25" customHeight="1">
      <c r="A403" s="20"/>
      <c r="B403" s="22"/>
      <c r="C403" s="21"/>
      <c r="D403" s="22"/>
      <c r="E403" s="72">
        <f>SUM('SIGNAGES RECEIVE'!$D403*'SIGNAGES RECEIVE'!$C403)</f>
        <v>0</v>
      </c>
      <c r="F403" s="22"/>
    </row>
    <row r="404" ht="14.25" customHeight="1">
      <c r="A404" s="28"/>
      <c r="B404" s="30"/>
      <c r="C404" s="29"/>
      <c r="D404" s="30"/>
      <c r="E404" s="73">
        <f>SUM('SIGNAGES RECEIVE'!$D404*'SIGNAGES RECEIVE'!$C404)</f>
        <v>0</v>
      </c>
      <c r="F404" s="30"/>
    </row>
    <row r="405" ht="14.25" customHeight="1">
      <c r="A405" s="20"/>
      <c r="B405" s="22"/>
      <c r="C405" s="21"/>
      <c r="D405" s="22"/>
      <c r="E405" s="72">
        <f>SUM('SIGNAGES RECEIVE'!$D405*'SIGNAGES RECEIVE'!$C405)</f>
        <v>0</v>
      </c>
      <c r="F405" s="22"/>
    </row>
    <row r="406" ht="14.25" customHeight="1">
      <c r="A406" s="28"/>
      <c r="B406" s="30"/>
      <c r="C406" s="29"/>
      <c r="D406" s="30"/>
      <c r="E406" s="73">
        <f>SUM('SIGNAGES RECEIVE'!$D406*'SIGNAGES RECEIVE'!$C406)</f>
        <v>0</v>
      </c>
      <c r="F406" s="30"/>
    </row>
    <row r="407" ht="14.25" customHeight="1">
      <c r="A407" s="20"/>
      <c r="B407" s="22"/>
      <c r="C407" s="21"/>
      <c r="D407" s="22"/>
      <c r="E407" s="72">
        <f>SUM('SIGNAGES RECEIVE'!$D407*'SIGNAGES RECEIVE'!$C407)</f>
        <v>0</v>
      </c>
      <c r="F407" s="22"/>
    </row>
    <row r="408" ht="14.25" customHeight="1">
      <c r="A408" s="28"/>
      <c r="B408" s="30"/>
      <c r="C408" s="29"/>
      <c r="D408" s="30"/>
      <c r="E408" s="73">
        <f>SUM('SIGNAGES RECEIVE'!$D408*'SIGNAGES RECEIVE'!$C408)</f>
        <v>0</v>
      </c>
      <c r="F408" s="30"/>
    </row>
    <row r="409" ht="14.25" customHeight="1">
      <c r="A409" s="20"/>
      <c r="B409" s="22"/>
      <c r="C409" s="21"/>
      <c r="D409" s="22"/>
      <c r="E409" s="72">
        <f>SUM('SIGNAGES RECEIVE'!$D409*'SIGNAGES RECEIVE'!$C409)</f>
        <v>0</v>
      </c>
      <c r="F409" s="22"/>
    </row>
    <row r="410" ht="14.25" customHeight="1">
      <c r="A410" s="28"/>
      <c r="B410" s="30"/>
      <c r="C410" s="29"/>
      <c r="D410" s="30"/>
      <c r="E410" s="73">
        <f>SUM('SIGNAGES RECEIVE'!$D410*'SIGNAGES RECEIVE'!$C410)</f>
        <v>0</v>
      </c>
      <c r="F410" s="30"/>
    </row>
    <row r="411" ht="14.25" customHeight="1">
      <c r="A411" s="20"/>
      <c r="B411" s="22"/>
      <c r="C411" s="21"/>
      <c r="D411" s="22"/>
      <c r="E411" s="72">
        <f>SUM('SIGNAGES RECEIVE'!$D411*'SIGNAGES RECEIVE'!$C411)</f>
        <v>0</v>
      </c>
      <c r="F411" s="22"/>
    </row>
    <row r="412" ht="14.25" customHeight="1">
      <c r="A412" s="28"/>
      <c r="B412" s="30"/>
      <c r="C412" s="29"/>
      <c r="D412" s="30"/>
      <c r="E412" s="73">
        <f>SUM('SIGNAGES RECEIVE'!$D412*'SIGNAGES RECEIVE'!$C412)</f>
        <v>0</v>
      </c>
      <c r="F412" s="30"/>
    </row>
    <row r="413" ht="14.25" customHeight="1">
      <c r="A413" s="20"/>
      <c r="B413" s="22"/>
      <c r="C413" s="21"/>
      <c r="D413" s="22"/>
      <c r="E413" s="72">
        <f>SUM('SIGNAGES RECEIVE'!$D413*'SIGNAGES RECEIVE'!$C413)</f>
        <v>0</v>
      </c>
      <c r="F413" s="22"/>
    </row>
    <row r="414" ht="14.25" customHeight="1">
      <c r="A414" s="28"/>
      <c r="B414" s="30"/>
      <c r="C414" s="29"/>
      <c r="D414" s="30"/>
      <c r="E414" s="73">
        <f>SUM('SIGNAGES RECEIVE'!$D414*'SIGNAGES RECEIVE'!$C414)</f>
        <v>0</v>
      </c>
      <c r="F414" s="30"/>
    </row>
    <row r="415" ht="14.25" customHeight="1">
      <c r="A415" s="20"/>
      <c r="B415" s="22"/>
      <c r="C415" s="21"/>
      <c r="D415" s="22"/>
      <c r="E415" s="72">
        <f>SUM('SIGNAGES RECEIVE'!$D415*'SIGNAGES RECEIVE'!$C415)</f>
        <v>0</v>
      </c>
      <c r="F415" s="22"/>
    </row>
    <row r="416" ht="14.25" customHeight="1">
      <c r="A416" s="28"/>
      <c r="B416" s="30"/>
      <c r="C416" s="29"/>
      <c r="D416" s="30"/>
      <c r="E416" s="73">
        <f>SUM('SIGNAGES RECEIVE'!$D416*'SIGNAGES RECEIVE'!$C416)</f>
        <v>0</v>
      </c>
      <c r="F416" s="30"/>
    </row>
    <row r="417" ht="14.25" customHeight="1">
      <c r="A417" s="20"/>
      <c r="B417" s="22"/>
      <c r="C417" s="21"/>
      <c r="D417" s="22"/>
      <c r="E417" s="72">
        <f>SUM('SIGNAGES RECEIVE'!$D417*'SIGNAGES RECEIVE'!$C417)</f>
        <v>0</v>
      </c>
      <c r="F417" s="22"/>
    </row>
    <row r="418" ht="14.25" customHeight="1">
      <c r="A418" s="28"/>
      <c r="B418" s="30"/>
      <c r="C418" s="29"/>
      <c r="D418" s="30"/>
      <c r="E418" s="73">
        <f>SUM('SIGNAGES RECEIVE'!$D418*'SIGNAGES RECEIVE'!$C418)</f>
        <v>0</v>
      </c>
      <c r="F418" s="30"/>
    </row>
    <row r="419" ht="14.25" customHeight="1">
      <c r="A419" s="20"/>
      <c r="B419" s="22"/>
      <c r="C419" s="21"/>
      <c r="D419" s="22"/>
      <c r="E419" s="72">
        <f>SUM('SIGNAGES RECEIVE'!$D419*'SIGNAGES RECEIVE'!$C419)</f>
        <v>0</v>
      </c>
      <c r="F419" s="22"/>
    </row>
    <row r="420" ht="14.25" customHeight="1">
      <c r="A420" s="28"/>
      <c r="B420" s="30"/>
      <c r="C420" s="29"/>
      <c r="D420" s="30"/>
      <c r="E420" s="73">
        <f>SUM('SIGNAGES RECEIVE'!$D420*'SIGNAGES RECEIVE'!$C420)</f>
        <v>0</v>
      </c>
      <c r="F420" s="30"/>
    </row>
    <row r="421" ht="14.25" customHeight="1">
      <c r="A421" s="20"/>
      <c r="B421" s="22"/>
      <c r="C421" s="21"/>
      <c r="D421" s="22"/>
      <c r="E421" s="72">
        <f>SUM('SIGNAGES RECEIVE'!$D421*'SIGNAGES RECEIVE'!$C421)</f>
        <v>0</v>
      </c>
      <c r="F421" s="22"/>
    </row>
    <row r="422" ht="14.25" customHeight="1">
      <c r="A422" s="28"/>
      <c r="B422" s="30"/>
      <c r="C422" s="29"/>
      <c r="D422" s="30"/>
      <c r="E422" s="73">
        <f>SUM('SIGNAGES RECEIVE'!$D422*'SIGNAGES RECEIVE'!$C422)</f>
        <v>0</v>
      </c>
      <c r="F422" s="30"/>
    </row>
    <row r="423" ht="14.25" customHeight="1">
      <c r="A423" s="20"/>
      <c r="B423" s="22"/>
      <c r="C423" s="21"/>
      <c r="D423" s="22"/>
      <c r="E423" s="72">
        <f>SUM('SIGNAGES RECEIVE'!$D423*'SIGNAGES RECEIVE'!$C423)</f>
        <v>0</v>
      </c>
      <c r="F423" s="22"/>
    </row>
    <row r="424" ht="14.25" customHeight="1">
      <c r="A424" s="28"/>
      <c r="B424" s="30"/>
      <c r="C424" s="29"/>
      <c r="D424" s="30"/>
      <c r="E424" s="73">
        <f>SUM('SIGNAGES RECEIVE'!$D424*'SIGNAGES RECEIVE'!$C424)</f>
        <v>0</v>
      </c>
      <c r="F424" s="30"/>
    </row>
    <row r="425" ht="14.25" customHeight="1">
      <c r="A425" s="20"/>
      <c r="B425" s="22"/>
      <c r="C425" s="21"/>
      <c r="D425" s="22"/>
      <c r="E425" s="72">
        <f>SUM('SIGNAGES RECEIVE'!$D425*'SIGNAGES RECEIVE'!$C425)</f>
        <v>0</v>
      </c>
      <c r="F425" s="22"/>
    </row>
    <row r="426" ht="14.25" customHeight="1">
      <c r="A426" s="28"/>
      <c r="B426" s="30"/>
      <c r="C426" s="29"/>
      <c r="D426" s="30"/>
      <c r="E426" s="73">
        <f>SUM('SIGNAGES RECEIVE'!$D426*'SIGNAGES RECEIVE'!$C426)</f>
        <v>0</v>
      </c>
      <c r="F426" s="30"/>
    </row>
    <row r="427" ht="14.25" customHeight="1">
      <c r="A427" s="20"/>
      <c r="B427" s="22"/>
      <c r="C427" s="21"/>
      <c r="D427" s="22"/>
      <c r="E427" s="72">
        <f>SUM('SIGNAGES RECEIVE'!$D427*'SIGNAGES RECEIVE'!$C427)</f>
        <v>0</v>
      </c>
      <c r="F427" s="22"/>
    </row>
    <row r="428" ht="14.25" customHeight="1">
      <c r="A428" s="28"/>
      <c r="B428" s="30"/>
      <c r="C428" s="29"/>
      <c r="D428" s="30"/>
      <c r="E428" s="73">
        <f>SUM('SIGNAGES RECEIVE'!$D428*'SIGNAGES RECEIVE'!$C428)</f>
        <v>0</v>
      </c>
      <c r="F428" s="30"/>
    </row>
    <row r="429" ht="14.25" customHeight="1">
      <c r="A429" s="20"/>
      <c r="B429" s="22"/>
      <c r="C429" s="21"/>
      <c r="D429" s="22"/>
      <c r="E429" s="72">
        <f>SUM('SIGNAGES RECEIVE'!$D429*'SIGNAGES RECEIVE'!$C429)</f>
        <v>0</v>
      </c>
      <c r="F429" s="22"/>
    </row>
    <row r="430" ht="14.25" customHeight="1">
      <c r="A430" s="28"/>
      <c r="B430" s="30"/>
      <c r="C430" s="29"/>
      <c r="D430" s="30"/>
      <c r="E430" s="73">
        <f>SUM('SIGNAGES RECEIVE'!$D430*'SIGNAGES RECEIVE'!$C430)</f>
        <v>0</v>
      </c>
      <c r="F430" s="30"/>
    </row>
    <row r="431" ht="14.25" customHeight="1">
      <c r="A431" s="20"/>
      <c r="B431" s="22"/>
      <c r="C431" s="21"/>
      <c r="D431" s="22"/>
      <c r="E431" s="72">
        <f>SUM('SIGNAGES RECEIVE'!$D431*'SIGNAGES RECEIVE'!$C431)</f>
        <v>0</v>
      </c>
      <c r="F431" s="22"/>
    </row>
    <row r="432" ht="14.25" customHeight="1">
      <c r="A432" s="28"/>
      <c r="B432" s="30"/>
      <c r="C432" s="29"/>
      <c r="D432" s="30"/>
      <c r="E432" s="73">
        <f>SUM('SIGNAGES RECEIVE'!$D432*'SIGNAGES RECEIVE'!$C432)</f>
        <v>0</v>
      </c>
      <c r="F432" s="30"/>
    </row>
    <row r="433" ht="14.25" customHeight="1">
      <c r="A433" s="20"/>
      <c r="B433" s="22"/>
      <c r="C433" s="21"/>
      <c r="D433" s="22"/>
      <c r="E433" s="72">
        <f>SUM('SIGNAGES RECEIVE'!$D433*'SIGNAGES RECEIVE'!$C433)</f>
        <v>0</v>
      </c>
      <c r="F433" s="22"/>
    </row>
    <row r="434" ht="14.25" customHeight="1">
      <c r="A434" s="28"/>
      <c r="B434" s="30"/>
      <c r="C434" s="29"/>
      <c r="D434" s="30"/>
      <c r="E434" s="73">
        <f>SUM('SIGNAGES RECEIVE'!$D434*'SIGNAGES RECEIVE'!$C434)</f>
        <v>0</v>
      </c>
      <c r="F434" s="30"/>
    </row>
    <row r="435" ht="14.25" customHeight="1">
      <c r="A435" s="20"/>
      <c r="B435" s="22"/>
      <c r="C435" s="21"/>
      <c r="D435" s="22"/>
      <c r="E435" s="72">
        <f>SUM('SIGNAGES RECEIVE'!$D435*'SIGNAGES RECEIVE'!$C435)</f>
        <v>0</v>
      </c>
      <c r="F435" s="22"/>
    </row>
    <row r="436" ht="14.25" customHeight="1">
      <c r="A436" s="28"/>
      <c r="B436" s="30"/>
      <c r="C436" s="29"/>
      <c r="D436" s="30"/>
      <c r="E436" s="73">
        <f>SUM('SIGNAGES RECEIVE'!$D436*'SIGNAGES RECEIVE'!$C436)</f>
        <v>0</v>
      </c>
      <c r="F436" s="30"/>
    </row>
    <row r="437" ht="14.25" customHeight="1">
      <c r="A437" s="20"/>
      <c r="B437" s="22"/>
      <c r="C437" s="21"/>
      <c r="D437" s="22"/>
      <c r="E437" s="72">
        <f>SUM('SIGNAGES RECEIVE'!$D437*'SIGNAGES RECEIVE'!$C437)</f>
        <v>0</v>
      </c>
      <c r="F437" s="22"/>
    </row>
    <row r="438" ht="14.25" customHeight="1">
      <c r="A438" s="28"/>
      <c r="B438" s="30"/>
      <c r="C438" s="29"/>
      <c r="D438" s="30"/>
      <c r="E438" s="73">
        <f>SUM('SIGNAGES RECEIVE'!$D438*'SIGNAGES RECEIVE'!$C438)</f>
        <v>0</v>
      </c>
      <c r="F438" s="30"/>
    </row>
    <row r="439" ht="14.25" customHeight="1">
      <c r="A439" s="20"/>
      <c r="B439" s="22"/>
      <c r="C439" s="21"/>
      <c r="D439" s="22"/>
      <c r="E439" s="72">
        <f>SUM('SIGNAGES RECEIVE'!$D439*'SIGNAGES RECEIVE'!$C439)</f>
        <v>0</v>
      </c>
      <c r="F439" s="22"/>
    </row>
    <row r="440" ht="14.25" customHeight="1">
      <c r="A440" s="28"/>
      <c r="B440" s="30"/>
      <c r="C440" s="29"/>
      <c r="D440" s="30"/>
      <c r="E440" s="73">
        <f>SUM('SIGNAGES RECEIVE'!$D440*'SIGNAGES RECEIVE'!$C440)</f>
        <v>0</v>
      </c>
      <c r="F440" s="30"/>
    </row>
    <row r="441" ht="14.25" customHeight="1">
      <c r="A441" s="20"/>
      <c r="B441" s="22"/>
      <c r="C441" s="21"/>
      <c r="D441" s="22"/>
      <c r="E441" s="72">
        <f>SUM('SIGNAGES RECEIVE'!$D441*'SIGNAGES RECEIVE'!$C441)</f>
        <v>0</v>
      </c>
      <c r="F441" s="22"/>
    </row>
    <row r="442" ht="14.25" customHeight="1">
      <c r="A442" s="28"/>
      <c r="B442" s="30"/>
      <c r="C442" s="29"/>
      <c r="D442" s="30"/>
      <c r="E442" s="73">
        <f>SUM('SIGNAGES RECEIVE'!$D442*'SIGNAGES RECEIVE'!$C442)</f>
        <v>0</v>
      </c>
      <c r="F442" s="30"/>
    </row>
    <row r="443" ht="14.25" customHeight="1">
      <c r="A443" s="20"/>
      <c r="B443" s="22"/>
      <c r="C443" s="21"/>
      <c r="D443" s="22"/>
      <c r="E443" s="72">
        <f>SUM('SIGNAGES RECEIVE'!$D443*'SIGNAGES RECEIVE'!$C443)</f>
        <v>0</v>
      </c>
      <c r="F443" s="22"/>
    </row>
    <row r="444" ht="14.25" customHeight="1">
      <c r="A444" s="28"/>
      <c r="B444" s="30"/>
      <c r="C444" s="29"/>
      <c r="D444" s="30"/>
      <c r="E444" s="73">
        <f>SUM('SIGNAGES RECEIVE'!$D444*'SIGNAGES RECEIVE'!$C444)</f>
        <v>0</v>
      </c>
      <c r="F444" s="30"/>
    </row>
    <row r="445" ht="14.25" customHeight="1">
      <c r="A445" s="20"/>
      <c r="B445" s="22"/>
      <c r="C445" s="21"/>
      <c r="D445" s="22"/>
      <c r="E445" s="72">
        <f>SUM('SIGNAGES RECEIVE'!$D445*'SIGNAGES RECEIVE'!$C445)</f>
        <v>0</v>
      </c>
      <c r="F445" s="22"/>
    </row>
    <row r="446" ht="14.25" customHeight="1">
      <c r="A446" s="28"/>
      <c r="B446" s="30"/>
      <c r="C446" s="29"/>
      <c r="D446" s="30"/>
      <c r="E446" s="73">
        <f>SUM('SIGNAGES RECEIVE'!$D446*'SIGNAGES RECEIVE'!$C446)</f>
        <v>0</v>
      </c>
      <c r="F446" s="30"/>
    </row>
    <row r="447" ht="14.25" customHeight="1">
      <c r="A447" s="20"/>
      <c r="B447" s="22"/>
      <c r="C447" s="21"/>
      <c r="D447" s="22"/>
      <c r="E447" s="72">
        <f>SUM('SIGNAGES RECEIVE'!$D447*'SIGNAGES RECEIVE'!$C447)</f>
        <v>0</v>
      </c>
      <c r="F447" s="22"/>
    </row>
    <row r="448" ht="14.25" customHeight="1">
      <c r="A448" s="28"/>
      <c r="B448" s="30"/>
      <c r="C448" s="29"/>
      <c r="D448" s="30"/>
      <c r="E448" s="73">
        <f>SUM('SIGNAGES RECEIVE'!$D448*'SIGNAGES RECEIVE'!$C448)</f>
        <v>0</v>
      </c>
      <c r="F448" s="30"/>
    </row>
    <row r="449" ht="14.25" customHeight="1">
      <c r="A449" s="20"/>
      <c r="B449" s="22"/>
      <c r="C449" s="21"/>
      <c r="D449" s="22"/>
      <c r="E449" s="72">
        <f>SUM('SIGNAGES RECEIVE'!$D449*'SIGNAGES RECEIVE'!$C449)</f>
        <v>0</v>
      </c>
      <c r="F449" s="22"/>
    </row>
    <row r="450" ht="14.25" customHeight="1">
      <c r="A450" s="28"/>
      <c r="B450" s="30"/>
      <c r="C450" s="29"/>
      <c r="D450" s="30"/>
      <c r="E450" s="73">
        <f>SUM('SIGNAGES RECEIVE'!$D450*'SIGNAGES RECEIVE'!$C450)</f>
        <v>0</v>
      </c>
      <c r="F450" s="30"/>
    </row>
    <row r="451" ht="14.25" customHeight="1">
      <c r="A451" s="20"/>
      <c r="B451" s="22"/>
      <c r="C451" s="21"/>
      <c r="D451" s="22"/>
      <c r="E451" s="72">
        <f>SUM('SIGNAGES RECEIVE'!$D451*'SIGNAGES RECEIVE'!$C451)</f>
        <v>0</v>
      </c>
      <c r="F451" s="22"/>
    </row>
    <row r="452" ht="14.25" customHeight="1">
      <c r="A452" s="28"/>
      <c r="B452" s="30"/>
      <c r="C452" s="29"/>
      <c r="D452" s="30"/>
      <c r="E452" s="73">
        <f>SUM('SIGNAGES RECEIVE'!$D452*'SIGNAGES RECEIVE'!$C452)</f>
        <v>0</v>
      </c>
      <c r="F452" s="30"/>
    </row>
    <row r="453" ht="14.25" customHeight="1">
      <c r="A453" s="20"/>
      <c r="B453" s="22"/>
      <c r="C453" s="21"/>
      <c r="D453" s="22"/>
      <c r="E453" s="72">
        <f>SUM('SIGNAGES RECEIVE'!$D453*'SIGNAGES RECEIVE'!$C453)</f>
        <v>0</v>
      </c>
      <c r="F453" s="22"/>
    </row>
    <row r="454" ht="14.25" customHeight="1">
      <c r="A454" s="28"/>
      <c r="B454" s="30"/>
      <c r="C454" s="29"/>
      <c r="D454" s="30"/>
      <c r="E454" s="73">
        <f>SUM('SIGNAGES RECEIVE'!$D454*'SIGNAGES RECEIVE'!$C454)</f>
        <v>0</v>
      </c>
      <c r="F454" s="30"/>
    </row>
    <row r="455" ht="14.25" customHeight="1">
      <c r="A455" s="20"/>
      <c r="B455" s="22"/>
      <c r="C455" s="21"/>
      <c r="D455" s="22"/>
      <c r="E455" s="72">
        <f>SUM('SIGNAGES RECEIVE'!$D455*'SIGNAGES RECEIVE'!$C455)</f>
        <v>0</v>
      </c>
      <c r="F455" s="22"/>
    </row>
    <row r="456" ht="14.25" customHeight="1">
      <c r="A456" s="28"/>
      <c r="B456" s="30"/>
      <c r="C456" s="29"/>
      <c r="D456" s="30"/>
      <c r="E456" s="73">
        <f>SUM('SIGNAGES RECEIVE'!$D456*'SIGNAGES RECEIVE'!$C456)</f>
        <v>0</v>
      </c>
      <c r="F456" s="30"/>
    </row>
    <row r="457" ht="14.25" customHeight="1">
      <c r="A457" s="20"/>
      <c r="B457" s="22"/>
      <c r="C457" s="21"/>
      <c r="D457" s="22"/>
      <c r="E457" s="72">
        <f>SUM('SIGNAGES RECEIVE'!$D457*'SIGNAGES RECEIVE'!$C457)</f>
        <v>0</v>
      </c>
      <c r="F457" s="22"/>
    </row>
    <row r="458" ht="14.25" customHeight="1">
      <c r="A458" s="28"/>
      <c r="B458" s="30"/>
      <c r="C458" s="29"/>
      <c r="D458" s="30"/>
      <c r="E458" s="73">
        <f>SUM('SIGNAGES RECEIVE'!$D458*'SIGNAGES RECEIVE'!$C458)</f>
        <v>0</v>
      </c>
      <c r="F458" s="30"/>
    </row>
    <row r="459" ht="14.25" customHeight="1">
      <c r="A459" s="20"/>
      <c r="B459" s="22"/>
      <c r="C459" s="21"/>
      <c r="D459" s="22"/>
      <c r="E459" s="72">
        <f>SUM('SIGNAGES RECEIVE'!$D459*'SIGNAGES RECEIVE'!$C459)</f>
        <v>0</v>
      </c>
      <c r="F459" s="22"/>
    </row>
    <row r="460" ht="14.25" customHeight="1">
      <c r="A460" s="28"/>
      <c r="B460" s="30"/>
      <c r="C460" s="29"/>
      <c r="D460" s="30"/>
      <c r="E460" s="73">
        <f>SUM('SIGNAGES RECEIVE'!$D460*'SIGNAGES RECEIVE'!$C460)</f>
        <v>0</v>
      </c>
      <c r="F460" s="30"/>
    </row>
    <row r="461" ht="14.25" customHeight="1">
      <c r="A461" s="20"/>
      <c r="B461" s="22"/>
      <c r="C461" s="21"/>
      <c r="D461" s="22"/>
      <c r="E461" s="72">
        <f>SUM('SIGNAGES RECEIVE'!$D461*'SIGNAGES RECEIVE'!$C461)</f>
        <v>0</v>
      </c>
      <c r="F461" s="22"/>
    </row>
    <row r="462" ht="14.25" customHeight="1">
      <c r="A462" s="28"/>
      <c r="B462" s="30"/>
      <c r="C462" s="29"/>
      <c r="D462" s="30"/>
      <c r="E462" s="73">
        <f>SUM('SIGNAGES RECEIVE'!$D462*'SIGNAGES RECEIVE'!$C462)</f>
        <v>0</v>
      </c>
      <c r="F462" s="30"/>
    </row>
    <row r="463" ht="14.25" customHeight="1">
      <c r="A463" s="20"/>
      <c r="B463" s="22"/>
      <c r="C463" s="21"/>
      <c r="D463" s="22"/>
      <c r="E463" s="72">
        <f>SUM('SIGNAGES RECEIVE'!$D463*'SIGNAGES RECEIVE'!$C463)</f>
        <v>0</v>
      </c>
      <c r="F463" s="22"/>
    </row>
    <row r="464" ht="14.25" customHeight="1">
      <c r="A464" s="28"/>
      <c r="B464" s="30"/>
      <c r="C464" s="29"/>
      <c r="D464" s="30"/>
      <c r="E464" s="73">
        <f>SUM('SIGNAGES RECEIVE'!$D464*'SIGNAGES RECEIVE'!$C464)</f>
        <v>0</v>
      </c>
      <c r="F464" s="30"/>
    </row>
    <row r="465" ht="14.25" customHeight="1">
      <c r="A465" s="20"/>
      <c r="B465" s="22"/>
      <c r="C465" s="21"/>
      <c r="D465" s="22"/>
      <c r="E465" s="72">
        <f>SUM('SIGNAGES RECEIVE'!$D465*'SIGNAGES RECEIVE'!$C465)</f>
        <v>0</v>
      </c>
      <c r="F465" s="22"/>
    </row>
    <row r="466" ht="14.25" customHeight="1">
      <c r="A466" s="28"/>
      <c r="B466" s="30"/>
      <c r="C466" s="29"/>
      <c r="D466" s="30"/>
      <c r="E466" s="73">
        <f>SUM('SIGNAGES RECEIVE'!$D466*'SIGNAGES RECEIVE'!$C466)</f>
        <v>0</v>
      </c>
      <c r="F466" s="30"/>
    </row>
    <row r="467" ht="14.25" customHeight="1">
      <c r="A467" s="20"/>
      <c r="B467" s="22"/>
      <c r="C467" s="21"/>
      <c r="D467" s="22"/>
      <c r="E467" s="72">
        <f>SUM('SIGNAGES RECEIVE'!$D467*'SIGNAGES RECEIVE'!$C467)</f>
        <v>0</v>
      </c>
      <c r="F467" s="22"/>
    </row>
    <row r="468" ht="14.25" customHeight="1">
      <c r="A468" s="28"/>
      <c r="B468" s="30"/>
      <c r="C468" s="29"/>
      <c r="D468" s="30"/>
      <c r="E468" s="73">
        <f>SUM('SIGNAGES RECEIVE'!$D468*'SIGNAGES RECEIVE'!$C468)</f>
        <v>0</v>
      </c>
      <c r="F468" s="30"/>
    </row>
    <row r="469" ht="14.25" customHeight="1">
      <c r="A469" s="20"/>
      <c r="B469" s="22"/>
      <c r="C469" s="21"/>
      <c r="D469" s="22"/>
      <c r="E469" s="72">
        <f>SUM('SIGNAGES RECEIVE'!$D469*'SIGNAGES RECEIVE'!$C469)</f>
        <v>0</v>
      </c>
      <c r="F469" s="22"/>
    </row>
    <row r="470" ht="14.25" customHeight="1">
      <c r="A470" s="28"/>
      <c r="B470" s="30"/>
      <c r="C470" s="29"/>
      <c r="D470" s="30"/>
      <c r="E470" s="73">
        <f>SUM('SIGNAGES RECEIVE'!$D470*'SIGNAGES RECEIVE'!$C470)</f>
        <v>0</v>
      </c>
      <c r="F470" s="30"/>
    </row>
    <row r="471" ht="14.25" customHeight="1">
      <c r="A471" s="20"/>
      <c r="B471" s="22"/>
      <c r="C471" s="21"/>
      <c r="D471" s="22"/>
      <c r="E471" s="72">
        <f>SUM('SIGNAGES RECEIVE'!$D471*'SIGNAGES RECEIVE'!$C471)</f>
        <v>0</v>
      </c>
      <c r="F471" s="22"/>
    </row>
    <row r="472" ht="14.25" customHeight="1">
      <c r="A472" s="28"/>
      <c r="B472" s="30"/>
      <c r="C472" s="29"/>
      <c r="D472" s="30"/>
      <c r="E472" s="73">
        <f>SUM('SIGNAGES RECEIVE'!$D472*'SIGNAGES RECEIVE'!$C472)</f>
        <v>0</v>
      </c>
      <c r="F472" s="30"/>
    </row>
    <row r="473" ht="14.25" customHeight="1">
      <c r="A473" s="20"/>
      <c r="B473" s="22"/>
      <c r="C473" s="21"/>
      <c r="D473" s="22"/>
      <c r="E473" s="72">
        <f>SUM('SIGNAGES RECEIVE'!$D473*'SIGNAGES RECEIVE'!$C473)</f>
        <v>0</v>
      </c>
      <c r="F473" s="22"/>
    </row>
    <row r="474" ht="14.25" customHeight="1">
      <c r="A474" s="28"/>
      <c r="B474" s="30"/>
      <c r="C474" s="29"/>
      <c r="D474" s="30"/>
      <c r="E474" s="73">
        <f>SUM('SIGNAGES RECEIVE'!$D474*'SIGNAGES RECEIVE'!$C474)</f>
        <v>0</v>
      </c>
      <c r="F474" s="30"/>
    </row>
    <row r="475" ht="14.25" customHeight="1">
      <c r="A475" s="20"/>
      <c r="B475" s="22"/>
      <c r="C475" s="21"/>
      <c r="D475" s="22"/>
      <c r="E475" s="72">
        <f>SUM('SIGNAGES RECEIVE'!$D475*'SIGNAGES RECEIVE'!$C475)</f>
        <v>0</v>
      </c>
      <c r="F475" s="22"/>
    </row>
    <row r="476" ht="14.25" customHeight="1">
      <c r="A476" s="28"/>
      <c r="B476" s="30"/>
      <c r="C476" s="29"/>
      <c r="D476" s="30"/>
      <c r="E476" s="73">
        <f>SUM('SIGNAGES RECEIVE'!$D476*'SIGNAGES RECEIVE'!$C476)</f>
        <v>0</v>
      </c>
      <c r="F476" s="30"/>
    </row>
    <row r="477" ht="14.25" customHeight="1">
      <c r="A477" s="20"/>
      <c r="B477" s="22"/>
      <c r="C477" s="21"/>
      <c r="D477" s="22"/>
      <c r="E477" s="72">
        <f>SUM('SIGNAGES RECEIVE'!$D477*'SIGNAGES RECEIVE'!$C477)</f>
        <v>0</v>
      </c>
      <c r="F477" s="22"/>
    </row>
    <row r="478" ht="14.25" customHeight="1">
      <c r="A478" s="28"/>
      <c r="B478" s="30"/>
      <c r="C478" s="29"/>
      <c r="D478" s="30"/>
      <c r="E478" s="73">
        <f>SUM('SIGNAGES RECEIVE'!$D478*'SIGNAGES RECEIVE'!$C478)</f>
        <v>0</v>
      </c>
      <c r="F478" s="30"/>
    </row>
    <row r="479" ht="14.25" customHeight="1">
      <c r="A479" s="20"/>
      <c r="B479" s="22"/>
      <c r="C479" s="21"/>
      <c r="D479" s="22"/>
      <c r="E479" s="72">
        <f>SUM('SIGNAGES RECEIVE'!$D479*'SIGNAGES RECEIVE'!$C479)</f>
        <v>0</v>
      </c>
      <c r="F479" s="22"/>
    </row>
    <row r="480" ht="14.25" customHeight="1">
      <c r="A480" s="28"/>
      <c r="B480" s="30"/>
      <c r="C480" s="29"/>
      <c r="D480" s="30"/>
      <c r="E480" s="73">
        <f>SUM('SIGNAGES RECEIVE'!$D480*'SIGNAGES RECEIVE'!$C480)</f>
        <v>0</v>
      </c>
      <c r="F480" s="30"/>
    </row>
    <row r="481" ht="14.25" customHeight="1">
      <c r="A481" s="20"/>
      <c r="B481" s="22"/>
      <c r="C481" s="21"/>
      <c r="D481" s="22"/>
      <c r="E481" s="72">
        <f>SUM('SIGNAGES RECEIVE'!$D481*'SIGNAGES RECEIVE'!$C481)</f>
        <v>0</v>
      </c>
      <c r="F481" s="22"/>
    </row>
    <row r="482" ht="14.25" customHeight="1">
      <c r="A482" s="28"/>
      <c r="B482" s="30"/>
      <c r="C482" s="29"/>
      <c r="D482" s="30"/>
      <c r="E482" s="73">
        <f>SUM('SIGNAGES RECEIVE'!$D482*'SIGNAGES RECEIVE'!$C482)</f>
        <v>0</v>
      </c>
      <c r="F482" s="30"/>
    </row>
    <row r="483" ht="14.25" customHeight="1">
      <c r="A483" s="20"/>
      <c r="B483" s="22"/>
      <c r="C483" s="21"/>
      <c r="D483" s="22"/>
      <c r="E483" s="72">
        <f>SUM('SIGNAGES RECEIVE'!$D483*'SIGNAGES RECEIVE'!$C483)</f>
        <v>0</v>
      </c>
      <c r="F483" s="22"/>
    </row>
    <row r="484" ht="14.25" customHeight="1">
      <c r="A484" s="28"/>
      <c r="B484" s="30"/>
      <c r="C484" s="29"/>
      <c r="D484" s="30"/>
      <c r="E484" s="73">
        <f>SUM('SIGNAGES RECEIVE'!$D484*'SIGNAGES RECEIVE'!$C484)</f>
        <v>0</v>
      </c>
      <c r="F484" s="30"/>
    </row>
    <row r="485" ht="14.25" customHeight="1">
      <c r="A485" s="20"/>
      <c r="B485" s="22"/>
      <c r="C485" s="21"/>
      <c r="D485" s="22"/>
      <c r="E485" s="72">
        <f>SUM('SIGNAGES RECEIVE'!$D485*'SIGNAGES RECEIVE'!$C485)</f>
        <v>0</v>
      </c>
      <c r="F485" s="22"/>
    </row>
    <row r="486" ht="14.25" customHeight="1">
      <c r="A486" s="28"/>
      <c r="B486" s="30"/>
      <c r="C486" s="29"/>
      <c r="D486" s="30"/>
      <c r="E486" s="73">
        <f>SUM('SIGNAGES RECEIVE'!$D486*'SIGNAGES RECEIVE'!$C486)</f>
        <v>0</v>
      </c>
      <c r="F486" s="30"/>
    </row>
    <row r="487" ht="14.25" customHeight="1">
      <c r="A487" s="20"/>
      <c r="B487" s="22"/>
      <c r="C487" s="21"/>
      <c r="D487" s="22"/>
      <c r="E487" s="72">
        <f>SUM('SIGNAGES RECEIVE'!$D487*'SIGNAGES RECEIVE'!$C487)</f>
        <v>0</v>
      </c>
      <c r="F487" s="22"/>
    </row>
    <row r="488" ht="14.25" customHeight="1">
      <c r="A488" s="28"/>
      <c r="B488" s="30"/>
      <c r="C488" s="29"/>
      <c r="D488" s="30"/>
      <c r="E488" s="73">
        <f>SUM('SIGNAGES RECEIVE'!$D488*'SIGNAGES RECEIVE'!$C488)</f>
        <v>0</v>
      </c>
      <c r="F488" s="30"/>
    </row>
    <row r="489" ht="14.25" customHeight="1">
      <c r="A489" s="20"/>
      <c r="B489" s="22"/>
      <c r="C489" s="21"/>
      <c r="D489" s="22"/>
      <c r="E489" s="72">
        <f>SUM('SIGNAGES RECEIVE'!$D489*'SIGNAGES RECEIVE'!$C489)</f>
        <v>0</v>
      </c>
      <c r="F489" s="22"/>
    </row>
    <row r="490" ht="14.25" customHeight="1">
      <c r="A490" s="28"/>
      <c r="B490" s="30"/>
      <c r="C490" s="29"/>
      <c r="D490" s="30"/>
      <c r="E490" s="73">
        <f>SUM('SIGNAGES RECEIVE'!$D490*'SIGNAGES RECEIVE'!$C490)</f>
        <v>0</v>
      </c>
      <c r="F490" s="30"/>
    </row>
    <row r="491" ht="14.25" customHeight="1">
      <c r="A491" s="20"/>
      <c r="B491" s="22"/>
      <c r="C491" s="21"/>
      <c r="D491" s="22"/>
      <c r="E491" s="72">
        <f>SUM('SIGNAGES RECEIVE'!$D491*'SIGNAGES RECEIVE'!$C491)</f>
        <v>0</v>
      </c>
      <c r="F491" s="22"/>
    </row>
    <row r="492" ht="14.25" customHeight="1">
      <c r="A492" s="28"/>
      <c r="B492" s="30"/>
      <c r="C492" s="29"/>
      <c r="D492" s="30"/>
      <c r="E492" s="73">
        <f>SUM('SIGNAGES RECEIVE'!$D492*'SIGNAGES RECEIVE'!$C492)</f>
        <v>0</v>
      </c>
      <c r="F492" s="30"/>
    </row>
    <row r="493" ht="14.25" customHeight="1">
      <c r="A493" s="20"/>
      <c r="B493" s="22"/>
      <c r="C493" s="21"/>
      <c r="D493" s="22"/>
      <c r="E493" s="72">
        <f>SUM('SIGNAGES RECEIVE'!$D493*'SIGNAGES RECEIVE'!$C493)</f>
        <v>0</v>
      </c>
      <c r="F493" s="22"/>
    </row>
    <row r="494" ht="14.25" customHeight="1">
      <c r="A494" s="28"/>
      <c r="B494" s="30"/>
      <c r="C494" s="29"/>
      <c r="D494" s="30"/>
      <c r="E494" s="73">
        <f>SUM('SIGNAGES RECEIVE'!$D494*'SIGNAGES RECEIVE'!$C494)</f>
        <v>0</v>
      </c>
      <c r="F494" s="30"/>
    </row>
    <row r="495" ht="14.25" customHeight="1">
      <c r="A495" s="20"/>
      <c r="B495" s="22"/>
      <c r="C495" s="21"/>
      <c r="D495" s="22"/>
      <c r="E495" s="72">
        <f>SUM('SIGNAGES RECEIVE'!$D495*'SIGNAGES RECEIVE'!$C495)</f>
        <v>0</v>
      </c>
      <c r="F495" s="22"/>
    </row>
    <row r="496" ht="14.25" customHeight="1">
      <c r="A496" s="28"/>
      <c r="B496" s="30"/>
      <c r="C496" s="29"/>
      <c r="D496" s="30"/>
      <c r="E496" s="73">
        <f>SUM('SIGNAGES RECEIVE'!$D496*'SIGNAGES RECEIVE'!$C496)</f>
        <v>0</v>
      </c>
      <c r="F496" s="30"/>
    </row>
    <row r="497" ht="14.25" customHeight="1">
      <c r="A497" s="20"/>
      <c r="B497" s="22"/>
      <c r="C497" s="21"/>
      <c r="D497" s="22"/>
      <c r="E497" s="72">
        <f>SUM('SIGNAGES RECEIVE'!$D497*'SIGNAGES RECEIVE'!$C497)</f>
        <v>0</v>
      </c>
      <c r="F497" s="22"/>
    </row>
    <row r="498" ht="14.25" customHeight="1">
      <c r="A498" s="28"/>
      <c r="B498" s="30"/>
      <c r="C498" s="29"/>
      <c r="D498" s="30"/>
      <c r="E498" s="73">
        <f>SUM('SIGNAGES RECEIVE'!$D498*'SIGNAGES RECEIVE'!$C498)</f>
        <v>0</v>
      </c>
      <c r="F498" s="30"/>
    </row>
    <row r="499" ht="14.25" customHeight="1">
      <c r="A499" s="20"/>
      <c r="B499" s="22"/>
      <c r="C499" s="21"/>
      <c r="D499" s="22"/>
      <c r="E499" s="72">
        <f>SUM('SIGNAGES RECEIVE'!$D499*'SIGNAGES RECEIVE'!$C499)</f>
        <v>0</v>
      </c>
      <c r="F499" s="22"/>
    </row>
    <row r="500" ht="14.25" customHeight="1">
      <c r="A500" s="28"/>
      <c r="B500" s="30"/>
      <c r="C500" s="29"/>
      <c r="D500" s="30"/>
      <c r="E500" s="73">
        <f>SUM('SIGNAGES RECEIVE'!$D500*'SIGNAGES RECEIVE'!$C500)</f>
        <v>0</v>
      </c>
      <c r="F500" s="30"/>
    </row>
    <row r="501" ht="14.25" customHeight="1">
      <c r="A501" s="20"/>
      <c r="B501" s="22"/>
      <c r="C501" s="21"/>
      <c r="D501" s="22"/>
      <c r="E501" s="72">
        <f>SUM('SIGNAGES RECEIVE'!$D501*'SIGNAGES RECEIVE'!$C501)</f>
        <v>0</v>
      </c>
      <c r="F501" s="22"/>
    </row>
    <row r="502" ht="14.25" customHeight="1">
      <c r="A502" s="28"/>
      <c r="B502" s="30"/>
      <c r="C502" s="29"/>
      <c r="D502" s="30"/>
      <c r="E502" s="73">
        <f>SUM('SIGNAGES RECEIVE'!$D502*'SIGNAGES RECEIVE'!$C502)</f>
        <v>0</v>
      </c>
      <c r="F502" s="30"/>
    </row>
    <row r="503" ht="14.25" customHeight="1">
      <c r="A503" s="20"/>
      <c r="B503" s="22"/>
      <c r="C503" s="21"/>
      <c r="D503" s="22"/>
      <c r="E503" s="72">
        <f>SUM('SIGNAGES RECEIVE'!$D503*'SIGNAGES RECEIVE'!$C503)</f>
        <v>0</v>
      </c>
      <c r="F503" s="22"/>
    </row>
    <row r="504" ht="14.25" customHeight="1">
      <c r="A504" s="28"/>
      <c r="B504" s="30"/>
      <c r="C504" s="29"/>
      <c r="D504" s="30"/>
      <c r="E504" s="73">
        <f>SUM('SIGNAGES RECEIVE'!$D504*'SIGNAGES RECEIVE'!$C504)</f>
        <v>0</v>
      </c>
      <c r="F504" s="30"/>
    </row>
    <row r="505" ht="14.25" customHeight="1">
      <c r="A505" s="20"/>
      <c r="B505" s="22"/>
      <c r="C505" s="21"/>
      <c r="D505" s="22"/>
      <c r="E505" s="72">
        <f>SUM('SIGNAGES RECEIVE'!$D505*'SIGNAGES RECEIVE'!$C505)</f>
        <v>0</v>
      </c>
      <c r="F505" s="22"/>
    </row>
    <row r="506" ht="14.25" customHeight="1">
      <c r="A506" s="28"/>
      <c r="B506" s="30"/>
      <c r="C506" s="29"/>
      <c r="D506" s="30"/>
      <c r="E506" s="73">
        <f>SUM('SIGNAGES RECEIVE'!$D506*'SIGNAGES RECEIVE'!$C506)</f>
        <v>0</v>
      </c>
      <c r="F506" s="30"/>
    </row>
    <row r="507" ht="14.25" customHeight="1">
      <c r="A507" s="20"/>
      <c r="B507" s="22"/>
      <c r="C507" s="21"/>
      <c r="D507" s="22"/>
      <c r="E507" s="72">
        <f>SUM('SIGNAGES RECEIVE'!$D507*'SIGNAGES RECEIVE'!$C507)</f>
        <v>0</v>
      </c>
      <c r="F507" s="22"/>
    </row>
    <row r="508" ht="14.25" customHeight="1">
      <c r="A508" s="28"/>
      <c r="B508" s="30"/>
      <c r="C508" s="29"/>
      <c r="D508" s="30"/>
      <c r="E508" s="73">
        <f>SUM('SIGNAGES RECEIVE'!$D508*'SIGNAGES RECEIVE'!$C508)</f>
        <v>0</v>
      </c>
      <c r="F508" s="30"/>
    </row>
    <row r="509" ht="14.25" customHeight="1">
      <c r="A509" s="20"/>
      <c r="B509" s="22"/>
      <c r="C509" s="21"/>
      <c r="D509" s="22"/>
      <c r="E509" s="72">
        <f>SUM('SIGNAGES RECEIVE'!$D509*'SIGNAGES RECEIVE'!$C509)</f>
        <v>0</v>
      </c>
      <c r="F509" s="22"/>
    </row>
    <row r="510" ht="14.25" customHeight="1">
      <c r="A510" s="28"/>
      <c r="B510" s="30"/>
      <c r="C510" s="29"/>
      <c r="D510" s="30"/>
      <c r="E510" s="73">
        <f>SUM('SIGNAGES RECEIVE'!$D510*'SIGNAGES RECEIVE'!$C510)</f>
        <v>0</v>
      </c>
      <c r="F510" s="30"/>
    </row>
    <row r="511" ht="14.25" customHeight="1">
      <c r="A511" s="20"/>
      <c r="B511" s="22"/>
      <c r="C511" s="21"/>
      <c r="D511" s="22"/>
      <c r="E511" s="72">
        <f>SUM('SIGNAGES RECEIVE'!$D511*'SIGNAGES RECEIVE'!$C511)</f>
        <v>0</v>
      </c>
      <c r="F511" s="22"/>
    </row>
    <row r="512" ht="14.25" customHeight="1">
      <c r="A512" s="28"/>
      <c r="B512" s="30"/>
      <c r="C512" s="29"/>
      <c r="D512" s="30"/>
      <c r="E512" s="73">
        <f>SUM('SIGNAGES RECEIVE'!$D512*'SIGNAGES RECEIVE'!$C512)</f>
        <v>0</v>
      </c>
      <c r="F512" s="30"/>
    </row>
    <row r="513" ht="14.25" customHeight="1">
      <c r="A513" s="20"/>
      <c r="B513" s="22"/>
      <c r="C513" s="21"/>
      <c r="D513" s="22"/>
      <c r="E513" s="72">
        <f>SUM('SIGNAGES RECEIVE'!$D513*'SIGNAGES RECEIVE'!$C513)</f>
        <v>0</v>
      </c>
      <c r="F513" s="22"/>
    </row>
    <row r="514" ht="14.25" customHeight="1">
      <c r="A514" s="28"/>
      <c r="B514" s="30"/>
      <c r="C514" s="29"/>
      <c r="D514" s="30"/>
      <c r="E514" s="73">
        <f>SUM('SIGNAGES RECEIVE'!$D514*'SIGNAGES RECEIVE'!$C514)</f>
        <v>0</v>
      </c>
      <c r="F514" s="30"/>
    </row>
    <row r="515" ht="14.25" customHeight="1">
      <c r="A515" s="20"/>
      <c r="B515" s="22"/>
      <c r="C515" s="21"/>
      <c r="D515" s="22"/>
      <c r="E515" s="72">
        <f>SUM('SIGNAGES RECEIVE'!$D515*'SIGNAGES RECEIVE'!$C515)</f>
        <v>0</v>
      </c>
      <c r="F515" s="22"/>
    </row>
    <row r="516" ht="14.25" customHeight="1">
      <c r="A516" s="28"/>
      <c r="B516" s="30"/>
      <c r="C516" s="29"/>
      <c r="D516" s="30"/>
      <c r="E516" s="73">
        <f>SUM('SIGNAGES RECEIVE'!$D516*'SIGNAGES RECEIVE'!$C516)</f>
        <v>0</v>
      </c>
      <c r="F516" s="30"/>
    </row>
    <row r="517" ht="14.25" customHeight="1">
      <c r="A517" s="20"/>
      <c r="B517" s="22"/>
      <c r="C517" s="21"/>
      <c r="D517" s="22"/>
      <c r="E517" s="72">
        <f>SUM('SIGNAGES RECEIVE'!$D517*'SIGNAGES RECEIVE'!$C517)</f>
        <v>0</v>
      </c>
      <c r="F517" s="22"/>
    </row>
    <row r="518" ht="14.25" customHeight="1">
      <c r="A518" s="28"/>
      <c r="B518" s="30"/>
      <c r="C518" s="29"/>
      <c r="D518" s="30"/>
      <c r="E518" s="73">
        <f>SUM('SIGNAGES RECEIVE'!$D518*'SIGNAGES RECEIVE'!$C518)</f>
        <v>0</v>
      </c>
      <c r="F518" s="30"/>
    </row>
    <row r="519" ht="14.25" customHeight="1">
      <c r="A519" s="20"/>
      <c r="B519" s="22"/>
      <c r="C519" s="21"/>
      <c r="D519" s="22"/>
      <c r="E519" s="72">
        <f>SUM('SIGNAGES RECEIVE'!$D519*'SIGNAGES RECEIVE'!$C519)</f>
        <v>0</v>
      </c>
      <c r="F519" s="22"/>
    </row>
    <row r="520" ht="14.25" customHeight="1">
      <c r="A520" s="28"/>
      <c r="B520" s="30"/>
      <c r="C520" s="29"/>
      <c r="D520" s="30"/>
      <c r="E520" s="73">
        <f>SUM('SIGNAGES RECEIVE'!$D520*'SIGNAGES RECEIVE'!$C520)</f>
        <v>0</v>
      </c>
      <c r="F520" s="30"/>
    </row>
    <row r="521" ht="14.25" customHeight="1">
      <c r="A521" s="20"/>
      <c r="B521" s="22"/>
      <c r="C521" s="21"/>
      <c r="D521" s="22"/>
      <c r="E521" s="72">
        <f>SUM('SIGNAGES RECEIVE'!$D521*'SIGNAGES RECEIVE'!$C521)</f>
        <v>0</v>
      </c>
      <c r="F521" s="22"/>
    </row>
    <row r="522" ht="14.25" customHeight="1">
      <c r="A522" s="28"/>
      <c r="B522" s="30"/>
      <c r="C522" s="29"/>
      <c r="D522" s="30"/>
      <c r="E522" s="73">
        <f>SUM('SIGNAGES RECEIVE'!$D522*'SIGNAGES RECEIVE'!$C522)</f>
        <v>0</v>
      </c>
      <c r="F522" s="30"/>
    </row>
    <row r="523" ht="14.25" customHeight="1">
      <c r="A523" s="20"/>
      <c r="B523" s="22"/>
      <c r="C523" s="21"/>
      <c r="D523" s="22"/>
      <c r="E523" s="72">
        <f>SUM('SIGNAGES RECEIVE'!$D523*'SIGNAGES RECEIVE'!$C523)</f>
        <v>0</v>
      </c>
      <c r="F523" s="22"/>
    </row>
    <row r="524" ht="14.25" customHeight="1">
      <c r="A524" s="28"/>
      <c r="B524" s="30"/>
      <c r="C524" s="29"/>
      <c r="D524" s="30"/>
      <c r="E524" s="73">
        <f>SUM('SIGNAGES RECEIVE'!$D524*'SIGNAGES RECEIVE'!$C524)</f>
        <v>0</v>
      </c>
      <c r="F524" s="30"/>
    </row>
    <row r="525" ht="14.25" customHeight="1">
      <c r="A525" s="20"/>
      <c r="B525" s="22"/>
      <c r="C525" s="21"/>
      <c r="D525" s="22"/>
      <c r="E525" s="72">
        <f>SUM('SIGNAGES RECEIVE'!$D525*'SIGNAGES RECEIVE'!$C525)</f>
        <v>0</v>
      </c>
      <c r="F525" s="22"/>
    </row>
    <row r="526" ht="14.25" customHeight="1">
      <c r="A526" s="28"/>
      <c r="B526" s="30"/>
      <c r="C526" s="29"/>
      <c r="D526" s="30"/>
      <c r="E526" s="73">
        <f>SUM('SIGNAGES RECEIVE'!$D526*'SIGNAGES RECEIVE'!$C526)</f>
        <v>0</v>
      </c>
      <c r="F526" s="30"/>
    </row>
    <row r="527" ht="14.25" customHeight="1">
      <c r="A527" s="20"/>
      <c r="B527" s="22"/>
      <c r="C527" s="21"/>
      <c r="D527" s="22"/>
      <c r="E527" s="72">
        <f>SUM('SIGNAGES RECEIVE'!$D527*'SIGNAGES RECEIVE'!$C527)</f>
        <v>0</v>
      </c>
      <c r="F527" s="22"/>
    </row>
    <row r="528" ht="14.25" customHeight="1">
      <c r="A528" s="28"/>
      <c r="B528" s="30"/>
      <c r="C528" s="29"/>
      <c r="D528" s="30"/>
      <c r="E528" s="73">
        <f>SUM('SIGNAGES RECEIVE'!$D528*'SIGNAGES RECEIVE'!$C528)</f>
        <v>0</v>
      </c>
      <c r="F528" s="30"/>
    </row>
    <row r="529" ht="14.25" customHeight="1">
      <c r="A529" s="20"/>
      <c r="B529" s="22"/>
      <c r="C529" s="21"/>
      <c r="D529" s="22"/>
      <c r="E529" s="72">
        <f>SUM('SIGNAGES RECEIVE'!$D529*'SIGNAGES RECEIVE'!$C529)</f>
        <v>0</v>
      </c>
      <c r="F529" s="22"/>
    </row>
    <row r="530" ht="14.25" customHeight="1">
      <c r="A530" s="28"/>
      <c r="B530" s="30"/>
      <c r="C530" s="29"/>
      <c r="D530" s="30"/>
      <c r="E530" s="73">
        <f>SUM('SIGNAGES RECEIVE'!$D530*'SIGNAGES RECEIVE'!$C530)</f>
        <v>0</v>
      </c>
      <c r="F530" s="30"/>
    </row>
    <row r="531" ht="14.25" customHeight="1">
      <c r="A531" s="20"/>
      <c r="B531" s="22"/>
      <c r="C531" s="21"/>
      <c r="D531" s="22"/>
      <c r="E531" s="72">
        <f>SUM('SIGNAGES RECEIVE'!$D531*'SIGNAGES RECEIVE'!$C531)</f>
        <v>0</v>
      </c>
      <c r="F531" s="22"/>
    </row>
    <row r="532" ht="14.25" customHeight="1">
      <c r="A532" s="28"/>
      <c r="B532" s="30"/>
      <c r="C532" s="29"/>
      <c r="D532" s="30"/>
      <c r="E532" s="73">
        <f>SUM('SIGNAGES RECEIVE'!$D532*'SIGNAGES RECEIVE'!$C532)</f>
        <v>0</v>
      </c>
      <c r="F532" s="30"/>
    </row>
    <row r="533" ht="14.25" customHeight="1">
      <c r="A533" s="20"/>
      <c r="B533" s="22"/>
      <c r="C533" s="21"/>
      <c r="D533" s="22"/>
      <c r="E533" s="72">
        <f>SUM('SIGNAGES RECEIVE'!$D533*'SIGNAGES RECEIVE'!$C533)</f>
        <v>0</v>
      </c>
      <c r="F533" s="22"/>
    </row>
    <row r="534" ht="14.25" customHeight="1">
      <c r="A534" s="28"/>
      <c r="B534" s="30"/>
      <c r="C534" s="29"/>
      <c r="D534" s="30"/>
      <c r="E534" s="73">
        <f>SUM('SIGNAGES RECEIVE'!$D534*'SIGNAGES RECEIVE'!$C534)</f>
        <v>0</v>
      </c>
      <c r="F534" s="30"/>
    </row>
    <row r="535" ht="14.25" customHeight="1">
      <c r="A535" s="20"/>
      <c r="B535" s="22"/>
      <c r="C535" s="21"/>
      <c r="D535" s="22"/>
      <c r="E535" s="72">
        <f>SUM('SIGNAGES RECEIVE'!$D535*'SIGNAGES RECEIVE'!$C535)</f>
        <v>0</v>
      </c>
      <c r="F535" s="22"/>
    </row>
    <row r="536" ht="14.25" customHeight="1">
      <c r="A536" s="28"/>
      <c r="B536" s="30"/>
      <c r="C536" s="29"/>
      <c r="D536" s="30"/>
      <c r="E536" s="73">
        <f>SUM('SIGNAGES RECEIVE'!$D536*'SIGNAGES RECEIVE'!$C536)</f>
        <v>0</v>
      </c>
      <c r="F536" s="30"/>
    </row>
    <row r="537" ht="14.25" customHeight="1">
      <c r="A537" s="20"/>
      <c r="B537" s="22"/>
      <c r="C537" s="21"/>
      <c r="D537" s="22"/>
      <c r="E537" s="72">
        <f>SUM('SIGNAGES RECEIVE'!$D537*'SIGNAGES RECEIVE'!$C537)</f>
        <v>0</v>
      </c>
      <c r="F537" s="22"/>
    </row>
    <row r="538" ht="14.25" customHeight="1">
      <c r="A538" s="28"/>
      <c r="B538" s="30"/>
      <c r="C538" s="29"/>
      <c r="D538" s="30"/>
      <c r="E538" s="73">
        <f>SUM('SIGNAGES RECEIVE'!$D538*'SIGNAGES RECEIVE'!$C538)</f>
        <v>0</v>
      </c>
      <c r="F538" s="30"/>
    </row>
    <row r="539" ht="14.25" customHeight="1">
      <c r="A539" s="20"/>
      <c r="B539" s="22"/>
      <c r="C539" s="21"/>
      <c r="D539" s="22"/>
      <c r="E539" s="72">
        <f>SUM('SIGNAGES RECEIVE'!$D539*'SIGNAGES RECEIVE'!$C539)</f>
        <v>0</v>
      </c>
      <c r="F539" s="22"/>
    </row>
    <row r="540" ht="14.25" customHeight="1">
      <c r="A540" s="28"/>
      <c r="B540" s="30"/>
      <c r="C540" s="29"/>
      <c r="D540" s="30"/>
      <c r="E540" s="73">
        <f>SUM('SIGNAGES RECEIVE'!$D540*'SIGNAGES RECEIVE'!$C540)</f>
        <v>0</v>
      </c>
      <c r="F540" s="30"/>
    </row>
    <row r="541" ht="14.25" customHeight="1">
      <c r="A541" s="20"/>
      <c r="B541" s="22"/>
      <c r="C541" s="21"/>
      <c r="D541" s="22"/>
      <c r="E541" s="72">
        <f>SUM('SIGNAGES RECEIVE'!$D541*'SIGNAGES RECEIVE'!$C541)</f>
        <v>0</v>
      </c>
      <c r="F541" s="22"/>
    </row>
    <row r="542" ht="14.25" customHeight="1">
      <c r="A542" s="28"/>
      <c r="B542" s="30"/>
      <c r="C542" s="29"/>
      <c r="D542" s="30"/>
      <c r="E542" s="73">
        <f>SUM('SIGNAGES RECEIVE'!$D542*'SIGNAGES RECEIVE'!$C542)</f>
        <v>0</v>
      </c>
      <c r="F542" s="30"/>
    </row>
    <row r="543" ht="14.25" customHeight="1">
      <c r="A543" s="20"/>
      <c r="B543" s="22"/>
      <c r="C543" s="21"/>
      <c r="D543" s="22"/>
      <c r="E543" s="72">
        <f>SUM('SIGNAGES RECEIVE'!$D543*'SIGNAGES RECEIVE'!$C543)</f>
        <v>0</v>
      </c>
      <c r="F543" s="22"/>
    </row>
    <row r="544" ht="14.25" customHeight="1">
      <c r="A544" s="28"/>
      <c r="B544" s="30"/>
      <c r="C544" s="29"/>
      <c r="D544" s="30"/>
      <c r="E544" s="73">
        <f>SUM('SIGNAGES RECEIVE'!$D544*'SIGNAGES RECEIVE'!$C544)</f>
        <v>0</v>
      </c>
      <c r="F544" s="30"/>
    </row>
    <row r="545" ht="14.25" customHeight="1">
      <c r="A545" s="20"/>
      <c r="B545" s="22"/>
      <c r="C545" s="21"/>
      <c r="D545" s="22"/>
      <c r="E545" s="72">
        <f>SUM('SIGNAGES RECEIVE'!$D545*'SIGNAGES RECEIVE'!$C545)</f>
        <v>0</v>
      </c>
      <c r="F545" s="22"/>
    </row>
    <row r="546" ht="14.25" customHeight="1">
      <c r="A546" s="28"/>
      <c r="B546" s="30"/>
      <c r="C546" s="29"/>
      <c r="D546" s="30"/>
      <c r="E546" s="73">
        <f>SUM('SIGNAGES RECEIVE'!$D546*'SIGNAGES RECEIVE'!$C546)</f>
        <v>0</v>
      </c>
      <c r="F546" s="30"/>
    </row>
    <row r="547" ht="14.25" customHeight="1">
      <c r="A547" s="20"/>
      <c r="B547" s="22"/>
      <c r="C547" s="21"/>
      <c r="D547" s="22"/>
      <c r="E547" s="72">
        <f>SUM('SIGNAGES RECEIVE'!$D547*'SIGNAGES RECEIVE'!$C547)</f>
        <v>0</v>
      </c>
      <c r="F547" s="22"/>
    </row>
    <row r="548" ht="14.25" customHeight="1">
      <c r="A548" s="28"/>
      <c r="B548" s="30"/>
      <c r="C548" s="29"/>
      <c r="D548" s="30"/>
      <c r="E548" s="73">
        <f>SUM('SIGNAGES RECEIVE'!$D548*'SIGNAGES RECEIVE'!$C548)</f>
        <v>0</v>
      </c>
      <c r="F548" s="30"/>
    </row>
    <row r="549" ht="14.25" customHeight="1">
      <c r="A549" s="20"/>
      <c r="B549" s="22"/>
      <c r="C549" s="21"/>
      <c r="D549" s="22"/>
      <c r="E549" s="72">
        <f>SUM('SIGNAGES RECEIVE'!$D549*'SIGNAGES RECEIVE'!$C549)</f>
        <v>0</v>
      </c>
      <c r="F549" s="22"/>
    </row>
    <row r="550" ht="14.25" customHeight="1">
      <c r="A550" s="28"/>
      <c r="B550" s="30"/>
      <c r="C550" s="29"/>
      <c r="D550" s="30"/>
      <c r="E550" s="73">
        <f>SUM('SIGNAGES RECEIVE'!$D550*'SIGNAGES RECEIVE'!$C550)</f>
        <v>0</v>
      </c>
      <c r="F550" s="30"/>
    </row>
    <row r="551" ht="14.25" customHeight="1">
      <c r="A551" s="20"/>
      <c r="B551" s="22"/>
      <c r="C551" s="21"/>
      <c r="D551" s="22"/>
      <c r="E551" s="72">
        <f>SUM('SIGNAGES RECEIVE'!$D551*'SIGNAGES RECEIVE'!$C551)</f>
        <v>0</v>
      </c>
      <c r="F551" s="22"/>
    </row>
    <row r="552" ht="14.25" customHeight="1">
      <c r="A552" s="28"/>
      <c r="B552" s="30"/>
      <c r="C552" s="29"/>
      <c r="D552" s="30"/>
      <c r="E552" s="73">
        <f>SUM('SIGNAGES RECEIVE'!$D552*'SIGNAGES RECEIVE'!$C552)</f>
        <v>0</v>
      </c>
      <c r="F552" s="30"/>
    </row>
    <row r="553" ht="14.25" customHeight="1">
      <c r="A553" s="20"/>
      <c r="B553" s="22"/>
      <c r="C553" s="21"/>
      <c r="D553" s="22"/>
      <c r="E553" s="72">
        <f>SUM('SIGNAGES RECEIVE'!$D553*'SIGNAGES RECEIVE'!$C553)</f>
        <v>0</v>
      </c>
      <c r="F553" s="22"/>
    </row>
    <row r="554" ht="14.25" customHeight="1">
      <c r="A554" s="28"/>
      <c r="B554" s="30"/>
      <c r="C554" s="29"/>
      <c r="D554" s="30"/>
      <c r="E554" s="73">
        <f>SUM('SIGNAGES RECEIVE'!$D554*'SIGNAGES RECEIVE'!$C554)</f>
        <v>0</v>
      </c>
      <c r="F554" s="30"/>
    </row>
    <row r="555" ht="14.25" customHeight="1">
      <c r="A555" s="20"/>
      <c r="B555" s="22"/>
      <c r="C555" s="21"/>
      <c r="D555" s="22"/>
      <c r="E555" s="72">
        <f>SUM('SIGNAGES RECEIVE'!$D555*'SIGNAGES RECEIVE'!$C555)</f>
        <v>0</v>
      </c>
      <c r="F555" s="22"/>
    </row>
    <row r="556" ht="14.25" customHeight="1">
      <c r="A556" s="28"/>
      <c r="B556" s="30"/>
      <c r="C556" s="29"/>
      <c r="D556" s="30"/>
      <c r="E556" s="73">
        <f>SUM('SIGNAGES RECEIVE'!$D556*'SIGNAGES RECEIVE'!$C556)</f>
        <v>0</v>
      </c>
      <c r="F556" s="30"/>
    </row>
    <row r="557" ht="14.25" customHeight="1">
      <c r="A557" s="20"/>
      <c r="B557" s="22"/>
      <c r="C557" s="21"/>
      <c r="D557" s="22"/>
      <c r="E557" s="72">
        <f>SUM('SIGNAGES RECEIVE'!$D557*'SIGNAGES RECEIVE'!$C557)</f>
        <v>0</v>
      </c>
      <c r="F557" s="22"/>
    </row>
    <row r="558" ht="14.25" customHeight="1">
      <c r="A558" s="28"/>
      <c r="B558" s="30"/>
      <c r="C558" s="29"/>
      <c r="D558" s="30"/>
      <c r="E558" s="73">
        <f>SUM('SIGNAGES RECEIVE'!$D558*'SIGNAGES RECEIVE'!$C558)</f>
        <v>0</v>
      </c>
      <c r="F558" s="30"/>
    </row>
    <row r="559" ht="14.25" customHeight="1">
      <c r="A559" s="20"/>
      <c r="B559" s="22"/>
      <c r="C559" s="21"/>
      <c r="D559" s="22"/>
      <c r="E559" s="72">
        <f>SUM('SIGNAGES RECEIVE'!$D559*'SIGNAGES RECEIVE'!$C559)</f>
        <v>0</v>
      </c>
      <c r="F559" s="22"/>
    </row>
    <row r="560" ht="14.25" customHeight="1">
      <c r="A560" s="28"/>
      <c r="B560" s="30"/>
      <c r="C560" s="29"/>
      <c r="D560" s="30"/>
      <c r="E560" s="73">
        <f>SUM('SIGNAGES RECEIVE'!$D560*'SIGNAGES RECEIVE'!$C560)</f>
        <v>0</v>
      </c>
      <c r="F560" s="30"/>
    </row>
    <row r="561" ht="14.25" customHeight="1">
      <c r="A561" s="20"/>
      <c r="B561" s="22"/>
      <c r="C561" s="21"/>
      <c r="D561" s="22"/>
      <c r="E561" s="72">
        <f>SUM('SIGNAGES RECEIVE'!$D561*'SIGNAGES RECEIVE'!$C561)</f>
        <v>0</v>
      </c>
      <c r="F561" s="22"/>
    </row>
    <row r="562" ht="14.25" customHeight="1">
      <c r="A562" s="28"/>
      <c r="B562" s="30"/>
      <c r="C562" s="29"/>
      <c r="D562" s="30"/>
      <c r="E562" s="73">
        <f>SUM('SIGNAGES RECEIVE'!$D562*'SIGNAGES RECEIVE'!$C562)</f>
        <v>0</v>
      </c>
      <c r="F562" s="30"/>
    </row>
    <row r="563" ht="14.25" customHeight="1">
      <c r="A563" s="20"/>
      <c r="B563" s="22"/>
      <c r="C563" s="21"/>
      <c r="D563" s="22"/>
      <c r="E563" s="72">
        <f>SUM('SIGNAGES RECEIVE'!$D563*'SIGNAGES RECEIVE'!$C563)</f>
        <v>0</v>
      </c>
      <c r="F563" s="22"/>
    </row>
    <row r="564" ht="14.25" customHeight="1">
      <c r="A564" s="28"/>
      <c r="B564" s="30"/>
      <c r="C564" s="29"/>
      <c r="D564" s="30"/>
      <c r="E564" s="73">
        <f>SUM('SIGNAGES RECEIVE'!$D564*'SIGNAGES RECEIVE'!$C564)</f>
        <v>0</v>
      </c>
      <c r="F564" s="30"/>
    </row>
    <row r="565" ht="14.25" customHeight="1">
      <c r="A565" s="20"/>
      <c r="B565" s="22"/>
      <c r="C565" s="21"/>
      <c r="D565" s="22"/>
      <c r="E565" s="72">
        <f>SUM('SIGNAGES RECEIVE'!$D565*'SIGNAGES RECEIVE'!$C565)</f>
        <v>0</v>
      </c>
      <c r="F565" s="22"/>
    </row>
    <row r="566" ht="14.25" customHeight="1">
      <c r="A566" s="28"/>
      <c r="B566" s="30"/>
      <c r="C566" s="29"/>
      <c r="D566" s="30"/>
      <c r="E566" s="73">
        <f>SUM('SIGNAGES RECEIVE'!$D566*'SIGNAGES RECEIVE'!$C566)</f>
        <v>0</v>
      </c>
      <c r="F566" s="30"/>
    </row>
    <row r="567" ht="14.25" customHeight="1">
      <c r="A567" s="20"/>
      <c r="B567" s="22"/>
      <c r="C567" s="21"/>
      <c r="D567" s="22"/>
      <c r="E567" s="72">
        <f>SUM('SIGNAGES RECEIVE'!$D567*'SIGNAGES RECEIVE'!$C567)</f>
        <v>0</v>
      </c>
      <c r="F567" s="22"/>
    </row>
    <row r="568" ht="14.25" customHeight="1">
      <c r="A568" s="28"/>
      <c r="B568" s="30"/>
      <c r="C568" s="29"/>
      <c r="D568" s="30"/>
      <c r="E568" s="73">
        <f>SUM('SIGNAGES RECEIVE'!$D568*'SIGNAGES RECEIVE'!$C568)</f>
        <v>0</v>
      </c>
      <c r="F568" s="30"/>
    </row>
    <row r="569" ht="14.25" customHeight="1">
      <c r="A569" s="20"/>
      <c r="B569" s="22"/>
      <c r="C569" s="21"/>
      <c r="D569" s="22"/>
      <c r="E569" s="72">
        <f>SUM('SIGNAGES RECEIVE'!$D569*'SIGNAGES RECEIVE'!$C569)</f>
        <v>0</v>
      </c>
      <c r="F569" s="22"/>
    </row>
    <row r="570" ht="14.25" customHeight="1">
      <c r="A570" s="28"/>
      <c r="B570" s="30"/>
      <c r="C570" s="29"/>
      <c r="D570" s="30"/>
      <c r="E570" s="73">
        <f>SUM('SIGNAGES RECEIVE'!$D570*'SIGNAGES RECEIVE'!$C570)</f>
        <v>0</v>
      </c>
      <c r="F570" s="30"/>
    </row>
    <row r="571" ht="14.25" customHeight="1">
      <c r="A571" s="20"/>
      <c r="B571" s="22"/>
      <c r="C571" s="21"/>
      <c r="D571" s="22"/>
      <c r="E571" s="72">
        <f>SUM('SIGNAGES RECEIVE'!$D571*'SIGNAGES RECEIVE'!$C571)</f>
        <v>0</v>
      </c>
      <c r="F571" s="22"/>
    </row>
    <row r="572" ht="14.25" customHeight="1">
      <c r="A572" s="28"/>
      <c r="B572" s="30"/>
      <c r="C572" s="29"/>
      <c r="D572" s="30"/>
      <c r="E572" s="73">
        <f>SUM('SIGNAGES RECEIVE'!$D572*'SIGNAGES RECEIVE'!$C572)</f>
        <v>0</v>
      </c>
      <c r="F572" s="30"/>
    </row>
    <row r="573" ht="14.25" customHeight="1">
      <c r="A573" s="20"/>
      <c r="B573" s="22"/>
      <c r="C573" s="21"/>
      <c r="D573" s="22"/>
      <c r="E573" s="72">
        <f>SUM('SIGNAGES RECEIVE'!$D573*'SIGNAGES RECEIVE'!$C573)</f>
        <v>0</v>
      </c>
      <c r="F573" s="22"/>
    </row>
    <row r="574" ht="14.25" customHeight="1">
      <c r="A574" s="28"/>
      <c r="B574" s="30"/>
      <c r="C574" s="29"/>
      <c r="D574" s="30"/>
      <c r="E574" s="73">
        <f>SUM('SIGNAGES RECEIVE'!$D574*'SIGNAGES RECEIVE'!$C574)</f>
        <v>0</v>
      </c>
      <c r="F574" s="30"/>
    </row>
    <row r="575" ht="14.25" customHeight="1">
      <c r="A575" s="20"/>
      <c r="B575" s="22"/>
      <c r="C575" s="21"/>
      <c r="D575" s="22"/>
      <c r="E575" s="72">
        <f>SUM('SIGNAGES RECEIVE'!$D575*'SIGNAGES RECEIVE'!$C575)</f>
        <v>0</v>
      </c>
      <c r="F575" s="22"/>
    </row>
    <row r="576" ht="14.25" customHeight="1">
      <c r="A576" s="28"/>
      <c r="B576" s="30"/>
      <c r="C576" s="29"/>
      <c r="D576" s="30"/>
      <c r="E576" s="73">
        <f>SUM('SIGNAGES RECEIVE'!$D576*'SIGNAGES RECEIVE'!$C576)</f>
        <v>0</v>
      </c>
      <c r="F576" s="30"/>
    </row>
    <row r="577" ht="14.25" customHeight="1">
      <c r="A577" s="20"/>
      <c r="B577" s="22"/>
      <c r="C577" s="21"/>
      <c r="D577" s="22"/>
      <c r="E577" s="72">
        <f>SUM('SIGNAGES RECEIVE'!$D577*'SIGNAGES RECEIVE'!$C577)</f>
        <v>0</v>
      </c>
      <c r="F577" s="22"/>
    </row>
    <row r="578" ht="14.25" customHeight="1">
      <c r="A578" s="28"/>
      <c r="B578" s="30"/>
      <c r="C578" s="29"/>
      <c r="D578" s="30"/>
      <c r="E578" s="73">
        <f>SUM('SIGNAGES RECEIVE'!$D578*'SIGNAGES RECEIVE'!$C578)</f>
        <v>0</v>
      </c>
      <c r="F578" s="30"/>
    </row>
    <row r="579" ht="14.25" customHeight="1">
      <c r="A579" s="20"/>
      <c r="B579" s="22"/>
      <c r="C579" s="21"/>
      <c r="D579" s="22"/>
      <c r="E579" s="72">
        <f>SUM('SIGNAGES RECEIVE'!$D579*'SIGNAGES RECEIVE'!$C579)</f>
        <v>0</v>
      </c>
      <c r="F579" s="22"/>
    </row>
    <row r="580" ht="14.25" customHeight="1">
      <c r="A580" s="28"/>
      <c r="B580" s="30"/>
      <c r="C580" s="29"/>
      <c r="D580" s="30"/>
      <c r="E580" s="73">
        <f>SUM('SIGNAGES RECEIVE'!$D580*'SIGNAGES RECEIVE'!$C580)</f>
        <v>0</v>
      </c>
      <c r="F580" s="30"/>
    </row>
    <row r="581" ht="14.25" customHeight="1">
      <c r="A581" s="20"/>
      <c r="B581" s="22"/>
      <c r="C581" s="21"/>
      <c r="D581" s="22"/>
      <c r="E581" s="72">
        <f>SUM('SIGNAGES RECEIVE'!$D581*'SIGNAGES RECEIVE'!$C581)</f>
        <v>0</v>
      </c>
      <c r="F581" s="22"/>
    </row>
    <row r="582" ht="14.25" customHeight="1">
      <c r="A582" s="28"/>
      <c r="B582" s="30"/>
      <c r="C582" s="29"/>
      <c r="D582" s="30"/>
      <c r="E582" s="73">
        <f>SUM('SIGNAGES RECEIVE'!$D582*'SIGNAGES RECEIVE'!$C582)</f>
        <v>0</v>
      </c>
      <c r="F582" s="30"/>
    </row>
    <row r="583" ht="14.25" customHeight="1">
      <c r="A583" s="20"/>
      <c r="B583" s="22"/>
      <c r="C583" s="21"/>
      <c r="D583" s="22"/>
      <c r="E583" s="72">
        <f>SUM('SIGNAGES RECEIVE'!$D583*'SIGNAGES RECEIVE'!$C583)</f>
        <v>0</v>
      </c>
      <c r="F583" s="22"/>
    </row>
    <row r="584" ht="14.25" customHeight="1">
      <c r="A584" s="28"/>
      <c r="B584" s="30"/>
      <c r="C584" s="29"/>
      <c r="D584" s="30"/>
      <c r="E584" s="73">
        <f>SUM('SIGNAGES RECEIVE'!$D584*'SIGNAGES RECEIVE'!$C584)</f>
        <v>0</v>
      </c>
      <c r="F584" s="30"/>
    </row>
    <row r="585" ht="14.25" customHeight="1">
      <c r="A585" s="20"/>
      <c r="B585" s="22"/>
      <c r="C585" s="21"/>
      <c r="D585" s="22"/>
      <c r="E585" s="72">
        <f>SUM('SIGNAGES RECEIVE'!$D585*'SIGNAGES RECEIVE'!$C585)</f>
        <v>0</v>
      </c>
      <c r="F585" s="22"/>
    </row>
    <row r="586" ht="14.25" customHeight="1">
      <c r="A586" s="28"/>
      <c r="B586" s="30"/>
      <c r="C586" s="29"/>
      <c r="D586" s="30"/>
      <c r="E586" s="73">
        <f>SUM('SIGNAGES RECEIVE'!$D586*'SIGNAGES RECEIVE'!$C586)</f>
        <v>0</v>
      </c>
      <c r="F586" s="30"/>
    </row>
    <row r="587" ht="14.25" customHeight="1">
      <c r="A587" s="20"/>
      <c r="B587" s="22"/>
      <c r="C587" s="21"/>
      <c r="D587" s="22"/>
      <c r="E587" s="72">
        <f>SUM('SIGNAGES RECEIVE'!$D587*'SIGNAGES RECEIVE'!$C587)</f>
        <v>0</v>
      </c>
      <c r="F587" s="22"/>
    </row>
    <row r="588" ht="14.25" customHeight="1">
      <c r="A588" s="28"/>
      <c r="B588" s="30"/>
      <c r="C588" s="29"/>
      <c r="D588" s="30"/>
      <c r="E588" s="73">
        <f>SUM('SIGNAGES RECEIVE'!$D588*'SIGNAGES RECEIVE'!$C588)</f>
        <v>0</v>
      </c>
      <c r="F588" s="30"/>
    </row>
    <row r="589" ht="14.25" customHeight="1">
      <c r="A589" s="20"/>
      <c r="B589" s="22"/>
      <c r="C589" s="21"/>
      <c r="D589" s="22"/>
      <c r="E589" s="72">
        <f>SUM('SIGNAGES RECEIVE'!$D589*'SIGNAGES RECEIVE'!$C589)</f>
        <v>0</v>
      </c>
      <c r="F589" s="22"/>
    </row>
    <row r="590" ht="14.25" customHeight="1">
      <c r="A590" s="28"/>
      <c r="B590" s="30"/>
      <c r="C590" s="29"/>
      <c r="D590" s="30"/>
      <c r="E590" s="73">
        <f>SUM('SIGNAGES RECEIVE'!$D590*'SIGNAGES RECEIVE'!$C590)</f>
        <v>0</v>
      </c>
      <c r="F590" s="30"/>
    </row>
    <row r="591" ht="14.25" customHeight="1">
      <c r="A591" s="20"/>
      <c r="B591" s="22"/>
      <c r="C591" s="21"/>
      <c r="D591" s="22"/>
      <c r="E591" s="72">
        <f>SUM('SIGNAGES RECEIVE'!$D591*'SIGNAGES RECEIVE'!$C591)</f>
        <v>0</v>
      </c>
      <c r="F591" s="22"/>
    </row>
    <row r="592" ht="14.25" customHeight="1">
      <c r="A592" s="28"/>
      <c r="B592" s="30"/>
      <c r="C592" s="29"/>
      <c r="D592" s="30"/>
      <c r="E592" s="73">
        <f>SUM('SIGNAGES RECEIVE'!$D592*'SIGNAGES RECEIVE'!$C592)</f>
        <v>0</v>
      </c>
      <c r="F592" s="30"/>
    </row>
    <row r="593" ht="14.25" customHeight="1">
      <c r="A593" s="20"/>
      <c r="B593" s="22"/>
      <c r="C593" s="21"/>
      <c r="D593" s="22"/>
      <c r="E593" s="72">
        <f>SUM('SIGNAGES RECEIVE'!$D593*'SIGNAGES RECEIVE'!$C593)</f>
        <v>0</v>
      </c>
      <c r="F593" s="22"/>
    </row>
    <row r="594" ht="14.25" customHeight="1">
      <c r="A594" s="28"/>
      <c r="B594" s="30"/>
      <c r="C594" s="29"/>
      <c r="D594" s="30"/>
      <c r="E594" s="73">
        <f>SUM('SIGNAGES RECEIVE'!$D594*'SIGNAGES RECEIVE'!$C594)</f>
        <v>0</v>
      </c>
      <c r="F594" s="30"/>
    </row>
    <row r="595" ht="14.25" customHeight="1">
      <c r="A595" s="20"/>
      <c r="B595" s="22"/>
      <c r="C595" s="21"/>
      <c r="D595" s="22"/>
      <c r="E595" s="72">
        <f>SUM('SIGNAGES RECEIVE'!$D595*'SIGNAGES RECEIVE'!$C595)</f>
        <v>0</v>
      </c>
      <c r="F595" s="22"/>
    </row>
    <row r="596" ht="14.25" customHeight="1">
      <c r="A596" s="28"/>
      <c r="B596" s="30"/>
      <c r="C596" s="29"/>
      <c r="D596" s="30"/>
      <c r="E596" s="73">
        <f>SUM('SIGNAGES RECEIVE'!$D596*'SIGNAGES RECEIVE'!$C596)</f>
        <v>0</v>
      </c>
      <c r="F596" s="30"/>
    </row>
    <row r="597" ht="14.25" customHeight="1">
      <c r="A597" s="20"/>
      <c r="B597" s="22"/>
      <c r="C597" s="21"/>
      <c r="D597" s="22"/>
      <c r="E597" s="72">
        <f>SUM('SIGNAGES RECEIVE'!$D597*'SIGNAGES RECEIVE'!$C597)</f>
        <v>0</v>
      </c>
      <c r="F597" s="22"/>
    </row>
    <row r="598" ht="14.25" customHeight="1">
      <c r="A598" s="28"/>
      <c r="B598" s="30"/>
      <c r="C598" s="29"/>
      <c r="D598" s="30"/>
      <c r="E598" s="73">
        <f>SUM('SIGNAGES RECEIVE'!$D598*'SIGNAGES RECEIVE'!$C598)</f>
        <v>0</v>
      </c>
      <c r="F598" s="30"/>
    </row>
    <row r="599" ht="14.25" customHeight="1">
      <c r="A599" s="20"/>
      <c r="B599" s="22"/>
      <c r="C599" s="21"/>
      <c r="D599" s="22"/>
      <c r="E599" s="72">
        <f>SUM('SIGNAGES RECEIVE'!$D599*'SIGNAGES RECEIVE'!$C599)</f>
        <v>0</v>
      </c>
      <c r="F599" s="22"/>
    </row>
    <row r="600" ht="14.25" customHeight="1">
      <c r="A600" s="28"/>
      <c r="B600" s="30"/>
      <c r="C600" s="29"/>
      <c r="D600" s="30"/>
      <c r="E600" s="73">
        <f>SUM('SIGNAGES RECEIVE'!$D600*'SIGNAGES RECEIVE'!$C600)</f>
        <v>0</v>
      </c>
      <c r="F600" s="30"/>
    </row>
    <row r="601" ht="14.25" customHeight="1">
      <c r="A601" s="20"/>
      <c r="B601" s="22"/>
      <c r="C601" s="21"/>
      <c r="D601" s="22"/>
      <c r="E601" s="72">
        <f>SUM('SIGNAGES RECEIVE'!$D601*'SIGNAGES RECEIVE'!$C601)</f>
        <v>0</v>
      </c>
      <c r="F601" s="22"/>
    </row>
    <row r="602" ht="14.25" customHeight="1">
      <c r="A602" s="28"/>
      <c r="B602" s="30"/>
      <c r="C602" s="29"/>
      <c r="D602" s="30"/>
      <c r="E602" s="73">
        <f>SUM('SIGNAGES RECEIVE'!$D602*'SIGNAGES RECEIVE'!$C602)</f>
        <v>0</v>
      </c>
      <c r="F602" s="30"/>
    </row>
    <row r="603" ht="14.25" customHeight="1">
      <c r="A603" s="20"/>
      <c r="B603" s="22"/>
      <c r="C603" s="21"/>
      <c r="D603" s="22"/>
      <c r="E603" s="72">
        <f>SUM('SIGNAGES RECEIVE'!$D603*'SIGNAGES RECEIVE'!$C603)</f>
        <v>0</v>
      </c>
      <c r="F603" s="22"/>
    </row>
    <row r="604" ht="14.25" customHeight="1">
      <c r="A604" s="28"/>
      <c r="B604" s="30"/>
      <c r="C604" s="29"/>
      <c r="D604" s="30"/>
      <c r="E604" s="73">
        <f>SUM('SIGNAGES RECEIVE'!$D604*'SIGNAGES RECEIVE'!$C604)</f>
        <v>0</v>
      </c>
      <c r="F604" s="30"/>
    </row>
    <row r="605" ht="14.25" customHeight="1">
      <c r="A605" s="20"/>
      <c r="B605" s="22"/>
      <c r="C605" s="21"/>
      <c r="D605" s="22"/>
      <c r="E605" s="72">
        <f>SUM('SIGNAGES RECEIVE'!$D605*'SIGNAGES RECEIVE'!$C605)</f>
        <v>0</v>
      </c>
      <c r="F605" s="22"/>
    </row>
    <row r="606" ht="14.25" customHeight="1">
      <c r="A606" s="28"/>
      <c r="B606" s="30"/>
      <c r="C606" s="29"/>
      <c r="D606" s="30"/>
      <c r="E606" s="73">
        <f>SUM('SIGNAGES RECEIVE'!$D606*'SIGNAGES RECEIVE'!$C606)</f>
        <v>0</v>
      </c>
      <c r="F606" s="30"/>
    </row>
    <row r="607" ht="14.25" customHeight="1">
      <c r="A607" s="20"/>
      <c r="B607" s="22"/>
      <c r="C607" s="21"/>
      <c r="D607" s="22"/>
      <c r="E607" s="72">
        <f>SUM('SIGNAGES RECEIVE'!$D607*'SIGNAGES RECEIVE'!$C607)</f>
        <v>0</v>
      </c>
      <c r="F607" s="22"/>
    </row>
    <row r="608" ht="14.25" customHeight="1">
      <c r="A608" s="28"/>
      <c r="B608" s="30"/>
      <c r="C608" s="29"/>
      <c r="D608" s="30"/>
      <c r="E608" s="73">
        <f>SUM('SIGNAGES RECEIVE'!$D608*'SIGNAGES RECEIVE'!$C608)</f>
        <v>0</v>
      </c>
      <c r="F608" s="30"/>
    </row>
    <row r="609" ht="14.25" customHeight="1">
      <c r="A609" s="20"/>
      <c r="B609" s="22"/>
      <c r="C609" s="21"/>
      <c r="D609" s="22"/>
      <c r="E609" s="72">
        <f>SUM('SIGNAGES RECEIVE'!$D609*'SIGNAGES RECEIVE'!$C609)</f>
        <v>0</v>
      </c>
      <c r="F609" s="22"/>
    </row>
    <row r="610" ht="14.25" customHeight="1">
      <c r="A610" s="28"/>
      <c r="B610" s="30"/>
      <c r="C610" s="29"/>
      <c r="D610" s="30"/>
      <c r="E610" s="73">
        <f>SUM('SIGNAGES RECEIVE'!$D610*'SIGNAGES RECEIVE'!$C610)</f>
        <v>0</v>
      </c>
      <c r="F610" s="30"/>
    </row>
    <row r="611" ht="14.25" customHeight="1">
      <c r="A611" s="20"/>
      <c r="B611" s="22"/>
      <c r="C611" s="21"/>
      <c r="D611" s="22"/>
      <c r="E611" s="72">
        <f>SUM('SIGNAGES RECEIVE'!$D611*'SIGNAGES RECEIVE'!$C611)</f>
        <v>0</v>
      </c>
      <c r="F611" s="22"/>
    </row>
    <row r="612" ht="14.25" customHeight="1">
      <c r="A612" s="28"/>
      <c r="B612" s="30"/>
      <c r="C612" s="29"/>
      <c r="D612" s="30"/>
      <c r="E612" s="73">
        <f>SUM('SIGNAGES RECEIVE'!$D612*'SIGNAGES RECEIVE'!$C612)</f>
        <v>0</v>
      </c>
      <c r="F612" s="30"/>
    </row>
    <row r="613" ht="14.25" customHeight="1">
      <c r="A613" s="20"/>
      <c r="B613" s="22"/>
      <c r="C613" s="21"/>
      <c r="D613" s="22"/>
      <c r="E613" s="72">
        <f>SUM('SIGNAGES RECEIVE'!$D613*'SIGNAGES RECEIVE'!$C613)</f>
        <v>0</v>
      </c>
      <c r="F613" s="22"/>
    </row>
    <row r="614" ht="14.25" customHeight="1">
      <c r="A614" s="28"/>
      <c r="B614" s="30"/>
      <c r="C614" s="29"/>
      <c r="D614" s="30"/>
      <c r="E614" s="73">
        <f>SUM('SIGNAGES RECEIVE'!$D614*'SIGNAGES RECEIVE'!$C614)</f>
        <v>0</v>
      </c>
      <c r="F614" s="30"/>
    </row>
    <row r="615" ht="14.25" customHeight="1">
      <c r="A615" s="20"/>
      <c r="B615" s="22"/>
      <c r="C615" s="21"/>
      <c r="D615" s="22"/>
      <c r="E615" s="72">
        <f>SUM('SIGNAGES RECEIVE'!$D615*'SIGNAGES RECEIVE'!$C615)</f>
        <v>0</v>
      </c>
      <c r="F615" s="22"/>
    </row>
    <row r="616" ht="14.25" customHeight="1">
      <c r="A616" s="28"/>
      <c r="B616" s="30"/>
      <c r="C616" s="29"/>
      <c r="D616" s="30"/>
      <c r="E616" s="73">
        <f>SUM('SIGNAGES RECEIVE'!$D616*'SIGNAGES RECEIVE'!$C616)</f>
        <v>0</v>
      </c>
      <c r="F616" s="30"/>
    </row>
    <row r="617" ht="14.25" customHeight="1">
      <c r="A617" s="20"/>
      <c r="B617" s="22"/>
      <c r="C617" s="21"/>
      <c r="D617" s="22"/>
      <c r="E617" s="72">
        <f>SUM('SIGNAGES RECEIVE'!$D617*'SIGNAGES RECEIVE'!$C617)</f>
        <v>0</v>
      </c>
      <c r="F617" s="22"/>
    </row>
    <row r="618" ht="14.25" customHeight="1">
      <c r="A618" s="28"/>
      <c r="B618" s="30"/>
      <c r="C618" s="29"/>
      <c r="D618" s="30"/>
      <c r="E618" s="73">
        <f>SUM('SIGNAGES RECEIVE'!$D618*'SIGNAGES RECEIVE'!$C618)</f>
        <v>0</v>
      </c>
      <c r="F618" s="30"/>
    </row>
    <row r="619" ht="14.25" customHeight="1">
      <c r="A619" s="20"/>
      <c r="B619" s="22"/>
      <c r="C619" s="21"/>
      <c r="D619" s="22"/>
      <c r="E619" s="72">
        <f>SUM('SIGNAGES RECEIVE'!$D619*'SIGNAGES RECEIVE'!$C619)</f>
        <v>0</v>
      </c>
      <c r="F619" s="22"/>
    </row>
    <row r="620" ht="14.25" customHeight="1">
      <c r="A620" s="28"/>
      <c r="B620" s="30"/>
      <c r="C620" s="29"/>
      <c r="D620" s="30"/>
      <c r="E620" s="73">
        <f>SUM('SIGNAGES RECEIVE'!$D620*'SIGNAGES RECEIVE'!$C620)</f>
        <v>0</v>
      </c>
      <c r="F620" s="30"/>
    </row>
    <row r="621" ht="14.25" customHeight="1">
      <c r="A621" s="20"/>
      <c r="B621" s="22"/>
      <c r="C621" s="21"/>
      <c r="D621" s="22"/>
      <c r="E621" s="72">
        <f>SUM('SIGNAGES RECEIVE'!$D621*'SIGNAGES RECEIVE'!$C621)</f>
        <v>0</v>
      </c>
      <c r="F621" s="22"/>
    </row>
    <row r="622" ht="14.25" customHeight="1">
      <c r="A622" s="28"/>
      <c r="B622" s="30"/>
      <c r="C622" s="29"/>
      <c r="D622" s="30"/>
      <c r="E622" s="73">
        <f>SUM('SIGNAGES RECEIVE'!$D622*'SIGNAGES RECEIVE'!$C622)</f>
        <v>0</v>
      </c>
      <c r="F622" s="30"/>
    </row>
    <row r="623" ht="14.25" customHeight="1">
      <c r="A623" s="20"/>
      <c r="B623" s="22"/>
      <c r="C623" s="21"/>
      <c r="D623" s="22"/>
      <c r="E623" s="72">
        <f>SUM('SIGNAGES RECEIVE'!$D623*'SIGNAGES RECEIVE'!$C623)</f>
        <v>0</v>
      </c>
      <c r="F623" s="22"/>
    </row>
    <row r="624" ht="14.25" customHeight="1">
      <c r="A624" s="28"/>
      <c r="B624" s="30"/>
      <c r="C624" s="29"/>
      <c r="D624" s="30"/>
      <c r="E624" s="73">
        <f>SUM('SIGNAGES RECEIVE'!$D624*'SIGNAGES RECEIVE'!$C624)</f>
        <v>0</v>
      </c>
      <c r="F624" s="30"/>
    </row>
    <row r="625" ht="14.25" customHeight="1">
      <c r="A625" s="20"/>
      <c r="B625" s="22"/>
      <c r="C625" s="21"/>
      <c r="D625" s="22"/>
      <c r="E625" s="72">
        <f>SUM('SIGNAGES RECEIVE'!$D625*'SIGNAGES RECEIVE'!$C625)</f>
        <v>0</v>
      </c>
      <c r="F625" s="22"/>
    </row>
    <row r="626" ht="14.25" customHeight="1">
      <c r="A626" s="28"/>
      <c r="B626" s="30"/>
      <c r="C626" s="29"/>
      <c r="D626" s="30"/>
      <c r="E626" s="73">
        <f>SUM('SIGNAGES RECEIVE'!$D626*'SIGNAGES RECEIVE'!$C626)</f>
        <v>0</v>
      </c>
      <c r="F626" s="30"/>
    </row>
    <row r="627" ht="14.25" customHeight="1">
      <c r="A627" s="20"/>
      <c r="B627" s="22"/>
      <c r="C627" s="21"/>
      <c r="D627" s="22"/>
      <c r="E627" s="72">
        <f>SUM('SIGNAGES RECEIVE'!$D627*'SIGNAGES RECEIVE'!$C627)</f>
        <v>0</v>
      </c>
      <c r="F627" s="22"/>
    </row>
    <row r="628" ht="14.25" customHeight="1">
      <c r="A628" s="28"/>
      <c r="B628" s="30"/>
      <c r="C628" s="29"/>
      <c r="D628" s="30"/>
      <c r="E628" s="73">
        <f>SUM('SIGNAGES RECEIVE'!$D628*'SIGNAGES RECEIVE'!$C628)</f>
        <v>0</v>
      </c>
      <c r="F628" s="30"/>
    </row>
    <row r="629" ht="14.25" customHeight="1">
      <c r="A629" s="20"/>
      <c r="B629" s="22"/>
      <c r="C629" s="21"/>
      <c r="D629" s="22"/>
      <c r="E629" s="72">
        <f>SUM('SIGNAGES RECEIVE'!$D629*'SIGNAGES RECEIVE'!$C629)</f>
        <v>0</v>
      </c>
      <c r="F629" s="22"/>
    </row>
    <row r="630" ht="14.25" customHeight="1">
      <c r="A630" s="28"/>
      <c r="B630" s="30"/>
      <c r="C630" s="29"/>
      <c r="D630" s="30"/>
      <c r="E630" s="73">
        <f>SUM('SIGNAGES RECEIVE'!$D630*'SIGNAGES RECEIVE'!$C630)</f>
        <v>0</v>
      </c>
      <c r="F630" s="30"/>
    </row>
    <row r="631" ht="14.25" customHeight="1">
      <c r="A631" s="20"/>
      <c r="B631" s="22"/>
      <c r="C631" s="21"/>
      <c r="D631" s="22"/>
      <c r="E631" s="72">
        <f>SUM('SIGNAGES RECEIVE'!$D631*'SIGNAGES RECEIVE'!$C631)</f>
        <v>0</v>
      </c>
      <c r="F631" s="22"/>
    </row>
    <row r="632" ht="14.25" customHeight="1">
      <c r="A632" s="28"/>
      <c r="B632" s="30"/>
      <c r="C632" s="29"/>
      <c r="D632" s="30"/>
      <c r="E632" s="73">
        <f>SUM('SIGNAGES RECEIVE'!$D632*'SIGNAGES RECEIVE'!$C632)</f>
        <v>0</v>
      </c>
      <c r="F632" s="30"/>
    </row>
    <row r="633" ht="14.25" customHeight="1">
      <c r="A633" s="20"/>
      <c r="B633" s="22"/>
      <c r="C633" s="21"/>
      <c r="D633" s="22"/>
      <c r="E633" s="72">
        <f>SUM('SIGNAGES RECEIVE'!$D633*'SIGNAGES RECEIVE'!$C633)</f>
        <v>0</v>
      </c>
      <c r="F633" s="22"/>
    </row>
    <row r="634" ht="14.25" customHeight="1">
      <c r="A634" s="28"/>
      <c r="B634" s="30"/>
      <c r="C634" s="29"/>
      <c r="D634" s="30"/>
      <c r="E634" s="73">
        <f>SUM('SIGNAGES RECEIVE'!$D634*'SIGNAGES RECEIVE'!$C634)</f>
        <v>0</v>
      </c>
      <c r="F634" s="30"/>
    </row>
    <row r="635" ht="14.25" customHeight="1">
      <c r="A635" s="20"/>
      <c r="B635" s="22"/>
      <c r="C635" s="21"/>
      <c r="D635" s="22"/>
      <c r="E635" s="72">
        <f>SUM('SIGNAGES RECEIVE'!$D635*'SIGNAGES RECEIVE'!$C635)</f>
        <v>0</v>
      </c>
      <c r="F635" s="22"/>
    </row>
    <row r="636" ht="14.25" customHeight="1">
      <c r="A636" s="28"/>
      <c r="B636" s="30"/>
      <c r="C636" s="29"/>
      <c r="D636" s="30"/>
      <c r="E636" s="73">
        <f>SUM('SIGNAGES RECEIVE'!$D636*'SIGNAGES RECEIVE'!$C636)</f>
        <v>0</v>
      </c>
      <c r="F636" s="30"/>
    </row>
    <row r="637" ht="14.25" customHeight="1">
      <c r="A637" s="20"/>
      <c r="B637" s="22"/>
      <c r="C637" s="21"/>
      <c r="D637" s="22"/>
      <c r="E637" s="72">
        <f>SUM('SIGNAGES RECEIVE'!$D637*'SIGNAGES RECEIVE'!$C637)</f>
        <v>0</v>
      </c>
      <c r="F637" s="22"/>
    </row>
    <row r="638" ht="14.25" customHeight="1">
      <c r="A638" s="28"/>
      <c r="B638" s="30"/>
      <c r="C638" s="29"/>
      <c r="D638" s="30"/>
      <c r="E638" s="73">
        <f>SUM('SIGNAGES RECEIVE'!$D638*'SIGNAGES RECEIVE'!$C638)</f>
        <v>0</v>
      </c>
      <c r="F638" s="30"/>
    </row>
    <row r="639" ht="14.25" customHeight="1">
      <c r="A639" s="20"/>
      <c r="B639" s="22"/>
      <c r="C639" s="21"/>
      <c r="D639" s="22"/>
      <c r="E639" s="72">
        <f>SUM('SIGNAGES RECEIVE'!$D639*'SIGNAGES RECEIVE'!$C639)</f>
        <v>0</v>
      </c>
      <c r="F639" s="22"/>
    </row>
    <row r="640" ht="14.25" customHeight="1">
      <c r="A640" s="28"/>
      <c r="B640" s="30"/>
      <c r="C640" s="29"/>
      <c r="D640" s="30"/>
      <c r="E640" s="73">
        <f>SUM('SIGNAGES RECEIVE'!$D640*'SIGNAGES RECEIVE'!$C640)</f>
        <v>0</v>
      </c>
      <c r="F640" s="30"/>
    </row>
    <row r="641" ht="14.25" customHeight="1">
      <c r="A641" s="20"/>
      <c r="B641" s="22"/>
      <c r="C641" s="21"/>
      <c r="D641" s="22"/>
      <c r="E641" s="72">
        <f>SUM('SIGNAGES RECEIVE'!$D641*'SIGNAGES RECEIVE'!$C641)</f>
        <v>0</v>
      </c>
      <c r="F641" s="22"/>
    </row>
    <row r="642" ht="14.25" customHeight="1">
      <c r="A642" s="28"/>
      <c r="B642" s="30"/>
      <c r="C642" s="29"/>
      <c r="D642" s="30"/>
      <c r="E642" s="73">
        <f>SUM('SIGNAGES RECEIVE'!$D642*'SIGNAGES RECEIVE'!$C642)</f>
        <v>0</v>
      </c>
      <c r="F642" s="30"/>
    </row>
    <row r="643" ht="14.25" customHeight="1">
      <c r="A643" s="20"/>
      <c r="B643" s="22"/>
      <c r="C643" s="21"/>
      <c r="D643" s="22"/>
      <c r="E643" s="72">
        <f>SUM('SIGNAGES RECEIVE'!$D643*'SIGNAGES RECEIVE'!$C643)</f>
        <v>0</v>
      </c>
      <c r="F643" s="22"/>
    </row>
    <row r="644" ht="14.25" customHeight="1">
      <c r="A644" s="28"/>
      <c r="B644" s="30"/>
      <c r="C644" s="29"/>
      <c r="D644" s="30"/>
      <c r="E644" s="73">
        <f>SUM('SIGNAGES RECEIVE'!$D644*'SIGNAGES RECEIVE'!$C644)</f>
        <v>0</v>
      </c>
      <c r="F644" s="30"/>
    </row>
    <row r="645" ht="14.25" customHeight="1">
      <c r="A645" s="20"/>
      <c r="B645" s="22"/>
      <c r="C645" s="21"/>
      <c r="D645" s="22"/>
      <c r="E645" s="72">
        <f>SUM('SIGNAGES RECEIVE'!$D645*'SIGNAGES RECEIVE'!$C645)</f>
        <v>0</v>
      </c>
      <c r="F645" s="22"/>
    </row>
    <row r="646" ht="14.25" customHeight="1">
      <c r="A646" s="28"/>
      <c r="B646" s="30"/>
      <c r="C646" s="29"/>
      <c r="D646" s="30"/>
      <c r="E646" s="73">
        <f>SUM('SIGNAGES RECEIVE'!$D646*'SIGNAGES RECEIVE'!$C646)</f>
        <v>0</v>
      </c>
      <c r="F646" s="30"/>
    </row>
    <row r="647" ht="14.25" customHeight="1">
      <c r="A647" s="20"/>
      <c r="B647" s="22"/>
      <c r="C647" s="21"/>
      <c r="D647" s="22"/>
      <c r="E647" s="72">
        <f>SUM('SIGNAGES RECEIVE'!$D647*'SIGNAGES RECEIVE'!$C647)</f>
        <v>0</v>
      </c>
      <c r="F647" s="22"/>
    </row>
    <row r="648" ht="14.25" customHeight="1">
      <c r="A648" s="28"/>
      <c r="B648" s="30"/>
      <c r="C648" s="29"/>
      <c r="D648" s="30"/>
      <c r="E648" s="73">
        <f>SUM('SIGNAGES RECEIVE'!$D648*'SIGNAGES RECEIVE'!$C648)</f>
        <v>0</v>
      </c>
      <c r="F648" s="30"/>
    </row>
    <row r="649" ht="14.25" customHeight="1">
      <c r="A649" s="20"/>
      <c r="B649" s="22"/>
      <c r="C649" s="21"/>
      <c r="D649" s="22"/>
      <c r="E649" s="72">
        <f>SUM('SIGNAGES RECEIVE'!$D649*'SIGNAGES RECEIVE'!$C649)</f>
        <v>0</v>
      </c>
      <c r="F649" s="22"/>
    </row>
    <row r="650" ht="14.25" customHeight="1">
      <c r="A650" s="28"/>
      <c r="B650" s="30"/>
      <c r="C650" s="29"/>
      <c r="D650" s="30"/>
      <c r="E650" s="73">
        <f>SUM('SIGNAGES RECEIVE'!$D650*'SIGNAGES RECEIVE'!$C650)</f>
        <v>0</v>
      </c>
      <c r="F650" s="30"/>
    </row>
    <row r="651" ht="14.25" customHeight="1">
      <c r="A651" s="20"/>
      <c r="B651" s="22"/>
      <c r="C651" s="21"/>
      <c r="D651" s="22"/>
      <c r="E651" s="72">
        <f>SUM('SIGNAGES RECEIVE'!$D651*'SIGNAGES RECEIVE'!$C651)</f>
        <v>0</v>
      </c>
      <c r="F651" s="22"/>
    </row>
    <row r="652" ht="14.25" customHeight="1">
      <c r="A652" s="28"/>
      <c r="B652" s="30"/>
      <c r="C652" s="29"/>
      <c r="D652" s="30"/>
      <c r="E652" s="73">
        <f>SUM('SIGNAGES RECEIVE'!$D652*'SIGNAGES RECEIVE'!$C652)</f>
        <v>0</v>
      </c>
      <c r="F652" s="30"/>
    </row>
    <row r="653" ht="14.25" customHeight="1">
      <c r="A653" s="20"/>
      <c r="B653" s="22"/>
      <c r="C653" s="21"/>
      <c r="D653" s="22"/>
      <c r="E653" s="72">
        <f>SUM('SIGNAGES RECEIVE'!$D653*'SIGNAGES RECEIVE'!$C653)</f>
        <v>0</v>
      </c>
      <c r="F653" s="22"/>
    </row>
    <row r="654" ht="14.25" customHeight="1">
      <c r="A654" s="28"/>
      <c r="B654" s="30"/>
      <c r="C654" s="29"/>
      <c r="D654" s="30"/>
      <c r="E654" s="73">
        <f>SUM('SIGNAGES RECEIVE'!$D654*'SIGNAGES RECEIVE'!$C654)</f>
        <v>0</v>
      </c>
      <c r="F654" s="30"/>
    </row>
    <row r="655" ht="14.25" customHeight="1">
      <c r="A655" s="20"/>
      <c r="B655" s="22"/>
      <c r="C655" s="21"/>
      <c r="D655" s="22"/>
      <c r="E655" s="72">
        <f>SUM('SIGNAGES RECEIVE'!$D655*'SIGNAGES RECEIVE'!$C655)</f>
        <v>0</v>
      </c>
      <c r="F655" s="22"/>
    </row>
    <row r="656" ht="14.25" customHeight="1">
      <c r="A656" s="28"/>
      <c r="B656" s="30"/>
      <c r="C656" s="29"/>
      <c r="D656" s="30"/>
      <c r="E656" s="73">
        <f>SUM('SIGNAGES RECEIVE'!$D656*'SIGNAGES RECEIVE'!$C656)</f>
        <v>0</v>
      </c>
      <c r="F656" s="30"/>
    </row>
    <row r="657" ht="14.25" customHeight="1">
      <c r="A657" s="20"/>
      <c r="B657" s="22"/>
      <c r="C657" s="21"/>
      <c r="D657" s="22"/>
      <c r="E657" s="72">
        <f>SUM('SIGNAGES RECEIVE'!$D657*'SIGNAGES RECEIVE'!$C657)</f>
        <v>0</v>
      </c>
      <c r="F657" s="22"/>
    </row>
    <row r="658" ht="14.25" customHeight="1">
      <c r="A658" s="28"/>
      <c r="B658" s="30"/>
      <c r="C658" s="29"/>
      <c r="D658" s="30"/>
      <c r="E658" s="73">
        <f>SUM('SIGNAGES RECEIVE'!$D658*'SIGNAGES RECEIVE'!$C658)</f>
        <v>0</v>
      </c>
      <c r="F658" s="30"/>
    </row>
    <row r="659" ht="14.25" customHeight="1">
      <c r="A659" s="20"/>
      <c r="B659" s="22"/>
      <c r="C659" s="21"/>
      <c r="D659" s="22"/>
      <c r="E659" s="72">
        <f>SUM('SIGNAGES RECEIVE'!$D659*'SIGNAGES RECEIVE'!$C659)</f>
        <v>0</v>
      </c>
      <c r="F659" s="22"/>
    </row>
    <row r="660" ht="14.25" customHeight="1">
      <c r="A660" s="28"/>
      <c r="B660" s="30"/>
      <c r="C660" s="29"/>
      <c r="D660" s="30"/>
      <c r="E660" s="73">
        <f>SUM('SIGNAGES RECEIVE'!$D660*'SIGNAGES RECEIVE'!$C660)</f>
        <v>0</v>
      </c>
      <c r="F660" s="30"/>
    </row>
    <row r="661" ht="14.25" customHeight="1">
      <c r="A661" s="20"/>
      <c r="B661" s="22"/>
      <c r="C661" s="21"/>
      <c r="D661" s="22"/>
      <c r="E661" s="72">
        <f>SUM('SIGNAGES RECEIVE'!$D661*'SIGNAGES RECEIVE'!$C661)</f>
        <v>0</v>
      </c>
      <c r="F661" s="22"/>
    </row>
    <row r="662" ht="14.25" customHeight="1">
      <c r="A662" s="28"/>
      <c r="B662" s="30"/>
      <c r="C662" s="29"/>
      <c r="D662" s="30"/>
      <c r="E662" s="73">
        <f>SUM('SIGNAGES RECEIVE'!$D662*'SIGNAGES RECEIVE'!$C662)</f>
        <v>0</v>
      </c>
      <c r="F662" s="30"/>
    </row>
    <row r="663" ht="14.25" customHeight="1">
      <c r="A663" s="20"/>
      <c r="B663" s="22"/>
      <c r="C663" s="21"/>
      <c r="D663" s="22"/>
      <c r="E663" s="72">
        <f>SUM('SIGNAGES RECEIVE'!$D663*'SIGNAGES RECEIVE'!$C663)</f>
        <v>0</v>
      </c>
      <c r="F663" s="22"/>
    </row>
    <row r="664" ht="14.25" customHeight="1">
      <c r="A664" s="28"/>
      <c r="B664" s="30"/>
      <c r="C664" s="29"/>
      <c r="D664" s="30"/>
      <c r="E664" s="73">
        <f>SUM('SIGNAGES RECEIVE'!$D664*'SIGNAGES RECEIVE'!$C664)</f>
        <v>0</v>
      </c>
      <c r="F664" s="30"/>
    </row>
    <row r="665" ht="14.25" customHeight="1">
      <c r="A665" s="20"/>
      <c r="B665" s="22"/>
      <c r="C665" s="21"/>
      <c r="D665" s="22"/>
      <c r="E665" s="72">
        <f>SUM('SIGNAGES RECEIVE'!$D665*'SIGNAGES RECEIVE'!$C665)</f>
        <v>0</v>
      </c>
      <c r="F665" s="22"/>
    </row>
    <row r="666" ht="14.25" customHeight="1">
      <c r="A666" s="28"/>
      <c r="B666" s="30"/>
      <c r="C666" s="29"/>
      <c r="D666" s="30"/>
      <c r="E666" s="73">
        <f>SUM('SIGNAGES RECEIVE'!$D666*'SIGNAGES RECEIVE'!$C666)</f>
        <v>0</v>
      </c>
      <c r="F666" s="30"/>
    </row>
    <row r="667" ht="14.25" customHeight="1">
      <c r="A667" s="20"/>
      <c r="B667" s="22"/>
      <c r="C667" s="21"/>
      <c r="D667" s="22"/>
      <c r="E667" s="72">
        <f>SUM('SIGNAGES RECEIVE'!$D667*'SIGNAGES RECEIVE'!$C667)</f>
        <v>0</v>
      </c>
      <c r="F667" s="22"/>
    </row>
    <row r="668" ht="14.25" customHeight="1">
      <c r="A668" s="28"/>
      <c r="B668" s="30"/>
      <c r="C668" s="29"/>
      <c r="D668" s="30"/>
      <c r="E668" s="73">
        <f>SUM('SIGNAGES RECEIVE'!$D668*'SIGNAGES RECEIVE'!$C668)</f>
        <v>0</v>
      </c>
      <c r="F668" s="30"/>
    </row>
    <row r="669" ht="14.25" customHeight="1">
      <c r="A669" s="20"/>
      <c r="B669" s="22"/>
      <c r="C669" s="21"/>
      <c r="D669" s="22"/>
      <c r="E669" s="72">
        <f>SUM('SIGNAGES RECEIVE'!$D669*'SIGNAGES RECEIVE'!$C669)</f>
        <v>0</v>
      </c>
      <c r="F669" s="22"/>
    </row>
    <row r="670" ht="14.25" customHeight="1">
      <c r="A670" s="28"/>
      <c r="B670" s="30"/>
      <c r="C670" s="29"/>
      <c r="D670" s="30"/>
      <c r="E670" s="73">
        <f>SUM('SIGNAGES RECEIVE'!$D670*'SIGNAGES RECEIVE'!$C670)</f>
        <v>0</v>
      </c>
      <c r="F670" s="30"/>
    </row>
    <row r="671" ht="14.25" customHeight="1">
      <c r="A671" s="20"/>
      <c r="B671" s="22"/>
      <c r="C671" s="21"/>
      <c r="D671" s="22"/>
      <c r="E671" s="72">
        <f>SUM('SIGNAGES RECEIVE'!$D671*'SIGNAGES RECEIVE'!$C671)</f>
        <v>0</v>
      </c>
      <c r="F671" s="22"/>
    </row>
    <row r="672" ht="14.25" customHeight="1">
      <c r="A672" s="28"/>
      <c r="B672" s="30"/>
      <c r="C672" s="29"/>
      <c r="D672" s="30"/>
      <c r="E672" s="73">
        <f>SUM('SIGNAGES RECEIVE'!$D672*'SIGNAGES RECEIVE'!$C672)</f>
        <v>0</v>
      </c>
      <c r="F672" s="30"/>
    </row>
    <row r="673" ht="14.25" customHeight="1">
      <c r="A673" s="20"/>
      <c r="B673" s="22"/>
      <c r="C673" s="21"/>
      <c r="D673" s="22"/>
      <c r="E673" s="72">
        <f>SUM('SIGNAGES RECEIVE'!$D673*'SIGNAGES RECEIVE'!$C673)</f>
        <v>0</v>
      </c>
      <c r="F673" s="22"/>
    </row>
    <row r="674" ht="14.25" customHeight="1">
      <c r="A674" s="28"/>
      <c r="B674" s="30"/>
      <c r="C674" s="29"/>
      <c r="D674" s="30"/>
      <c r="E674" s="73">
        <f>SUM('SIGNAGES RECEIVE'!$D674*'SIGNAGES RECEIVE'!$C674)</f>
        <v>0</v>
      </c>
      <c r="F674" s="30"/>
    </row>
    <row r="675" ht="14.25" customHeight="1">
      <c r="A675" s="20"/>
      <c r="B675" s="22"/>
      <c r="C675" s="21"/>
      <c r="D675" s="22"/>
      <c r="E675" s="72">
        <f>SUM('SIGNAGES RECEIVE'!$D675*'SIGNAGES RECEIVE'!$C675)</f>
        <v>0</v>
      </c>
      <c r="F675" s="22"/>
    </row>
    <row r="676" ht="14.25" customHeight="1">
      <c r="A676" s="28"/>
      <c r="B676" s="30"/>
      <c r="C676" s="29"/>
      <c r="D676" s="30"/>
      <c r="E676" s="73">
        <f>SUM('SIGNAGES RECEIVE'!$D676*'SIGNAGES RECEIVE'!$C676)</f>
        <v>0</v>
      </c>
      <c r="F676" s="30"/>
    </row>
    <row r="677" ht="14.25" customHeight="1">
      <c r="A677" s="20"/>
      <c r="B677" s="22"/>
      <c r="C677" s="21"/>
      <c r="D677" s="22"/>
      <c r="E677" s="72">
        <f>SUM('SIGNAGES RECEIVE'!$D677*'SIGNAGES RECEIVE'!$C677)</f>
        <v>0</v>
      </c>
      <c r="F677" s="22"/>
    </row>
    <row r="678" ht="14.25" customHeight="1">
      <c r="A678" s="28"/>
      <c r="B678" s="30"/>
      <c r="C678" s="29"/>
      <c r="D678" s="30"/>
      <c r="E678" s="73">
        <f>SUM('SIGNAGES RECEIVE'!$D678*'SIGNAGES RECEIVE'!$C678)</f>
        <v>0</v>
      </c>
      <c r="F678" s="30"/>
    </row>
    <row r="679" ht="14.25" customHeight="1">
      <c r="A679" s="20"/>
      <c r="B679" s="22"/>
      <c r="C679" s="21"/>
      <c r="D679" s="22"/>
      <c r="E679" s="72">
        <f>SUM('SIGNAGES RECEIVE'!$D679*'SIGNAGES RECEIVE'!$C679)</f>
        <v>0</v>
      </c>
      <c r="F679" s="22"/>
    </row>
    <row r="680" ht="14.25" customHeight="1">
      <c r="A680" s="28"/>
      <c r="B680" s="30"/>
      <c r="C680" s="29"/>
      <c r="D680" s="30"/>
      <c r="E680" s="73">
        <f>SUM('SIGNAGES RECEIVE'!$D680*'SIGNAGES RECEIVE'!$C680)</f>
        <v>0</v>
      </c>
      <c r="F680" s="30"/>
    </row>
    <row r="681" ht="14.25" customHeight="1">
      <c r="A681" s="20"/>
      <c r="B681" s="22"/>
      <c r="C681" s="21"/>
      <c r="D681" s="22"/>
      <c r="E681" s="72">
        <f>SUM('SIGNAGES RECEIVE'!$D681*'SIGNAGES RECEIVE'!$C681)</f>
        <v>0</v>
      </c>
      <c r="F681" s="22"/>
    </row>
    <row r="682" ht="14.25" customHeight="1">
      <c r="A682" s="28"/>
      <c r="B682" s="30"/>
      <c r="C682" s="29"/>
      <c r="D682" s="30"/>
      <c r="E682" s="73">
        <f>SUM('SIGNAGES RECEIVE'!$D682*'SIGNAGES RECEIVE'!$C682)</f>
        <v>0</v>
      </c>
      <c r="F682" s="30"/>
    </row>
    <row r="683" ht="14.25" customHeight="1">
      <c r="A683" s="20"/>
      <c r="B683" s="22"/>
      <c r="C683" s="21"/>
      <c r="D683" s="22"/>
      <c r="E683" s="72">
        <f>SUM('SIGNAGES RECEIVE'!$D683*'SIGNAGES RECEIVE'!$C683)</f>
        <v>0</v>
      </c>
      <c r="F683" s="22"/>
    </row>
    <row r="684" ht="14.25" customHeight="1">
      <c r="A684" s="28"/>
      <c r="B684" s="30"/>
      <c r="C684" s="29"/>
      <c r="D684" s="30"/>
      <c r="E684" s="73">
        <f>SUM('SIGNAGES RECEIVE'!$D684*'SIGNAGES RECEIVE'!$C684)</f>
        <v>0</v>
      </c>
      <c r="F684" s="30"/>
    </row>
    <row r="685" ht="14.25" customHeight="1">
      <c r="A685" s="20"/>
      <c r="B685" s="22"/>
      <c r="C685" s="21"/>
      <c r="D685" s="22"/>
      <c r="E685" s="72">
        <f>SUM('SIGNAGES RECEIVE'!$D685*'SIGNAGES RECEIVE'!$C685)</f>
        <v>0</v>
      </c>
      <c r="F685" s="22"/>
    </row>
    <row r="686" ht="14.25" customHeight="1">
      <c r="A686" s="28"/>
      <c r="B686" s="30"/>
      <c r="C686" s="29"/>
      <c r="D686" s="30"/>
      <c r="E686" s="73">
        <f>SUM('SIGNAGES RECEIVE'!$D686*'SIGNAGES RECEIVE'!$C686)</f>
        <v>0</v>
      </c>
      <c r="F686" s="30"/>
    </row>
    <row r="687" ht="14.25" customHeight="1">
      <c r="A687" s="20"/>
      <c r="B687" s="22"/>
      <c r="C687" s="21"/>
      <c r="D687" s="22"/>
      <c r="E687" s="72">
        <f>SUM('SIGNAGES RECEIVE'!$D687*'SIGNAGES RECEIVE'!$C687)</f>
        <v>0</v>
      </c>
      <c r="F687" s="22"/>
    </row>
    <row r="688" ht="14.25" customHeight="1">
      <c r="A688" s="28"/>
      <c r="B688" s="30"/>
      <c r="C688" s="29"/>
      <c r="D688" s="30"/>
      <c r="E688" s="73">
        <f>SUM('SIGNAGES RECEIVE'!$D688*'SIGNAGES RECEIVE'!$C688)</f>
        <v>0</v>
      </c>
      <c r="F688" s="30"/>
    </row>
    <row r="689" ht="14.25" customHeight="1">
      <c r="A689" s="20"/>
      <c r="B689" s="22"/>
      <c r="C689" s="21"/>
      <c r="D689" s="22"/>
      <c r="E689" s="72">
        <f>SUM('SIGNAGES RECEIVE'!$D689*'SIGNAGES RECEIVE'!$C689)</f>
        <v>0</v>
      </c>
      <c r="F689" s="22"/>
    </row>
    <row r="690" ht="14.25" customHeight="1">
      <c r="A690" s="28"/>
      <c r="B690" s="30"/>
      <c r="C690" s="29"/>
      <c r="D690" s="30"/>
      <c r="E690" s="73">
        <f>SUM('SIGNAGES RECEIVE'!$D690*'SIGNAGES RECEIVE'!$C690)</f>
        <v>0</v>
      </c>
      <c r="F690" s="30"/>
    </row>
    <row r="691" ht="14.25" customHeight="1">
      <c r="A691" s="20"/>
      <c r="B691" s="22"/>
      <c r="C691" s="21"/>
      <c r="D691" s="22"/>
      <c r="E691" s="72">
        <f>SUM('SIGNAGES RECEIVE'!$D691*'SIGNAGES RECEIVE'!$C691)</f>
        <v>0</v>
      </c>
      <c r="F691" s="22"/>
    </row>
    <row r="692" ht="14.25" customHeight="1">
      <c r="A692" s="28"/>
      <c r="B692" s="30"/>
      <c r="C692" s="29"/>
      <c r="D692" s="30"/>
      <c r="E692" s="73">
        <f>SUM('SIGNAGES RECEIVE'!$D692*'SIGNAGES RECEIVE'!$C692)</f>
        <v>0</v>
      </c>
      <c r="F692" s="30"/>
    </row>
    <row r="693" ht="14.25" customHeight="1">
      <c r="A693" s="20"/>
      <c r="B693" s="22"/>
      <c r="C693" s="21"/>
      <c r="D693" s="22"/>
      <c r="E693" s="72">
        <f>SUM('SIGNAGES RECEIVE'!$D693*'SIGNAGES RECEIVE'!$C693)</f>
        <v>0</v>
      </c>
      <c r="F693" s="22"/>
    </row>
    <row r="694" ht="14.25" customHeight="1">
      <c r="A694" s="28"/>
      <c r="B694" s="30"/>
      <c r="C694" s="29"/>
      <c r="D694" s="30"/>
      <c r="E694" s="73">
        <f>SUM('SIGNAGES RECEIVE'!$D694*'SIGNAGES RECEIVE'!$C694)</f>
        <v>0</v>
      </c>
      <c r="F694" s="30"/>
    </row>
    <row r="695" ht="14.25" customHeight="1">
      <c r="A695" s="20"/>
      <c r="B695" s="22"/>
      <c r="C695" s="21"/>
      <c r="D695" s="22"/>
      <c r="E695" s="72">
        <f>SUM('SIGNAGES RECEIVE'!$D695*'SIGNAGES RECEIVE'!$C695)</f>
        <v>0</v>
      </c>
      <c r="F695" s="22"/>
    </row>
    <row r="696" ht="14.25" customHeight="1">
      <c r="A696" s="28"/>
      <c r="B696" s="30"/>
      <c r="C696" s="29"/>
      <c r="D696" s="30"/>
      <c r="E696" s="73">
        <f>SUM('SIGNAGES RECEIVE'!$D696*'SIGNAGES RECEIVE'!$C696)</f>
        <v>0</v>
      </c>
      <c r="F696" s="30"/>
    </row>
    <row r="697" ht="14.25" customHeight="1">
      <c r="A697" s="20"/>
      <c r="B697" s="22"/>
      <c r="C697" s="21"/>
      <c r="D697" s="22"/>
      <c r="E697" s="72">
        <f>SUM('SIGNAGES RECEIVE'!$D697*'SIGNAGES RECEIVE'!$C697)</f>
        <v>0</v>
      </c>
      <c r="F697" s="22"/>
    </row>
    <row r="698" ht="14.25" customHeight="1">
      <c r="A698" s="28"/>
      <c r="B698" s="30"/>
      <c r="C698" s="29"/>
      <c r="D698" s="30"/>
      <c r="E698" s="73">
        <f>SUM('SIGNAGES RECEIVE'!$D698*'SIGNAGES RECEIVE'!$C698)</f>
        <v>0</v>
      </c>
      <c r="F698" s="30"/>
    </row>
    <row r="699" ht="14.25" customHeight="1">
      <c r="A699" s="20"/>
      <c r="B699" s="22"/>
      <c r="C699" s="21"/>
      <c r="D699" s="22"/>
      <c r="E699" s="72">
        <f>SUM('SIGNAGES RECEIVE'!$D699*'SIGNAGES RECEIVE'!$C699)</f>
        <v>0</v>
      </c>
      <c r="F699" s="22"/>
    </row>
    <row r="700" ht="14.25" customHeight="1">
      <c r="A700" s="28"/>
      <c r="B700" s="30"/>
      <c r="C700" s="29"/>
      <c r="D700" s="30"/>
      <c r="E700" s="73">
        <f>SUM('SIGNAGES RECEIVE'!$D700*'SIGNAGES RECEIVE'!$C700)</f>
        <v>0</v>
      </c>
      <c r="F700" s="30"/>
    </row>
    <row r="701" ht="14.25" customHeight="1">
      <c r="A701" s="20"/>
      <c r="B701" s="22"/>
      <c r="C701" s="21"/>
      <c r="D701" s="22"/>
      <c r="E701" s="72">
        <f>SUM('SIGNAGES RECEIVE'!$D701*'SIGNAGES RECEIVE'!$C701)</f>
        <v>0</v>
      </c>
      <c r="F701" s="22"/>
    </row>
    <row r="702" ht="14.25" customHeight="1">
      <c r="A702" s="28"/>
      <c r="B702" s="30"/>
      <c r="C702" s="29"/>
      <c r="D702" s="30"/>
      <c r="E702" s="73">
        <f>SUM('SIGNAGES RECEIVE'!$D702*'SIGNAGES RECEIVE'!$C702)</f>
        <v>0</v>
      </c>
      <c r="F702" s="30"/>
    </row>
    <row r="703" ht="14.25" customHeight="1">
      <c r="A703" s="20"/>
      <c r="B703" s="22"/>
      <c r="C703" s="21"/>
      <c r="D703" s="22"/>
      <c r="E703" s="72">
        <f>SUM('SIGNAGES RECEIVE'!$D703*'SIGNAGES RECEIVE'!$C703)</f>
        <v>0</v>
      </c>
      <c r="F703" s="22"/>
    </row>
    <row r="704" ht="14.25" customHeight="1">
      <c r="A704" s="28"/>
      <c r="B704" s="30"/>
      <c r="C704" s="29"/>
      <c r="D704" s="30"/>
      <c r="E704" s="73">
        <f>SUM('SIGNAGES RECEIVE'!$D704*'SIGNAGES RECEIVE'!$C704)</f>
        <v>0</v>
      </c>
      <c r="F704" s="30"/>
    </row>
    <row r="705" ht="14.25" customHeight="1">
      <c r="A705" s="20"/>
      <c r="B705" s="22"/>
      <c r="C705" s="21"/>
      <c r="D705" s="22"/>
      <c r="E705" s="72">
        <f>SUM('SIGNAGES RECEIVE'!$D705*'SIGNAGES RECEIVE'!$C705)</f>
        <v>0</v>
      </c>
      <c r="F705" s="22"/>
    </row>
    <row r="706" ht="14.25" customHeight="1">
      <c r="A706" s="28"/>
      <c r="B706" s="30"/>
      <c r="C706" s="29"/>
      <c r="D706" s="30"/>
      <c r="E706" s="73">
        <f>SUM('SIGNAGES RECEIVE'!$D706*'SIGNAGES RECEIVE'!$C706)</f>
        <v>0</v>
      </c>
      <c r="F706" s="30"/>
    </row>
    <row r="707" ht="14.25" customHeight="1">
      <c r="A707" s="20"/>
      <c r="B707" s="22"/>
      <c r="C707" s="21"/>
      <c r="D707" s="22"/>
      <c r="E707" s="72">
        <f>SUM('SIGNAGES RECEIVE'!$D707*'SIGNAGES RECEIVE'!$C707)</f>
        <v>0</v>
      </c>
      <c r="F707" s="22"/>
    </row>
    <row r="708" ht="14.25" customHeight="1">
      <c r="A708" s="28"/>
      <c r="B708" s="30"/>
      <c r="C708" s="29"/>
      <c r="D708" s="30"/>
      <c r="E708" s="73">
        <f>SUM('SIGNAGES RECEIVE'!$D708*'SIGNAGES RECEIVE'!$C708)</f>
        <v>0</v>
      </c>
      <c r="F708" s="30"/>
    </row>
    <row r="709" ht="14.25" customHeight="1">
      <c r="A709" s="20"/>
      <c r="B709" s="22"/>
      <c r="C709" s="21"/>
      <c r="D709" s="22"/>
      <c r="E709" s="72">
        <f>SUM('SIGNAGES RECEIVE'!$D709*'SIGNAGES RECEIVE'!$C709)</f>
        <v>0</v>
      </c>
      <c r="F709" s="22"/>
    </row>
    <row r="710" ht="14.25" customHeight="1">
      <c r="A710" s="28"/>
      <c r="B710" s="30"/>
      <c r="C710" s="29"/>
      <c r="D710" s="30"/>
      <c r="E710" s="73">
        <f>SUM('SIGNAGES RECEIVE'!$D710*'SIGNAGES RECEIVE'!$C710)</f>
        <v>0</v>
      </c>
      <c r="F710" s="30"/>
    </row>
    <row r="711" ht="14.25" customHeight="1">
      <c r="A711" s="20"/>
      <c r="B711" s="22"/>
      <c r="C711" s="21"/>
      <c r="D711" s="22"/>
      <c r="E711" s="72">
        <f>SUM('SIGNAGES RECEIVE'!$D711*'SIGNAGES RECEIVE'!$C711)</f>
        <v>0</v>
      </c>
      <c r="F711" s="22"/>
    </row>
    <row r="712" ht="14.25" customHeight="1">
      <c r="A712" s="28"/>
      <c r="B712" s="30"/>
      <c r="C712" s="29"/>
      <c r="D712" s="30"/>
      <c r="E712" s="73">
        <f>SUM('SIGNAGES RECEIVE'!$D712*'SIGNAGES RECEIVE'!$C712)</f>
        <v>0</v>
      </c>
      <c r="F712" s="30"/>
    </row>
    <row r="713" ht="14.25" customHeight="1">
      <c r="A713" s="20"/>
      <c r="B713" s="22"/>
      <c r="C713" s="21"/>
      <c r="D713" s="22"/>
      <c r="E713" s="72">
        <f>SUM('SIGNAGES RECEIVE'!$D713*'SIGNAGES RECEIVE'!$C713)</f>
        <v>0</v>
      </c>
      <c r="F713" s="22"/>
    </row>
    <row r="714" ht="14.25" customHeight="1">
      <c r="A714" s="28"/>
      <c r="B714" s="30"/>
      <c r="C714" s="29"/>
      <c r="D714" s="30"/>
      <c r="E714" s="73">
        <f>SUM('SIGNAGES RECEIVE'!$D714*'SIGNAGES RECEIVE'!$C714)</f>
        <v>0</v>
      </c>
      <c r="F714" s="30"/>
    </row>
    <row r="715" ht="14.25" customHeight="1">
      <c r="A715" s="20"/>
      <c r="B715" s="22"/>
      <c r="C715" s="21"/>
      <c r="D715" s="22"/>
      <c r="E715" s="72">
        <f>SUM('SIGNAGES RECEIVE'!$D715*'SIGNAGES RECEIVE'!$C715)</f>
        <v>0</v>
      </c>
      <c r="F715" s="22"/>
    </row>
    <row r="716" ht="14.25" customHeight="1">
      <c r="A716" s="28"/>
      <c r="B716" s="30"/>
      <c r="C716" s="29"/>
      <c r="D716" s="30"/>
      <c r="E716" s="73">
        <f>SUM('SIGNAGES RECEIVE'!$D716*'SIGNAGES RECEIVE'!$C716)</f>
        <v>0</v>
      </c>
      <c r="F716" s="30"/>
    </row>
    <row r="717" ht="14.25" customHeight="1">
      <c r="A717" s="20"/>
      <c r="B717" s="22"/>
      <c r="C717" s="21"/>
      <c r="D717" s="22"/>
      <c r="E717" s="72">
        <f>SUM('SIGNAGES RECEIVE'!$D717*'SIGNAGES RECEIVE'!$C717)</f>
        <v>0</v>
      </c>
      <c r="F717" s="22"/>
    </row>
    <row r="718" ht="14.25" customHeight="1">
      <c r="A718" s="28"/>
      <c r="B718" s="30"/>
      <c r="C718" s="29"/>
      <c r="D718" s="30"/>
      <c r="E718" s="73">
        <f>SUM('SIGNAGES RECEIVE'!$D718*'SIGNAGES RECEIVE'!$C718)</f>
        <v>0</v>
      </c>
      <c r="F718" s="30"/>
    </row>
    <row r="719" ht="14.25" customHeight="1">
      <c r="A719" s="20"/>
      <c r="B719" s="22"/>
      <c r="C719" s="21"/>
      <c r="D719" s="22"/>
      <c r="E719" s="72">
        <f>SUM('SIGNAGES RECEIVE'!$D719*'SIGNAGES RECEIVE'!$C719)</f>
        <v>0</v>
      </c>
      <c r="F719" s="22"/>
    </row>
    <row r="720" ht="14.25" customHeight="1">
      <c r="A720" s="28"/>
      <c r="B720" s="30"/>
      <c r="C720" s="29"/>
      <c r="D720" s="30"/>
      <c r="E720" s="73">
        <f>SUM('SIGNAGES RECEIVE'!$D720*'SIGNAGES RECEIVE'!$C720)</f>
        <v>0</v>
      </c>
      <c r="F720" s="30"/>
    </row>
    <row r="721" ht="14.25" customHeight="1">
      <c r="A721" s="20"/>
      <c r="B721" s="22"/>
      <c r="C721" s="21"/>
      <c r="D721" s="22"/>
      <c r="E721" s="72">
        <f>SUM('SIGNAGES RECEIVE'!$D721*'SIGNAGES RECEIVE'!$C721)</f>
        <v>0</v>
      </c>
      <c r="F721" s="22"/>
    </row>
    <row r="722" ht="14.25" customHeight="1">
      <c r="A722" s="28"/>
      <c r="B722" s="30"/>
      <c r="C722" s="29"/>
      <c r="D722" s="30"/>
      <c r="E722" s="73">
        <f>SUM('SIGNAGES RECEIVE'!$D722*'SIGNAGES RECEIVE'!$C722)</f>
        <v>0</v>
      </c>
      <c r="F722" s="30"/>
    </row>
    <row r="723" ht="14.25" customHeight="1">
      <c r="A723" s="20"/>
      <c r="B723" s="22"/>
      <c r="C723" s="21"/>
      <c r="D723" s="22"/>
      <c r="E723" s="72">
        <f>SUM('SIGNAGES RECEIVE'!$D723*'SIGNAGES RECEIVE'!$C723)</f>
        <v>0</v>
      </c>
      <c r="F723" s="22"/>
    </row>
    <row r="724" ht="14.25" customHeight="1">
      <c r="A724" s="28"/>
      <c r="B724" s="30"/>
      <c r="C724" s="29"/>
      <c r="D724" s="30"/>
      <c r="E724" s="73">
        <f>SUM('SIGNAGES RECEIVE'!$D724*'SIGNAGES RECEIVE'!$C724)</f>
        <v>0</v>
      </c>
      <c r="F724" s="30"/>
    </row>
    <row r="725" ht="14.25" customHeight="1">
      <c r="A725" s="20"/>
      <c r="B725" s="22"/>
      <c r="C725" s="21"/>
      <c r="D725" s="22"/>
      <c r="E725" s="72">
        <f>SUM('SIGNAGES RECEIVE'!$D725*'SIGNAGES RECEIVE'!$C725)</f>
        <v>0</v>
      </c>
      <c r="F725" s="22"/>
    </row>
    <row r="726" ht="14.25" customHeight="1">
      <c r="A726" s="28"/>
      <c r="B726" s="30"/>
      <c r="C726" s="29"/>
      <c r="D726" s="30"/>
      <c r="E726" s="73">
        <f>SUM('SIGNAGES RECEIVE'!$D726*'SIGNAGES RECEIVE'!$C726)</f>
        <v>0</v>
      </c>
      <c r="F726" s="30"/>
    </row>
    <row r="727" ht="14.25" customHeight="1">
      <c r="A727" s="20"/>
      <c r="B727" s="22"/>
      <c r="C727" s="21"/>
      <c r="D727" s="22"/>
      <c r="E727" s="72">
        <f>SUM('SIGNAGES RECEIVE'!$D727*'SIGNAGES RECEIVE'!$C727)</f>
        <v>0</v>
      </c>
      <c r="F727" s="22"/>
    </row>
    <row r="728" ht="14.25" customHeight="1">
      <c r="A728" s="28"/>
      <c r="B728" s="30"/>
      <c r="C728" s="29"/>
      <c r="D728" s="30"/>
      <c r="E728" s="73">
        <f>SUM('SIGNAGES RECEIVE'!$D728*'SIGNAGES RECEIVE'!$C728)</f>
        <v>0</v>
      </c>
      <c r="F728" s="30"/>
    </row>
    <row r="729" ht="14.25" customHeight="1">
      <c r="A729" s="20"/>
      <c r="B729" s="22"/>
      <c r="C729" s="21"/>
      <c r="D729" s="22"/>
      <c r="E729" s="72">
        <f>SUM('SIGNAGES RECEIVE'!$D729*'SIGNAGES RECEIVE'!$C729)</f>
        <v>0</v>
      </c>
      <c r="F729" s="22"/>
    </row>
    <row r="730" ht="14.25" customHeight="1">
      <c r="A730" s="28"/>
      <c r="B730" s="30"/>
      <c r="C730" s="29"/>
      <c r="D730" s="30"/>
      <c r="E730" s="73">
        <f>SUM('SIGNAGES RECEIVE'!$D730*'SIGNAGES RECEIVE'!$C730)</f>
        <v>0</v>
      </c>
      <c r="F730" s="30"/>
    </row>
    <row r="731" ht="14.25" customHeight="1">
      <c r="A731" s="20"/>
      <c r="B731" s="22"/>
      <c r="C731" s="21"/>
      <c r="D731" s="22"/>
      <c r="E731" s="72">
        <f>SUM('SIGNAGES RECEIVE'!$D731*'SIGNAGES RECEIVE'!$C731)</f>
        <v>0</v>
      </c>
      <c r="F731" s="22"/>
    </row>
    <row r="732" ht="14.25" customHeight="1">
      <c r="A732" s="28"/>
      <c r="B732" s="30"/>
      <c r="C732" s="29"/>
      <c r="D732" s="30"/>
      <c r="E732" s="73">
        <f>SUM('SIGNAGES RECEIVE'!$D732*'SIGNAGES RECEIVE'!$C732)</f>
        <v>0</v>
      </c>
      <c r="F732" s="30"/>
    </row>
    <row r="733" ht="14.25" customHeight="1">
      <c r="A733" s="20"/>
      <c r="B733" s="22"/>
      <c r="C733" s="21"/>
      <c r="D733" s="22"/>
      <c r="E733" s="72">
        <f>SUM('SIGNAGES RECEIVE'!$D733*'SIGNAGES RECEIVE'!$C733)</f>
        <v>0</v>
      </c>
      <c r="F733" s="22"/>
    </row>
    <row r="734" ht="14.25" customHeight="1">
      <c r="A734" s="28"/>
      <c r="B734" s="30"/>
      <c r="C734" s="29"/>
      <c r="D734" s="30"/>
      <c r="E734" s="73">
        <f>SUM('SIGNAGES RECEIVE'!$D734*'SIGNAGES RECEIVE'!$C734)</f>
        <v>0</v>
      </c>
      <c r="F734" s="30"/>
    </row>
    <row r="735" ht="14.25" customHeight="1">
      <c r="A735" s="20"/>
      <c r="B735" s="22"/>
      <c r="C735" s="21"/>
      <c r="D735" s="22"/>
      <c r="E735" s="72">
        <f>SUM('SIGNAGES RECEIVE'!$D735*'SIGNAGES RECEIVE'!$C735)</f>
        <v>0</v>
      </c>
      <c r="F735" s="22"/>
    </row>
    <row r="736" ht="14.25" customHeight="1">
      <c r="A736" s="28"/>
      <c r="B736" s="30"/>
      <c r="C736" s="29"/>
      <c r="D736" s="30"/>
      <c r="E736" s="73">
        <f>SUM('SIGNAGES RECEIVE'!$D736*'SIGNAGES RECEIVE'!$C736)</f>
        <v>0</v>
      </c>
      <c r="F736" s="30"/>
    </row>
    <row r="737" ht="14.25" customHeight="1">
      <c r="A737" s="20"/>
      <c r="B737" s="22"/>
      <c r="C737" s="21"/>
      <c r="D737" s="22"/>
      <c r="E737" s="72">
        <f>SUM('SIGNAGES RECEIVE'!$D737*'SIGNAGES RECEIVE'!$C737)</f>
        <v>0</v>
      </c>
      <c r="F737" s="22"/>
    </row>
    <row r="738" ht="14.25" customHeight="1">
      <c r="A738" s="28"/>
      <c r="B738" s="30"/>
      <c r="C738" s="29"/>
      <c r="D738" s="30"/>
      <c r="E738" s="73">
        <f>SUM('SIGNAGES RECEIVE'!$D738*'SIGNAGES RECEIVE'!$C738)</f>
        <v>0</v>
      </c>
      <c r="F738" s="30"/>
    </row>
    <row r="739" ht="14.25" customHeight="1">
      <c r="A739" s="20"/>
      <c r="B739" s="22"/>
      <c r="C739" s="21"/>
      <c r="D739" s="22"/>
      <c r="E739" s="72">
        <f>SUM('SIGNAGES RECEIVE'!$D739*'SIGNAGES RECEIVE'!$C739)</f>
        <v>0</v>
      </c>
      <c r="F739" s="22"/>
    </row>
    <row r="740" ht="14.25" customHeight="1">
      <c r="A740" s="28"/>
      <c r="B740" s="30"/>
      <c r="C740" s="29"/>
      <c r="D740" s="30"/>
      <c r="E740" s="73">
        <f>SUM('SIGNAGES RECEIVE'!$D740*'SIGNAGES RECEIVE'!$C740)</f>
        <v>0</v>
      </c>
      <c r="F740" s="30"/>
    </row>
    <row r="741" ht="14.25" customHeight="1">
      <c r="A741" s="20"/>
      <c r="B741" s="22"/>
      <c r="C741" s="21"/>
      <c r="D741" s="22"/>
      <c r="E741" s="72">
        <f>SUM('SIGNAGES RECEIVE'!$D741*'SIGNAGES RECEIVE'!$C741)</f>
        <v>0</v>
      </c>
      <c r="F741" s="22"/>
    </row>
    <row r="742" ht="14.25" customHeight="1">
      <c r="A742" s="28"/>
      <c r="B742" s="30"/>
      <c r="C742" s="29"/>
      <c r="D742" s="30"/>
      <c r="E742" s="73">
        <f>SUM('SIGNAGES RECEIVE'!$D742*'SIGNAGES RECEIVE'!$C742)</f>
        <v>0</v>
      </c>
      <c r="F742" s="30"/>
    </row>
    <row r="743" ht="14.25" customHeight="1">
      <c r="A743" s="20"/>
      <c r="B743" s="22"/>
      <c r="C743" s="21"/>
      <c r="D743" s="22"/>
      <c r="E743" s="72">
        <f>SUM('SIGNAGES RECEIVE'!$D743*'SIGNAGES RECEIVE'!$C743)</f>
        <v>0</v>
      </c>
      <c r="F743" s="22"/>
    </row>
    <row r="744" ht="14.25" customHeight="1">
      <c r="A744" s="28"/>
      <c r="B744" s="30"/>
      <c r="C744" s="29"/>
      <c r="D744" s="30"/>
      <c r="E744" s="73">
        <f>SUM('SIGNAGES RECEIVE'!$D744*'SIGNAGES RECEIVE'!$C744)</f>
        <v>0</v>
      </c>
      <c r="F744" s="30"/>
    </row>
    <row r="745" ht="14.25" customHeight="1">
      <c r="A745" s="20"/>
      <c r="B745" s="22"/>
      <c r="C745" s="21"/>
      <c r="D745" s="22"/>
      <c r="E745" s="72">
        <f>SUM('SIGNAGES RECEIVE'!$D745*'SIGNAGES RECEIVE'!$C745)</f>
        <v>0</v>
      </c>
      <c r="F745" s="22"/>
    </row>
    <row r="746" ht="14.25" customHeight="1">
      <c r="A746" s="28"/>
      <c r="B746" s="30"/>
      <c r="C746" s="29"/>
      <c r="D746" s="30"/>
      <c r="E746" s="73">
        <f>SUM('SIGNAGES RECEIVE'!$D746*'SIGNAGES RECEIVE'!$C746)</f>
        <v>0</v>
      </c>
      <c r="F746" s="30"/>
    </row>
    <row r="747" ht="14.25" customHeight="1">
      <c r="A747" s="20"/>
      <c r="B747" s="22"/>
      <c r="C747" s="21"/>
      <c r="D747" s="22"/>
      <c r="E747" s="72">
        <f>SUM('SIGNAGES RECEIVE'!$D747*'SIGNAGES RECEIVE'!$C747)</f>
        <v>0</v>
      </c>
      <c r="F747" s="22"/>
    </row>
    <row r="748" ht="14.25" customHeight="1">
      <c r="A748" s="28"/>
      <c r="B748" s="30"/>
      <c r="C748" s="29"/>
      <c r="D748" s="30"/>
      <c r="E748" s="73">
        <f>SUM('SIGNAGES RECEIVE'!$D748*'SIGNAGES RECEIVE'!$C748)</f>
        <v>0</v>
      </c>
      <c r="F748" s="30"/>
    </row>
    <row r="749" ht="14.25" customHeight="1">
      <c r="A749" s="20"/>
      <c r="B749" s="22"/>
      <c r="C749" s="21"/>
      <c r="D749" s="22"/>
      <c r="E749" s="72">
        <f>SUM('SIGNAGES RECEIVE'!$D749*'SIGNAGES RECEIVE'!$C749)</f>
        <v>0</v>
      </c>
      <c r="F749" s="22"/>
    </row>
    <row r="750" ht="14.25" customHeight="1">
      <c r="A750" s="28"/>
      <c r="B750" s="30"/>
      <c r="C750" s="29"/>
      <c r="D750" s="30"/>
      <c r="E750" s="73">
        <f>SUM('SIGNAGES RECEIVE'!$D750*'SIGNAGES RECEIVE'!$C750)</f>
        <v>0</v>
      </c>
      <c r="F750" s="30"/>
    </row>
    <row r="751" ht="14.25" customHeight="1">
      <c r="A751" s="20"/>
      <c r="B751" s="22"/>
      <c r="C751" s="21"/>
      <c r="D751" s="22"/>
      <c r="E751" s="72">
        <f>SUM('SIGNAGES RECEIVE'!$D751*'SIGNAGES RECEIVE'!$C751)</f>
        <v>0</v>
      </c>
      <c r="F751" s="22"/>
    </row>
    <row r="752" ht="14.25" customHeight="1">
      <c r="A752" s="28"/>
      <c r="B752" s="30"/>
      <c r="C752" s="29"/>
      <c r="D752" s="30"/>
      <c r="E752" s="73">
        <f>SUM('SIGNAGES RECEIVE'!$D752*'SIGNAGES RECEIVE'!$C752)</f>
        <v>0</v>
      </c>
      <c r="F752" s="30"/>
    </row>
    <row r="753" ht="14.25" customHeight="1">
      <c r="A753" s="20"/>
      <c r="B753" s="22"/>
      <c r="C753" s="21"/>
      <c r="D753" s="22"/>
      <c r="E753" s="72">
        <f>SUM('SIGNAGES RECEIVE'!$D753*'SIGNAGES RECEIVE'!$C753)</f>
        <v>0</v>
      </c>
      <c r="F753" s="22"/>
    </row>
    <row r="754" ht="14.25" customHeight="1">
      <c r="A754" s="28"/>
      <c r="B754" s="30"/>
      <c r="C754" s="29"/>
      <c r="D754" s="30"/>
      <c r="E754" s="73">
        <f>SUM('SIGNAGES RECEIVE'!$D754*'SIGNAGES RECEIVE'!$C754)</f>
        <v>0</v>
      </c>
      <c r="F754" s="30"/>
    </row>
    <row r="755" ht="14.25" customHeight="1">
      <c r="A755" s="20"/>
      <c r="B755" s="22"/>
      <c r="C755" s="21"/>
      <c r="D755" s="22"/>
      <c r="E755" s="72">
        <f>SUM('SIGNAGES RECEIVE'!$D755*'SIGNAGES RECEIVE'!$C755)</f>
        <v>0</v>
      </c>
      <c r="F755" s="22"/>
    </row>
    <row r="756" ht="14.25" customHeight="1">
      <c r="A756" s="28"/>
      <c r="B756" s="30"/>
      <c r="C756" s="29"/>
      <c r="D756" s="30"/>
      <c r="E756" s="73">
        <f>SUM('SIGNAGES RECEIVE'!$D756*'SIGNAGES RECEIVE'!$C756)</f>
        <v>0</v>
      </c>
      <c r="F756" s="30"/>
    </row>
    <row r="757" ht="14.25" customHeight="1">
      <c r="A757" s="20"/>
      <c r="B757" s="22"/>
      <c r="C757" s="21"/>
      <c r="D757" s="22"/>
      <c r="E757" s="72">
        <f>SUM('SIGNAGES RECEIVE'!$D757*'SIGNAGES RECEIVE'!$C757)</f>
        <v>0</v>
      </c>
      <c r="F757" s="22"/>
    </row>
    <row r="758" ht="14.25" customHeight="1">
      <c r="A758" s="28"/>
      <c r="B758" s="30"/>
      <c r="C758" s="29"/>
      <c r="D758" s="30"/>
      <c r="E758" s="73">
        <f>SUM('SIGNAGES RECEIVE'!$D758*'SIGNAGES RECEIVE'!$C758)</f>
        <v>0</v>
      </c>
      <c r="F758" s="30"/>
    </row>
    <row r="759" ht="14.25" customHeight="1">
      <c r="A759" s="20"/>
      <c r="B759" s="22"/>
      <c r="C759" s="21"/>
      <c r="D759" s="22"/>
      <c r="E759" s="72">
        <f>SUM('SIGNAGES RECEIVE'!$D759*'SIGNAGES RECEIVE'!$C759)</f>
        <v>0</v>
      </c>
      <c r="F759" s="22"/>
    </row>
    <row r="760" ht="14.25" customHeight="1">
      <c r="A760" s="28"/>
      <c r="B760" s="30"/>
      <c r="C760" s="29"/>
      <c r="D760" s="30"/>
      <c r="E760" s="73">
        <f>SUM('SIGNAGES RECEIVE'!$D760*'SIGNAGES RECEIVE'!$C760)</f>
        <v>0</v>
      </c>
      <c r="F760" s="30"/>
    </row>
    <row r="761" ht="14.25" customHeight="1">
      <c r="A761" s="20"/>
      <c r="B761" s="22"/>
      <c r="C761" s="21"/>
      <c r="D761" s="22"/>
      <c r="E761" s="72">
        <f>SUM('SIGNAGES RECEIVE'!$D761*'SIGNAGES RECEIVE'!$C761)</f>
        <v>0</v>
      </c>
      <c r="F761" s="22"/>
    </row>
    <row r="762" ht="14.25" customHeight="1">
      <c r="A762" s="28"/>
      <c r="B762" s="30"/>
      <c r="C762" s="29"/>
      <c r="D762" s="30"/>
      <c r="E762" s="73">
        <f>SUM('SIGNAGES RECEIVE'!$D762*'SIGNAGES RECEIVE'!$C762)</f>
        <v>0</v>
      </c>
      <c r="F762" s="30"/>
    </row>
    <row r="763" ht="14.25" customHeight="1">
      <c r="A763" s="20"/>
      <c r="B763" s="22"/>
      <c r="C763" s="21"/>
      <c r="D763" s="22"/>
      <c r="E763" s="72">
        <f>SUM('SIGNAGES RECEIVE'!$D763*'SIGNAGES RECEIVE'!$C763)</f>
        <v>0</v>
      </c>
      <c r="F763" s="22"/>
    </row>
    <row r="764" ht="14.25" customHeight="1">
      <c r="A764" s="28"/>
      <c r="B764" s="30"/>
      <c r="C764" s="29"/>
      <c r="D764" s="30"/>
      <c r="E764" s="73">
        <f>SUM('SIGNAGES RECEIVE'!$D764*'SIGNAGES RECEIVE'!$C764)</f>
        <v>0</v>
      </c>
      <c r="F764" s="30"/>
    </row>
    <row r="765" ht="14.25" customHeight="1">
      <c r="A765" s="20"/>
      <c r="B765" s="22"/>
      <c r="C765" s="21"/>
      <c r="D765" s="22"/>
      <c r="E765" s="72">
        <f>SUM('SIGNAGES RECEIVE'!$D765*'SIGNAGES RECEIVE'!$C765)</f>
        <v>0</v>
      </c>
      <c r="F765" s="22"/>
    </row>
    <row r="766" ht="14.25" customHeight="1">
      <c r="A766" s="28"/>
      <c r="B766" s="30"/>
      <c r="C766" s="29"/>
      <c r="D766" s="30"/>
      <c r="E766" s="73">
        <f>SUM('SIGNAGES RECEIVE'!$D766*'SIGNAGES RECEIVE'!$C766)</f>
        <v>0</v>
      </c>
      <c r="F766" s="30"/>
    </row>
    <row r="767" ht="14.25" customHeight="1">
      <c r="A767" s="20"/>
      <c r="B767" s="22"/>
      <c r="C767" s="21"/>
      <c r="D767" s="22"/>
      <c r="E767" s="72">
        <f>SUM('SIGNAGES RECEIVE'!$D767*'SIGNAGES RECEIVE'!$C767)</f>
        <v>0</v>
      </c>
      <c r="F767" s="22"/>
    </row>
    <row r="768" ht="14.25" customHeight="1">
      <c r="A768" s="28"/>
      <c r="B768" s="30"/>
      <c r="C768" s="29"/>
      <c r="D768" s="30"/>
      <c r="E768" s="73">
        <f>SUM('SIGNAGES RECEIVE'!$D768*'SIGNAGES RECEIVE'!$C768)</f>
        <v>0</v>
      </c>
      <c r="F768" s="30"/>
    </row>
    <row r="769" ht="14.25" customHeight="1">
      <c r="A769" s="20"/>
      <c r="B769" s="22"/>
      <c r="C769" s="21"/>
      <c r="D769" s="22"/>
      <c r="E769" s="72">
        <f>SUM('SIGNAGES RECEIVE'!$D769*'SIGNAGES RECEIVE'!$C769)</f>
        <v>0</v>
      </c>
      <c r="F769" s="22"/>
    </row>
    <row r="770" ht="14.25" customHeight="1">
      <c r="A770" s="28"/>
      <c r="B770" s="30"/>
      <c r="C770" s="29"/>
      <c r="D770" s="30"/>
      <c r="E770" s="73">
        <f>SUM('SIGNAGES RECEIVE'!$D770*'SIGNAGES RECEIVE'!$C770)</f>
        <v>0</v>
      </c>
      <c r="F770" s="30"/>
    </row>
    <row r="771" ht="14.25" customHeight="1">
      <c r="A771" s="20"/>
      <c r="B771" s="22"/>
      <c r="C771" s="21"/>
      <c r="D771" s="22"/>
      <c r="E771" s="72">
        <f>SUM('SIGNAGES RECEIVE'!$D771*'SIGNAGES RECEIVE'!$C771)</f>
        <v>0</v>
      </c>
      <c r="F771" s="22"/>
    </row>
    <row r="772" ht="14.25" customHeight="1">
      <c r="A772" s="28"/>
      <c r="B772" s="30"/>
      <c r="C772" s="29"/>
      <c r="D772" s="30"/>
      <c r="E772" s="73">
        <f>SUM('SIGNAGES RECEIVE'!$D772*'SIGNAGES RECEIVE'!$C772)</f>
        <v>0</v>
      </c>
      <c r="F772" s="30"/>
    </row>
    <row r="773" ht="14.25" customHeight="1">
      <c r="A773" s="20"/>
      <c r="B773" s="22"/>
      <c r="C773" s="21"/>
      <c r="D773" s="22"/>
      <c r="E773" s="72">
        <f>SUM('SIGNAGES RECEIVE'!$D773*'SIGNAGES RECEIVE'!$C773)</f>
        <v>0</v>
      </c>
      <c r="F773" s="22"/>
    </row>
    <row r="774" ht="14.25" customHeight="1">
      <c r="A774" s="28"/>
      <c r="B774" s="30"/>
      <c r="C774" s="29"/>
      <c r="D774" s="30"/>
      <c r="E774" s="73">
        <f>SUM('SIGNAGES RECEIVE'!$D774*'SIGNAGES RECEIVE'!$C774)</f>
        <v>0</v>
      </c>
      <c r="F774" s="30"/>
    </row>
    <row r="775" ht="14.25" customHeight="1">
      <c r="A775" s="20"/>
      <c r="B775" s="22"/>
      <c r="C775" s="21"/>
      <c r="D775" s="22"/>
      <c r="E775" s="72">
        <f>SUM('SIGNAGES RECEIVE'!$D775*'SIGNAGES RECEIVE'!$C775)</f>
        <v>0</v>
      </c>
      <c r="F775" s="22"/>
    </row>
    <row r="776" ht="14.25" customHeight="1">
      <c r="A776" s="28"/>
      <c r="B776" s="30"/>
      <c r="C776" s="29"/>
      <c r="D776" s="30"/>
      <c r="E776" s="73">
        <f>SUM('SIGNAGES RECEIVE'!$D776*'SIGNAGES RECEIVE'!$C776)</f>
        <v>0</v>
      </c>
      <c r="F776" s="30"/>
    </row>
    <row r="777" ht="14.25" customHeight="1">
      <c r="A777" s="20"/>
      <c r="B777" s="22"/>
      <c r="C777" s="21"/>
      <c r="D777" s="22"/>
      <c r="E777" s="72">
        <f>SUM('SIGNAGES RECEIVE'!$D777*'SIGNAGES RECEIVE'!$C777)</f>
        <v>0</v>
      </c>
      <c r="F777" s="22"/>
    </row>
    <row r="778" ht="14.25" customHeight="1">
      <c r="A778" s="28"/>
      <c r="B778" s="30"/>
      <c r="C778" s="29"/>
      <c r="D778" s="30"/>
      <c r="E778" s="73">
        <f>SUM('SIGNAGES RECEIVE'!$D778*'SIGNAGES RECEIVE'!$C778)</f>
        <v>0</v>
      </c>
      <c r="F778" s="30"/>
    </row>
    <row r="779" ht="14.25" customHeight="1">
      <c r="A779" s="20"/>
      <c r="B779" s="22"/>
      <c r="C779" s="21"/>
      <c r="D779" s="22"/>
      <c r="E779" s="72">
        <f>SUM('SIGNAGES RECEIVE'!$D779*'SIGNAGES RECEIVE'!$C779)</f>
        <v>0</v>
      </c>
      <c r="F779" s="22"/>
    </row>
    <row r="780" ht="14.25" customHeight="1">
      <c r="A780" s="28"/>
      <c r="B780" s="30"/>
      <c r="C780" s="29"/>
      <c r="D780" s="30"/>
      <c r="E780" s="73">
        <f>SUM('SIGNAGES RECEIVE'!$D780*'SIGNAGES RECEIVE'!$C780)</f>
        <v>0</v>
      </c>
      <c r="F780" s="30"/>
    </row>
    <row r="781" ht="14.25" customHeight="1">
      <c r="A781" s="20"/>
      <c r="B781" s="22"/>
      <c r="C781" s="21"/>
      <c r="D781" s="22"/>
      <c r="E781" s="72">
        <f>SUM('SIGNAGES RECEIVE'!$D781*'SIGNAGES RECEIVE'!$C781)</f>
        <v>0</v>
      </c>
      <c r="F781" s="22"/>
    </row>
    <row r="782" ht="14.25" customHeight="1">
      <c r="A782" s="28"/>
      <c r="B782" s="30"/>
      <c r="C782" s="29"/>
      <c r="D782" s="30"/>
      <c r="E782" s="73">
        <f>SUM('SIGNAGES RECEIVE'!$D782*'SIGNAGES RECEIVE'!$C782)</f>
        <v>0</v>
      </c>
      <c r="F782" s="30"/>
    </row>
    <row r="783" ht="14.25" customHeight="1">
      <c r="A783" s="20"/>
      <c r="B783" s="22"/>
      <c r="C783" s="21"/>
      <c r="D783" s="22"/>
      <c r="E783" s="72">
        <f>SUM('SIGNAGES RECEIVE'!$D783*'SIGNAGES RECEIVE'!$C783)</f>
        <v>0</v>
      </c>
      <c r="F783" s="22"/>
    </row>
    <row r="784" ht="14.25" customHeight="1">
      <c r="A784" s="28"/>
      <c r="B784" s="30"/>
      <c r="C784" s="29"/>
      <c r="D784" s="30"/>
      <c r="E784" s="73">
        <f>SUM('SIGNAGES RECEIVE'!$D784*'SIGNAGES RECEIVE'!$C784)</f>
        <v>0</v>
      </c>
      <c r="F784" s="30"/>
    </row>
    <row r="785" ht="14.25" customHeight="1">
      <c r="A785" s="20"/>
      <c r="B785" s="22"/>
      <c r="C785" s="21"/>
      <c r="D785" s="22"/>
      <c r="E785" s="72">
        <f>SUM('SIGNAGES RECEIVE'!$D785*'SIGNAGES RECEIVE'!$C785)</f>
        <v>0</v>
      </c>
      <c r="F785" s="22"/>
    </row>
    <row r="786" ht="14.25" customHeight="1">
      <c r="A786" s="28"/>
      <c r="B786" s="30"/>
      <c r="C786" s="29"/>
      <c r="D786" s="30"/>
      <c r="E786" s="73">
        <f>SUM('SIGNAGES RECEIVE'!$D786*'SIGNAGES RECEIVE'!$C786)</f>
        <v>0</v>
      </c>
      <c r="F786" s="30"/>
    </row>
    <row r="787" ht="14.25" customHeight="1">
      <c r="A787" s="20"/>
      <c r="B787" s="22"/>
      <c r="C787" s="21"/>
      <c r="D787" s="22"/>
      <c r="E787" s="72">
        <f>SUM('SIGNAGES RECEIVE'!$D787*'SIGNAGES RECEIVE'!$C787)</f>
        <v>0</v>
      </c>
      <c r="F787" s="22"/>
    </row>
    <row r="788" ht="14.25" customHeight="1">
      <c r="A788" s="28"/>
      <c r="B788" s="30"/>
      <c r="C788" s="29"/>
      <c r="D788" s="30"/>
      <c r="E788" s="73">
        <f>SUM('SIGNAGES RECEIVE'!$D788*'SIGNAGES RECEIVE'!$C788)</f>
        <v>0</v>
      </c>
      <c r="F788" s="30"/>
    </row>
    <row r="789" ht="14.25" customHeight="1">
      <c r="A789" s="20"/>
      <c r="B789" s="22"/>
      <c r="C789" s="21"/>
      <c r="D789" s="22"/>
      <c r="E789" s="72">
        <f>SUM('SIGNAGES RECEIVE'!$D789*'SIGNAGES RECEIVE'!$C789)</f>
        <v>0</v>
      </c>
      <c r="F789" s="22"/>
    </row>
    <row r="790" ht="14.25" customHeight="1">
      <c r="A790" s="28"/>
      <c r="B790" s="30"/>
      <c r="C790" s="29"/>
      <c r="D790" s="30"/>
      <c r="E790" s="73">
        <f>SUM('SIGNAGES RECEIVE'!$D790*'SIGNAGES RECEIVE'!$C790)</f>
        <v>0</v>
      </c>
      <c r="F790" s="30"/>
    </row>
    <row r="791" ht="14.25" customHeight="1">
      <c r="A791" s="20"/>
      <c r="B791" s="22"/>
      <c r="C791" s="21"/>
      <c r="D791" s="22"/>
      <c r="E791" s="72">
        <f>SUM('SIGNAGES RECEIVE'!$D791*'SIGNAGES RECEIVE'!$C791)</f>
        <v>0</v>
      </c>
      <c r="F791" s="22"/>
    </row>
    <row r="792" ht="14.25" customHeight="1">
      <c r="A792" s="28"/>
      <c r="B792" s="30"/>
      <c r="C792" s="29"/>
      <c r="D792" s="30"/>
      <c r="E792" s="73">
        <f>SUM('SIGNAGES RECEIVE'!$D792*'SIGNAGES RECEIVE'!$C792)</f>
        <v>0</v>
      </c>
      <c r="F792" s="30"/>
    </row>
    <row r="793" ht="14.25" customHeight="1">
      <c r="A793" s="20"/>
      <c r="B793" s="22"/>
      <c r="C793" s="21"/>
      <c r="D793" s="22"/>
      <c r="E793" s="72">
        <f>SUM('SIGNAGES RECEIVE'!$D793*'SIGNAGES RECEIVE'!$C793)</f>
        <v>0</v>
      </c>
      <c r="F793" s="22"/>
    </row>
    <row r="794" ht="14.25" customHeight="1">
      <c r="A794" s="28"/>
      <c r="B794" s="30"/>
      <c r="C794" s="29"/>
      <c r="D794" s="30"/>
      <c r="E794" s="73">
        <f>SUM('SIGNAGES RECEIVE'!$D794*'SIGNAGES RECEIVE'!$C794)</f>
        <v>0</v>
      </c>
      <c r="F794" s="30"/>
    </row>
    <row r="795" ht="14.25" customHeight="1">
      <c r="A795" s="20"/>
      <c r="B795" s="22"/>
      <c r="C795" s="21"/>
      <c r="D795" s="22"/>
      <c r="E795" s="72">
        <f>SUM('SIGNAGES RECEIVE'!$D795*'SIGNAGES RECEIVE'!$C795)</f>
        <v>0</v>
      </c>
      <c r="F795" s="22"/>
    </row>
    <row r="796" ht="14.25" customHeight="1">
      <c r="A796" s="28"/>
      <c r="B796" s="30"/>
      <c r="C796" s="29"/>
      <c r="D796" s="30"/>
      <c r="E796" s="73">
        <f>SUM('SIGNAGES RECEIVE'!$D796*'SIGNAGES RECEIVE'!$C796)</f>
        <v>0</v>
      </c>
      <c r="F796" s="30"/>
    </row>
    <row r="797" ht="14.25" customHeight="1">
      <c r="A797" s="20"/>
      <c r="B797" s="22"/>
      <c r="C797" s="21"/>
      <c r="D797" s="22"/>
      <c r="E797" s="72">
        <f>SUM('SIGNAGES RECEIVE'!$D797*'SIGNAGES RECEIVE'!$C797)</f>
        <v>0</v>
      </c>
      <c r="F797" s="22"/>
    </row>
    <row r="798" ht="14.25" customHeight="1">
      <c r="A798" s="28"/>
      <c r="B798" s="30"/>
      <c r="C798" s="29"/>
      <c r="D798" s="30"/>
      <c r="E798" s="73">
        <f>SUM('SIGNAGES RECEIVE'!$D798*'SIGNAGES RECEIVE'!$C798)</f>
        <v>0</v>
      </c>
      <c r="F798" s="30"/>
    </row>
    <row r="799" ht="14.25" customHeight="1">
      <c r="A799" s="20"/>
      <c r="B799" s="22"/>
      <c r="C799" s="21"/>
      <c r="D799" s="22"/>
      <c r="E799" s="72">
        <f>SUM('SIGNAGES RECEIVE'!$D799*'SIGNAGES RECEIVE'!$C799)</f>
        <v>0</v>
      </c>
      <c r="F799" s="22"/>
    </row>
    <row r="800" ht="14.25" customHeight="1">
      <c r="A800" s="28"/>
      <c r="B800" s="30"/>
      <c r="C800" s="29"/>
      <c r="D800" s="30"/>
      <c r="E800" s="73">
        <f>SUM('SIGNAGES RECEIVE'!$D800*'SIGNAGES RECEIVE'!$C800)</f>
        <v>0</v>
      </c>
      <c r="F800" s="30"/>
    </row>
    <row r="801" ht="14.25" customHeight="1">
      <c r="A801" s="20"/>
      <c r="B801" s="22"/>
      <c r="C801" s="21"/>
      <c r="D801" s="22"/>
      <c r="E801" s="72">
        <f>SUM('SIGNAGES RECEIVE'!$D801*'SIGNAGES RECEIVE'!$C801)</f>
        <v>0</v>
      </c>
      <c r="F801" s="22"/>
    </row>
    <row r="802" ht="14.25" customHeight="1">
      <c r="A802" s="28"/>
      <c r="B802" s="30"/>
      <c r="C802" s="29"/>
      <c r="D802" s="30"/>
      <c r="E802" s="73">
        <f>SUM('SIGNAGES RECEIVE'!$D802*'SIGNAGES RECEIVE'!$C802)</f>
        <v>0</v>
      </c>
      <c r="F802" s="30"/>
    </row>
    <row r="803" ht="14.25" customHeight="1">
      <c r="A803" s="20"/>
      <c r="B803" s="22"/>
      <c r="C803" s="21"/>
      <c r="D803" s="22"/>
      <c r="E803" s="72">
        <f>SUM('SIGNAGES RECEIVE'!$D803*'SIGNAGES RECEIVE'!$C803)</f>
        <v>0</v>
      </c>
      <c r="F803" s="22"/>
    </row>
    <row r="804" ht="14.25" customHeight="1">
      <c r="A804" s="28"/>
      <c r="B804" s="30"/>
      <c r="C804" s="29"/>
      <c r="D804" s="30"/>
      <c r="E804" s="73">
        <f>SUM('SIGNAGES RECEIVE'!$D804*'SIGNAGES RECEIVE'!$C804)</f>
        <v>0</v>
      </c>
      <c r="F804" s="30"/>
    </row>
    <row r="805" ht="14.25" customHeight="1">
      <c r="A805" s="20"/>
      <c r="B805" s="22"/>
      <c r="C805" s="21"/>
      <c r="D805" s="22"/>
      <c r="E805" s="72">
        <f>SUM('SIGNAGES RECEIVE'!$D805*'SIGNAGES RECEIVE'!$C805)</f>
        <v>0</v>
      </c>
      <c r="F805" s="22"/>
    </row>
    <row r="806" ht="14.25" customHeight="1">
      <c r="A806" s="28"/>
      <c r="B806" s="30"/>
      <c r="C806" s="29"/>
      <c r="D806" s="30"/>
      <c r="E806" s="73">
        <f>SUM('SIGNAGES RECEIVE'!$D806*'SIGNAGES RECEIVE'!$C806)</f>
        <v>0</v>
      </c>
      <c r="F806" s="30"/>
    </row>
    <row r="807" ht="14.25" customHeight="1">
      <c r="A807" s="20"/>
      <c r="B807" s="22"/>
      <c r="C807" s="21"/>
      <c r="D807" s="22"/>
      <c r="E807" s="72">
        <f>SUM('SIGNAGES RECEIVE'!$D807*'SIGNAGES RECEIVE'!$C807)</f>
        <v>0</v>
      </c>
      <c r="F807" s="22"/>
    </row>
    <row r="808" ht="14.25" customHeight="1">
      <c r="A808" s="28"/>
      <c r="B808" s="30"/>
      <c r="C808" s="29"/>
      <c r="D808" s="30"/>
      <c r="E808" s="73">
        <f>SUM('SIGNAGES RECEIVE'!$D808*'SIGNAGES RECEIVE'!$C808)</f>
        <v>0</v>
      </c>
      <c r="F808" s="30"/>
    </row>
    <row r="809" ht="14.25" customHeight="1">
      <c r="A809" s="20"/>
      <c r="B809" s="22"/>
      <c r="C809" s="21"/>
      <c r="D809" s="22"/>
      <c r="E809" s="72">
        <f>SUM('SIGNAGES RECEIVE'!$D809*'SIGNAGES RECEIVE'!$C809)</f>
        <v>0</v>
      </c>
      <c r="F809" s="22"/>
    </row>
    <row r="810" ht="14.25" customHeight="1">
      <c r="A810" s="28"/>
      <c r="B810" s="30"/>
      <c r="C810" s="29"/>
      <c r="D810" s="30"/>
      <c r="E810" s="73">
        <f>SUM('SIGNAGES RECEIVE'!$D810*'SIGNAGES RECEIVE'!$C810)</f>
        <v>0</v>
      </c>
      <c r="F810" s="30"/>
    </row>
    <row r="811" ht="14.25" customHeight="1">
      <c r="A811" s="20"/>
      <c r="B811" s="22"/>
      <c r="C811" s="21"/>
      <c r="D811" s="22"/>
      <c r="E811" s="72">
        <f>SUM('SIGNAGES RECEIVE'!$D811*'SIGNAGES RECEIVE'!$C811)</f>
        <v>0</v>
      </c>
      <c r="F811" s="22"/>
    </row>
    <row r="812" ht="14.25" customHeight="1">
      <c r="A812" s="28"/>
      <c r="B812" s="30"/>
      <c r="C812" s="29"/>
      <c r="D812" s="30"/>
      <c r="E812" s="73">
        <f>SUM('SIGNAGES RECEIVE'!$D812*'SIGNAGES RECEIVE'!$C812)</f>
        <v>0</v>
      </c>
      <c r="F812" s="30"/>
    </row>
    <row r="813" ht="14.25" customHeight="1">
      <c r="A813" s="20"/>
      <c r="B813" s="22"/>
      <c r="C813" s="21"/>
      <c r="D813" s="22"/>
      <c r="E813" s="72">
        <f>SUM('SIGNAGES RECEIVE'!$D813*'SIGNAGES RECEIVE'!$C813)</f>
        <v>0</v>
      </c>
      <c r="F813" s="22"/>
    </row>
    <row r="814" ht="14.25" customHeight="1">
      <c r="A814" s="28"/>
      <c r="B814" s="30"/>
      <c r="C814" s="29"/>
      <c r="D814" s="30"/>
      <c r="E814" s="73">
        <f>SUM('SIGNAGES RECEIVE'!$D814*'SIGNAGES RECEIVE'!$C814)</f>
        <v>0</v>
      </c>
      <c r="F814" s="30"/>
    </row>
    <row r="815" ht="14.25" customHeight="1">
      <c r="A815" s="20"/>
      <c r="B815" s="22"/>
      <c r="C815" s="21"/>
      <c r="D815" s="22"/>
      <c r="E815" s="72">
        <f>SUM('SIGNAGES RECEIVE'!$D815*'SIGNAGES RECEIVE'!$C815)</f>
        <v>0</v>
      </c>
      <c r="F815" s="22"/>
    </row>
    <row r="816" ht="14.25" customHeight="1">
      <c r="A816" s="28"/>
      <c r="B816" s="30"/>
      <c r="C816" s="29"/>
      <c r="D816" s="30"/>
      <c r="E816" s="73">
        <f>SUM('SIGNAGES RECEIVE'!$D816*'SIGNAGES RECEIVE'!$C816)</f>
        <v>0</v>
      </c>
      <c r="F816" s="30"/>
    </row>
    <row r="817" ht="14.25" customHeight="1">
      <c r="A817" s="20"/>
      <c r="B817" s="22"/>
      <c r="C817" s="21"/>
      <c r="D817" s="22"/>
      <c r="E817" s="72">
        <f>SUM('SIGNAGES RECEIVE'!$D817*'SIGNAGES RECEIVE'!$C817)</f>
        <v>0</v>
      </c>
      <c r="F817" s="22"/>
    </row>
    <row r="818" ht="14.25" customHeight="1">
      <c r="A818" s="28"/>
      <c r="B818" s="30"/>
      <c r="C818" s="29"/>
      <c r="D818" s="30"/>
      <c r="E818" s="73">
        <f>SUM('SIGNAGES RECEIVE'!$D818*'SIGNAGES RECEIVE'!$C818)</f>
        <v>0</v>
      </c>
      <c r="F818" s="30"/>
    </row>
    <row r="819" ht="14.25" customHeight="1">
      <c r="A819" s="20"/>
      <c r="B819" s="22"/>
      <c r="C819" s="21"/>
      <c r="D819" s="22"/>
      <c r="E819" s="72">
        <f>SUM('SIGNAGES RECEIVE'!$D819*'SIGNAGES RECEIVE'!$C819)</f>
        <v>0</v>
      </c>
      <c r="F819" s="22"/>
    </row>
    <row r="820" ht="14.25" customHeight="1">
      <c r="A820" s="28"/>
      <c r="B820" s="30"/>
      <c r="C820" s="29"/>
      <c r="D820" s="30"/>
      <c r="E820" s="73">
        <f>SUM('SIGNAGES RECEIVE'!$D820*'SIGNAGES RECEIVE'!$C820)</f>
        <v>0</v>
      </c>
      <c r="F820" s="30"/>
    </row>
    <row r="821" ht="14.25" customHeight="1">
      <c r="A821" s="20"/>
      <c r="B821" s="22"/>
      <c r="C821" s="21"/>
      <c r="D821" s="22"/>
      <c r="E821" s="72">
        <f>SUM('SIGNAGES RECEIVE'!$D821*'SIGNAGES RECEIVE'!$C821)</f>
        <v>0</v>
      </c>
      <c r="F821" s="22"/>
    </row>
    <row r="822" ht="14.25" customHeight="1">
      <c r="A822" s="28"/>
      <c r="B822" s="30"/>
      <c r="C822" s="29"/>
      <c r="D822" s="30"/>
      <c r="E822" s="73">
        <f>SUM('SIGNAGES RECEIVE'!$D822*'SIGNAGES RECEIVE'!$C822)</f>
        <v>0</v>
      </c>
      <c r="F822" s="30"/>
    </row>
    <row r="823" ht="14.25" customHeight="1">
      <c r="A823" s="20"/>
      <c r="B823" s="22"/>
      <c r="C823" s="21"/>
      <c r="D823" s="22"/>
      <c r="E823" s="72">
        <f>SUM('SIGNAGES RECEIVE'!$D823*'SIGNAGES RECEIVE'!$C823)</f>
        <v>0</v>
      </c>
      <c r="F823" s="22"/>
    </row>
    <row r="824" ht="14.25" customHeight="1">
      <c r="A824" s="28"/>
      <c r="B824" s="30"/>
      <c r="C824" s="29"/>
      <c r="D824" s="30"/>
      <c r="E824" s="73">
        <f>SUM('SIGNAGES RECEIVE'!$D824*'SIGNAGES RECEIVE'!$C824)</f>
        <v>0</v>
      </c>
      <c r="F824" s="30"/>
    </row>
    <row r="825" ht="14.25" customHeight="1">
      <c r="A825" s="20"/>
      <c r="B825" s="22"/>
      <c r="C825" s="21"/>
      <c r="D825" s="22"/>
      <c r="E825" s="72">
        <f>SUM('SIGNAGES RECEIVE'!$D825*'SIGNAGES RECEIVE'!$C825)</f>
        <v>0</v>
      </c>
      <c r="F825" s="22"/>
    </row>
    <row r="826" ht="14.25" customHeight="1">
      <c r="A826" s="28"/>
      <c r="B826" s="30"/>
      <c r="C826" s="29"/>
      <c r="D826" s="30"/>
      <c r="E826" s="73">
        <f>SUM('SIGNAGES RECEIVE'!$D826*'SIGNAGES RECEIVE'!$C826)</f>
        <v>0</v>
      </c>
      <c r="F826" s="30"/>
    </row>
    <row r="827" ht="14.25" customHeight="1">
      <c r="A827" s="20"/>
      <c r="B827" s="22"/>
      <c r="C827" s="21"/>
      <c r="D827" s="22"/>
      <c r="E827" s="72">
        <f>SUM('SIGNAGES RECEIVE'!$D827*'SIGNAGES RECEIVE'!$C827)</f>
        <v>0</v>
      </c>
      <c r="F827" s="22"/>
    </row>
    <row r="828" ht="14.25" customHeight="1">
      <c r="A828" s="28"/>
      <c r="B828" s="30"/>
      <c r="C828" s="29"/>
      <c r="D828" s="30"/>
      <c r="E828" s="73">
        <f>SUM('SIGNAGES RECEIVE'!$D828*'SIGNAGES RECEIVE'!$C828)</f>
        <v>0</v>
      </c>
      <c r="F828" s="30"/>
    </row>
    <row r="829" ht="14.25" customHeight="1">
      <c r="A829" s="20"/>
      <c r="B829" s="22"/>
      <c r="C829" s="21"/>
      <c r="D829" s="22"/>
      <c r="E829" s="72">
        <f>SUM('SIGNAGES RECEIVE'!$D829*'SIGNAGES RECEIVE'!$C829)</f>
        <v>0</v>
      </c>
      <c r="F829" s="22"/>
    </row>
    <row r="830" ht="14.25" customHeight="1">
      <c r="A830" s="28"/>
      <c r="B830" s="30"/>
      <c r="C830" s="29"/>
      <c r="D830" s="30"/>
      <c r="E830" s="73">
        <f>SUM('SIGNAGES RECEIVE'!$D830*'SIGNAGES RECEIVE'!$C830)</f>
        <v>0</v>
      </c>
      <c r="F830" s="30"/>
    </row>
    <row r="831" ht="14.25" customHeight="1">
      <c r="A831" s="20"/>
      <c r="B831" s="22"/>
      <c r="C831" s="21"/>
      <c r="D831" s="22"/>
      <c r="E831" s="72">
        <f>SUM('SIGNAGES RECEIVE'!$D831*'SIGNAGES RECEIVE'!$C831)</f>
        <v>0</v>
      </c>
      <c r="F831" s="22"/>
    </row>
    <row r="832" ht="14.25" customHeight="1">
      <c r="A832" s="28"/>
      <c r="B832" s="30"/>
      <c r="C832" s="29"/>
      <c r="D832" s="30"/>
      <c r="E832" s="73">
        <f>SUM('SIGNAGES RECEIVE'!$D832*'SIGNAGES RECEIVE'!$C832)</f>
        <v>0</v>
      </c>
      <c r="F832" s="30"/>
    </row>
    <row r="833" ht="14.25" customHeight="1">
      <c r="A833" s="20"/>
      <c r="B833" s="22"/>
      <c r="C833" s="21"/>
      <c r="D833" s="22"/>
      <c r="E833" s="72">
        <f>SUM('SIGNAGES RECEIVE'!$D833*'SIGNAGES RECEIVE'!$C833)</f>
        <v>0</v>
      </c>
      <c r="F833" s="22"/>
    </row>
    <row r="834" ht="14.25" customHeight="1">
      <c r="A834" s="28"/>
      <c r="B834" s="30"/>
      <c r="C834" s="29"/>
      <c r="D834" s="30"/>
      <c r="E834" s="73">
        <f>SUM('SIGNAGES RECEIVE'!$D834*'SIGNAGES RECEIVE'!$C834)</f>
        <v>0</v>
      </c>
      <c r="F834" s="30"/>
    </row>
    <row r="835" ht="14.25" customHeight="1">
      <c r="A835" s="20"/>
      <c r="B835" s="22"/>
      <c r="C835" s="21"/>
      <c r="D835" s="22"/>
      <c r="E835" s="72">
        <f>SUM('SIGNAGES RECEIVE'!$D835*'SIGNAGES RECEIVE'!$C835)</f>
        <v>0</v>
      </c>
      <c r="F835" s="22"/>
    </row>
    <row r="836" ht="14.25" customHeight="1">
      <c r="A836" s="28"/>
      <c r="B836" s="30"/>
      <c r="C836" s="29"/>
      <c r="D836" s="30"/>
      <c r="E836" s="73">
        <f>SUM('SIGNAGES RECEIVE'!$D836*'SIGNAGES RECEIVE'!$C836)</f>
        <v>0</v>
      </c>
      <c r="F836" s="30"/>
    </row>
    <row r="837" ht="14.25" customHeight="1">
      <c r="A837" s="20"/>
      <c r="B837" s="22"/>
      <c r="C837" s="21"/>
      <c r="D837" s="22"/>
      <c r="E837" s="72">
        <f>SUM('SIGNAGES RECEIVE'!$D837*'SIGNAGES RECEIVE'!$C837)</f>
        <v>0</v>
      </c>
      <c r="F837" s="22"/>
    </row>
    <row r="838" ht="14.25" customHeight="1">
      <c r="A838" s="28"/>
      <c r="B838" s="30"/>
      <c r="C838" s="29"/>
      <c r="D838" s="30"/>
      <c r="E838" s="73">
        <f>SUM('SIGNAGES RECEIVE'!$D838*'SIGNAGES RECEIVE'!$C838)</f>
        <v>0</v>
      </c>
      <c r="F838" s="30"/>
    </row>
    <row r="839" ht="14.25" customHeight="1">
      <c r="A839" s="20"/>
      <c r="B839" s="22"/>
      <c r="C839" s="21"/>
      <c r="D839" s="22"/>
      <c r="E839" s="72">
        <f>SUM('SIGNAGES RECEIVE'!$D839*'SIGNAGES RECEIVE'!$C839)</f>
        <v>0</v>
      </c>
      <c r="F839" s="22"/>
    </row>
    <row r="840" ht="14.25" customHeight="1">
      <c r="A840" s="28"/>
      <c r="B840" s="30"/>
      <c r="C840" s="29"/>
      <c r="D840" s="30"/>
      <c r="E840" s="73">
        <f>SUM('SIGNAGES RECEIVE'!$D840*'SIGNAGES RECEIVE'!$C840)</f>
        <v>0</v>
      </c>
      <c r="F840" s="30"/>
    </row>
    <row r="841" ht="14.25" customHeight="1">
      <c r="A841" s="20"/>
      <c r="B841" s="22"/>
      <c r="C841" s="21"/>
      <c r="D841" s="22"/>
      <c r="E841" s="72">
        <f>SUM('SIGNAGES RECEIVE'!$D841*'SIGNAGES RECEIVE'!$C841)</f>
        <v>0</v>
      </c>
      <c r="F841" s="22"/>
    </row>
    <row r="842" ht="14.25" customHeight="1">
      <c r="A842" s="28"/>
      <c r="B842" s="30"/>
      <c r="C842" s="29"/>
      <c r="D842" s="30"/>
      <c r="E842" s="73">
        <f>SUM('SIGNAGES RECEIVE'!$D842*'SIGNAGES RECEIVE'!$C842)</f>
        <v>0</v>
      </c>
      <c r="F842" s="30"/>
    </row>
    <row r="843" ht="14.25" customHeight="1">
      <c r="A843" s="20"/>
      <c r="B843" s="22"/>
      <c r="C843" s="21"/>
      <c r="D843" s="22"/>
      <c r="E843" s="72">
        <f>SUM('SIGNAGES RECEIVE'!$D843*'SIGNAGES RECEIVE'!$C843)</f>
        <v>0</v>
      </c>
      <c r="F843" s="22"/>
    </row>
    <row r="844" ht="14.25" customHeight="1">
      <c r="A844" s="28"/>
      <c r="B844" s="30"/>
      <c r="C844" s="29"/>
      <c r="D844" s="30"/>
      <c r="E844" s="73">
        <f>SUM('SIGNAGES RECEIVE'!$D844*'SIGNAGES RECEIVE'!$C844)</f>
        <v>0</v>
      </c>
      <c r="F844" s="30"/>
    </row>
    <row r="845" ht="14.25" customHeight="1">
      <c r="A845" s="20"/>
      <c r="B845" s="22"/>
      <c r="C845" s="21"/>
      <c r="D845" s="22"/>
      <c r="E845" s="72">
        <f>SUM('SIGNAGES RECEIVE'!$D845*'SIGNAGES RECEIVE'!$C845)</f>
        <v>0</v>
      </c>
      <c r="F845" s="22"/>
    </row>
    <row r="846" ht="14.25" customHeight="1">
      <c r="A846" s="28"/>
      <c r="B846" s="30"/>
      <c r="C846" s="29"/>
      <c r="D846" s="30"/>
      <c r="E846" s="73">
        <f>SUM('SIGNAGES RECEIVE'!$D846*'SIGNAGES RECEIVE'!$C846)</f>
        <v>0</v>
      </c>
      <c r="F846" s="30"/>
    </row>
    <row r="847" ht="14.25" customHeight="1">
      <c r="A847" s="20"/>
      <c r="B847" s="22"/>
      <c r="C847" s="21"/>
      <c r="D847" s="22"/>
      <c r="E847" s="72">
        <f>SUM('SIGNAGES RECEIVE'!$D847*'SIGNAGES RECEIVE'!$C847)</f>
        <v>0</v>
      </c>
      <c r="F847" s="22"/>
    </row>
    <row r="848" ht="14.25" customHeight="1">
      <c r="A848" s="28"/>
      <c r="B848" s="30"/>
      <c r="C848" s="29"/>
      <c r="D848" s="30"/>
      <c r="E848" s="73">
        <f>SUM('SIGNAGES RECEIVE'!$D848*'SIGNAGES RECEIVE'!$C848)</f>
        <v>0</v>
      </c>
      <c r="F848" s="30"/>
    </row>
    <row r="849" ht="14.25" customHeight="1">
      <c r="A849" s="20"/>
      <c r="B849" s="22"/>
      <c r="C849" s="21"/>
      <c r="D849" s="22"/>
      <c r="E849" s="72">
        <f>SUM('SIGNAGES RECEIVE'!$D849*'SIGNAGES RECEIVE'!$C849)</f>
        <v>0</v>
      </c>
      <c r="F849" s="22"/>
    </row>
    <row r="850" ht="14.25" customHeight="1">
      <c r="A850" s="28"/>
      <c r="B850" s="30"/>
      <c r="C850" s="29"/>
      <c r="D850" s="30"/>
      <c r="E850" s="73">
        <f>SUM('SIGNAGES RECEIVE'!$D850*'SIGNAGES RECEIVE'!$C850)</f>
        <v>0</v>
      </c>
      <c r="F850" s="30"/>
    </row>
    <row r="851" ht="14.25" customHeight="1">
      <c r="A851" s="20"/>
      <c r="B851" s="22"/>
      <c r="C851" s="21"/>
      <c r="D851" s="22"/>
      <c r="E851" s="72">
        <f>SUM('SIGNAGES RECEIVE'!$D851*'SIGNAGES RECEIVE'!$C851)</f>
        <v>0</v>
      </c>
      <c r="F851" s="22"/>
    </row>
    <row r="852" ht="14.25" customHeight="1">
      <c r="A852" s="28"/>
      <c r="B852" s="30"/>
      <c r="C852" s="29"/>
      <c r="D852" s="30"/>
      <c r="E852" s="73">
        <f>SUM('SIGNAGES RECEIVE'!$D852*'SIGNAGES RECEIVE'!$C852)</f>
        <v>0</v>
      </c>
      <c r="F852" s="30"/>
    </row>
    <row r="853" ht="14.25" customHeight="1">
      <c r="A853" s="20"/>
      <c r="B853" s="22"/>
      <c r="C853" s="21"/>
      <c r="D853" s="22"/>
      <c r="E853" s="72">
        <f>SUM('SIGNAGES RECEIVE'!$D853*'SIGNAGES RECEIVE'!$C853)</f>
        <v>0</v>
      </c>
      <c r="F853" s="22"/>
    </row>
    <row r="854" ht="14.25" customHeight="1">
      <c r="A854" s="28"/>
      <c r="B854" s="30"/>
      <c r="C854" s="29"/>
      <c r="D854" s="30"/>
      <c r="E854" s="73">
        <f>SUM('SIGNAGES RECEIVE'!$D854*'SIGNAGES RECEIVE'!$C854)</f>
        <v>0</v>
      </c>
      <c r="F854" s="30"/>
    </row>
    <row r="855" ht="14.25" customHeight="1">
      <c r="A855" s="20"/>
      <c r="B855" s="22"/>
      <c r="C855" s="21"/>
      <c r="D855" s="22"/>
      <c r="E855" s="72">
        <f>SUM('SIGNAGES RECEIVE'!$D855*'SIGNAGES RECEIVE'!$C855)</f>
        <v>0</v>
      </c>
      <c r="F855" s="22"/>
    </row>
    <row r="856" ht="14.25" customHeight="1">
      <c r="A856" s="28"/>
      <c r="B856" s="30"/>
      <c r="C856" s="29"/>
      <c r="D856" s="30"/>
      <c r="E856" s="73">
        <f>SUM('SIGNAGES RECEIVE'!$D856*'SIGNAGES RECEIVE'!$C856)</f>
        <v>0</v>
      </c>
      <c r="F856" s="30"/>
    </row>
    <row r="857" ht="14.25" customHeight="1">
      <c r="A857" s="20"/>
      <c r="B857" s="22"/>
      <c r="C857" s="21"/>
      <c r="D857" s="22"/>
      <c r="E857" s="72">
        <f>SUM('SIGNAGES RECEIVE'!$D857*'SIGNAGES RECEIVE'!$C857)</f>
        <v>0</v>
      </c>
      <c r="F857" s="22"/>
    </row>
    <row r="858" ht="14.25" customHeight="1">
      <c r="A858" s="28"/>
      <c r="B858" s="30"/>
      <c r="C858" s="29"/>
      <c r="D858" s="30"/>
      <c r="E858" s="73">
        <f>SUM('SIGNAGES RECEIVE'!$D858*'SIGNAGES RECEIVE'!$C858)</f>
        <v>0</v>
      </c>
      <c r="F858" s="30"/>
    </row>
    <row r="859" ht="14.25" customHeight="1">
      <c r="A859" s="20"/>
      <c r="B859" s="22"/>
      <c r="C859" s="21"/>
      <c r="D859" s="22"/>
      <c r="E859" s="72">
        <f>SUM('SIGNAGES RECEIVE'!$D859*'SIGNAGES RECEIVE'!$C859)</f>
        <v>0</v>
      </c>
      <c r="F859" s="22"/>
    </row>
    <row r="860" ht="14.25" customHeight="1">
      <c r="A860" s="28"/>
      <c r="B860" s="30"/>
      <c r="C860" s="29"/>
      <c r="D860" s="30"/>
      <c r="E860" s="73">
        <f>SUM('SIGNAGES RECEIVE'!$D860*'SIGNAGES RECEIVE'!$C860)</f>
        <v>0</v>
      </c>
      <c r="F860" s="30"/>
    </row>
    <row r="861" ht="14.25" customHeight="1">
      <c r="A861" s="20"/>
      <c r="B861" s="22"/>
      <c r="C861" s="21"/>
      <c r="D861" s="22"/>
      <c r="E861" s="72">
        <f>SUM('SIGNAGES RECEIVE'!$D861*'SIGNAGES RECEIVE'!$C861)</f>
        <v>0</v>
      </c>
      <c r="F861" s="22"/>
    </row>
    <row r="862" ht="14.25" customHeight="1">
      <c r="A862" s="28"/>
      <c r="B862" s="30"/>
      <c r="C862" s="29"/>
      <c r="D862" s="30"/>
      <c r="E862" s="73">
        <f>SUM('SIGNAGES RECEIVE'!$D862*'SIGNAGES RECEIVE'!$C862)</f>
        <v>0</v>
      </c>
      <c r="F862" s="30"/>
    </row>
    <row r="863" ht="14.25" customHeight="1">
      <c r="A863" s="20"/>
      <c r="B863" s="22"/>
      <c r="C863" s="21"/>
      <c r="D863" s="22"/>
      <c r="E863" s="72">
        <f>SUM('SIGNAGES RECEIVE'!$D863*'SIGNAGES RECEIVE'!$C863)</f>
        <v>0</v>
      </c>
      <c r="F863" s="22"/>
    </row>
    <row r="864" ht="14.25" customHeight="1">
      <c r="A864" s="28"/>
      <c r="B864" s="30"/>
      <c r="C864" s="29"/>
      <c r="D864" s="30"/>
      <c r="E864" s="73">
        <f>SUM('SIGNAGES RECEIVE'!$D864*'SIGNAGES RECEIVE'!$C864)</f>
        <v>0</v>
      </c>
      <c r="F864" s="30"/>
    </row>
    <row r="865" ht="14.25" customHeight="1">
      <c r="A865" s="20"/>
      <c r="B865" s="22"/>
      <c r="C865" s="21"/>
      <c r="D865" s="22"/>
      <c r="E865" s="72">
        <f>SUM('SIGNAGES RECEIVE'!$D865*'SIGNAGES RECEIVE'!$C865)</f>
        <v>0</v>
      </c>
      <c r="F865" s="22"/>
    </row>
    <row r="866" ht="14.25" customHeight="1">
      <c r="A866" s="28"/>
      <c r="B866" s="30"/>
      <c r="C866" s="29"/>
      <c r="D866" s="30"/>
      <c r="E866" s="73">
        <f>SUM('SIGNAGES RECEIVE'!$D866*'SIGNAGES RECEIVE'!$C866)</f>
        <v>0</v>
      </c>
      <c r="F866" s="30"/>
    </row>
    <row r="867" ht="14.25" customHeight="1">
      <c r="A867" s="20"/>
      <c r="B867" s="22"/>
      <c r="C867" s="21"/>
      <c r="D867" s="22"/>
      <c r="E867" s="72">
        <f>SUM('SIGNAGES RECEIVE'!$D867*'SIGNAGES RECEIVE'!$C867)</f>
        <v>0</v>
      </c>
      <c r="F867" s="22"/>
    </row>
    <row r="868" ht="14.25" customHeight="1">
      <c r="A868" s="28"/>
      <c r="B868" s="30"/>
      <c r="C868" s="29"/>
      <c r="D868" s="30"/>
      <c r="E868" s="73">
        <f>SUM('SIGNAGES RECEIVE'!$D868*'SIGNAGES RECEIVE'!$C868)</f>
        <v>0</v>
      </c>
      <c r="F868" s="30"/>
    </row>
    <row r="869" ht="14.25" customHeight="1">
      <c r="A869" s="20"/>
      <c r="B869" s="22"/>
      <c r="C869" s="21"/>
      <c r="D869" s="22"/>
      <c r="E869" s="72">
        <f>SUM('SIGNAGES RECEIVE'!$D869*'SIGNAGES RECEIVE'!$C869)</f>
        <v>0</v>
      </c>
      <c r="F869" s="22"/>
    </row>
    <row r="870" ht="14.25" customHeight="1">
      <c r="A870" s="28"/>
      <c r="B870" s="30"/>
      <c r="C870" s="29"/>
      <c r="D870" s="30"/>
      <c r="E870" s="73">
        <f>SUM('SIGNAGES RECEIVE'!$D870*'SIGNAGES RECEIVE'!$C870)</f>
        <v>0</v>
      </c>
      <c r="F870" s="30"/>
    </row>
    <row r="871" ht="14.25" customHeight="1">
      <c r="A871" s="20"/>
      <c r="B871" s="22"/>
      <c r="C871" s="21"/>
      <c r="D871" s="22"/>
      <c r="E871" s="72">
        <f>SUM('SIGNAGES RECEIVE'!$D871*'SIGNAGES RECEIVE'!$C871)</f>
        <v>0</v>
      </c>
      <c r="F871" s="22"/>
    </row>
    <row r="872" ht="14.25" customHeight="1">
      <c r="A872" s="28"/>
      <c r="B872" s="30"/>
      <c r="C872" s="29"/>
      <c r="D872" s="30"/>
      <c r="E872" s="73">
        <f>SUM('SIGNAGES RECEIVE'!$D872*'SIGNAGES RECEIVE'!$C872)</f>
        <v>0</v>
      </c>
      <c r="F872" s="30"/>
    </row>
    <row r="873" ht="14.25" customHeight="1">
      <c r="A873" s="20"/>
      <c r="B873" s="22"/>
      <c r="C873" s="21"/>
      <c r="D873" s="22"/>
      <c r="E873" s="72">
        <f>SUM('SIGNAGES RECEIVE'!$D873*'SIGNAGES RECEIVE'!$C873)</f>
        <v>0</v>
      </c>
      <c r="F873" s="22"/>
    </row>
    <row r="874" ht="14.25" customHeight="1">
      <c r="A874" s="28"/>
      <c r="B874" s="30"/>
      <c r="C874" s="29"/>
      <c r="D874" s="30"/>
      <c r="E874" s="73">
        <f>SUM('SIGNAGES RECEIVE'!$D874*'SIGNAGES RECEIVE'!$C874)</f>
        <v>0</v>
      </c>
      <c r="F874" s="30"/>
    </row>
    <row r="875" ht="14.25" customHeight="1">
      <c r="A875" s="20"/>
      <c r="B875" s="22"/>
      <c r="C875" s="21"/>
      <c r="D875" s="22"/>
      <c r="E875" s="72">
        <f>SUM('SIGNAGES RECEIVE'!$D875*'SIGNAGES RECEIVE'!$C875)</f>
        <v>0</v>
      </c>
      <c r="F875" s="22"/>
    </row>
    <row r="876" ht="14.25" customHeight="1">
      <c r="A876" s="28"/>
      <c r="B876" s="30"/>
      <c r="C876" s="29"/>
      <c r="D876" s="30"/>
      <c r="E876" s="73">
        <f>SUM('SIGNAGES RECEIVE'!$D876*'SIGNAGES RECEIVE'!$C876)</f>
        <v>0</v>
      </c>
      <c r="F876" s="30"/>
    </row>
    <row r="877" ht="14.25" customHeight="1">
      <c r="A877" s="20"/>
      <c r="B877" s="22"/>
      <c r="C877" s="21"/>
      <c r="D877" s="22"/>
      <c r="E877" s="72">
        <f>SUM('SIGNAGES RECEIVE'!$D877*'SIGNAGES RECEIVE'!$C877)</f>
        <v>0</v>
      </c>
      <c r="F877" s="22"/>
    </row>
    <row r="878" ht="14.25" customHeight="1">
      <c r="A878" s="28"/>
      <c r="B878" s="30"/>
      <c r="C878" s="29"/>
      <c r="D878" s="30"/>
      <c r="E878" s="73">
        <f>SUM('SIGNAGES RECEIVE'!$D878*'SIGNAGES RECEIVE'!$C878)</f>
        <v>0</v>
      </c>
      <c r="F878" s="30"/>
    </row>
    <row r="879" ht="14.25" customHeight="1">
      <c r="A879" s="20"/>
      <c r="B879" s="22"/>
      <c r="C879" s="21"/>
      <c r="D879" s="22"/>
      <c r="E879" s="72">
        <f>SUM('SIGNAGES RECEIVE'!$D879*'SIGNAGES RECEIVE'!$C879)</f>
        <v>0</v>
      </c>
      <c r="F879" s="22"/>
    </row>
    <row r="880" ht="14.25" customHeight="1">
      <c r="A880" s="28"/>
      <c r="B880" s="30"/>
      <c r="C880" s="29"/>
      <c r="D880" s="30"/>
      <c r="E880" s="73">
        <f>SUM('SIGNAGES RECEIVE'!$D880*'SIGNAGES RECEIVE'!$C880)</f>
        <v>0</v>
      </c>
      <c r="F880" s="30"/>
    </row>
    <row r="881" ht="14.25" customHeight="1">
      <c r="A881" s="20"/>
      <c r="B881" s="22"/>
      <c r="C881" s="21"/>
      <c r="D881" s="22"/>
      <c r="E881" s="72">
        <f>SUM('SIGNAGES RECEIVE'!$D881*'SIGNAGES RECEIVE'!$C881)</f>
        <v>0</v>
      </c>
      <c r="F881" s="22"/>
    </row>
    <row r="882" ht="14.25" customHeight="1">
      <c r="A882" s="28"/>
      <c r="B882" s="30"/>
      <c r="C882" s="29"/>
      <c r="D882" s="30"/>
      <c r="E882" s="73">
        <f>SUM('SIGNAGES RECEIVE'!$D882*'SIGNAGES RECEIVE'!$C882)</f>
        <v>0</v>
      </c>
      <c r="F882" s="30"/>
    </row>
    <row r="883" ht="14.25" customHeight="1">
      <c r="A883" s="20"/>
      <c r="B883" s="22"/>
      <c r="C883" s="21"/>
      <c r="D883" s="22"/>
      <c r="E883" s="72">
        <f>SUM('SIGNAGES RECEIVE'!$D883*'SIGNAGES RECEIVE'!$C883)</f>
        <v>0</v>
      </c>
      <c r="F883" s="22"/>
    </row>
    <row r="884" ht="14.25" customHeight="1">
      <c r="A884" s="28"/>
      <c r="B884" s="30"/>
      <c r="C884" s="29"/>
      <c r="D884" s="30"/>
      <c r="E884" s="73">
        <f>SUM('SIGNAGES RECEIVE'!$D884*'SIGNAGES RECEIVE'!$C884)</f>
        <v>0</v>
      </c>
      <c r="F884" s="30"/>
    </row>
    <row r="885" ht="14.25" customHeight="1">
      <c r="A885" s="20"/>
      <c r="B885" s="22"/>
      <c r="C885" s="21"/>
      <c r="D885" s="22"/>
      <c r="E885" s="72">
        <f>SUM('SIGNAGES RECEIVE'!$D885*'SIGNAGES RECEIVE'!$C885)</f>
        <v>0</v>
      </c>
      <c r="F885" s="22"/>
    </row>
    <row r="886" ht="14.25" customHeight="1">
      <c r="A886" s="28"/>
      <c r="B886" s="30"/>
      <c r="C886" s="29"/>
      <c r="D886" s="30"/>
      <c r="E886" s="73">
        <f>SUM('SIGNAGES RECEIVE'!$D886*'SIGNAGES RECEIVE'!$C886)</f>
        <v>0</v>
      </c>
      <c r="F886" s="30"/>
    </row>
    <row r="887" ht="14.25" customHeight="1">
      <c r="A887" s="20"/>
      <c r="B887" s="22"/>
      <c r="C887" s="21"/>
      <c r="D887" s="22"/>
      <c r="E887" s="72">
        <f>SUM('SIGNAGES RECEIVE'!$D887*'SIGNAGES RECEIVE'!$C887)</f>
        <v>0</v>
      </c>
      <c r="F887" s="22"/>
    </row>
    <row r="888" ht="14.25" customHeight="1">
      <c r="A888" s="28"/>
      <c r="B888" s="30"/>
      <c r="C888" s="29"/>
      <c r="D888" s="30"/>
      <c r="E888" s="73">
        <f>SUM('SIGNAGES RECEIVE'!$D888*'SIGNAGES RECEIVE'!$C888)</f>
        <v>0</v>
      </c>
      <c r="F888" s="30"/>
    </row>
    <row r="889" ht="14.25" customHeight="1">
      <c r="A889" s="20"/>
      <c r="B889" s="22"/>
      <c r="C889" s="21"/>
      <c r="D889" s="22"/>
      <c r="E889" s="72">
        <f>SUM('SIGNAGES RECEIVE'!$D889*'SIGNAGES RECEIVE'!$C889)</f>
        <v>0</v>
      </c>
      <c r="F889" s="22"/>
    </row>
    <row r="890" ht="14.25" customHeight="1">
      <c r="A890" s="28"/>
      <c r="B890" s="30"/>
      <c r="C890" s="29"/>
      <c r="D890" s="30"/>
      <c r="E890" s="73">
        <f>SUM('SIGNAGES RECEIVE'!$D890*'SIGNAGES RECEIVE'!$C890)</f>
        <v>0</v>
      </c>
      <c r="F890" s="30"/>
    </row>
    <row r="891" ht="14.25" customHeight="1">
      <c r="A891" s="20"/>
      <c r="B891" s="22"/>
      <c r="C891" s="21"/>
      <c r="D891" s="22"/>
      <c r="E891" s="72">
        <f>SUM('SIGNAGES RECEIVE'!$D891*'SIGNAGES RECEIVE'!$C891)</f>
        <v>0</v>
      </c>
      <c r="F891" s="22"/>
    </row>
    <row r="892" ht="14.25" customHeight="1">
      <c r="A892" s="28"/>
      <c r="B892" s="30"/>
      <c r="C892" s="29"/>
      <c r="D892" s="30"/>
      <c r="E892" s="73">
        <f>SUM('SIGNAGES RECEIVE'!$D892*'SIGNAGES RECEIVE'!$C892)</f>
        <v>0</v>
      </c>
      <c r="F892" s="30"/>
    </row>
    <row r="893" ht="14.25" customHeight="1">
      <c r="A893" s="20"/>
      <c r="B893" s="22"/>
      <c r="C893" s="21"/>
      <c r="D893" s="22"/>
      <c r="E893" s="72">
        <f>SUM('SIGNAGES RECEIVE'!$D893*'SIGNAGES RECEIVE'!$C893)</f>
        <v>0</v>
      </c>
      <c r="F893" s="22"/>
    </row>
    <row r="894" ht="14.25" customHeight="1">
      <c r="A894" s="28"/>
      <c r="B894" s="30"/>
      <c r="C894" s="29"/>
      <c r="D894" s="30"/>
      <c r="E894" s="73">
        <f>SUM('SIGNAGES RECEIVE'!$D894*'SIGNAGES RECEIVE'!$C894)</f>
        <v>0</v>
      </c>
      <c r="F894" s="30"/>
    </row>
    <row r="895" ht="14.25" customHeight="1">
      <c r="A895" s="20"/>
      <c r="B895" s="22"/>
      <c r="C895" s="21"/>
      <c r="D895" s="22"/>
      <c r="E895" s="72">
        <f>SUM('SIGNAGES RECEIVE'!$D895*'SIGNAGES RECEIVE'!$C895)</f>
        <v>0</v>
      </c>
      <c r="F895" s="22"/>
    </row>
    <row r="896" ht="14.25" customHeight="1">
      <c r="A896" s="28"/>
      <c r="B896" s="30"/>
      <c r="C896" s="29"/>
      <c r="D896" s="30"/>
      <c r="E896" s="73">
        <f>SUM('SIGNAGES RECEIVE'!$D896*'SIGNAGES RECEIVE'!$C896)</f>
        <v>0</v>
      </c>
      <c r="F896" s="30"/>
    </row>
    <row r="897" ht="14.25" customHeight="1">
      <c r="A897" s="20"/>
      <c r="B897" s="22"/>
      <c r="C897" s="21"/>
      <c r="D897" s="22"/>
      <c r="E897" s="72">
        <f>SUM('SIGNAGES RECEIVE'!$D897*'SIGNAGES RECEIVE'!$C897)</f>
        <v>0</v>
      </c>
      <c r="F897" s="22"/>
    </row>
    <row r="898" ht="14.25" customHeight="1">
      <c r="A898" s="28"/>
      <c r="B898" s="30"/>
      <c r="C898" s="29"/>
      <c r="D898" s="30"/>
      <c r="E898" s="73">
        <f>SUM('SIGNAGES RECEIVE'!$D898*'SIGNAGES RECEIVE'!$C898)</f>
        <v>0</v>
      </c>
      <c r="F898" s="30"/>
    </row>
    <row r="899" ht="14.25" customHeight="1">
      <c r="A899" s="20"/>
      <c r="B899" s="22"/>
      <c r="C899" s="21"/>
      <c r="D899" s="22"/>
      <c r="E899" s="72">
        <f>SUM('SIGNAGES RECEIVE'!$D899*'SIGNAGES RECEIVE'!$C899)</f>
        <v>0</v>
      </c>
      <c r="F899" s="22"/>
    </row>
    <row r="900" ht="14.25" customHeight="1">
      <c r="A900" s="28"/>
      <c r="B900" s="30"/>
      <c r="C900" s="29"/>
      <c r="D900" s="30"/>
      <c r="E900" s="73">
        <f>SUM('SIGNAGES RECEIVE'!$D900*'SIGNAGES RECEIVE'!$C900)</f>
        <v>0</v>
      </c>
      <c r="F900" s="30"/>
    </row>
    <row r="901" ht="14.25" customHeight="1">
      <c r="A901" s="20"/>
      <c r="B901" s="22"/>
      <c r="C901" s="21"/>
      <c r="D901" s="22"/>
      <c r="E901" s="72">
        <f>SUM('SIGNAGES RECEIVE'!$D901*'SIGNAGES RECEIVE'!$C901)</f>
        <v>0</v>
      </c>
      <c r="F901" s="22"/>
    </row>
    <row r="902" ht="14.25" customHeight="1">
      <c r="A902" s="28"/>
      <c r="B902" s="30"/>
      <c r="C902" s="29"/>
      <c r="D902" s="30"/>
      <c r="E902" s="73">
        <f>SUM('SIGNAGES RECEIVE'!$D902*'SIGNAGES RECEIVE'!$C902)</f>
        <v>0</v>
      </c>
      <c r="F902" s="30"/>
    </row>
    <row r="903" ht="14.25" customHeight="1">
      <c r="A903" s="20"/>
      <c r="B903" s="22"/>
      <c r="C903" s="21"/>
      <c r="D903" s="22"/>
      <c r="E903" s="72">
        <f>SUM('SIGNAGES RECEIVE'!$D903*'SIGNAGES RECEIVE'!$C903)</f>
        <v>0</v>
      </c>
      <c r="F903" s="22"/>
    </row>
    <row r="904" ht="14.25" customHeight="1">
      <c r="A904" s="28"/>
      <c r="B904" s="30"/>
      <c r="C904" s="29"/>
      <c r="D904" s="30"/>
      <c r="E904" s="73">
        <f>SUM('SIGNAGES RECEIVE'!$D904*'SIGNAGES RECEIVE'!$C904)</f>
        <v>0</v>
      </c>
      <c r="F904" s="30"/>
    </row>
    <row r="905" ht="14.25" customHeight="1">
      <c r="A905" s="20"/>
      <c r="B905" s="22"/>
      <c r="C905" s="21"/>
      <c r="D905" s="22"/>
      <c r="E905" s="72">
        <f>SUM('SIGNAGES RECEIVE'!$D905*'SIGNAGES RECEIVE'!$C905)</f>
        <v>0</v>
      </c>
      <c r="F905" s="22"/>
    </row>
    <row r="906" ht="14.25" customHeight="1">
      <c r="A906" s="28"/>
      <c r="B906" s="30"/>
      <c r="C906" s="29"/>
      <c r="D906" s="30"/>
      <c r="E906" s="73">
        <f>SUM('SIGNAGES RECEIVE'!$D906*'SIGNAGES RECEIVE'!$C906)</f>
        <v>0</v>
      </c>
      <c r="F906" s="30"/>
    </row>
    <row r="907" ht="14.25" customHeight="1">
      <c r="A907" s="20"/>
      <c r="B907" s="22"/>
      <c r="C907" s="21"/>
      <c r="D907" s="22"/>
      <c r="E907" s="72">
        <f>SUM('SIGNAGES RECEIVE'!$D907*'SIGNAGES RECEIVE'!$C907)</f>
        <v>0</v>
      </c>
      <c r="F907" s="22"/>
    </row>
    <row r="908" ht="14.25" customHeight="1">
      <c r="A908" s="28"/>
      <c r="B908" s="30"/>
      <c r="C908" s="29"/>
      <c r="D908" s="30"/>
      <c r="E908" s="73">
        <f>SUM('SIGNAGES RECEIVE'!$D908*'SIGNAGES RECEIVE'!$C908)</f>
        <v>0</v>
      </c>
      <c r="F908" s="30"/>
    </row>
    <row r="909" ht="14.25" customHeight="1">
      <c r="A909" s="20"/>
      <c r="B909" s="22"/>
      <c r="C909" s="21"/>
      <c r="D909" s="22"/>
      <c r="E909" s="72">
        <f>SUM('SIGNAGES RECEIVE'!$D909*'SIGNAGES RECEIVE'!$C909)</f>
        <v>0</v>
      </c>
      <c r="F909" s="22"/>
    </row>
    <row r="910" ht="14.25" customHeight="1">
      <c r="A910" s="28"/>
      <c r="B910" s="30"/>
      <c r="C910" s="29"/>
      <c r="D910" s="30"/>
      <c r="E910" s="73">
        <f>SUM('SIGNAGES RECEIVE'!$D910*'SIGNAGES RECEIVE'!$C910)</f>
        <v>0</v>
      </c>
      <c r="F910" s="30"/>
    </row>
    <row r="911" ht="14.25" customHeight="1">
      <c r="A911" s="20"/>
      <c r="B911" s="22"/>
      <c r="C911" s="21"/>
      <c r="D911" s="22"/>
      <c r="E911" s="72">
        <f>SUM('SIGNAGES RECEIVE'!$D911*'SIGNAGES RECEIVE'!$C911)</f>
        <v>0</v>
      </c>
      <c r="F911" s="22"/>
    </row>
    <row r="912" ht="14.25" customHeight="1">
      <c r="A912" s="28"/>
      <c r="B912" s="30"/>
      <c r="C912" s="29"/>
      <c r="D912" s="30"/>
      <c r="E912" s="73">
        <f>SUM('SIGNAGES RECEIVE'!$D912*'SIGNAGES RECEIVE'!$C912)</f>
        <v>0</v>
      </c>
      <c r="F912" s="30"/>
    </row>
    <row r="913" ht="14.25" customHeight="1">
      <c r="A913" s="20"/>
      <c r="B913" s="22"/>
      <c r="C913" s="21"/>
      <c r="D913" s="22"/>
      <c r="E913" s="72">
        <f>SUM('SIGNAGES RECEIVE'!$D913*'SIGNAGES RECEIVE'!$C913)</f>
        <v>0</v>
      </c>
      <c r="F913" s="22"/>
    </row>
    <row r="914" ht="14.25" customHeight="1">
      <c r="A914" s="28"/>
      <c r="B914" s="30"/>
      <c r="C914" s="29"/>
      <c r="D914" s="30"/>
      <c r="E914" s="73">
        <f>SUM('SIGNAGES RECEIVE'!$D914*'SIGNAGES RECEIVE'!$C914)</f>
        <v>0</v>
      </c>
      <c r="F914" s="30"/>
    </row>
    <row r="915" ht="14.25" customHeight="1">
      <c r="A915" s="20"/>
      <c r="B915" s="22"/>
      <c r="C915" s="21"/>
      <c r="D915" s="22"/>
      <c r="E915" s="72">
        <f>SUM('SIGNAGES RECEIVE'!$D915*'SIGNAGES RECEIVE'!$C915)</f>
        <v>0</v>
      </c>
      <c r="F915" s="22"/>
    </row>
    <row r="916" ht="14.25" customHeight="1">
      <c r="A916" s="28"/>
      <c r="B916" s="30"/>
      <c r="C916" s="29"/>
      <c r="D916" s="30"/>
      <c r="E916" s="73">
        <f>SUM('SIGNAGES RECEIVE'!$D916*'SIGNAGES RECEIVE'!$C916)</f>
        <v>0</v>
      </c>
      <c r="F916" s="30"/>
    </row>
    <row r="917" ht="14.25" customHeight="1">
      <c r="A917" s="20"/>
      <c r="B917" s="22"/>
      <c r="C917" s="21"/>
      <c r="D917" s="22"/>
      <c r="E917" s="72">
        <f>SUM('SIGNAGES RECEIVE'!$D917*'SIGNAGES RECEIVE'!$C917)</f>
        <v>0</v>
      </c>
      <c r="F917" s="22"/>
    </row>
    <row r="918" ht="14.25" customHeight="1">
      <c r="A918" s="28"/>
      <c r="B918" s="30"/>
      <c r="C918" s="29"/>
      <c r="D918" s="30"/>
      <c r="E918" s="73">
        <f>SUM('SIGNAGES RECEIVE'!$D918*'SIGNAGES RECEIVE'!$C918)</f>
        <v>0</v>
      </c>
      <c r="F918" s="30"/>
    </row>
    <row r="919" ht="14.25" customHeight="1">
      <c r="A919" s="20"/>
      <c r="B919" s="22"/>
      <c r="C919" s="21"/>
      <c r="D919" s="22"/>
      <c r="E919" s="72">
        <f>SUM('SIGNAGES RECEIVE'!$D919*'SIGNAGES RECEIVE'!$C919)</f>
        <v>0</v>
      </c>
      <c r="F919" s="22"/>
    </row>
    <row r="920" ht="14.25" customHeight="1">
      <c r="A920" s="28"/>
      <c r="B920" s="30"/>
      <c r="C920" s="29"/>
      <c r="D920" s="30"/>
      <c r="E920" s="73">
        <f>SUM('SIGNAGES RECEIVE'!$D920*'SIGNAGES RECEIVE'!$C920)</f>
        <v>0</v>
      </c>
      <c r="F920" s="30"/>
    </row>
    <row r="921" ht="14.25" customHeight="1">
      <c r="A921" s="20"/>
      <c r="B921" s="22"/>
      <c r="C921" s="21"/>
      <c r="D921" s="22"/>
      <c r="E921" s="72">
        <f>SUM('SIGNAGES RECEIVE'!$D921*'SIGNAGES RECEIVE'!$C921)</f>
        <v>0</v>
      </c>
      <c r="F921" s="22"/>
    </row>
    <row r="922" ht="14.25" customHeight="1">
      <c r="A922" s="28"/>
      <c r="B922" s="30"/>
      <c r="C922" s="29"/>
      <c r="D922" s="30"/>
      <c r="E922" s="73">
        <f>SUM('SIGNAGES RECEIVE'!$D922*'SIGNAGES RECEIVE'!$C922)</f>
        <v>0</v>
      </c>
      <c r="F922" s="30"/>
    </row>
    <row r="923" ht="14.25" customHeight="1">
      <c r="A923" s="20"/>
      <c r="B923" s="22"/>
      <c r="C923" s="21"/>
      <c r="D923" s="22"/>
      <c r="E923" s="72">
        <f>SUM('SIGNAGES RECEIVE'!$D923*'SIGNAGES RECEIVE'!$C923)</f>
        <v>0</v>
      </c>
      <c r="F923" s="22"/>
    </row>
    <row r="924" ht="14.25" customHeight="1">
      <c r="A924" s="28"/>
      <c r="B924" s="30"/>
      <c r="C924" s="29"/>
      <c r="D924" s="30"/>
      <c r="E924" s="73">
        <f>SUM('SIGNAGES RECEIVE'!$D924*'SIGNAGES RECEIVE'!$C924)</f>
        <v>0</v>
      </c>
      <c r="F924" s="30"/>
    </row>
    <row r="925" ht="14.25" customHeight="1">
      <c r="A925" s="20"/>
      <c r="B925" s="22"/>
      <c r="C925" s="21"/>
      <c r="D925" s="22"/>
      <c r="E925" s="72">
        <f>SUM('SIGNAGES RECEIVE'!$D925*'SIGNAGES RECEIVE'!$C925)</f>
        <v>0</v>
      </c>
      <c r="F925" s="22"/>
    </row>
    <row r="926" ht="14.25" customHeight="1">
      <c r="A926" s="28"/>
      <c r="B926" s="30"/>
      <c r="C926" s="29"/>
      <c r="D926" s="30"/>
      <c r="E926" s="73">
        <f>SUM('SIGNAGES RECEIVE'!$D926*'SIGNAGES RECEIVE'!$C926)</f>
        <v>0</v>
      </c>
      <c r="F926" s="30"/>
    </row>
    <row r="927" ht="14.25" customHeight="1">
      <c r="A927" s="20"/>
      <c r="B927" s="22"/>
      <c r="C927" s="21"/>
      <c r="D927" s="22"/>
      <c r="E927" s="72">
        <f>SUM('SIGNAGES RECEIVE'!$D927*'SIGNAGES RECEIVE'!$C927)</f>
        <v>0</v>
      </c>
      <c r="F927" s="22"/>
    </row>
    <row r="928" ht="14.25" customHeight="1">
      <c r="A928" s="28"/>
      <c r="B928" s="30"/>
      <c r="C928" s="29"/>
      <c r="D928" s="30"/>
      <c r="E928" s="73">
        <f>SUM('SIGNAGES RECEIVE'!$D928*'SIGNAGES RECEIVE'!$C928)</f>
        <v>0</v>
      </c>
      <c r="F928" s="30"/>
    </row>
    <row r="929" ht="14.25" customHeight="1">
      <c r="A929" s="20"/>
      <c r="B929" s="22"/>
      <c r="C929" s="21"/>
      <c r="D929" s="22"/>
      <c r="E929" s="72">
        <f>SUM('SIGNAGES RECEIVE'!$D929*'SIGNAGES RECEIVE'!$C929)</f>
        <v>0</v>
      </c>
      <c r="F929" s="22"/>
    </row>
    <row r="930" ht="14.25" customHeight="1">
      <c r="A930" s="28"/>
      <c r="B930" s="30"/>
      <c r="C930" s="29"/>
      <c r="D930" s="30"/>
      <c r="E930" s="73">
        <f>SUM('SIGNAGES RECEIVE'!$D930*'SIGNAGES RECEIVE'!$C930)</f>
        <v>0</v>
      </c>
      <c r="F930" s="30"/>
    </row>
    <row r="931" ht="14.25" customHeight="1">
      <c r="A931" s="20"/>
      <c r="B931" s="22"/>
      <c r="C931" s="21"/>
      <c r="D931" s="22"/>
      <c r="E931" s="72">
        <f>SUM('SIGNAGES RECEIVE'!$D931*'SIGNAGES RECEIVE'!$C931)</f>
        <v>0</v>
      </c>
      <c r="F931" s="22"/>
    </row>
    <row r="932" ht="14.25" customHeight="1">
      <c r="A932" s="28"/>
      <c r="B932" s="30"/>
      <c r="C932" s="29"/>
      <c r="D932" s="30"/>
      <c r="E932" s="73">
        <f>SUM('SIGNAGES RECEIVE'!$D932*'SIGNAGES RECEIVE'!$C932)</f>
        <v>0</v>
      </c>
      <c r="F932" s="30"/>
    </row>
    <row r="933" ht="14.25" customHeight="1">
      <c r="A933" s="20"/>
      <c r="B933" s="22"/>
      <c r="C933" s="21"/>
      <c r="D933" s="22"/>
      <c r="E933" s="72">
        <f>SUM('SIGNAGES RECEIVE'!$D933*'SIGNAGES RECEIVE'!$C933)</f>
        <v>0</v>
      </c>
      <c r="F933" s="22"/>
    </row>
    <row r="934" ht="14.25" customHeight="1">
      <c r="A934" s="28"/>
      <c r="B934" s="30"/>
      <c r="C934" s="29"/>
      <c r="D934" s="30"/>
      <c r="E934" s="73">
        <f>SUM('SIGNAGES RECEIVE'!$D934*'SIGNAGES RECEIVE'!$C934)</f>
        <v>0</v>
      </c>
      <c r="F934" s="30"/>
    </row>
    <row r="935" ht="14.25" customHeight="1">
      <c r="A935" s="20"/>
      <c r="B935" s="22"/>
      <c r="C935" s="21"/>
      <c r="D935" s="22"/>
      <c r="E935" s="72">
        <f>SUM('SIGNAGES RECEIVE'!$D935*'SIGNAGES RECEIVE'!$C935)</f>
        <v>0</v>
      </c>
      <c r="F935" s="22"/>
    </row>
    <row r="936" ht="14.25" customHeight="1">
      <c r="A936" s="28"/>
      <c r="B936" s="30"/>
      <c r="C936" s="29"/>
      <c r="D936" s="30"/>
      <c r="E936" s="73">
        <f>SUM('SIGNAGES RECEIVE'!$D936*'SIGNAGES RECEIVE'!$C936)</f>
        <v>0</v>
      </c>
      <c r="F936" s="30"/>
    </row>
    <row r="937" ht="14.25" customHeight="1">
      <c r="A937" s="20"/>
      <c r="B937" s="22"/>
      <c r="C937" s="21"/>
      <c r="D937" s="22"/>
      <c r="E937" s="72">
        <f>SUM('SIGNAGES RECEIVE'!$D937*'SIGNAGES RECEIVE'!$C937)</f>
        <v>0</v>
      </c>
      <c r="F937" s="22"/>
    </row>
    <row r="938" ht="14.25" customHeight="1">
      <c r="A938" s="28"/>
      <c r="B938" s="30"/>
      <c r="C938" s="29"/>
      <c r="D938" s="30"/>
      <c r="E938" s="73">
        <f>SUM('SIGNAGES RECEIVE'!$D938*'SIGNAGES RECEIVE'!$C938)</f>
        <v>0</v>
      </c>
      <c r="F938" s="30"/>
    </row>
    <row r="939" ht="14.25" customHeight="1">
      <c r="A939" s="20"/>
      <c r="B939" s="22"/>
      <c r="C939" s="21"/>
      <c r="D939" s="22"/>
      <c r="E939" s="72">
        <f>SUM('SIGNAGES RECEIVE'!$D939*'SIGNAGES RECEIVE'!$C939)</f>
        <v>0</v>
      </c>
      <c r="F939" s="22"/>
    </row>
    <row r="940" ht="14.25" customHeight="1">
      <c r="A940" s="28"/>
      <c r="B940" s="30"/>
      <c r="C940" s="29"/>
      <c r="D940" s="30"/>
      <c r="E940" s="73">
        <f>SUM('SIGNAGES RECEIVE'!$D940*'SIGNAGES RECEIVE'!$C940)</f>
        <v>0</v>
      </c>
      <c r="F940" s="30"/>
    </row>
    <row r="941" ht="14.25" customHeight="1">
      <c r="A941" s="20"/>
      <c r="B941" s="22"/>
      <c r="C941" s="21"/>
      <c r="D941" s="22"/>
      <c r="E941" s="72">
        <f>SUM('SIGNAGES RECEIVE'!$D941*'SIGNAGES RECEIVE'!$C941)</f>
        <v>0</v>
      </c>
      <c r="F941" s="22"/>
    </row>
    <row r="942" ht="14.25" customHeight="1">
      <c r="A942" s="28"/>
      <c r="B942" s="30"/>
      <c r="C942" s="29"/>
      <c r="D942" s="30"/>
      <c r="E942" s="73">
        <f>SUM('SIGNAGES RECEIVE'!$D942*'SIGNAGES RECEIVE'!$C942)</f>
        <v>0</v>
      </c>
      <c r="F942" s="30"/>
    </row>
    <row r="943" ht="14.25" customHeight="1">
      <c r="A943" s="20"/>
      <c r="B943" s="22"/>
      <c r="C943" s="21"/>
      <c r="D943" s="22"/>
      <c r="E943" s="72">
        <f>SUM('SIGNAGES RECEIVE'!$D943*'SIGNAGES RECEIVE'!$C943)</f>
        <v>0</v>
      </c>
      <c r="F943" s="22"/>
    </row>
    <row r="944" ht="14.25" customHeight="1">
      <c r="A944" s="28"/>
      <c r="B944" s="30"/>
      <c r="C944" s="29"/>
      <c r="D944" s="30"/>
      <c r="E944" s="73">
        <f>SUM('SIGNAGES RECEIVE'!$D944*'SIGNAGES RECEIVE'!$C944)</f>
        <v>0</v>
      </c>
      <c r="F944" s="30"/>
    </row>
    <row r="945" ht="14.25" customHeight="1">
      <c r="A945" s="20"/>
      <c r="B945" s="22"/>
      <c r="C945" s="21"/>
      <c r="D945" s="22"/>
      <c r="E945" s="72">
        <f>SUM('SIGNAGES RECEIVE'!$D945*'SIGNAGES RECEIVE'!$C945)</f>
        <v>0</v>
      </c>
      <c r="F945" s="22"/>
    </row>
    <row r="946" ht="14.25" customHeight="1">
      <c r="A946" s="28"/>
      <c r="B946" s="30"/>
      <c r="C946" s="29"/>
      <c r="D946" s="30"/>
      <c r="E946" s="73">
        <f>SUM('SIGNAGES RECEIVE'!$D946*'SIGNAGES RECEIVE'!$C946)</f>
        <v>0</v>
      </c>
      <c r="F946" s="30"/>
    </row>
    <row r="947" ht="14.25" customHeight="1">
      <c r="A947" s="20"/>
      <c r="B947" s="22"/>
      <c r="C947" s="21"/>
      <c r="D947" s="22"/>
      <c r="E947" s="72">
        <f>SUM('SIGNAGES RECEIVE'!$D947*'SIGNAGES RECEIVE'!$C947)</f>
        <v>0</v>
      </c>
      <c r="F947" s="22"/>
    </row>
    <row r="948" ht="14.25" customHeight="1">
      <c r="A948" s="28"/>
      <c r="B948" s="30"/>
      <c r="C948" s="29"/>
      <c r="D948" s="30"/>
      <c r="E948" s="73">
        <f>SUM('SIGNAGES RECEIVE'!$D948*'SIGNAGES RECEIVE'!$C948)</f>
        <v>0</v>
      </c>
      <c r="F948" s="30"/>
    </row>
    <row r="949" ht="14.25" customHeight="1">
      <c r="A949" s="20"/>
      <c r="B949" s="22"/>
      <c r="C949" s="21"/>
      <c r="D949" s="22"/>
      <c r="E949" s="72">
        <f>SUM('SIGNAGES RECEIVE'!$D949*'SIGNAGES RECEIVE'!$C949)</f>
        <v>0</v>
      </c>
      <c r="F949" s="22"/>
    </row>
    <row r="950" ht="14.25" customHeight="1">
      <c r="A950" s="28"/>
      <c r="B950" s="30"/>
      <c r="C950" s="29"/>
      <c r="D950" s="30"/>
      <c r="E950" s="73">
        <f>SUM('SIGNAGES RECEIVE'!$D950*'SIGNAGES RECEIVE'!$C950)</f>
        <v>0</v>
      </c>
      <c r="F950" s="30"/>
    </row>
    <row r="951" ht="14.25" customHeight="1">
      <c r="A951" s="20"/>
      <c r="B951" s="22"/>
      <c r="C951" s="21"/>
      <c r="D951" s="22"/>
      <c r="E951" s="72">
        <f>SUM('SIGNAGES RECEIVE'!$D951*'SIGNAGES RECEIVE'!$C951)</f>
        <v>0</v>
      </c>
      <c r="F951" s="22"/>
    </row>
    <row r="952" ht="14.25" customHeight="1">
      <c r="A952" s="28"/>
      <c r="B952" s="30"/>
      <c r="C952" s="29"/>
      <c r="D952" s="30"/>
      <c r="E952" s="73">
        <f>SUM('SIGNAGES RECEIVE'!$D952*'SIGNAGES RECEIVE'!$C952)</f>
        <v>0</v>
      </c>
      <c r="F952" s="30"/>
    </row>
    <row r="953" ht="14.25" customHeight="1">
      <c r="A953" s="20"/>
      <c r="B953" s="22"/>
      <c r="C953" s="21"/>
      <c r="D953" s="22"/>
      <c r="E953" s="72">
        <f>SUM('SIGNAGES RECEIVE'!$D953*'SIGNAGES RECEIVE'!$C953)</f>
        <v>0</v>
      </c>
      <c r="F953" s="22"/>
    </row>
    <row r="954" ht="14.25" customHeight="1">
      <c r="A954" s="28"/>
      <c r="B954" s="30"/>
      <c r="C954" s="29"/>
      <c r="D954" s="30"/>
      <c r="E954" s="73">
        <f>SUM('SIGNAGES RECEIVE'!$D954*'SIGNAGES RECEIVE'!$C954)</f>
        <v>0</v>
      </c>
      <c r="F954" s="30"/>
    </row>
    <row r="955" ht="14.25" customHeight="1">
      <c r="A955" s="20"/>
      <c r="B955" s="22"/>
      <c r="C955" s="21"/>
      <c r="D955" s="22"/>
      <c r="E955" s="72">
        <f>SUM('SIGNAGES RECEIVE'!$D955*'SIGNAGES RECEIVE'!$C955)</f>
        <v>0</v>
      </c>
      <c r="F955" s="22"/>
    </row>
    <row r="956" ht="14.25" customHeight="1">
      <c r="A956" s="28"/>
      <c r="B956" s="30"/>
      <c r="C956" s="29"/>
      <c r="D956" s="30"/>
      <c r="E956" s="73">
        <f>SUM('SIGNAGES RECEIVE'!$D956*'SIGNAGES RECEIVE'!$C956)</f>
        <v>0</v>
      </c>
      <c r="F956" s="30"/>
    </row>
    <row r="957" ht="14.25" customHeight="1">
      <c r="A957" s="20"/>
      <c r="B957" s="22"/>
      <c r="C957" s="21"/>
      <c r="D957" s="22"/>
      <c r="E957" s="72">
        <f>SUM('SIGNAGES RECEIVE'!$D957*'SIGNAGES RECEIVE'!$C957)</f>
        <v>0</v>
      </c>
      <c r="F957" s="22"/>
    </row>
    <row r="958" ht="14.25" customHeight="1">
      <c r="A958" s="28"/>
      <c r="B958" s="30"/>
      <c r="C958" s="29"/>
      <c r="D958" s="30"/>
      <c r="E958" s="73">
        <f>SUM('SIGNAGES RECEIVE'!$D958*'SIGNAGES RECEIVE'!$C958)</f>
        <v>0</v>
      </c>
      <c r="F958" s="30"/>
    </row>
    <row r="959" ht="14.25" customHeight="1">
      <c r="A959" s="20"/>
      <c r="B959" s="22"/>
      <c r="C959" s="21"/>
      <c r="D959" s="22"/>
      <c r="E959" s="72">
        <f>SUM('SIGNAGES RECEIVE'!$D959*'SIGNAGES RECEIVE'!$C959)</f>
        <v>0</v>
      </c>
      <c r="F959" s="22"/>
    </row>
    <row r="960" ht="14.25" customHeight="1">
      <c r="A960" s="28"/>
      <c r="B960" s="30"/>
      <c r="C960" s="29"/>
      <c r="D960" s="30"/>
      <c r="E960" s="73">
        <f>SUM('SIGNAGES RECEIVE'!$D960*'SIGNAGES RECEIVE'!$C960)</f>
        <v>0</v>
      </c>
      <c r="F960" s="30"/>
    </row>
    <row r="961" ht="14.25" customHeight="1">
      <c r="A961" s="20"/>
      <c r="B961" s="22"/>
      <c r="C961" s="21"/>
      <c r="D961" s="22"/>
      <c r="E961" s="72">
        <f>SUM('SIGNAGES RECEIVE'!$D961*'SIGNAGES RECEIVE'!$C961)</f>
        <v>0</v>
      </c>
      <c r="F961" s="22"/>
    </row>
    <row r="962" ht="14.25" customHeight="1">
      <c r="A962" s="28"/>
      <c r="B962" s="30"/>
      <c r="C962" s="29"/>
      <c r="D962" s="30"/>
      <c r="E962" s="73">
        <f>SUM('SIGNAGES RECEIVE'!$D962*'SIGNAGES RECEIVE'!$C962)</f>
        <v>0</v>
      </c>
      <c r="F962" s="30"/>
    </row>
    <row r="963" ht="14.25" customHeight="1">
      <c r="A963" s="20"/>
      <c r="B963" s="22"/>
      <c r="C963" s="21"/>
      <c r="D963" s="22"/>
      <c r="E963" s="72">
        <f>SUM('SIGNAGES RECEIVE'!$D963*'SIGNAGES RECEIVE'!$C963)</f>
        <v>0</v>
      </c>
      <c r="F963" s="22"/>
    </row>
    <row r="964" ht="14.25" customHeight="1">
      <c r="A964" s="28"/>
      <c r="B964" s="30"/>
      <c r="C964" s="29"/>
      <c r="D964" s="30"/>
      <c r="E964" s="73">
        <f>SUM('SIGNAGES RECEIVE'!$D964*'SIGNAGES RECEIVE'!$C964)</f>
        <v>0</v>
      </c>
      <c r="F964" s="30"/>
    </row>
    <row r="965" ht="14.25" customHeight="1">
      <c r="A965" s="20"/>
      <c r="B965" s="22"/>
      <c r="C965" s="21"/>
      <c r="D965" s="22"/>
      <c r="E965" s="72">
        <f>SUM('SIGNAGES RECEIVE'!$D965*'SIGNAGES RECEIVE'!$C965)</f>
        <v>0</v>
      </c>
      <c r="F965" s="22"/>
    </row>
    <row r="966" ht="14.25" customHeight="1">
      <c r="A966" s="28"/>
      <c r="B966" s="30"/>
      <c r="C966" s="29"/>
      <c r="D966" s="30"/>
      <c r="E966" s="73">
        <f>SUM('SIGNAGES RECEIVE'!$D966*'SIGNAGES RECEIVE'!$C966)</f>
        <v>0</v>
      </c>
      <c r="F966" s="30"/>
    </row>
    <row r="967" ht="14.25" customHeight="1">
      <c r="A967" s="20"/>
      <c r="B967" s="22"/>
      <c r="C967" s="21"/>
      <c r="D967" s="22"/>
      <c r="E967" s="72">
        <f>SUM('SIGNAGES RECEIVE'!$D967*'SIGNAGES RECEIVE'!$C967)</f>
        <v>0</v>
      </c>
      <c r="F967" s="22"/>
    </row>
    <row r="968" ht="14.25" customHeight="1">
      <c r="A968" s="28"/>
      <c r="B968" s="30"/>
      <c r="C968" s="29"/>
      <c r="D968" s="30"/>
      <c r="E968" s="73">
        <f>SUM('SIGNAGES RECEIVE'!$D968*'SIGNAGES RECEIVE'!$C968)</f>
        <v>0</v>
      </c>
      <c r="F968" s="30"/>
    </row>
    <row r="969" ht="14.25" customHeight="1">
      <c r="A969" s="20"/>
      <c r="B969" s="22"/>
      <c r="C969" s="21"/>
      <c r="D969" s="22"/>
      <c r="E969" s="72">
        <f>SUM('SIGNAGES RECEIVE'!$D969*'SIGNAGES RECEIVE'!$C969)</f>
        <v>0</v>
      </c>
      <c r="F969" s="22"/>
    </row>
    <row r="970" ht="14.25" customHeight="1">
      <c r="A970" s="28"/>
      <c r="B970" s="30"/>
      <c r="C970" s="29"/>
      <c r="D970" s="30"/>
      <c r="E970" s="73">
        <f>SUM('SIGNAGES RECEIVE'!$D970*'SIGNAGES RECEIVE'!$C970)</f>
        <v>0</v>
      </c>
      <c r="F970" s="30"/>
    </row>
    <row r="971" ht="14.25" customHeight="1">
      <c r="A971" s="20"/>
      <c r="B971" s="22"/>
      <c r="C971" s="21"/>
      <c r="D971" s="22"/>
      <c r="E971" s="72">
        <f>SUM('SIGNAGES RECEIVE'!$D971*'SIGNAGES RECEIVE'!$C971)</f>
        <v>0</v>
      </c>
      <c r="F971" s="22"/>
    </row>
    <row r="972" ht="14.25" customHeight="1">
      <c r="A972" s="28"/>
      <c r="B972" s="30"/>
      <c r="C972" s="29"/>
      <c r="D972" s="30"/>
      <c r="E972" s="73">
        <f>SUM('SIGNAGES RECEIVE'!$D972*'SIGNAGES RECEIVE'!$C972)</f>
        <v>0</v>
      </c>
      <c r="F972" s="30"/>
    </row>
    <row r="973" ht="14.25" customHeight="1">
      <c r="A973" s="20"/>
      <c r="B973" s="22"/>
      <c r="C973" s="21"/>
      <c r="D973" s="22"/>
      <c r="E973" s="72">
        <f>SUM('SIGNAGES RECEIVE'!$D973*'SIGNAGES RECEIVE'!$C973)</f>
        <v>0</v>
      </c>
      <c r="F973" s="22"/>
    </row>
    <row r="974" ht="14.25" customHeight="1">
      <c r="A974" s="28"/>
      <c r="B974" s="30"/>
      <c r="C974" s="29"/>
      <c r="D974" s="30"/>
      <c r="E974" s="73">
        <f>SUM('SIGNAGES RECEIVE'!$D974*'SIGNAGES RECEIVE'!$C974)</f>
        <v>0</v>
      </c>
      <c r="F974" s="30"/>
    </row>
    <row r="975" ht="14.25" customHeight="1">
      <c r="A975" s="20"/>
      <c r="B975" s="22"/>
      <c r="C975" s="21"/>
      <c r="D975" s="22"/>
      <c r="E975" s="72">
        <f>SUM('SIGNAGES RECEIVE'!$D975*'SIGNAGES RECEIVE'!$C975)</f>
        <v>0</v>
      </c>
      <c r="F975" s="22"/>
    </row>
    <row r="976" ht="14.25" customHeight="1">
      <c r="A976" s="28"/>
      <c r="B976" s="30"/>
      <c r="C976" s="29"/>
      <c r="D976" s="30"/>
      <c r="E976" s="73">
        <f>SUM('SIGNAGES RECEIVE'!$D976*'SIGNAGES RECEIVE'!$C976)</f>
        <v>0</v>
      </c>
      <c r="F976" s="30"/>
    </row>
    <row r="977" ht="14.25" customHeight="1">
      <c r="A977" s="20"/>
      <c r="B977" s="22"/>
      <c r="C977" s="21"/>
      <c r="D977" s="22"/>
      <c r="E977" s="72">
        <f>SUM('SIGNAGES RECEIVE'!$D977*'SIGNAGES RECEIVE'!$C977)</f>
        <v>0</v>
      </c>
      <c r="F977" s="22"/>
    </row>
    <row r="978" ht="14.25" customHeight="1">
      <c r="A978" s="28"/>
      <c r="B978" s="30"/>
      <c r="C978" s="29"/>
      <c r="D978" s="30"/>
      <c r="E978" s="73">
        <f>SUM('SIGNAGES RECEIVE'!$D978*'SIGNAGES RECEIVE'!$C978)</f>
        <v>0</v>
      </c>
      <c r="F978" s="30"/>
    </row>
    <row r="979" ht="14.25" customHeight="1">
      <c r="A979" s="20"/>
      <c r="B979" s="22"/>
      <c r="C979" s="21"/>
      <c r="D979" s="22"/>
      <c r="E979" s="72">
        <f>SUM('SIGNAGES RECEIVE'!$D979*'SIGNAGES RECEIVE'!$C979)</f>
        <v>0</v>
      </c>
      <c r="F979" s="22"/>
    </row>
    <row r="980" ht="14.25" customHeight="1">
      <c r="A980" s="28"/>
      <c r="B980" s="30"/>
      <c r="C980" s="29"/>
      <c r="D980" s="30"/>
      <c r="E980" s="73">
        <f>SUM('SIGNAGES RECEIVE'!$D980*'SIGNAGES RECEIVE'!$C980)</f>
        <v>0</v>
      </c>
      <c r="F980" s="30"/>
    </row>
    <row r="981" ht="14.25" customHeight="1">
      <c r="A981" s="20"/>
      <c r="B981" s="22"/>
      <c r="C981" s="21"/>
      <c r="D981" s="22"/>
      <c r="E981" s="72">
        <f>SUM('SIGNAGES RECEIVE'!$D981*'SIGNAGES RECEIVE'!$C981)</f>
        <v>0</v>
      </c>
      <c r="F981" s="22"/>
    </row>
    <row r="982" ht="14.25" customHeight="1">
      <c r="A982" s="28"/>
      <c r="B982" s="30"/>
      <c r="C982" s="29"/>
      <c r="D982" s="30"/>
      <c r="E982" s="73">
        <f>SUM('SIGNAGES RECEIVE'!$D982*'SIGNAGES RECEIVE'!$C982)</f>
        <v>0</v>
      </c>
      <c r="F982" s="30"/>
    </row>
    <row r="983" ht="14.25" customHeight="1">
      <c r="A983" s="20"/>
      <c r="B983" s="22"/>
      <c r="C983" s="21"/>
      <c r="D983" s="22"/>
      <c r="E983" s="72">
        <f>SUM('SIGNAGES RECEIVE'!$D983*'SIGNAGES RECEIVE'!$C983)</f>
        <v>0</v>
      </c>
      <c r="F983" s="22"/>
    </row>
    <row r="984" ht="14.25" customHeight="1">
      <c r="A984" s="28"/>
      <c r="B984" s="30"/>
      <c r="C984" s="29"/>
      <c r="D984" s="30"/>
      <c r="E984" s="73">
        <f>SUM('SIGNAGES RECEIVE'!$D984*'SIGNAGES RECEIVE'!$C984)</f>
        <v>0</v>
      </c>
      <c r="F984" s="30"/>
    </row>
    <row r="985" ht="14.25" customHeight="1">
      <c r="A985" s="20"/>
      <c r="B985" s="22"/>
      <c r="C985" s="21"/>
      <c r="D985" s="22"/>
      <c r="E985" s="72">
        <f>SUM('SIGNAGES RECEIVE'!$D985*'SIGNAGES RECEIVE'!$C985)</f>
        <v>0</v>
      </c>
      <c r="F985" s="22"/>
    </row>
    <row r="986" ht="14.25" customHeight="1">
      <c r="A986" s="28"/>
      <c r="B986" s="30"/>
      <c r="C986" s="29"/>
      <c r="D986" s="30"/>
      <c r="E986" s="73">
        <f>SUM('SIGNAGES RECEIVE'!$D986*'SIGNAGES RECEIVE'!$C986)</f>
        <v>0</v>
      </c>
      <c r="F986" s="30"/>
    </row>
    <row r="987" ht="14.25" customHeight="1">
      <c r="A987" s="20"/>
      <c r="B987" s="22"/>
      <c r="C987" s="21"/>
      <c r="D987" s="22"/>
      <c r="E987" s="72">
        <f>SUM('SIGNAGES RECEIVE'!$D987*'SIGNAGES RECEIVE'!$C987)</f>
        <v>0</v>
      </c>
      <c r="F987" s="22"/>
    </row>
    <row r="988" ht="14.25" customHeight="1">
      <c r="A988" s="28"/>
      <c r="B988" s="30"/>
      <c r="C988" s="29"/>
      <c r="D988" s="30"/>
      <c r="E988" s="73">
        <f>SUM('SIGNAGES RECEIVE'!$D988*'SIGNAGES RECEIVE'!$C988)</f>
        <v>0</v>
      </c>
      <c r="F988" s="30"/>
    </row>
    <row r="989" ht="14.25" customHeight="1">
      <c r="A989" s="20"/>
      <c r="B989" s="22"/>
      <c r="C989" s="21"/>
      <c r="D989" s="22"/>
      <c r="E989" s="72">
        <f>SUM('SIGNAGES RECEIVE'!$D989*'SIGNAGES RECEIVE'!$C989)</f>
        <v>0</v>
      </c>
      <c r="F989" s="22"/>
    </row>
    <row r="990" ht="14.25" customHeight="1">
      <c r="A990" s="28"/>
      <c r="B990" s="30"/>
      <c r="C990" s="29"/>
      <c r="D990" s="30"/>
      <c r="E990" s="73">
        <f>SUM('SIGNAGES RECEIVE'!$D990*'SIGNAGES RECEIVE'!$C990)</f>
        <v>0</v>
      </c>
      <c r="F990" s="30"/>
    </row>
    <row r="991" ht="14.25" customHeight="1">
      <c r="A991" s="20"/>
      <c r="B991" s="22"/>
      <c r="C991" s="21"/>
      <c r="D991" s="22"/>
      <c r="E991" s="72">
        <f>SUM('SIGNAGES RECEIVE'!$D991*'SIGNAGES RECEIVE'!$C991)</f>
        <v>0</v>
      </c>
      <c r="F991" s="22"/>
    </row>
    <row r="992" ht="14.25" customHeight="1">
      <c r="A992" s="28"/>
      <c r="B992" s="30"/>
      <c r="C992" s="29"/>
      <c r="D992" s="30"/>
      <c r="E992" s="73">
        <f>SUM('SIGNAGES RECEIVE'!$D992*'SIGNAGES RECEIVE'!$C992)</f>
        <v>0</v>
      </c>
      <c r="F992" s="30"/>
    </row>
    <row r="993" ht="14.25" customHeight="1">
      <c r="A993" s="20"/>
      <c r="B993" s="22"/>
      <c r="C993" s="21"/>
      <c r="D993" s="22"/>
      <c r="E993" s="72">
        <f>SUM('SIGNAGES RECEIVE'!$D993*'SIGNAGES RECEIVE'!$C993)</f>
        <v>0</v>
      </c>
      <c r="F993" s="22"/>
    </row>
    <row r="994" ht="14.25" customHeight="1">
      <c r="A994" s="28"/>
      <c r="B994" s="30"/>
      <c r="C994" s="29"/>
      <c r="D994" s="30"/>
      <c r="E994" s="73">
        <f>SUM('SIGNAGES RECEIVE'!$D994*'SIGNAGES RECEIVE'!$C994)</f>
        <v>0</v>
      </c>
      <c r="F994" s="30"/>
    </row>
    <row r="995" ht="14.25" customHeight="1">
      <c r="A995" s="20"/>
      <c r="B995" s="22"/>
      <c r="C995" s="21"/>
      <c r="D995" s="22"/>
      <c r="E995" s="72">
        <f>SUM('SIGNAGES RECEIVE'!$D995*'SIGNAGES RECEIVE'!$C995)</f>
        <v>0</v>
      </c>
      <c r="F995" s="22"/>
    </row>
    <row r="996" ht="14.25" customHeight="1">
      <c r="A996" s="28"/>
      <c r="B996" s="30"/>
      <c r="C996" s="29"/>
      <c r="D996" s="30"/>
      <c r="E996" s="73">
        <f>SUM('SIGNAGES RECEIVE'!$D996*'SIGNAGES RECEIVE'!$C996)</f>
        <v>0</v>
      </c>
      <c r="F996" s="30"/>
    </row>
    <row r="997" ht="14.25" customHeight="1">
      <c r="A997" s="20"/>
      <c r="B997" s="22"/>
      <c r="C997" s="21"/>
      <c r="D997" s="22"/>
      <c r="E997" s="72">
        <f>SUM('SIGNAGES RECEIVE'!$D997*'SIGNAGES RECEIVE'!$C997)</f>
        <v>0</v>
      </c>
      <c r="F997" s="22"/>
    </row>
    <row r="998" ht="14.25" customHeight="1">
      <c r="A998" s="28"/>
      <c r="B998" s="30"/>
      <c r="C998" s="29"/>
      <c r="D998" s="30"/>
      <c r="E998" s="73">
        <f>SUM('SIGNAGES RECEIVE'!$D998*'SIGNAGES RECEIVE'!$C998)</f>
        <v>0</v>
      </c>
      <c r="F998" s="30"/>
    </row>
    <row r="999" ht="14.25" customHeight="1">
      <c r="A999" s="20"/>
      <c r="B999" s="22"/>
      <c r="C999" s="21"/>
      <c r="D999" s="22"/>
      <c r="E999" s="72">
        <f>SUM('SIGNAGES RECEIVE'!$D999*'SIGNAGES RECEIVE'!$C999)</f>
        <v>0</v>
      </c>
      <c r="F999" s="22"/>
    </row>
    <row r="1000" ht="14.25" customHeight="1">
      <c r="A1000" s="28"/>
      <c r="B1000" s="30"/>
      <c r="C1000" s="29"/>
      <c r="D1000" s="30"/>
      <c r="E1000" s="73">
        <f>SUM('SIGNAGES RECEIVE'!$D1000*'SIGNAGES RECEIVE'!$C1000)</f>
        <v>0</v>
      </c>
      <c r="F1000" s="30"/>
    </row>
    <row r="1001" ht="14.25" customHeight="1">
      <c r="A1001" s="86"/>
      <c r="B1001" s="38"/>
      <c r="C1001" s="37"/>
      <c r="D1001" s="38"/>
      <c r="E1001" s="87">
        <f>SUM('SIGNAGES RECEIVE'!$D1001*'SIGNAGES RECEIVE'!$C1001)</f>
        <v>0</v>
      </c>
      <c r="F1001" s="38"/>
    </row>
  </sheetData>
  <autoFilter ref="$A$4:$F$21"/>
  <mergeCells count="1">
    <mergeCell ref="A2:F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8.29"/>
    <col customWidth="1" min="3" max="3" width="20.43"/>
    <col customWidth="1" min="4" max="4" width="19.14"/>
    <col customWidth="1" min="5" max="5" width="17.29"/>
    <col customWidth="1" min="6" max="9" width="8.71"/>
    <col customWidth="1" min="10" max="10" width="19.71"/>
    <col customWidth="1" min="11" max="25" width="8.71"/>
  </cols>
  <sheetData>
    <row r="1" ht="14.25" customHeight="1">
      <c r="A1" s="100" t="s">
        <v>229</v>
      </c>
      <c r="B1" s="3"/>
      <c r="C1" s="3"/>
      <c r="D1" s="3"/>
      <c r="E1" s="4"/>
      <c r="J1" s="7" t="s">
        <v>181</v>
      </c>
    </row>
    <row r="2" ht="14.25" customHeight="1">
      <c r="A2" s="8"/>
      <c r="B2" s="9"/>
      <c r="C2" s="9"/>
      <c r="D2" s="9"/>
      <c r="E2" s="10"/>
      <c r="J2" s="7"/>
    </row>
    <row r="3" ht="14.25" customHeight="1">
      <c r="A3" s="101" t="s">
        <v>3</v>
      </c>
      <c r="B3" s="14" t="s">
        <v>230</v>
      </c>
      <c r="C3" s="102" t="s">
        <v>183</v>
      </c>
      <c r="D3" s="102" t="s">
        <v>231</v>
      </c>
      <c r="E3" s="103" t="s">
        <v>2</v>
      </c>
      <c r="J3" s="19">
        <f>SUM(E4:E1012)</f>
        <v>719313.75</v>
      </c>
    </row>
    <row r="4" ht="14.25" customHeight="1">
      <c r="A4" s="104">
        <v>45712.0</v>
      </c>
      <c r="B4" s="22" t="s">
        <v>232</v>
      </c>
      <c r="C4" s="72" t="s">
        <v>233</v>
      </c>
      <c r="D4" s="72" t="s">
        <v>234</v>
      </c>
      <c r="E4" s="74">
        <v>12021.0</v>
      </c>
      <c r="J4" s="1"/>
    </row>
    <row r="5" ht="14.25" customHeight="1">
      <c r="A5" s="105">
        <v>45712.0</v>
      </c>
      <c r="B5" s="30" t="s">
        <v>232</v>
      </c>
      <c r="C5" s="73" t="s">
        <v>235</v>
      </c>
      <c r="D5" s="73" t="s">
        <v>236</v>
      </c>
      <c r="E5" s="75">
        <v>5500.0</v>
      </c>
      <c r="J5" s="1"/>
    </row>
    <row r="6" ht="14.25" customHeight="1">
      <c r="A6" s="104">
        <v>45710.0</v>
      </c>
      <c r="B6" s="22" t="s">
        <v>232</v>
      </c>
      <c r="C6" s="72" t="s">
        <v>237</v>
      </c>
      <c r="D6" s="72" t="s">
        <v>238</v>
      </c>
      <c r="E6" s="74">
        <v>56.0</v>
      </c>
      <c r="J6" s="1"/>
    </row>
    <row r="7" ht="14.25" customHeight="1">
      <c r="A7" s="105">
        <v>45710.0</v>
      </c>
      <c r="B7" s="30" t="s">
        <v>232</v>
      </c>
      <c r="C7" s="73" t="s">
        <v>239</v>
      </c>
      <c r="D7" s="73" t="s">
        <v>238</v>
      </c>
      <c r="E7" s="75">
        <v>209.0</v>
      </c>
      <c r="J7" s="1"/>
    </row>
    <row r="8" ht="14.25" customHeight="1">
      <c r="A8" s="104">
        <v>45710.0</v>
      </c>
      <c r="B8" s="22" t="s">
        <v>232</v>
      </c>
      <c r="C8" s="72" t="s">
        <v>240</v>
      </c>
      <c r="D8" s="72" t="s">
        <v>238</v>
      </c>
      <c r="E8" s="74">
        <v>158.0</v>
      </c>
      <c r="J8" s="1"/>
    </row>
    <row r="9" ht="14.25" customHeight="1">
      <c r="A9" s="105">
        <v>45714.0</v>
      </c>
      <c r="B9" s="30" t="s">
        <v>232</v>
      </c>
      <c r="C9" s="73" t="s">
        <v>241</v>
      </c>
      <c r="D9" s="73" t="s">
        <v>236</v>
      </c>
      <c r="E9" s="75">
        <v>280.0</v>
      </c>
    </row>
    <row r="10" ht="14.25" customHeight="1">
      <c r="A10" s="104">
        <v>45714.0</v>
      </c>
      <c r="B10" s="22" t="s">
        <v>232</v>
      </c>
      <c r="C10" s="72" t="s">
        <v>242</v>
      </c>
      <c r="D10" s="72" t="s">
        <v>236</v>
      </c>
      <c r="E10" s="74">
        <v>220.0</v>
      </c>
    </row>
    <row r="11" ht="14.25" customHeight="1">
      <c r="A11" s="105">
        <v>45716.0</v>
      </c>
      <c r="B11" s="30" t="s">
        <v>232</v>
      </c>
      <c r="C11" s="73" t="s">
        <v>243</v>
      </c>
      <c r="D11" s="73" t="s">
        <v>236</v>
      </c>
      <c r="E11" s="75">
        <v>1000.0</v>
      </c>
    </row>
    <row r="12" ht="14.25" customHeight="1">
      <c r="A12" s="104">
        <v>45717.0</v>
      </c>
      <c r="B12" s="22" t="s">
        <v>232</v>
      </c>
      <c r="C12" s="72"/>
      <c r="D12" s="72" t="s">
        <v>236</v>
      </c>
      <c r="E12" s="74">
        <v>250.0</v>
      </c>
    </row>
    <row r="13" ht="14.25" customHeight="1">
      <c r="A13" s="105">
        <v>45717.0</v>
      </c>
      <c r="B13" s="30" t="s">
        <v>232</v>
      </c>
      <c r="C13" s="73" t="s">
        <v>244</v>
      </c>
      <c r="D13" s="73" t="s">
        <v>245</v>
      </c>
      <c r="E13" s="75">
        <v>4000.0</v>
      </c>
    </row>
    <row r="14" ht="14.25" customHeight="1">
      <c r="A14" s="104">
        <v>45717.0</v>
      </c>
      <c r="B14" s="22" t="s">
        <v>232</v>
      </c>
      <c r="C14" s="72" t="s">
        <v>246</v>
      </c>
      <c r="D14" s="72" t="s">
        <v>238</v>
      </c>
      <c r="E14" s="74">
        <v>2560.0</v>
      </c>
    </row>
    <row r="15" ht="14.25" customHeight="1">
      <c r="A15" s="105">
        <v>45717.0</v>
      </c>
      <c r="B15" s="30" t="s">
        <v>232</v>
      </c>
      <c r="C15" s="73" t="s">
        <v>247</v>
      </c>
      <c r="D15" s="73" t="s">
        <v>238</v>
      </c>
      <c r="E15" s="75">
        <v>1500.0</v>
      </c>
    </row>
    <row r="16" ht="14.25" customHeight="1">
      <c r="A16" s="104">
        <v>45719.0</v>
      </c>
      <c r="B16" s="22" t="s">
        <v>232</v>
      </c>
      <c r="C16" s="72" t="s">
        <v>188</v>
      </c>
      <c r="D16" s="72" t="s">
        <v>238</v>
      </c>
      <c r="E16" s="74">
        <v>29000.0</v>
      </c>
    </row>
    <row r="17" ht="14.25" customHeight="1">
      <c r="A17" s="105">
        <v>45719.0</v>
      </c>
      <c r="B17" s="30" t="s">
        <v>248</v>
      </c>
      <c r="C17" s="73" t="s">
        <v>234</v>
      </c>
      <c r="D17" s="73" t="s">
        <v>238</v>
      </c>
      <c r="E17" s="75">
        <v>4735.0</v>
      </c>
    </row>
    <row r="18" ht="14.25" customHeight="1">
      <c r="A18" s="104">
        <v>45720.0</v>
      </c>
      <c r="B18" s="22" t="s">
        <v>248</v>
      </c>
      <c r="C18" s="72" t="s">
        <v>246</v>
      </c>
      <c r="D18" s="72" t="s">
        <v>238</v>
      </c>
      <c r="E18" s="74">
        <v>4352.0</v>
      </c>
    </row>
    <row r="19" ht="14.25" customHeight="1">
      <c r="A19" s="105">
        <v>45720.0</v>
      </c>
      <c r="B19" s="30" t="s">
        <v>248</v>
      </c>
      <c r="C19" s="73" t="s">
        <v>249</v>
      </c>
      <c r="D19" s="73" t="s">
        <v>236</v>
      </c>
      <c r="E19" s="75">
        <v>90.0</v>
      </c>
    </row>
    <row r="20" ht="14.25" customHeight="1">
      <c r="A20" s="104">
        <v>45720.0</v>
      </c>
      <c r="B20" s="22" t="s">
        <v>200</v>
      </c>
      <c r="C20" s="72" t="s">
        <v>233</v>
      </c>
      <c r="D20" s="72" t="s">
        <v>245</v>
      </c>
      <c r="E20" s="74">
        <v>200.0</v>
      </c>
    </row>
    <row r="21" ht="14.25" customHeight="1">
      <c r="A21" s="105">
        <v>45720.0</v>
      </c>
      <c r="B21" s="30" t="s">
        <v>248</v>
      </c>
      <c r="C21" s="73" t="s">
        <v>240</v>
      </c>
      <c r="D21" s="73" t="s">
        <v>250</v>
      </c>
      <c r="E21" s="75">
        <v>200.0</v>
      </c>
    </row>
    <row r="22" ht="14.25" customHeight="1">
      <c r="A22" s="106">
        <v>45722.0</v>
      </c>
      <c r="B22" s="22" t="s">
        <v>248</v>
      </c>
      <c r="C22" s="87" t="s">
        <v>239</v>
      </c>
      <c r="D22" s="87" t="s">
        <v>236</v>
      </c>
      <c r="E22" s="74">
        <v>200.0</v>
      </c>
    </row>
    <row r="23" ht="14.25" customHeight="1">
      <c r="A23" s="107">
        <v>45722.0</v>
      </c>
      <c r="B23" s="30" t="s">
        <v>248</v>
      </c>
      <c r="C23" s="73" t="s">
        <v>251</v>
      </c>
      <c r="D23" s="73" t="s">
        <v>252</v>
      </c>
      <c r="E23" s="75">
        <v>1450.0</v>
      </c>
    </row>
    <row r="24" ht="14.25" customHeight="1">
      <c r="A24" s="106">
        <v>45722.0</v>
      </c>
      <c r="B24" s="22" t="s">
        <v>248</v>
      </c>
      <c r="C24" s="72" t="s">
        <v>253</v>
      </c>
      <c r="D24" s="72" t="s">
        <v>252</v>
      </c>
      <c r="E24" s="74">
        <v>510.0</v>
      </c>
    </row>
    <row r="25" ht="14.25" customHeight="1">
      <c r="A25" s="107">
        <v>45722.0</v>
      </c>
      <c r="B25" s="30" t="s">
        <v>248</v>
      </c>
      <c r="C25" s="73" t="s">
        <v>254</v>
      </c>
      <c r="D25" s="73" t="s">
        <v>236</v>
      </c>
      <c r="E25" s="75">
        <v>40.0</v>
      </c>
    </row>
    <row r="26" ht="14.25" customHeight="1">
      <c r="A26" s="106">
        <v>45722.0</v>
      </c>
      <c r="B26" s="22" t="s">
        <v>248</v>
      </c>
      <c r="C26" s="72" t="s">
        <v>255</v>
      </c>
      <c r="D26" s="72" t="s">
        <v>236</v>
      </c>
      <c r="E26" s="74">
        <v>60.0</v>
      </c>
    </row>
    <row r="27" ht="14.25" customHeight="1">
      <c r="A27" s="107">
        <v>45722.0</v>
      </c>
      <c r="B27" s="30" t="s">
        <v>248</v>
      </c>
      <c r="C27" s="73" t="s">
        <v>256</v>
      </c>
      <c r="D27" s="73" t="s">
        <v>257</v>
      </c>
      <c r="E27" s="75">
        <v>300.0</v>
      </c>
    </row>
    <row r="28" ht="14.25" customHeight="1">
      <c r="A28" s="106">
        <v>45722.0</v>
      </c>
      <c r="B28" s="22" t="s">
        <v>248</v>
      </c>
      <c r="C28" s="72" t="s">
        <v>258</v>
      </c>
      <c r="D28" s="72" t="s">
        <v>252</v>
      </c>
      <c r="E28" s="74">
        <v>250.0</v>
      </c>
    </row>
    <row r="29" ht="14.25" customHeight="1">
      <c r="A29" s="107">
        <v>45722.0</v>
      </c>
      <c r="B29" s="30" t="s">
        <v>248</v>
      </c>
      <c r="C29" s="73" t="s">
        <v>259</v>
      </c>
      <c r="D29" s="73" t="s">
        <v>41</v>
      </c>
      <c r="E29" s="75">
        <v>1200.0</v>
      </c>
    </row>
    <row r="30" ht="14.25" customHeight="1">
      <c r="A30" s="106">
        <v>45722.0</v>
      </c>
      <c r="B30" s="22" t="s">
        <v>248</v>
      </c>
      <c r="C30" s="72" t="s">
        <v>260</v>
      </c>
      <c r="D30" s="72" t="s">
        <v>110</v>
      </c>
      <c r="E30" s="74">
        <v>1980.0</v>
      </c>
    </row>
    <row r="31" ht="14.25" customHeight="1">
      <c r="A31" s="107">
        <v>45722.0</v>
      </c>
      <c r="B31" s="30" t="s">
        <v>248</v>
      </c>
      <c r="C31" s="76" t="s">
        <v>188</v>
      </c>
      <c r="D31" s="76" t="s">
        <v>238</v>
      </c>
      <c r="E31" s="77">
        <v>10500.0</v>
      </c>
    </row>
    <row r="32" ht="14.25" customHeight="1">
      <c r="A32" s="104">
        <v>45724.0</v>
      </c>
      <c r="B32" s="22" t="s">
        <v>261</v>
      </c>
      <c r="C32" s="72" t="s">
        <v>256</v>
      </c>
      <c r="D32" s="72" t="s">
        <v>257</v>
      </c>
      <c r="E32" s="74">
        <v>600.0</v>
      </c>
    </row>
    <row r="33" ht="14.25" customHeight="1">
      <c r="A33" s="105">
        <v>45735.0</v>
      </c>
      <c r="B33" s="30" t="s">
        <v>261</v>
      </c>
      <c r="C33" s="73" t="s">
        <v>235</v>
      </c>
      <c r="D33" s="73" t="s">
        <v>236</v>
      </c>
      <c r="E33" s="75">
        <v>400.0</v>
      </c>
    </row>
    <row r="34" ht="14.25" customHeight="1">
      <c r="A34" s="104">
        <v>45735.0</v>
      </c>
      <c r="B34" s="22" t="s">
        <v>261</v>
      </c>
      <c r="C34" s="72" t="s">
        <v>262</v>
      </c>
      <c r="D34" s="72" t="s">
        <v>236</v>
      </c>
      <c r="E34" s="74">
        <v>50.0</v>
      </c>
    </row>
    <row r="35" ht="14.25" customHeight="1">
      <c r="A35" s="108">
        <v>45740.0</v>
      </c>
      <c r="B35" s="30" t="s">
        <v>261</v>
      </c>
      <c r="C35" s="82" t="s">
        <v>255</v>
      </c>
      <c r="D35" s="82" t="s">
        <v>236</v>
      </c>
      <c r="E35" s="109">
        <v>160.0</v>
      </c>
    </row>
    <row r="36" ht="14.25" customHeight="1">
      <c r="A36" s="110">
        <v>45740.0</v>
      </c>
      <c r="B36" s="22" t="s">
        <v>261</v>
      </c>
      <c r="C36" s="78" t="s">
        <v>234</v>
      </c>
      <c r="D36" s="78" t="s">
        <v>238</v>
      </c>
      <c r="E36" s="79">
        <v>9300.0</v>
      </c>
    </row>
    <row r="37" ht="14.25" customHeight="1">
      <c r="A37" s="108">
        <v>45740.0</v>
      </c>
      <c r="B37" s="30" t="s">
        <v>261</v>
      </c>
      <c r="C37" s="76" t="s">
        <v>263</v>
      </c>
      <c r="D37" s="76" t="s">
        <v>238</v>
      </c>
      <c r="E37" s="77">
        <v>2800.0</v>
      </c>
    </row>
    <row r="38" ht="14.25" customHeight="1">
      <c r="A38" s="110">
        <v>45740.0</v>
      </c>
      <c r="B38" s="22" t="s">
        <v>261</v>
      </c>
      <c r="C38" s="78" t="s">
        <v>245</v>
      </c>
      <c r="D38" s="78" t="s">
        <v>238</v>
      </c>
      <c r="E38" s="79">
        <v>5000.0</v>
      </c>
    </row>
    <row r="39" ht="14.25" customHeight="1">
      <c r="A39" s="108">
        <v>45740.0</v>
      </c>
      <c r="B39" s="49" t="s">
        <v>264</v>
      </c>
      <c r="C39" s="76" t="s">
        <v>265</v>
      </c>
      <c r="D39" s="76" t="s">
        <v>266</v>
      </c>
      <c r="E39" s="77">
        <v>7355.0</v>
      </c>
    </row>
    <row r="40" ht="14.25" customHeight="1">
      <c r="A40" s="110">
        <v>45740.0</v>
      </c>
      <c r="B40" s="47" t="s">
        <v>264</v>
      </c>
      <c r="C40" s="78" t="s">
        <v>267</v>
      </c>
      <c r="D40" s="78" t="s">
        <v>266</v>
      </c>
      <c r="E40" s="79">
        <v>3000.0</v>
      </c>
    </row>
    <row r="41" ht="14.25" customHeight="1">
      <c r="A41" s="108">
        <v>45740.0</v>
      </c>
      <c r="B41" s="30" t="s">
        <v>261</v>
      </c>
      <c r="C41" s="76" t="s">
        <v>234</v>
      </c>
      <c r="D41" s="76" t="s">
        <v>238</v>
      </c>
      <c r="E41" s="77">
        <v>720.0</v>
      </c>
    </row>
    <row r="42" ht="14.25" customHeight="1">
      <c r="A42" s="110">
        <v>45740.0</v>
      </c>
      <c r="B42" s="47" t="s">
        <v>268</v>
      </c>
      <c r="C42" s="78" t="s">
        <v>245</v>
      </c>
      <c r="D42" s="78" t="s">
        <v>238</v>
      </c>
      <c r="E42" s="79">
        <v>2500.0</v>
      </c>
    </row>
    <row r="43" ht="14.25" customHeight="1">
      <c r="A43" s="108">
        <v>45740.0</v>
      </c>
      <c r="B43" s="49" t="s">
        <v>268</v>
      </c>
      <c r="C43" s="76" t="s">
        <v>188</v>
      </c>
      <c r="D43" s="76" t="s">
        <v>238</v>
      </c>
      <c r="E43" s="77">
        <v>2800.0</v>
      </c>
    </row>
    <row r="44" ht="14.25" customHeight="1">
      <c r="A44" s="110">
        <v>45740.0</v>
      </c>
      <c r="B44" s="47" t="s">
        <v>268</v>
      </c>
      <c r="C44" s="78" t="s">
        <v>258</v>
      </c>
      <c r="D44" s="78" t="s">
        <v>257</v>
      </c>
      <c r="E44" s="79">
        <v>600.0</v>
      </c>
    </row>
    <row r="45" ht="14.25" customHeight="1">
      <c r="A45" s="108">
        <v>45740.0</v>
      </c>
      <c r="B45" s="30" t="s">
        <v>261</v>
      </c>
      <c r="C45" s="76" t="s">
        <v>249</v>
      </c>
      <c r="D45" s="76" t="s">
        <v>236</v>
      </c>
      <c r="E45" s="77">
        <v>45.0</v>
      </c>
    </row>
    <row r="46" ht="14.25" customHeight="1">
      <c r="A46" s="110">
        <v>45740.0</v>
      </c>
      <c r="B46" s="22" t="s">
        <v>261</v>
      </c>
      <c r="C46" s="78" t="s">
        <v>269</v>
      </c>
      <c r="D46" s="78" t="s">
        <v>257</v>
      </c>
      <c r="E46" s="79">
        <v>500.0</v>
      </c>
    </row>
    <row r="47" ht="14.25" customHeight="1">
      <c r="A47" s="108">
        <v>45740.0</v>
      </c>
      <c r="B47" s="30" t="s">
        <v>261</v>
      </c>
      <c r="C47" s="76" t="s">
        <v>270</v>
      </c>
      <c r="D47" s="76" t="s">
        <v>238</v>
      </c>
      <c r="E47" s="77">
        <v>500.0</v>
      </c>
    </row>
    <row r="48" ht="14.25" customHeight="1">
      <c r="A48" s="110">
        <v>45743.0</v>
      </c>
      <c r="B48" s="22" t="s">
        <v>261</v>
      </c>
      <c r="C48" s="78" t="s">
        <v>254</v>
      </c>
      <c r="D48" s="78" t="s">
        <v>271</v>
      </c>
      <c r="E48" s="79">
        <v>170.0</v>
      </c>
    </row>
    <row r="49" ht="14.25" customHeight="1">
      <c r="A49" s="108">
        <v>45743.0</v>
      </c>
      <c r="B49" s="49" t="s">
        <v>264</v>
      </c>
      <c r="C49" s="76" t="s">
        <v>272</v>
      </c>
      <c r="D49" s="76" t="s">
        <v>273</v>
      </c>
      <c r="E49" s="77">
        <v>450.0</v>
      </c>
    </row>
    <row r="50" ht="14.25" customHeight="1">
      <c r="A50" s="110">
        <v>45743.0</v>
      </c>
      <c r="B50" s="47" t="s">
        <v>264</v>
      </c>
      <c r="C50" s="78" t="s">
        <v>243</v>
      </c>
      <c r="D50" s="78" t="s">
        <v>274</v>
      </c>
      <c r="E50" s="79">
        <v>200.0</v>
      </c>
    </row>
    <row r="51" ht="14.25" customHeight="1">
      <c r="A51" s="108">
        <v>45743.0</v>
      </c>
      <c r="B51" s="30" t="s">
        <v>261</v>
      </c>
      <c r="C51" s="76" t="s">
        <v>188</v>
      </c>
      <c r="D51" s="76" t="s">
        <v>238</v>
      </c>
      <c r="E51" s="77">
        <v>25600.0</v>
      </c>
    </row>
    <row r="52" ht="14.25" customHeight="1">
      <c r="A52" s="110">
        <v>45752.0</v>
      </c>
      <c r="B52" s="47" t="s">
        <v>275</v>
      </c>
      <c r="C52" s="78" t="s">
        <v>269</v>
      </c>
      <c r="D52" s="78" t="s">
        <v>238</v>
      </c>
      <c r="E52" s="79">
        <v>5000.0</v>
      </c>
    </row>
    <row r="53" ht="14.25" customHeight="1">
      <c r="A53" s="108">
        <v>45752.0</v>
      </c>
      <c r="B53" s="49" t="s">
        <v>275</v>
      </c>
      <c r="C53" s="76" t="s">
        <v>276</v>
      </c>
      <c r="D53" s="76" t="s">
        <v>238</v>
      </c>
      <c r="E53" s="77">
        <v>1000.0</v>
      </c>
    </row>
    <row r="54" ht="14.25" customHeight="1">
      <c r="A54" s="110">
        <v>45753.0</v>
      </c>
      <c r="B54" s="47" t="s">
        <v>275</v>
      </c>
      <c r="C54" s="78" t="s">
        <v>277</v>
      </c>
      <c r="D54" s="78" t="s">
        <v>238</v>
      </c>
      <c r="E54" s="79">
        <v>2000.0</v>
      </c>
    </row>
    <row r="55" ht="14.25" customHeight="1">
      <c r="A55" s="108">
        <v>45755.0</v>
      </c>
      <c r="B55" s="49" t="s">
        <v>275</v>
      </c>
      <c r="C55" s="76" t="s">
        <v>240</v>
      </c>
      <c r="D55" s="76" t="s">
        <v>236</v>
      </c>
      <c r="E55" s="77">
        <v>200.0</v>
      </c>
    </row>
    <row r="56" ht="14.25" customHeight="1">
      <c r="A56" s="110">
        <v>45755.0</v>
      </c>
      <c r="B56" s="47" t="s">
        <v>275</v>
      </c>
      <c r="C56" s="78" t="s">
        <v>234</v>
      </c>
      <c r="D56" s="78" t="s">
        <v>238</v>
      </c>
      <c r="E56" s="79">
        <v>13000.0</v>
      </c>
    </row>
    <row r="57" ht="14.25" customHeight="1">
      <c r="A57" s="108">
        <v>45755.0</v>
      </c>
      <c r="B57" s="49" t="s">
        <v>275</v>
      </c>
      <c r="C57" s="76" t="s">
        <v>249</v>
      </c>
      <c r="D57" s="76" t="s">
        <v>236</v>
      </c>
      <c r="E57" s="77">
        <v>100.0</v>
      </c>
    </row>
    <row r="58" ht="14.25" customHeight="1">
      <c r="A58" s="110">
        <v>45756.0</v>
      </c>
      <c r="B58" s="47" t="s">
        <v>275</v>
      </c>
      <c r="C58" s="78" t="s">
        <v>235</v>
      </c>
      <c r="D58" s="78" t="s">
        <v>236</v>
      </c>
      <c r="E58" s="79">
        <v>3400.0</v>
      </c>
    </row>
    <row r="59" ht="14.25" customHeight="1">
      <c r="A59" s="108">
        <v>45756.0</v>
      </c>
      <c r="B59" s="49" t="s">
        <v>275</v>
      </c>
      <c r="C59" s="73"/>
      <c r="D59" s="76" t="s">
        <v>271</v>
      </c>
      <c r="E59" s="77">
        <v>220.0</v>
      </c>
    </row>
    <row r="60" ht="14.25" customHeight="1">
      <c r="A60" s="110">
        <v>45756.0</v>
      </c>
      <c r="B60" s="47" t="s">
        <v>275</v>
      </c>
      <c r="C60" s="78" t="s">
        <v>253</v>
      </c>
      <c r="D60" s="72"/>
      <c r="E60" s="79">
        <v>2600.0</v>
      </c>
    </row>
    <row r="61" ht="14.25" customHeight="1">
      <c r="A61" s="108">
        <v>45756.0</v>
      </c>
      <c r="B61" s="49" t="s">
        <v>275</v>
      </c>
      <c r="C61" s="76" t="s">
        <v>234</v>
      </c>
      <c r="D61" s="73"/>
      <c r="E61" s="77">
        <v>382.5</v>
      </c>
    </row>
    <row r="62" ht="14.25" customHeight="1">
      <c r="A62" s="110">
        <v>45756.0</v>
      </c>
      <c r="B62" s="47" t="s">
        <v>213</v>
      </c>
      <c r="C62" s="78" t="s">
        <v>234</v>
      </c>
      <c r="D62" s="72"/>
      <c r="E62" s="79">
        <v>208.25</v>
      </c>
    </row>
    <row r="63" ht="14.25" customHeight="1">
      <c r="A63" s="108">
        <v>45756.0</v>
      </c>
      <c r="B63" s="49" t="s">
        <v>278</v>
      </c>
      <c r="C63" s="76" t="s">
        <v>234</v>
      </c>
      <c r="D63" s="73"/>
      <c r="E63" s="77">
        <v>3000.0</v>
      </c>
    </row>
    <row r="64" ht="14.25" customHeight="1">
      <c r="A64" s="110">
        <v>45756.0</v>
      </c>
      <c r="B64" s="47" t="s">
        <v>278</v>
      </c>
      <c r="C64" s="78" t="s">
        <v>279</v>
      </c>
      <c r="D64" s="72"/>
      <c r="E64" s="79">
        <v>2000.0</v>
      </c>
    </row>
    <row r="65" ht="14.25" customHeight="1">
      <c r="A65" s="108">
        <v>45756.0</v>
      </c>
      <c r="B65" s="49" t="s">
        <v>214</v>
      </c>
      <c r="C65" s="76" t="s">
        <v>234</v>
      </c>
      <c r="D65" s="76" t="s">
        <v>238</v>
      </c>
      <c r="E65" s="77">
        <v>2664.0</v>
      </c>
    </row>
    <row r="66" ht="14.25" customHeight="1">
      <c r="A66" s="110">
        <v>45756.0</v>
      </c>
      <c r="B66" s="47" t="s">
        <v>214</v>
      </c>
      <c r="C66" s="78" t="s">
        <v>280</v>
      </c>
      <c r="D66" s="78" t="s">
        <v>245</v>
      </c>
      <c r="E66" s="79">
        <v>1000.0</v>
      </c>
    </row>
    <row r="67" ht="14.25" customHeight="1">
      <c r="A67" s="108">
        <v>45760.0</v>
      </c>
      <c r="B67" s="49" t="s">
        <v>275</v>
      </c>
      <c r="C67" s="76" t="s">
        <v>269</v>
      </c>
      <c r="D67" s="76" t="s">
        <v>238</v>
      </c>
      <c r="E67" s="77">
        <v>5000.0</v>
      </c>
    </row>
    <row r="68" ht="14.25" customHeight="1">
      <c r="A68" s="110">
        <v>45760.0</v>
      </c>
      <c r="B68" s="47" t="s">
        <v>275</v>
      </c>
      <c r="C68" s="78" t="s">
        <v>269</v>
      </c>
      <c r="D68" s="78" t="s">
        <v>238</v>
      </c>
      <c r="E68" s="79">
        <v>2000.0</v>
      </c>
    </row>
    <row r="69" ht="14.25" customHeight="1">
      <c r="A69" s="108">
        <v>45760.0</v>
      </c>
      <c r="B69" s="49" t="s">
        <v>275</v>
      </c>
      <c r="C69" s="76" t="s">
        <v>277</v>
      </c>
      <c r="D69" s="76" t="s">
        <v>238</v>
      </c>
      <c r="E69" s="77">
        <v>2000.0</v>
      </c>
    </row>
    <row r="70" ht="14.25" customHeight="1">
      <c r="A70" s="110">
        <v>45760.0</v>
      </c>
      <c r="B70" s="47" t="s">
        <v>275</v>
      </c>
      <c r="C70" s="78" t="s">
        <v>281</v>
      </c>
      <c r="D70" s="78" t="s">
        <v>245</v>
      </c>
      <c r="E70" s="79">
        <v>6000.0</v>
      </c>
    </row>
    <row r="71" ht="14.25" customHeight="1">
      <c r="A71" s="108">
        <v>45760.0</v>
      </c>
      <c r="B71" s="49" t="s">
        <v>275</v>
      </c>
      <c r="C71" s="76" t="s">
        <v>263</v>
      </c>
      <c r="D71" s="76" t="s">
        <v>238</v>
      </c>
      <c r="E71" s="77">
        <v>9600.0</v>
      </c>
    </row>
    <row r="72" ht="14.25" customHeight="1">
      <c r="A72" s="110">
        <v>45760.0</v>
      </c>
      <c r="B72" s="47" t="s">
        <v>275</v>
      </c>
      <c r="C72" s="78" t="s">
        <v>282</v>
      </c>
      <c r="D72" s="78" t="s">
        <v>238</v>
      </c>
      <c r="E72" s="79">
        <v>9600.0</v>
      </c>
    </row>
    <row r="73" ht="14.25" customHeight="1">
      <c r="A73" s="108">
        <v>45760.0</v>
      </c>
      <c r="B73" s="49" t="s">
        <v>278</v>
      </c>
      <c r="C73" s="76" t="s">
        <v>283</v>
      </c>
      <c r="D73" s="76" t="s">
        <v>238</v>
      </c>
      <c r="E73" s="77">
        <v>600.0</v>
      </c>
    </row>
    <row r="74" ht="14.25" customHeight="1">
      <c r="A74" s="110">
        <v>45760.0</v>
      </c>
      <c r="B74" s="47" t="s">
        <v>278</v>
      </c>
      <c r="C74" s="78" t="s">
        <v>269</v>
      </c>
      <c r="D74" s="78" t="s">
        <v>238</v>
      </c>
      <c r="E74" s="79">
        <v>1000.0</v>
      </c>
    </row>
    <row r="75" ht="14.25" customHeight="1">
      <c r="A75" s="108">
        <v>45760.0</v>
      </c>
      <c r="B75" s="49" t="s">
        <v>278</v>
      </c>
      <c r="C75" s="76" t="s">
        <v>284</v>
      </c>
      <c r="D75" s="76" t="s">
        <v>238</v>
      </c>
      <c r="E75" s="77">
        <v>800.0</v>
      </c>
    </row>
    <row r="76" ht="14.25" customHeight="1">
      <c r="A76" s="110">
        <v>45760.0</v>
      </c>
      <c r="B76" s="47" t="s">
        <v>278</v>
      </c>
      <c r="C76" s="78" t="s">
        <v>285</v>
      </c>
      <c r="D76" s="78" t="s">
        <v>286</v>
      </c>
      <c r="E76" s="79">
        <v>1500.0</v>
      </c>
    </row>
    <row r="77" ht="14.25" customHeight="1">
      <c r="A77" s="108">
        <v>45760.0</v>
      </c>
      <c r="B77" s="49" t="s">
        <v>287</v>
      </c>
      <c r="C77" s="76" t="s">
        <v>188</v>
      </c>
      <c r="D77" s="76" t="s">
        <v>238</v>
      </c>
      <c r="E77" s="77">
        <v>48300.0</v>
      </c>
    </row>
    <row r="78" ht="14.25" customHeight="1">
      <c r="A78" s="110">
        <v>45762.0</v>
      </c>
      <c r="B78" s="47" t="s">
        <v>288</v>
      </c>
      <c r="C78" s="78" t="s">
        <v>234</v>
      </c>
      <c r="D78" s="78" t="s">
        <v>238</v>
      </c>
      <c r="E78" s="79">
        <v>16200.0</v>
      </c>
    </row>
    <row r="79" ht="14.25" customHeight="1">
      <c r="A79" s="108">
        <v>45762.0</v>
      </c>
      <c r="B79" s="49" t="s">
        <v>288</v>
      </c>
      <c r="C79" s="73"/>
      <c r="D79" s="76" t="s">
        <v>236</v>
      </c>
      <c r="E79" s="77">
        <v>500.0</v>
      </c>
    </row>
    <row r="80" ht="14.25" customHeight="1">
      <c r="A80" s="110">
        <v>45762.0</v>
      </c>
      <c r="B80" s="47" t="s">
        <v>288</v>
      </c>
      <c r="C80" s="78" t="s">
        <v>269</v>
      </c>
      <c r="D80" s="78" t="s">
        <v>289</v>
      </c>
      <c r="E80" s="79">
        <v>500.0</v>
      </c>
    </row>
    <row r="81" ht="14.25" customHeight="1">
      <c r="A81" s="108">
        <v>45762.0</v>
      </c>
      <c r="B81" s="49" t="s">
        <v>288</v>
      </c>
      <c r="C81" s="76" t="s">
        <v>235</v>
      </c>
      <c r="D81" s="73"/>
      <c r="E81" s="77">
        <v>10568.0</v>
      </c>
    </row>
    <row r="82" ht="14.25" customHeight="1">
      <c r="A82" s="110">
        <v>45762.0</v>
      </c>
      <c r="B82" s="47" t="s">
        <v>288</v>
      </c>
      <c r="C82" s="78" t="s">
        <v>290</v>
      </c>
      <c r="D82" s="72"/>
      <c r="E82" s="79">
        <v>5000.0</v>
      </c>
    </row>
    <row r="83" ht="14.25" customHeight="1">
      <c r="A83" s="108">
        <v>45762.0</v>
      </c>
      <c r="B83" s="49" t="s">
        <v>288</v>
      </c>
      <c r="C83" s="76" t="s">
        <v>280</v>
      </c>
      <c r="D83" s="76" t="s">
        <v>245</v>
      </c>
      <c r="E83" s="77">
        <v>4800.0</v>
      </c>
    </row>
    <row r="84" ht="14.25" customHeight="1">
      <c r="A84" s="110">
        <v>45762.0</v>
      </c>
      <c r="B84" s="47" t="s">
        <v>288</v>
      </c>
      <c r="C84" s="78" t="s">
        <v>263</v>
      </c>
      <c r="D84" s="78" t="s">
        <v>238</v>
      </c>
      <c r="E84" s="79">
        <v>7140.0</v>
      </c>
    </row>
    <row r="85" ht="14.25" customHeight="1">
      <c r="A85" s="108">
        <v>45762.0</v>
      </c>
      <c r="B85" s="49" t="s">
        <v>288</v>
      </c>
      <c r="C85" s="76" t="s">
        <v>269</v>
      </c>
      <c r="D85" s="76" t="s">
        <v>238</v>
      </c>
      <c r="E85" s="77">
        <v>15000.0</v>
      </c>
    </row>
    <row r="86" ht="14.25" customHeight="1">
      <c r="A86" s="110">
        <v>45762.0</v>
      </c>
      <c r="B86" s="47" t="s">
        <v>214</v>
      </c>
      <c r="C86" s="78" t="s">
        <v>188</v>
      </c>
      <c r="D86" s="78" t="s">
        <v>238</v>
      </c>
      <c r="E86" s="79">
        <v>2000.0</v>
      </c>
    </row>
    <row r="87" ht="14.25" customHeight="1">
      <c r="A87" s="108">
        <v>45762.0</v>
      </c>
      <c r="B87" s="49" t="s">
        <v>213</v>
      </c>
      <c r="C87" s="76" t="s">
        <v>234</v>
      </c>
      <c r="D87" s="76" t="s">
        <v>238</v>
      </c>
      <c r="E87" s="77">
        <v>1660.0</v>
      </c>
    </row>
    <row r="88" ht="14.25" customHeight="1">
      <c r="A88" s="110">
        <v>45762.0</v>
      </c>
      <c r="B88" s="47" t="s">
        <v>214</v>
      </c>
      <c r="C88" s="78" t="s">
        <v>234</v>
      </c>
      <c r="D88" s="78" t="s">
        <v>238</v>
      </c>
      <c r="E88" s="79">
        <v>432.0</v>
      </c>
    </row>
    <row r="89" ht="14.25" customHeight="1">
      <c r="A89" s="108">
        <v>45762.0</v>
      </c>
      <c r="B89" s="49" t="s">
        <v>213</v>
      </c>
      <c r="C89" s="76" t="s">
        <v>188</v>
      </c>
      <c r="D89" s="76" t="s">
        <v>238</v>
      </c>
      <c r="E89" s="77">
        <v>2100.0</v>
      </c>
    </row>
    <row r="90" ht="14.25" customHeight="1">
      <c r="A90" s="110">
        <v>45768.0</v>
      </c>
      <c r="B90" s="47" t="s">
        <v>288</v>
      </c>
      <c r="C90" s="78" t="s">
        <v>234</v>
      </c>
      <c r="D90" s="78" t="s">
        <v>238</v>
      </c>
      <c r="E90" s="79">
        <v>1000.0</v>
      </c>
    </row>
    <row r="91" ht="14.25" customHeight="1">
      <c r="A91" s="108">
        <v>45768.0</v>
      </c>
      <c r="B91" s="49" t="s">
        <v>288</v>
      </c>
      <c r="C91" s="76" t="s">
        <v>247</v>
      </c>
      <c r="D91" s="76" t="s">
        <v>238</v>
      </c>
      <c r="E91" s="77">
        <v>1500.0</v>
      </c>
    </row>
    <row r="92" ht="14.25" customHeight="1">
      <c r="A92" s="110">
        <v>45768.0</v>
      </c>
      <c r="B92" s="47" t="s">
        <v>288</v>
      </c>
      <c r="C92" s="78" t="s">
        <v>291</v>
      </c>
      <c r="D92" s="78" t="s">
        <v>238</v>
      </c>
      <c r="E92" s="79">
        <v>300.0</v>
      </c>
    </row>
    <row r="93" ht="14.25" customHeight="1">
      <c r="A93" s="108">
        <v>45769.0</v>
      </c>
      <c r="B93" s="49" t="s">
        <v>288</v>
      </c>
      <c r="C93" s="76" t="s">
        <v>234</v>
      </c>
      <c r="D93" s="76" t="s">
        <v>238</v>
      </c>
      <c r="E93" s="77">
        <v>1000.0</v>
      </c>
    </row>
    <row r="94" ht="14.25" customHeight="1">
      <c r="A94" s="110">
        <v>45769.0</v>
      </c>
      <c r="B94" s="47" t="s">
        <v>288</v>
      </c>
      <c r="C94" s="78" t="s">
        <v>267</v>
      </c>
      <c r="D94" s="78" t="s">
        <v>236</v>
      </c>
      <c r="E94" s="79">
        <v>4000.0</v>
      </c>
    </row>
    <row r="95" ht="14.25" customHeight="1">
      <c r="A95" s="108">
        <v>45769.0</v>
      </c>
      <c r="B95" s="49" t="s">
        <v>288</v>
      </c>
      <c r="C95" s="76" t="s">
        <v>292</v>
      </c>
      <c r="D95" s="76" t="s">
        <v>236</v>
      </c>
      <c r="E95" s="77">
        <v>300.0</v>
      </c>
    </row>
    <row r="96" ht="14.25" customHeight="1">
      <c r="A96" s="110">
        <v>45769.0</v>
      </c>
      <c r="B96" s="47" t="s">
        <v>288</v>
      </c>
      <c r="C96" s="78" t="s">
        <v>293</v>
      </c>
      <c r="D96" s="78" t="s">
        <v>238</v>
      </c>
      <c r="E96" s="79">
        <v>900.0</v>
      </c>
    </row>
    <row r="97" ht="14.25" customHeight="1">
      <c r="A97" s="108">
        <v>45769.0</v>
      </c>
      <c r="B97" s="49" t="s">
        <v>288</v>
      </c>
      <c r="C97" s="76" t="s">
        <v>255</v>
      </c>
      <c r="D97" s="76" t="s">
        <v>238</v>
      </c>
      <c r="E97" s="77">
        <v>400.0</v>
      </c>
    </row>
    <row r="98" ht="14.25" customHeight="1">
      <c r="A98" s="110">
        <v>45769.0</v>
      </c>
      <c r="B98" s="47" t="s">
        <v>288</v>
      </c>
      <c r="C98" s="78" t="s">
        <v>294</v>
      </c>
      <c r="D98" s="78" t="s">
        <v>236</v>
      </c>
      <c r="E98" s="79">
        <v>7400.0</v>
      </c>
    </row>
    <row r="99" ht="14.25" customHeight="1">
      <c r="A99" s="108">
        <v>45770.0</v>
      </c>
      <c r="B99" s="49" t="s">
        <v>288</v>
      </c>
      <c r="C99" s="76" t="s">
        <v>188</v>
      </c>
      <c r="D99" s="76" t="s">
        <v>238</v>
      </c>
      <c r="E99" s="77">
        <v>40000.0</v>
      </c>
    </row>
    <row r="100" ht="14.25" customHeight="1">
      <c r="A100" s="110">
        <v>45770.0</v>
      </c>
      <c r="B100" s="47" t="s">
        <v>295</v>
      </c>
      <c r="C100" s="78" t="s">
        <v>234</v>
      </c>
      <c r="D100" s="78" t="s">
        <v>238</v>
      </c>
      <c r="E100" s="79">
        <v>1500.0</v>
      </c>
    </row>
    <row r="101" ht="14.25" customHeight="1">
      <c r="A101" s="108">
        <v>45770.0</v>
      </c>
      <c r="B101" s="49" t="s">
        <v>295</v>
      </c>
      <c r="C101" s="76" t="s">
        <v>255</v>
      </c>
      <c r="D101" s="76" t="s">
        <v>238</v>
      </c>
      <c r="E101" s="77">
        <v>150.0</v>
      </c>
    </row>
    <row r="102" ht="14.25" customHeight="1">
      <c r="A102" s="110">
        <v>45770.0</v>
      </c>
      <c r="B102" s="47" t="s">
        <v>295</v>
      </c>
      <c r="C102" s="78" t="s">
        <v>263</v>
      </c>
      <c r="D102" s="78" t="s">
        <v>238</v>
      </c>
      <c r="E102" s="79">
        <v>800.0</v>
      </c>
    </row>
    <row r="103" ht="14.25" customHeight="1">
      <c r="A103" s="108">
        <v>45770.0</v>
      </c>
      <c r="B103" s="49" t="s">
        <v>296</v>
      </c>
      <c r="C103" s="76" t="s">
        <v>234</v>
      </c>
      <c r="D103" s="76" t="s">
        <v>238</v>
      </c>
      <c r="E103" s="77">
        <v>2000.0</v>
      </c>
    </row>
    <row r="104" ht="14.25" customHeight="1">
      <c r="A104" s="110">
        <v>45773.0</v>
      </c>
      <c r="B104" s="47" t="s">
        <v>295</v>
      </c>
      <c r="C104" s="78" t="s">
        <v>269</v>
      </c>
      <c r="D104" s="78" t="s">
        <v>238</v>
      </c>
      <c r="E104" s="79">
        <v>500.0</v>
      </c>
    </row>
    <row r="105" ht="14.25" customHeight="1">
      <c r="A105" s="108">
        <v>45773.0</v>
      </c>
      <c r="B105" s="49" t="s">
        <v>295</v>
      </c>
      <c r="C105" s="76" t="s">
        <v>188</v>
      </c>
      <c r="D105" s="76" t="s">
        <v>238</v>
      </c>
      <c r="E105" s="77">
        <v>4500.0</v>
      </c>
    </row>
    <row r="106" ht="14.25" customHeight="1">
      <c r="A106" s="110">
        <v>45775.0</v>
      </c>
      <c r="B106" s="47" t="s">
        <v>296</v>
      </c>
      <c r="C106" s="78" t="s">
        <v>269</v>
      </c>
      <c r="D106" s="78" t="s">
        <v>238</v>
      </c>
      <c r="E106" s="79">
        <v>300.0</v>
      </c>
    </row>
    <row r="107" ht="14.25" customHeight="1">
      <c r="A107" s="108">
        <v>45775.0</v>
      </c>
      <c r="B107" s="49" t="s">
        <v>296</v>
      </c>
      <c r="C107" s="76" t="s">
        <v>234</v>
      </c>
      <c r="D107" s="76" t="s">
        <v>238</v>
      </c>
      <c r="E107" s="77">
        <v>5000.0</v>
      </c>
    </row>
    <row r="108" ht="14.25" customHeight="1">
      <c r="A108" s="110">
        <v>45775.0</v>
      </c>
      <c r="B108" s="47" t="s">
        <v>296</v>
      </c>
      <c r="C108" s="78" t="s">
        <v>188</v>
      </c>
      <c r="D108" s="78" t="s">
        <v>238</v>
      </c>
      <c r="E108" s="79">
        <v>7000.0</v>
      </c>
    </row>
    <row r="109" ht="14.25" customHeight="1">
      <c r="A109" s="108">
        <v>45775.0</v>
      </c>
      <c r="B109" s="49" t="s">
        <v>215</v>
      </c>
      <c r="C109" s="76" t="s">
        <v>234</v>
      </c>
      <c r="D109" s="76" t="s">
        <v>238</v>
      </c>
      <c r="E109" s="77">
        <v>4000.0</v>
      </c>
    </row>
    <row r="110" ht="14.25" customHeight="1">
      <c r="A110" s="110">
        <v>45775.0</v>
      </c>
      <c r="B110" s="47" t="s">
        <v>215</v>
      </c>
      <c r="C110" s="78" t="s">
        <v>234</v>
      </c>
      <c r="D110" s="78" t="s">
        <v>238</v>
      </c>
      <c r="E110" s="79">
        <v>1500.0</v>
      </c>
    </row>
    <row r="111" ht="14.25" customHeight="1">
      <c r="A111" s="108">
        <v>45775.0</v>
      </c>
      <c r="B111" s="49" t="s">
        <v>215</v>
      </c>
      <c r="C111" s="76" t="s">
        <v>235</v>
      </c>
      <c r="D111" s="76" t="s">
        <v>252</v>
      </c>
      <c r="E111" s="77">
        <v>1300.0</v>
      </c>
    </row>
    <row r="112" ht="14.25" customHeight="1">
      <c r="A112" s="110">
        <v>45775.0</v>
      </c>
      <c r="B112" s="47" t="s">
        <v>215</v>
      </c>
      <c r="C112" s="78" t="s">
        <v>234</v>
      </c>
      <c r="D112" s="78" t="s">
        <v>271</v>
      </c>
      <c r="E112" s="79">
        <v>500.0</v>
      </c>
    </row>
    <row r="113" ht="14.25" customHeight="1">
      <c r="A113" s="108">
        <v>45784.0</v>
      </c>
      <c r="B113" s="49" t="s">
        <v>297</v>
      </c>
      <c r="C113" s="76" t="s">
        <v>235</v>
      </c>
      <c r="D113" s="76" t="s">
        <v>298</v>
      </c>
      <c r="E113" s="77">
        <v>7500.0</v>
      </c>
    </row>
    <row r="114" ht="14.25" customHeight="1">
      <c r="A114" s="110">
        <v>45784.0</v>
      </c>
      <c r="B114" s="47" t="s">
        <v>297</v>
      </c>
      <c r="C114" s="78" t="s">
        <v>235</v>
      </c>
      <c r="D114" s="78" t="s">
        <v>298</v>
      </c>
      <c r="E114" s="79">
        <v>1200.0</v>
      </c>
    </row>
    <row r="115" ht="14.25" customHeight="1">
      <c r="A115" s="108">
        <v>45784.0</v>
      </c>
      <c r="B115" s="49" t="s">
        <v>297</v>
      </c>
      <c r="C115" s="76" t="s">
        <v>269</v>
      </c>
      <c r="D115" s="76" t="s">
        <v>298</v>
      </c>
      <c r="E115" s="77">
        <v>250.0</v>
      </c>
    </row>
    <row r="116" ht="14.25" customHeight="1">
      <c r="A116" s="110">
        <v>45785.0</v>
      </c>
      <c r="B116" s="47" t="s">
        <v>297</v>
      </c>
      <c r="C116" s="78" t="s">
        <v>299</v>
      </c>
      <c r="D116" s="78" t="s">
        <v>298</v>
      </c>
      <c r="E116" s="79">
        <v>500.0</v>
      </c>
    </row>
    <row r="117" ht="14.25" customHeight="1">
      <c r="A117" s="108">
        <v>45786.0</v>
      </c>
      <c r="B117" s="49" t="s">
        <v>297</v>
      </c>
      <c r="C117" s="76" t="s">
        <v>234</v>
      </c>
      <c r="D117" s="76" t="s">
        <v>300</v>
      </c>
      <c r="E117" s="77">
        <v>8480.0</v>
      </c>
    </row>
    <row r="118" ht="14.25" customHeight="1">
      <c r="A118" s="110">
        <v>45786.0</v>
      </c>
      <c r="B118" s="47" t="s">
        <v>297</v>
      </c>
      <c r="C118" s="78" t="s">
        <v>269</v>
      </c>
      <c r="D118" s="78" t="s">
        <v>300</v>
      </c>
      <c r="E118" s="79">
        <v>4500.0</v>
      </c>
    </row>
    <row r="119" ht="14.25" customHeight="1">
      <c r="A119" s="108">
        <v>45786.0</v>
      </c>
      <c r="B119" s="49" t="s">
        <v>297</v>
      </c>
      <c r="C119" s="76" t="s">
        <v>301</v>
      </c>
      <c r="D119" s="76" t="s">
        <v>238</v>
      </c>
      <c r="E119" s="77">
        <v>336.0</v>
      </c>
    </row>
    <row r="120" ht="14.25" customHeight="1">
      <c r="A120" s="110">
        <v>45786.0</v>
      </c>
      <c r="B120" s="47" t="s">
        <v>297</v>
      </c>
      <c r="C120" s="78" t="s">
        <v>188</v>
      </c>
      <c r="D120" s="78" t="s">
        <v>238</v>
      </c>
      <c r="E120" s="79">
        <v>41670.0</v>
      </c>
    </row>
    <row r="121" ht="14.25" customHeight="1">
      <c r="A121" s="108">
        <v>45786.0</v>
      </c>
      <c r="B121" s="49" t="s">
        <v>297</v>
      </c>
      <c r="C121" s="76" t="s">
        <v>263</v>
      </c>
      <c r="D121" s="76" t="s">
        <v>238</v>
      </c>
      <c r="E121" s="77">
        <v>4092.0</v>
      </c>
    </row>
    <row r="122" ht="14.25" customHeight="1">
      <c r="A122" s="110">
        <v>45792.0</v>
      </c>
      <c r="B122" s="47" t="s">
        <v>302</v>
      </c>
      <c r="C122" s="78" t="s">
        <v>269</v>
      </c>
      <c r="D122" s="78" t="s">
        <v>238</v>
      </c>
      <c r="E122" s="79">
        <v>6000.0</v>
      </c>
    </row>
    <row r="123" ht="14.25" customHeight="1">
      <c r="A123" s="108">
        <v>45792.0</v>
      </c>
      <c r="B123" s="49" t="s">
        <v>302</v>
      </c>
      <c r="C123" s="76" t="s">
        <v>276</v>
      </c>
      <c r="D123" s="76" t="s">
        <v>238</v>
      </c>
      <c r="E123" s="77">
        <v>3000.0</v>
      </c>
    </row>
    <row r="124" ht="14.25" customHeight="1">
      <c r="A124" s="110">
        <v>45792.0</v>
      </c>
      <c r="B124" s="47" t="s">
        <v>302</v>
      </c>
      <c r="C124" s="78" t="s">
        <v>188</v>
      </c>
      <c r="D124" s="78" t="s">
        <v>236</v>
      </c>
      <c r="E124" s="79">
        <v>5700.0</v>
      </c>
    </row>
    <row r="125" ht="14.25" customHeight="1">
      <c r="A125" s="108">
        <v>45792.0</v>
      </c>
      <c r="B125" s="49" t="s">
        <v>302</v>
      </c>
      <c r="C125" s="76" t="s">
        <v>240</v>
      </c>
      <c r="D125" s="76" t="s">
        <v>236</v>
      </c>
      <c r="E125" s="77">
        <v>200.0</v>
      </c>
    </row>
    <row r="126" ht="14.25" customHeight="1">
      <c r="A126" s="110">
        <v>45792.0</v>
      </c>
      <c r="B126" s="47" t="s">
        <v>302</v>
      </c>
      <c r="C126" s="78" t="s">
        <v>303</v>
      </c>
      <c r="D126" s="78" t="s">
        <v>298</v>
      </c>
      <c r="E126" s="79">
        <v>2500.0</v>
      </c>
    </row>
    <row r="127" ht="14.25" customHeight="1">
      <c r="A127" s="108">
        <v>45792.0</v>
      </c>
      <c r="B127" s="49" t="s">
        <v>302</v>
      </c>
      <c r="C127" s="76" t="s">
        <v>253</v>
      </c>
      <c r="D127" s="76" t="s">
        <v>298</v>
      </c>
      <c r="E127" s="77">
        <v>2000.0</v>
      </c>
    </row>
    <row r="128" ht="14.25" customHeight="1">
      <c r="A128" s="110">
        <v>45792.0</v>
      </c>
      <c r="B128" s="47" t="s">
        <v>302</v>
      </c>
      <c r="C128" s="78" t="s">
        <v>239</v>
      </c>
      <c r="D128" s="78" t="s">
        <v>236</v>
      </c>
      <c r="E128" s="79">
        <v>400.0</v>
      </c>
    </row>
    <row r="129" ht="14.25" customHeight="1">
      <c r="A129" s="108">
        <v>45792.0</v>
      </c>
      <c r="B129" s="49" t="s">
        <v>302</v>
      </c>
      <c r="C129" s="76" t="s">
        <v>304</v>
      </c>
      <c r="D129" s="76" t="s">
        <v>236</v>
      </c>
      <c r="E129" s="77">
        <v>200.0</v>
      </c>
    </row>
    <row r="130" ht="14.25" customHeight="1">
      <c r="A130" s="110">
        <v>45793.0</v>
      </c>
      <c r="B130" s="47" t="s">
        <v>302</v>
      </c>
      <c r="C130" s="78" t="s">
        <v>305</v>
      </c>
      <c r="D130" s="78" t="s">
        <v>236</v>
      </c>
      <c r="E130" s="79">
        <v>7000.0</v>
      </c>
    </row>
    <row r="131" ht="14.25" customHeight="1">
      <c r="A131" s="108">
        <v>45793.0</v>
      </c>
      <c r="B131" s="49" t="s">
        <v>302</v>
      </c>
      <c r="C131" s="76" t="s">
        <v>263</v>
      </c>
      <c r="D131" s="76" t="s">
        <v>238</v>
      </c>
      <c r="E131" s="77">
        <v>7560.0</v>
      </c>
    </row>
    <row r="132" ht="14.25" customHeight="1">
      <c r="A132" s="110">
        <v>45793.0</v>
      </c>
      <c r="B132" s="47" t="s">
        <v>302</v>
      </c>
      <c r="C132" s="78" t="s">
        <v>306</v>
      </c>
      <c r="D132" s="78" t="s">
        <v>286</v>
      </c>
      <c r="E132" s="79">
        <v>1300.0</v>
      </c>
    </row>
    <row r="133" ht="14.25" customHeight="1">
      <c r="A133" s="108">
        <v>45793.0</v>
      </c>
      <c r="B133" s="49" t="s">
        <v>302</v>
      </c>
      <c r="C133" s="76" t="s">
        <v>269</v>
      </c>
      <c r="D133" s="76" t="s">
        <v>238</v>
      </c>
      <c r="E133" s="77">
        <v>6000.0</v>
      </c>
    </row>
    <row r="134" ht="14.25" customHeight="1">
      <c r="A134" s="110">
        <v>45793.0</v>
      </c>
      <c r="B134" s="47" t="s">
        <v>302</v>
      </c>
      <c r="C134" s="78" t="s">
        <v>276</v>
      </c>
      <c r="D134" s="78" t="s">
        <v>238</v>
      </c>
      <c r="E134" s="79">
        <v>3000.0</v>
      </c>
    </row>
    <row r="135" ht="14.25" customHeight="1">
      <c r="A135" s="108">
        <v>45794.0</v>
      </c>
      <c r="B135" s="49" t="s">
        <v>302</v>
      </c>
      <c r="C135" s="76" t="s">
        <v>234</v>
      </c>
      <c r="D135" s="76" t="s">
        <v>238</v>
      </c>
      <c r="E135" s="77">
        <v>12210.0</v>
      </c>
    </row>
    <row r="136" ht="14.25" customHeight="1">
      <c r="A136" s="110">
        <v>45794.0</v>
      </c>
      <c r="B136" s="47" t="s">
        <v>302</v>
      </c>
      <c r="C136" s="78" t="s">
        <v>307</v>
      </c>
      <c r="D136" s="78" t="s">
        <v>236</v>
      </c>
      <c r="E136" s="79">
        <v>1100.0</v>
      </c>
    </row>
    <row r="137" ht="14.25" customHeight="1">
      <c r="A137" s="108">
        <v>45794.0</v>
      </c>
      <c r="B137" s="49" t="s">
        <v>302</v>
      </c>
      <c r="C137" s="76" t="s">
        <v>254</v>
      </c>
      <c r="D137" s="76" t="s">
        <v>238</v>
      </c>
      <c r="E137" s="77">
        <v>400.0</v>
      </c>
    </row>
    <row r="138" ht="14.25" customHeight="1">
      <c r="A138" s="110">
        <v>45796.0</v>
      </c>
      <c r="B138" s="47" t="s">
        <v>302</v>
      </c>
      <c r="C138" s="78" t="s">
        <v>188</v>
      </c>
      <c r="D138" s="78" t="s">
        <v>238</v>
      </c>
      <c r="E138" s="79">
        <v>37000.0</v>
      </c>
    </row>
    <row r="139" ht="14.25" customHeight="1">
      <c r="A139" s="108">
        <v>45797.0</v>
      </c>
      <c r="B139" s="49" t="s">
        <v>225</v>
      </c>
      <c r="C139" s="76" t="s">
        <v>308</v>
      </c>
      <c r="D139" s="76" t="s">
        <v>309</v>
      </c>
      <c r="E139" s="77">
        <v>2682.0</v>
      </c>
    </row>
    <row r="140" ht="14.25" customHeight="1">
      <c r="A140" s="110">
        <v>45797.0</v>
      </c>
      <c r="B140" s="47" t="s">
        <v>225</v>
      </c>
      <c r="C140" s="78" t="s">
        <v>310</v>
      </c>
      <c r="D140" s="78" t="s">
        <v>234</v>
      </c>
      <c r="E140" s="79">
        <v>1176.0</v>
      </c>
    </row>
    <row r="141" ht="14.25" customHeight="1">
      <c r="A141" s="108">
        <v>45797.0</v>
      </c>
      <c r="B141" s="49" t="s">
        <v>225</v>
      </c>
      <c r="C141" s="76" t="s">
        <v>310</v>
      </c>
      <c r="D141" s="76" t="s">
        <v>234</v>
      </c>
      <c r="E141" s="77">
        <v>1300.0</v>
      </c>
    </row>
    <row r="142" ht="14.25" customHeight="1">
      <c r="A142" s="110">
        <v>45797.0</v>
      </c>
      <c r="B142" s="47" t="s">
        <v>311</v>
      </c>
      <c r="C142" s="78" t="s">
        <v>312</v>
      </c>
      <c r="D142" s="78" t="s">
        <v>309</v>
      </c>
      <c r="E142" s="79">
        <v>688.0</v>
      </c>
    </row>
    <row r="143" ht="14.25" customHeight="1">
      <c r="A143" s="108">
        <v>45797.0</v>
      </c>
      <c r="B143" s="49" t="s">
        <v>311</v>
      </c>
      <c r="C143" s="76" t="s">
        <v>313</v>
      </c>
      <c r="D143" s="76" t="s">
        <v>309</v>
      </c>
      <c r="E143" s="77">
        <v>321.0</v>
      </c>
    </row>
    <row r="144" ht="14.25" customHeight="1">
      <c r="A144" s="110">
        <v>45797.0</v>
      </c>
      <c r="B144" s="47" t="s">
        <v>311</v>
      </c>
      <c r="C144" s="78" t="s">
        <v>314</v>
      </c>
      <c r="D144" s="78" t="s">
        <v>234</v>
      </c>
      <c r="E144" s="79">
        <v>3608.0</v>
      </c>
    </row>
    <row r="145" ht="14.25" customHeight="1">
      <c r="A145" s="108">
        <v>45797.0</v>
      </c>
      <c r="B145" s="49" t="s">
        <v>311</v>
      </c>
      <c r="C145" s="76" t="s">
        <v>269</v>
      </c>
      <c r="D145" s="76" t="s">
        <v>257</v>
      </c>
      <c r="E145" s="77">
        <v>300.0</v>
      </c>
    </row>
    <row r="146" ht="14.25" customHeight="1">
      <c r="A146" s="110">
        <v>45797.0</v>
      </c>
      <c r="B146" s="47" t="s">
        <v>311</v>
      </c>
      <c r="C146" s="78" t="s">
        <v>188</v>
      </c>
      <c r="D146" s="78" t="s">
        <v>236</v>
      </c>
      <c r="E146" s="79">
        <v>7400.0</v>
      </c>
    </row>
    <row r="147" ht="14.25" customHeight="1">
      <c r="A147" s="108">
        <v>45797.0</v>
      </c>
      <c r="B147" s="49" t="s">
        <v>223</v>
      </c>
      <c r="C147" s="76" t="s">
        <v>314</v>
      </c>
      <c r="D147" s="76" t="s">
        <v>234</v>
      </c>
      <c r="E147" s="77">
        <v>2195.0</v>
      </c>
    </row>
    <row r="148" ht="14.25" customHeight="1">
      <c r="A148" s="110">
        <v>45797.0</v>
      </c>
      <c r="B148" s="47" t="s">
        <v>223</v>
      </c>
      <c r="C148" s="78" t="s">
        <v>269</v>
      </c>
      <c r="D148" s="78" t="s">
        <v>298</v>
      </c>
      <c r="E148" s="79">
        <v>200.0</v>
      </c>
    </row>
    <row r="149" ht="14.25" customHeight="1">
      <c r="A149" s="108">
        <v>45797.0</v>
      </c>
      <c r="B149" s="49" t="s">
        <v>223</v>
      </c>
      <c r="C149" s="76" t="s">
        <v>315</v>
      </c>
      <c r="D149" s="76" t="s">
        <v>298</v>
      </c>
      <c r="E149" s="77">
        <v>2100.0</v>
      </c>
    </row>
    <row r="150" ht="14.25" customHeight="1">
      <c r="A150" s="110">
        <v>45797.0</v>
      </c>
      <c r="B150" s="47" t="s">
        <v>223</v>
      </c>
      <c r="C150" s="78" t="s">
        <v>269</v>
      </c>
      <c r="D150" s="78" t="s">
        <v>298</v>
      </c>
      <c r="E150" s="79">
        <v>200.0</v>
      </c>
    </row>
    <row r="151" ht="14.25" customHeight="1">
      <c r="A151" s="108">
        <v>45797.0</v>
      </c>
      <c r="B151" s="49" t="s">
        <v>223</v>
      </c>
      <c r="C151" s="76" t="s">
        <v>316</v>
      </c>
      <c r="D151" s="76" t="s">
        <v>245</v>
      </c>
      <c r="E151" s="77">
        <v>270.0</v>
      </c>
    </row>
    <row r="152" ht="14.25" customHeight="1">
      <c r="A152" s="110">
        <v>45797.0</v>
      </c>
      <c r="B152" s="47" t="s">
        <v>223</v>
      </c>
      <c r="C152" s="78" t="s">
        <v>317</v>
      </c>
      <c r="D152" s="78" t="s">
        <v>236</v>
      </c>
      <c r="E152" s="79">
        <v>400.0</v>
      </c>
    </row>
    <row r="153" ht="14.25" customHeight="1">
      <c r="A153" s="108">
        <v>45797.0</v>
      </c>
      <c r="B153" s="49" t="s">
        <v>223</v>
      </c>
      <c r="C153" s="76" t="s">
        <v>269</v>
      </c>
      <c r="D153" s="76" t="s">
        <v>318</v>
      </c>
      <c r="E153" s="77">
        <v>5000.0</v>
      </c>
    </row>
    <row r="154" ht="14.25" customHeight="1">
      <c r="A154" s="110">
        <v>45797.0</v>
      </c>
      <c r="B154" s="47" t="s">
        <v>223</v>
      </c>
      <c r="C154" s="78" t="s">
        <v>188</v>
      </c>
      <c r="D154" s="78" t="s">
        <v>238</v>
      </c>
      <c r="E154" s="79">
        <v>10150.0</v>
      </c>
    </row>
    <row r="155" ht="14.25" customHeight="1">
      <c r="A155" s="108">
        <v>45805.0</v>
      </c>
      <c r="B155" s="49" t="s">
        <v>319</v>
      </c>
      <c r="C155" s="76" t="s">
        <v>234</v>
      </c>
      <c r="D155" s="76" t="s">
        <v>238</v>
      </c>
      <c r="E155" s="77">
        <v>16100.0</v>
      </c>
    </row>
    <row r="156" ht="14.25" customHeight="1">
      <c r="A156" s="110">
        <v>45805.0</v>
      </c>
      <c r="B156" s="47" t="s">
        <v>319</v>
      </c>
      <c r="C156" s="78" t="s">
        <v>320</v>
      </c>
      <c r="D156" s="78" t="s">
        <v>298</v>
      </c>
      <c r="E156" s="79">
        <v>7600.0</v>
      </c>
    </row>
    <row r="157" ht="14.25" customHeight="1">
      <c r="A157" s="108">
        <v>45805.0</v>
      </c>
      <c r="B157" s="49" t="s">
        <v>319</v>
      </c>
      <c r="C157" s="76" t="s">
        <v>253</v>
      </c>
      <c r="D157" s="76" t="s">
        <v>298</v>
      </c>
      <c r="E157" s="77">
        <v>1980.0</v>
      </c>
    </row>
    <row r="158" ht="14.25" customHeight="1">
      <c r="A158" s="110">
        <v>45805.0</v>
      </c>
      <c r="B158" s="47" t="s">
        <v>319</v>
      </c>
      <c r="C158" s="78" t="s">
        <v>263</v>
      </c>
      <c r="D158" s="78" t="s">
        <v>238</v>
      </c>
      <c r="E158" s="79">
        <v>8400.0</v>
      </c>
    </row>
    <row r="159" ht="14.25" customHeight="1">
      <c r="A159" s="108">
        <v>45805.0</v>
      </c>
      <c r="B159" s="49" t="s">
        <v>319</v>
      </c>
      <c r="C159" s="76" t="s">
        <v>269</v>
      </c>
      <c r="D159" s="76" t="s">
        <v>238</v>
      </c>
      <c r="E159" s="77">
        <v>10000.0</v>
      </c>
    </row>
    <row r="160" ht="14.25" customHeight="1">
      <c r="A160" s="110">
        <v>45805.0</v>
      </c>
      <c r="B160" s="47" t="s">
        <v>319</v>
      </c>
      <c r="C160" s="78" t="s">
        <v>249</v>
      </c>
      <c r="D160" s="78" t="s">
        <v>238</v>
      </c>
      <c r="E160" s="79">
        <v>100.0</v>
      </c>
    </row>
    <row r="161" ht="14.25" customHeight="1">
      <c r="A161" s="108">
        <v>45805.0</v>
      </c>
      <c r="B161" s="49" t="s">
        <v>319</v>
      </c>
      <c r="C161" s="76" t="s">
        <v>269</v>
      </c>
      <c r="D161" s="76" t="s">
        <v>298</v>
      </c>
      <c r="E161" s="77">
        <v>500.0</v>
      </c>
    </row>
    <row r="162" ht="14.25" customHeight="1">
      <c r="A162" s="110">
        <v>45805.0</v>
      </c>
      <c r="B162" s="47" t="s">
        <v>319</v>
      </c>
      <c r="C162" s="78" t="s">
        <v>188</v>
      </c>
      <c r="D162" s="78" t="s">
        <v>238</v>
      </c>
      <c r="E162" s="79">
        <v>50000.0</v>
      </c>
    </row>
    <row r="163" ht="14.25" customHeight="1">
      <c r="A163" s="108">
        <v>45805.0</v>
      </c>
      <c r="B163" s="49" t="s">
        <v>319</v>
      </c>
      <c r="C163" s="76" t="s">
        <v>247</v>
      </c>
      <c r="D163" s="76" t="s">
        <v>321</v>
      </c>
      <c r="E163" s="77">
        <v>1300.0</v>
      </c>
    </row>
    <row r="164" ht="14.25" customHeight="1">
      <c r="A164" s="110">
        <v>45805.0</v>
      </c>
      <c r="B164" s="47" t="s">
        <v>319</v>
      </c>
      <c r="C164" s="78" t="s">
        <v>322</v>
      </c>
      <c r="D164" s="78" t="s">
        <v>236</v>
      </c>
      <c r="E164" s="79">
        <v>650.0</v>
      </c>
    </row>
    <row r="165" ht="14.25" customHeight="1">
      <c r="A165" s="108">
        <v>45805.0</v>
      </c>
      <c r="B165" s="49" t="s">
        <v>319</v>
      </c>
      <c r="C165" s="76" t="s">
        <v>322</v>
      </c>
      <c r="D165" s="76" t="s">
        <v>318</v>
      </c>
      <c r="E165" s="77">
        <v>100.0</v>
      </c>
    </row>
    <row r="166" ht="14.25" customHeight="1">
      <c r="A166" s="104"/>
      <c r="B166" s="22"/>
      <c r="C166" s="72"/>
      <c r="D166" s="72"/>
      <c r="E166" s="74"/>
    </row>
    <row r="167" ht="14.25" customHeight="1">
      <c r="A167" s="105"/>
      <c r="B167" s="30"/>
      <c r="C167" s="73"/>
      <c r="D167" s="73"/>
      <c r="E167" s="75"/>
    </row>
    <row r="168" ht="14.25" customHeight="1">
      <c r="A168" s="104"/>
      <c r="B168" s="22"/>
      <c r="C168" s="72"/>
      <c r="D168" s="72"/>
      <c r="E168" s="74"/>
    </row>
    <row r="169" ht="14.25" customHeight="1">
      <c r="A169" s="105"/>
      <c r="B169" s="30"/>
      <c r="C169" s="73"/>
      <c r="D169" s="73"/>
      <c r="E169" s="75"/>
    </row>
    <row r="170" ht="14.25" customHeight="1">
      <c r="A170" s="104"/>
      <c r="B170" s="22"/>
      <c r="C170" s="72"/>
      <c r="D170" s="72"/>
      <c r="E170" s="74"/>
    </row>
    <row r="171" ht="14.25" customHeight="1">
      <c r="A171" s="105"/>
      <c r="B171" s="30"/>
      <c r="C171" s="73"/>
      <c r="D171" s="73"/>
      <c r="E171" s="75"/>
    </row>
    <row r="172" ht="14.25" customHeight="1">
      <c r="A172" s="104"/>
      <c r="B172" s="22"/>
      <c r="C172" s="72"/>
      <c r="D172" s="72"/>
      <c r="E172" s="74"/>
    </row>
    <row r="173" ht="14.25" customHeight="1">
      <c r="A173" s="105"/>
      <c r="B173" s="30"/>
      <c r="C173" s="73"/>
      <c r="D173" s="73"/>
      <c r="E173" s="75"/>
    </row>
    <row r="174" ht="14.25" customHeight="1">
      <c r="A174" s="104"/>
      <c r="B174" s="22"/>
      <c r="C174" s="72"/>
      <c r="D174" s="72"/>
      <c r="E174" s="74"/>
    </row>
    <row r="175" ht="14.25" customHeight="1">
      <c r="A175" s="105"/>
      <c r="B175" s="30"/>
      <c r="C175" s="73"/>
      <c r="D175" s="73"/>
      <c r="E175" s="75"/>
    </row>
    <row r="176" ht="14.25" customHeight="1">
      <c r="A176" s="104"/>
      <c r="B176" s="22"/>
      <c r="C176" s="72"/>
      <c r="D176" s="72"/>
      <c r="E176" s="74"/>
    </row>
    <row r="177" ht="14.25" customHeight="1">
      <c r="A177" s="105"/>
      <c r="B177" s="30"/>
      <c r="C177" s="73"/>
      <c r="D177" s="73"/>
      <c r="E177" s="75"/>
    </row>
    <row r="178" ht="14.25" customHeight="1">
      <c r="A178" s="104"/>
      <c r="B178" s="22"/>
      <c r="C178" s="72"/>
      <c r="D178" s="72"/>
      <c r="E178" s="74"/>
    </row>
    <row r="179" ht="14.25" customHeight="1">
      <c r="A179" s="105"/>
      <c r="B179" s="30"/>
      <c r="C179" s="73"/>
      <c r="D179" s="73"/>
      <c r="E179" s="75"/>
    </row>
    <row r="180" ht="14.25" customHeight="1">
      <c r="A180" s="104"/>
      <c r="B180" s="22"/>
      <c r="C180" s="72"/>
      <c r="D180" s="72"/>
      <c r="E180" s="74"/>
    </row>
    <row r="181" ht="14.25" customHeight="1">
      <c r="A181" s="105"/>
      <c r="B181" s="30"/>
      <c r="C181" s="73"/>
      <c r="D181" s="73"/>
      <c r="E181" s="75"/>
    </row>
    <row r="182" ht="14.25" customHeight="1">
      <c r="A182" s="104"/>
      <c r="B182" s="22"/>
      <c r="C182" s="72"/>
      <c r="D182" s="72"/>
      <c r="E182" s="74"/>
    </row>
    <row r="183" ht="14.25" customHeight="1">
      <c r="A183" s="105"/>
      <c r="B183" s="30"/>
      <c r="C183" s="73"/>
      <c r="D183" s="73"/>
      <c r="E183" s="75"/>
    </row>
    <row r="184" ht="14.25" customHeight="1">
      <c r="A184" s="104"/>
      <c r="B184" s="22"/>
      <c r="C184" s="72"/>
      <c r="D184" s="72"/>
      <c r="E184" s="74"/>
    </row>
    <row r="185" ht="14.25" customHeight="1">
      <c r="A185" s="105"/>
      <c r="B185" s="30"/>
      <c r="C185" s="73"/>
      <c r="D185" s="73"/>
      <c r="E185" s="75"/>
    </row>
    <row r="186" ht="14.25" customHeight="1">
      <c r="A186" s="104"/>
      <c r="B186" s="22"/>
      <c r="C186" s="72"/>
      <c r="D186" s="72"/>
      <c r="E186" s="74"/>
    </row>
    <row r="187" ht="14.25" customHeight="1">
      <c r="A187" s="105"/>
      <c r="B187" s="30"/>
      <c r="C187" s="73"/>
      <c r="D187" s="73"/>
      <c r="E187" s="75"/>
    </row>
    <row r="188" ht="14.25" customHeight="1">
      <c r="A188" s="104"/>
      <c r="B188" s="22"/>
      <c r="C188" s="72"/>
      <c r="D188" s="72"/>
      <c r="E188" s="74"/>
    </row>
    <row r="189" ht="14.25" customHeight="1">
      <c r="A189" s="105"/>
      <c r="B189" s="30"/>
      <c r="C189" s="73"/>
      <c r="D189" s="73"/>
      <c r="E189" s="75"/>
    </row>
    <row r="190" ht="14.25" customHeight="1">
      <c r="A190" s="104"/>
      <c r="B190" s="22"/>
      <c r="C190" s="72"/>
      <c r="D190" s="72"/>
      <c r="E190" s="74"/>
    </row>
    <row r="191" ht="14.25" customHeight="1">
      <c r="A191" s="105"/>
      <c r="B191" s="30"/>
      <c r="C191" s="73"/>
      <c r="D191" s="73"/>
      <c r="E191" s="75"/>
    </row>
    <row r="192" ht="14.25" customHeight="1">
      <c r="A192" s="104"/>
      <c r="B192" s="22"/>
      <c r="C192" s="72"/>
      <c r="D192" s="72"/>
      <c r="E192" s="74"/>
    </row>
    <row r="193" ht="14.25" customHeight="1">
      <c r="A193" s="105"/>
      <c r="B193" s="30"/>
      <c r="C193" s="73"/>
      <c r="D193" s="73"/>
      <c r="E193" s="75"/>
    </row>
    <row r="194" ht="14.25" customHeight="1">
      <c r="A194" s="104"/>
      <c r="B194" s="22"/>
      <c r="C194" s="72"/>
      <c r="D194" s="72"/>
      <c r="E194" s="74"/>
    </row>
    <row r="195" ht="14.25" customHeight="1">
      <c r="A195" s="105"/>
      <c r="B195" s="30"/>
      <c r="C195" s="73"/>
      <c r="D195" s="73"/>
      <c r="E195" s="75"/>
    </row>
    <row r="196" ht="14.25" customHeight="1">
      <c r="A196" s="104"/>
      <c r="B196" s="22"/>
      <c r="C196" s="72"/>
      <c r="D196" s="72"/>
      <c r="E196" s="74"/>
    </row>
    <row r="197" ht="14.25" customHeight="1">
      <c r="A197" s="105"/>
      <c r="B197" s="30"/>
      <c r="C197" s="73"/>
      <c r="D197" s="73"/>
      <c r="E197" s="75"/>
    </row>
    <row r="198" ht="14.25" customHeight="1">
      <c r="A198" s="104"/>
      <c r="B198" s="22"/>
      <c r="C198" s="72"/>
      <c r="D198" s="72"/>
      <c r="E198" s="74"/>
    </row>
    <row r="199" ht="14.25" customHeight="1">
      <c r="A199" s="105"/>
      <c r="B199" s="30"/>
      <c r="C199" s="73"/>
      <c r="D199" s="73"/>
      <c r="E199" s="75"/>
    </row>
    <row r="200" ht="14.25" customHeight="1">
      <c r="A200" s="104"/>
      <c r="B200" s="22"/>
      <c r="C200" s="72"/>
      <c r="D200" s="72"/>
      <c r="E200" s="74"/>
    </row>
    <row r="201" ht="14.25" customHeight="1">
      <c r="A201" s="105"/>
      <c r="B201" s="30"/>
      <c r="C201" s="73"/>
      <c r="D201" s="73"/>
      <c r="E201" s="75"/>
    </row>
    <row r="202" ht="14.25" customHeight="1">
      <c r="A202" s="104"/>
      <c r="B202" s="22"/>
      <c r="C202" s="72"/>
      <c r="D202" s="72"/>
      <c r="E202" s="74"/>
    </row>
    <row r="203" ht="14.25" customHeight="1">
      <c r="A203" s="105"/>
      <c r="B203" s="30"/>
      <c r="C203" s="73"/>
      <c r="D203" s="73"/>
      <c r="E203" s="75"/>
    </row>
    <row r="204" ht="14.25" customHeight="1">
      <c r="A204" s="104"/>
      <c r="B204" s="22"/>
      <c r="C204" s="72"/>
      <c r="D204" s="72"/>
      <c r="E204" s="74"/>
    </row>
    <row r="205" ht="14.25" customHeight="1">
      <c r="A205" s="105"/>
      <c r="B205" s="30"/>
      <c r="C205" s="73"/>
      <c r="D205" s="73"/>
      <c r="E205" s="75"/>
    </row>
    <row r="206" ht="14.25" customHeight="1">
      <c r="A206" s="104"/>
      <c r="B206" s="22"/>
      <c r="C206" s="72"/>
      <c r="D206" s="72"/>
      <c r="E206" s="74"/>
    </row>
    <row r="207" ht="14.25" customHeight="1">
      <c r="A207" s="105"/>
      <c r="B207" s="30"/>
      <c r="C207" s="73"/>
      <c r="D207" s="73"/>
      <c r="E207" s="75"/>
    </row>
    <row r="208" ht="14.25" customHeight="1">
      <c r="A208" s="104"/>
      <c r="B208" s="22"/>
      <c r="C208" s="72"/>
      <c r="D208" s="72"/>
      <c r="E208" s="74"/>
    </row>
    <row r="209" ht="14.25" customHeight="1">
      <c r="A209" s="105"/>
      <c r="B209" s="30"/>
      <c r="C209" s="73"/>
      <c r="D209" s="73"/>
      <c r="E209" s="75"/>
    </row>
    <row r="210" ht="14.25" customHeight="1">
      <c r="A210" s="104"/>
      <c r="B210" s="22"/>
      <c r="C210" s="72"/>
      <c r="D210" s="72"/>
      <c r="E210" s="74"/>
    </row>
    <row r="211" ht="14.25" customHeight="1">
      <c r="A211" s="105"/>
      <c r="B211" s="30"/>
      <c r="C211" s="73"/>
      <c r="D211" s="73"/>
      <c r="E211" s="75"/>
    </row>
    <row r="212" ht="14.25" customHeight="1">
      <c r="A212" s="104"/>
      <c r="B212" s="22"/>
      <c r="C212" s="72"/>
      <c r="D212" s="72"/>
      <c r="E212" s="74"/>
    </row>
    <row r="213" ht="14.25" customHeight="1">
      <c r="A213" s="105"/>
      <c r="B213" s="30"/>
      <c r="C213" s="73"/>
      <c r="D213" s="73"/>
      <c r="E213" s="75"/>
    </row>
    <row r="214" ht="14.25" customHeight="1">
      <c r="A214" s="104"/>
      <c r="B214" s="22"/>
      <c r="C214" s="72"/>
      <c r="D214" s="72"/>
      <c r="E214" s="74"/>
    </row>
    <row r="215" ht="14.25" customHeight="1">
      <c r="A215" s="105"/>
      <c r="B215" s="30"/>
      <c r="C215" s="73"/>
      <c r="D215" s="73"/>
      <c r="E215" s="75"/>
    </row>
    <row r="216" ht="14.25" customHeight="1">
      <c r="A216" s="104"/>
      <c r="B216" s="22"/>
      <c r="C216" s="72"/>
      <c r="D216" s="72"/>
      <c r="E216" s="74"/>
    </row>
    <row r="217" ht="14.25" customHeight="1">
      <c r="A217" s="105"/>
      <c r="B217" s="30"/>
      <c r="C217" s="73"/>
      <c r="D217" s="73"/>
      <c r="E217" s="75"/>
    </row>
    <row r="218" ht="14.25" customHeight="1">
      <c r="A218" s="104"/>
      <c r="B218" s="22"/>
      <c r="C218" s="72"/>
      <c r="D218" s="72"/>
      <c r="E218" s="74"/>
    </row>
    <row r="219" ht="14.25" customHeight="1">
      <c r="A219" s="105"/>
      <c r="B219" s="30"/>
      <c r="C219" s="73"/>
      <c r="D219" s="73"/>
      <c r="E219" s="75"/>
    </row>
    <row r="220" ht="14.25" customHeight="1">
      <c r="A220" s="104"/>
      <c r="B220" s="22"/>
      <c r="C220" s="72"/>
      <c r="D220" s="72"/>
      <c r="E220" s="74"/>
    </row>
    <row r="221" ht="14.25" customHeight="1">
      <c r="A221" s="105"/>
      <c r="B221" s="30"/>
      <c r="C221" s="73"/>
      <c r="D221" s="73"/>
      <c r="E221" s="75"/>
    </row>
    <row r="222" ht="14.25" customHeight="1">
      <c r="A222" s="104"/>
      <c r="B222" s="22"/>
      <c r="C222" s="72"/>
      <c r="D222" s="72"/>
      <c r="E222" s="74"/>
    </row>
    <row r="223" ht="14.25" customHeight="1">
      <c r="A223" s="105"/>
      <c r="B223" s="30"/>
      <c r="C223" s="73"/>
      <c r="D223" s="73"/>
      <c r="E223" s="75"/>
    </row>
    <row r="224" ht="14.25" customHeight="1">
      <c r="A224" s="104"/>
      <c r="B224" s="22"/>
      <c r="C224" s="72"/>
      <c r="D224" s="72"/>
      <c r="E224" s="74"/>
    </row>
    <row r="225" ht="14.25" customHeight="1">
      <c r="A225" s="105"/>
      <c r="B225" s="30"/>
      <c r="C225" s="73"/>
      <c r="D225" s="73"/>
      <c r="E225" s="75"/>
    </row>
    <row r="226" ht="14.25" customHeight="1">
      <c r="A226" s="104"/>
      <c r="B226" s="22"/>
      <c r="C226" s="72"/>
      <c r="D226" s="72"/>
      <c r="E226" s="74"/>
    </row>
    <row r="227" ht="14.25" customHeight="1">
      <c r="A227" s="105"/>
      <c r="B227" s="30"/>
      <c r="C227" s="73"/>
      <c r="D227" s="73"/>
      <c r="E227" s="75"/>
    </row>
    <row r="228" ht="14.25" customHeight="1">
      <c r="A228" s="104"/>
      <c r="B228" s="22"/>
      <c r="C228" s="72"/>
      <c r="D228" s="72"/>
      <c r="E228" s="74"/>
    </row>
    <row r="229" ht="14.25" customHeight="1">
      <c r="A229" s="105"/>
      <c r="B229" s="30"/>
      <c r="C229" s="73"/>
      <c r="D229" s="73"/>
      <c r="E229" s="75"/>
    </row>
    <row r="230" ht="14.25" customHeight="1">
      <c r="A230" s="104"/>
      <c r="B230" s="22"/>
      <c r="C230" s="72"/>
      <c r="D230" s="72"/>
      <c r="E230" s="74"/>
    </row>
    <row r="231" ht="14.25" customHeight="1">
      <c r="A231" s="105"/>
      <c r="B231" s="30"/>
      <c r="C231" s="73"/>
      <c r="D231" s="73"/>
      <c r="E231" s="75"/>
    </row>
    <row r="232" ht="14.25" customHeight="1">
      <c r="A232" s="104"/>
      <c r="B232" s="22"/>
      <c r="C232" s="72"/>
      <c r="D232" s="72"/>
      <c r="E232" s="74"/>
    </row>
    <row r="233" ht="14.25" customHeight="1">
      <c r="A233" s="105"/>
      <c r="B233" s="30"/>
      <c r="C233" s="73"/>
      <c r="D233" s="73"/>
      <c r="E233" s="75"/>
    </row>
    <row r="234" ht="14.25" customHeight="1">
      <c r="A234" s="104"/>
      <c r="B234" s="22"/>
      <c r="C234" s="72"/>
      <c r="D234" s="72"/>
      <c r="E234" s="74"/>
    </row>
    <row r="235" ht="14.25" customHeight="1">
      <c r="A235" s="105"/>
      <c r="B235" s="30"/>
      <c r="C235" s="73"/>
      <c r="D235" s="73"/>
      <c r="E235" s="75"/>
    </row>
    <row r="236" ht="14.25" customHeight="1">
      <c r="A236" s="104"/>
      <c r="B236" s="22"/>
      <c r="C236" s="72"/>
      <c r="D236" s="72"/>
      <c r="E236" s="74"/>
    </row>
    <row r="237" ht="14.25" customHeight="1">
      <c r="A237" s="105"/>
      <c r="B237" s="30"/>
      <c r="C237" s="73"/>
      <c r="D237" s="73"/>
      <c r="E237" s="75"/>
    </row>
    <row r="238" ht="14.25" customHeight="1">
      <c r="A238" s="104"/>
      <c r="B238" s="22"/>
      <c r="C238" s="72"/>
      <c r="D238" s="72"/>
      <c r="E238" s="74"/>
    </row>
    <row r="239" ht="14.25" customHeight="1">
      <c r="A239" s="105"/>
      <c r="B239" s="30"/>
      <c r="C239" s="73"/>
      <c r="D239" s="73"/>
      <c r="E239" s="75"/>
    </row>
    <row r="240" ht="14.25" customHeight="1">
      <c r="A240" s="104"/>
      <c r="B240" s="22"/>
      <c r="C240" s="72"/>
      <c r="D240" s="72"/>
      <c r="E240" s="74"/>
    </row>
    <row r="241" ht="14.25" customHeight="1">
      <c r="A241" s="105"/>
      <c r="B241" s="30"/>
      <c r="C241" s="73"/>
      <c r="D241" s="73"/>
      <c r="E241" s="75"/>
    </row>
    <row r="242" ht="14.25" customHeight="1">
      <c r="A242" s="104"/>
      <c r="B242" s="22"/>
      <c r="C242" s="72"/>
      <c r="D242" s="72"/>
      <c r="E242" s="74"/>
    </row>
    <row r="243" ht="14.25" customHeight="1">
      <c r="A243" s="111"/>
      <c r="E243" s="112"/>
    </row>
    <row r="244" ht="14.25" customHeight="1">
      <c r="A244" s="111"/>
      <c r="E244" s="112"/>
    </row>
    <row r="245" ht="14.25" customHeight="1">
      <c r="A245" s="111"/>
      <c r="E245" s="112"/>
    </row>
    <row r="246" ht="14.25" customHeight="1">
      <c r="A246" s="111"/>
      <c r="E246" s="112"/>
    </row>
    <row r="247" ht="14.25" customHeight="1">
      <c r="A247" s="111"/>
      <c r="E247" s="112"/>
    </row>
    <row r="248" ht="14.25" customHeight="1">
      <c r="A248" s="111"/>
      <c r="E248" s="112"/>
    </row>
    <row r="249" ht="14.25" customHeight="1">
      <c r="A249" s="111"/>
      <c r="E249" s="112"/>
    </row>
    <row r="250" ht="14.25" customHeight="1">
      <c r="A250" s="111"/>
      <c r="E250" s="112"/>
    </row>
    <row r="251" ht="14.25" customHeight="1">
      <c r="A251" s="111"/>
      <c r="E251" s="112"/>
    </row>
    <row r="252" ht="14.25" customHeight="1">
      <c r="A252" s="111"/>
      <c r="E252" s="112"/>
    </row>
    <row r="253" ht="14.25" customHeight="1">
      <c r="A253" s="111"/>
      <c r="E253" s="112"/>
    </row>
    <row r="254" ht="14.25" customHeight="1">
      <c r="A254" s="111"/>
      <c r="E254" s="112"/>
    </row>
    <row r="255" ht="14.25" customHeight="1">
      <c r="A255" s="111"/>
      <c r="E255" s="112"/>
    </row>
    <row r="256" ht="14.25" customHeight="1">
      <c r="A256" s="111"/>
      <c r="E256" s="112"/>
    </row>
    <row r="257" ht="14.25" customHeight="1">
      <c r="A257" s="111"/>
      <c r="E257" s="112"/>
    </row>
    <row r="258" ht="14.25" customHeight="1">
      <c r="A258" s="111"/>
      <c r="E258" s="112"/>
    </row>
    <row r="259" ht="14.25" customHeight="1">
      <c r="A259" s="111"/>
      <c r="E259" s="112"/>
    </row>
    <row r="260" ht="14.25" customHeight="1">
      <c r="A260" s="111"/>
      <c r="E260" s="112"/>
    </row>
    <row r="261" ht="14.25" customHeight="1">
      <c r="A261" s="111"/>
      <c r="E261" s="112"/>
    </row>
    <row r="262" ht="14.25" customHeight="1">
      <c r="A262" s="111"/>
      <c r="E262" s="112"/>
    </row>
    <row r="263" ht="14.25" customHeight="1">
      <c r="A263" s="111"/>
      <c r="E263" s="112"/>
    </row>
    <row r="264" ht="14.25" customHeight="1">
      <c r="A264" s="111"/>
      <c r="E264" s="112"/>
    </row>
    <row r="265" ht="14.25" customHeight="1">
      <c r="A265" s="111"/>
      <c r="E265" s="112"/>
    </row>
    <row r="266" ht="14.25" customHeight="1">
      <c r="A266" s="111"/>
      <c r="E266" s="112"/>
    </row>
    <row r="267" ht="14.25" customHeight="1">
      <c r="A267" s="111"/>
      <c r="E267" s="112"/>
    </row>
    <row r="268" ht="14.25" customHeight="1">
      <c r="A268" s="111"/>
      <c r="E268" s="112"/>
    </row>
    <row r="269" ht="14.25" customHeight="1">
      <c r="A269" s="111"/>
      <c r="E269" s="112"/>
    </row>
    <row r="270" ht="14.25" customHeight="1">
      <c r="A270" s="111"/>
      <c r="E270" s="112"/>
    </row>
    <row r="271" ht="14.25" customHeight="1">
      <c r="A271" s="111"/>
      <c r="E271" s="112"/>
    </row>
    <row r="272" ht="14.25" customHeight="1">
      <c r="A272" s="111"/>
      <c r="E272" s="112"/>
    </row>
    <row r="273" ht="14.25" customHeight="1">
      <c r="A273" s="111"/>
      <c r="E273" s="112"/>
    </row>
    <row r="274" ht="14.25" customHeight="1">
      <c r="A274" s="111"/>
      <c r="E274" s="112"/>
    </row>
    <row r="275" ht="14.25" customHeight="1">
      <c r="A275" s="111"/>
      <c r="E275" s="112"/>
    </row>
    <row r="276" ht="14.25" customHeight="1">
      <c r="A276" s="111"/>
      <c r="E276" s="112"/>
    </row>
    <row r="277" ht="14.25" customHeight="1">
      <c r="A277" s="111"/>
      <c r="E277" s="112"/>
    </row>
    <row r="278" ht="14.25" customHeight="1">
      <c r="A278" s="111"/>
      <c r="E278" s="112"/>
    </row>
    <row r="279" ht="14.25" customHeight="1">
      <c r="A279" s="111"/>
      <c r="E279" s="112"/>
    </row>
    <row r="280" ht="14.25" customHeight="1">
      <c r="A280" s="111"/>
      <c r="E280" s="112"/>
    </row>
    <row r="281" ht="14.25" customHeight="1">
      <c r="A281" s="111"/>
      <c r="E281" s="112"/>
    </row>
    <row r="282" ht="14.25" customHeight="1">
      <c r="A282" s="111"/>
      <c r="E282" s="112"/>
    </row>
    <row r="283" ht="14.25" customHeight="1">
      <c r="A283" s="111"/>
      <c r="E283" s="112"/>
    </row>
    <row r="284" ht="14.25" customHeight="1">
      <c r="A284" s="111"/>
      <c r="E284" s="112"/>
    </row>
    <row r="285" ht="14.25" customHeight="1">
      <c r="A285" s="111"/>
      <c r="E285" s="112"/>
    </row>
    <row r="286" ht="14.25" customHeight="1">
      <c r="A286" s="111"/>
      <c r="E286" s="112"/>
    </row>
    <row r="287" ht="14.25" customHeight="1">
      <c r="A287" s="111"/>
      <c r="E287" s="112"/>
    </row>
    <row r="288" ht="14.25" customHeight="1">
      <c r="A288" s="111"/>
      <c r="E288" s="112"/>
    </row>
    <row r="289" ht="14.25" customHeight="1">
      <c r="A289" s="111"/>
      <c r="E289" s="112"/>
    </row>
    <row r="290" ht="14.25" customHeight="1">
      <c r="A290" s="111"/>
      <c r="E290" s="112"/>
    </row>
    <row r="291" ht="14.25" customHeight="1">
      <c r="A291" s="111"/>
      <c r="E291" s="112"/>
    </row>
    <row r="292" ht="14.25" customHeight="1">
      <c r="A292" s="111"/>
      <c r="E292" s="112"/>
    </row>
    <row r="293" ht="14.25" customHeight="1">
      <c r="A293" s="111"/>
      <c r="E293" s="112"/>
    </row>
    <row r="294" ht="14.25" customHeight="1">
      <c r="A294" s="111"/>
      <c r="E294" s="112"/>
    </row>
    <row r="295" ht="14.25" customHeight="1">
      <c r="A295" s="111"/>
      <c r="E295" s="112"/>
    </row>
    <row r="296" ht="14.25" customHeight="1">
      <c r="A296" s="111"/>
      <c r="E296" s="112"/>
    </row>
    <row r="297" ht="14.25" customHeight="1">
      <c r="A297" s="111"/>
      <c r="E297" s="112"/>
    </row>
    <row r="298" ht="14.25" customHeight="1">
      <c r="A298" s="111"/>
      <c r="E298" s="112"/>
    </row>
    <row r="299" ht="14.25" customHeight="1">
      <c r="A299" s="111"/>
      <c r="E299" s="112"/>
    </row>
    <row r="300" ht="14.25" customHeight="1">
      <c r="A300" s="111"/>
      <c r="E300" s="112"/>
    </row>
    <row r="301" ht="14.25" customHeight="1">
      <c r="A301" s="111"/>
      <c r="E301" s="112"/>
    </row>
    <row r="302" ht="14.25" customHeight="1">
      <c r="A302" s="111"/>
      <c r="E302" s="112"/>
    </row>
    <row r="303" ht="14.25" customHeight="1">
      <c r="A303" s="111"/>
      <c r="E303" s="112"/>
    </row>
    <row r="304" ht="14.25" customHeight="1">
      <c r="A304" s="111"/>
      <c r="E304" s="112"/>
    </row>
    <row r="305" ht="14.25" customHeight="1">
      <c r="A305" s="111"/>
      <c r="E305" s="112"/>
    </row>
    <row r="306" ht="14.25" customHeight="1">
      <c r="A306" s="111"/>
      <c r="E306" s="112"/>
    </row>
    <row r="307" ht="14.25" customHeight="1">
      <c r="A307" s="111"/>
      <c r="E307" s="112"/>
    </row>
    <row r="308" ht="14.25" customHeight="1">
      <c r="A308" s="111"/>
      <c r="E308" s="112"/>
    </row>
    <row r="309" ht="14.25" customHeight="1">
      <c r="A309" s="111"/>
      <c r="E309" s="112"/>
    </row>
    <row r="310" ht="14.25" customHeight="1">
      <c r="A310" s="111"/>
      <c r="E310" s="112"/>
    </row>
    <row r="311" ht="14.25" customHeight="1">
      <c r="A311" s="111"/>
      <c r="E311" s="112"/>
    </row>
    <row r="312" ht="14.25" customHeight="1">
      <c r="A312" s="111"/>
      <c r="E312" s="112"/>
    </row>
    <row r="313" ht="14.25" customHeight="1">
      <c r="A313" s="111"/>
      <c r="E313" s="112"/>
    </row>
    <row r="314" ht="14.25" customHeight="1">
      <c r="A314" s="111"/>
      <c r="E314" s="112"/>
    </row>
    <row r="315" ht="14.25" customHeight="1">
      <c r="A315" s="111"/>
      <c r="E315" s="112"/>
    </row>
    <row r="316" ht="14.25" customHeight="1">
      <c r="A316" s="111"/>
      <c r="E316" s="112"/>
    </row>
    <row r="317" ht="14.25" customHeight="1">
      <c r="A317" s="111"/>
      <c r="E317" s="112"/>
    </row>
    <row r="318" ht="14.25" customHeight="1">
      <c r="A318" s="111"/>
      <c r="E318" s="112"/>
    </row>
    <row r="319" ht="14.25" customHeight="1">
      <c r="A319" s="111"/>
      <c r="E319" s="112"/>
    </row>
    <row r="320" ht="14.25" customHeight="1">
      <c r="A320" s="111"/>
      <c r="E320" s="112"/>
    </row>
    <row r="321" ht="14.25" customHeight="1">
      <c r="A321" s="111"/>
      <c r="E321" s="112"/>
    </row>
    <row r="322" ht="14.25" customHeight="1">
      <c r="A322" s="111"/>
      <c r="E322" s="112"/>
    </row>
    <row r="323" ht="14.25" customHeight="1">
      <c r="A323" s="111"/>
      <c r="E323" s="112"/>
    </row>
    <row r="324" ht="14.25" customHeight="1">
      <c r="A324" s="111"/>
      <c r="E324" s="112"/>
    </row>
    <row r="325" ht="14.25" customHeight="1">
      <c r="A325" s="111"/>
      <c r="E325" s="112"/>
    </row>
    <row r="326" ht="14.25" customHeight="1">
      <c r="A326" s="111"/>
      <c r="E326" s="112"/>
    </row>
    <row r="327" ht="14.25" customHeight="1">
      <c r="A327" s="111"/>
      <c r="E327" s="112"/>
    </row>
    <row r="328" ht="14.25" customHeight="1">
      <c r="A328" s="111"/>
      <c r="E328" s="112"/>
    </row>
    <row r="329" ht="14.25" customHeight="1">
      <c r="A329" s="111"/>
      <c r="E329" s="112"/>
    </row>
    <row r="330" ht="14.25" customHeight="1">
      <c r="A330" s="111"/>
      <c r="E330" s="112"/>
    </row>
    <row r="331" ht="14.25" customHeight="1">
      <c r="A331" s="111"/>
      <c r="E331" s="112"/>
    </row>
    <row r="332" ht="14.25" customHeight="1">
      <c r="A332" s="111"/>
      <c r="E332" s="112"/>
    </row>
    <row r="333" ht="14.25" customHeight="1">
      <c r="A333" s="111"/>
      <c r="E333" s="112"/>
    </row>
    <row r="334" ht="14.25" customHeight="1">
      <c r="A334" s="111"/>
      <c r="E334" s="112"/>
    </row>
    <row r="335" ht="14.25" customHeight="1">
      <c r="A335" s="111"/>
      <c r="E335" s="112"/>
    </row>
    <row r="336" ht="14.25" customHeight="1">
      <c r="A336" s="111"/>
      <c r="E336" s="112"/>
    </row>
    <row r="337" ht="14.25" customHeight="1">
      <c r="A337" s="111"/>
      <c r="E337" s="112"/>
    </row>
    <row r="338" ht="14.25" customHeight="1">
      <c r="A338" s="111"/>
      <c r="E338" s="112"/>
    </row>
    <row r="339" ht="14.25" customHeight="1">
      <c r="A339" s="111"/>
      <c r="E339" s="112"/>
    </row>
    <row r="340" ht="14.25" customHeight="1">
      <c r="A340" s="111"/>
      <c r="E340" s="112"/>
    </row>
    <row r="341" ht="14.25" customHeight="1">
      <c r="A341" s="111"/>
      <c r="E341" s="112"/>
    </row>
    <row r="342" ht="14.25" customHeight="1">
      <c r="A342" s="111"/>
      <c r="E342" s="112"/>
    </row>
    <row r="343" ht="14.25" customHeight="1">
      <c r="A343" s="111"/>
      <c r="E343" s="112"/>
    </row>
    <row r="344" ht="14.25" customHeight="1">
      <c r="A344" s="111"/>
      <c r="E344" s="112"/>
    </row>
    <row r="345" ht="14.25" customHeight="1">
      <c r="A345" s="111"/>
      <c r="E345" s="112"/>
    </row>
    <row r="346" ht="14.25" customHeight="1">
      <c r="A346" s="111"/>
      <c r="E346" s="112"/>
    </row>
    <row r="347" ht="14.25" customHeight="1">
      <c r="A347" s="111"/>
      <c r="E347" s="112"/>
    </row>
    <row r="348" ht="14.25" customHeight="1">
      <c r="A348" s="111"/>
      <c r="E348" s="112"/>
    </row>
    <row r="349" ht="14.25" customHeight="1">
      <c r="A349" s="111"/>
      <c r="E349" s="112"/>
    </row>
    <row r="350" ht="14.25" customHeight="1">
      <c r="A350" s="111"/>
      <c r="E350" s="112"/>
    </row>
    <row r="351" ht="14.25" customHeight="1">
      <c r="A351" s="111"/>
      <c r="E351" s="112"/>
    </row>
    <row r="352" ht="14.25" customHeight="1">
      <c r="A352" s="111"/>
      <c r="E352" s="112"/>
    </row>
    <row r="353" ht="14.25" customHeight="1">
      <c r="A353" s="111"/>
      <c r="E353" s="112"/>
    </row>
    <row r="354" ht="14.25" customHeight="1">
      <c r="A354" s="111"/>
      <c r="E354" s="112"/>
    </row>
    <row r="355" ht="14.25" customHeight="1">
      <c r="A355" s="111"/>
      <c r="E355" s="112"/>
    </row>
    <row r="356" ht="14.25" customHeight="1">
      <c r="A356" s="111"/>
      <c r="E356" s="112"/>
    </row>
    <row r="357" ht="14.25" customHeight="1">
      <c r="A357" s="111"/>
      <c r="E357" s="112"/>
    </row>
    <row r="358" ht="14.25" customHeight="1">
      <c r="A358" s="111"/>
      <c r="E358" s="112"/>
    </row>
    <row r="359" ht="14.25" customHeight="1">
      <c r="A359" s="111"/>
      <c r="E359" s="112"/>
    </row>
    <row r="360" ht="14.25" customHeight="1">
      <c r="A360" s="111"/>
      <c r="E360" s="112"/>
    </row>
    <row r="361" ht="14.25" customHeight="1">
      <c r="A361" s="111"/>
      <c r="E361" s="112"/>
    </row>
    <row r="362" ht="14.25" customHeight="1">
      <c r="A362" s="111"/>
      <c r="E362" s="112"/>
    </row>
    <row r="363" ht="14.25" customHeight="1">
      <c r="A363" s="111"/>
      <c r="E363" s="112"/>
    </row>
    <row r="364" ht="14.25" customHeight="1">
      <c r="A364" s="111"/>
      <c r="E364" s="112"/>
    </row>
    <row r="365" ht="14.25" customHeight="1">
      <c r="A365" s="111"/>
      <c r="E365" s="112"/>
    </row>
    <row r="366" ht="14.25" customHeight="1">
      <c r="A366" s="111"/>
      <c r="E366" s="112"/>
    </row>
    <row r="367" ht="14.25" customHeight="1">
      <c r="A367" s="111"/>
      <c r="E367" s="112"/>
    </row>
    <row r="368" ht="14.25" customHeight="1">
      <c r="A368" s="111"/>
      <c r="E368" s="112"/>
    </row>
    <row r="369" ht="14.25" customHeight="1">
      <c r="A369" s="111"/>
      <c r="E369" s="112"/>
    </row>
    <row r="370" ht="14.25" customHeight="1">
      <c r="A370" s="111"/>
      <c r="E370" s="112"/>
    </row>
    <row r="371" ht="14.25" customHeight="1">
      <c r="A371" s="111"/>
      <c r="E371" s="112"/>
    </row>
    <row r="372" ht="14.25" customHeight="1">
      <c r="A372" s="111"/>
      <c r="E372" s="112"/>
    </row>
    <row r="373" ht="14.25" customHeight="1">
      <c r="A373" s="111"/>
      <c r="E373" s="112"/>
    </row>
    <row r="374" ht="14.25" customHeight="1">
      <c r="A374" s="111"/>
      <c r="E374" s="112"/>
    </row>
    <row r="375" ht="14.25" customHeight="1">
      <c r="A375" s="111"/>
      <c r="E375" s="112"/>
    </row>
    <row r="376" ht="14.25" customHeight="1">
      <c r="A376" s="111"/>
      <c r="E376" s="112"/>
    </row>
    <row r="377" ht="14.25" customHeight="1">
      <c r="A377" s="111"/>
      <c r="E377" s="112"/>
    </row>
    <row r="378" ht="14.25" customHeight="1">
      <c r="A378" s="111"/>
      <c r="E378" s="112"/>
    </row>
    <row r="379" ht="14.25" customHeight="1">
      <c r="A379" s="111"/>
      <c r="E379" s="112"/>
    </row>
    <row r="380" ht="14.25" customHeight="1">
      <c r="A380" s="111"/>
      <c r="E380" s="112"/>
    </row>
    <row r="381" ht="14.25" customHeight="1">
      <c r="A381" s="111"/>
      <c r="E381" s="112"/>
    </row>
    <row r="382" ht="14.25" customHeight="1">
      <c r="A382" s="111"/>
      <c r="E382" s="112"/>
    </row>
    <row r="383" ht="14.25" customHeight="1">
      <c r="A383" s="111"/>
      <c r="E383" s="112"/>
    </row>
    <row r="384" ht="14.25" customHeight="1">
      <c r="A384" s="111"/>
      <c r="E384" s="112"/>
    </row>
    <row r="385" ht="14.25" customHeight="1">
      <c r="A385" s="111"/>
      <c r="E385" s="112"/>
    </row>
    <row r="386" ht="14.25" customHeight="1">
      <c r="A386" s="111"/>
      <c r="E386" s="112"/>
    </row>
    <row r="387" ht="14.25" customHeight="1">
      <c r="A387" s="111"/>
      <c r="E387" s="112"/>
    </row>
    <row r="388" ht="14.25" customHeight="1">
      <c r="A388" s="111"/>
      <c r="E388" s="112"/>
    </row>
    <row r="389" ht="14.25" customHeight="1">
      <c r="A389" s="111"/>
      <c r="E389" s="112"/>
    </row>
    <row r="390" ht="14.25" customHeight="1">
      <c r="A390" s="111"/>
      <c r="E390" s="112"/>
    </row>
    <row r="391" ht="14.25" customHeight="1">
      <c r="A391" s="111"/>
      <c r="E391" s="112"/>
    </row>
    <row r="392" ht="14.25" customHeight="1">
      <c r="A392" s="111"/>
      <c r="E392" s="112"/>
    </row>
    <row r="393" ht="14.25" customHeight="1">
      <c r="A393" s="111"/>
      <c r="E393" s="112"/>
    </row>
    <row r="394" ht="14.25" customHeight="1">
      <c r="A394" s="111"/>
      <c r="E394" s="112"/>
    </row>
    <row r="395" ht="14.25" customHeight="1">
      <c r="A395" s="111"/>
      <c r="E395" s="112"/>
    </row>
    <row r="396" ht="14.25" customHeight="1">
      <c r="A396" s="111"/>
      <c r="E396" s="112"/>
    </row>
    <row r="397" ht="14.25" customHeight="1">
      <c r="A397" s="111"/>
      <c r="E397" s="112"/>
    </row>
    <row r="398" ht="14.25" customHeight="1">
      <c r="A398" s="111"/>
      <c r="E398" s="112"/>
    </row>
    <row r="399" ht="14.25" customHeight="1">
      <c r="A399" s="111"/>
      <c r="E399" s="112"/>
    </row>
    <row r="400" ht="14.25" customHeight="1">
      <c r="A400" s="111"/>
      <c r="E400" s="112"/>
    </row>
    <row r="401" ht="14.25" customHeight="1">
      <c r="A401" s="111"/>
      <c r="E401" s="112"/>
    </row>
    <row r="402" ht="14.25" customHeight="1">
      <c r="A402" s="111"/>
      <c r="E402" s="112"/>
    </row>
    <row r="403" ht="14.25" customHeight="1">
      <c r="A403" s="111"/>
      <c r="E403" s="112"/>
    </row>
    <row r="404" ht="14.25" customHeight="1">
      <c r="A404" s="111"/>
      <c r="E404" s="112"/>
    </row>
    <row r="405" ht="14.25" customHeight="1">
      <c r="A405" s="111"/>
      <c r="E405" s="112"/>
    </row>
    <row r="406" ht="14.25" customHeight="1">
      <c r="A406" s="111"/>
      <c r="E406" s="112"/>
    </row>
    <row r="407" ht="14.25" customHeight="1">
      <c r="A407" s="111"/>
      <c r="E407" s="112"/>
    </row>
    <row r="408" ht="14.25" customHeight="1">
      <c r="A408" s="111"/>
      <c r="E408" s="112"/>
    </row>
    <row r="409" ht="14.25" customHeight="1">
      <c r="A409" s="111"/>
      <c r="E409" s="112"/>
    </row>
    <row r="410" ht="14.25" customHeight="1">
      <c r="A410" s="111"/>
      <c r="E410" s="112"/>
    </row>
    <row r="411" ht="14.25" customHeight="1">
      <c r="A411" s="111"/>
      <c r="E411" s="112"/>
    </row>
    <row r="412" ht="14.25" customHeight="1">
      <c r="A412" s="111"/>
      <c r="E412" s="112"/>
    </row>
    <row r="413" ht="14.25" customHeight="1">
      <c r="A413" s="111"/>
      <c r="E413" s="112"/>
    </row>
    <row r="414" ht="14.25" customHeight="1">
      <c r="A414" s="111"/>
      <c r="E414" s="112"/>
    </row>
    <row r="415" ht="14.25" customHeight="1">
      <c r="A415" s="111"/>
      <c r="E415" s="112"/>
    </row>
    <row r="416" ht="14.25" customHeight="1">
      <c r="A416" s="111"/>
      <c r="E416" s="112"/>
    </row>
    <row r="417" ht="14.25" customHeight="1">
      <c r="A417" s="111"/>
      <c r="E417" s="112"/>
    </row>
    <row r="418" ht="14.25" customHeight="1">
      <c r="A418" s="111"/>
      <c r="E418" s="112"/>
    </row>
    <row r="419" ht="14.25" customHeight="1">
      <c r="A419" s="111"/>
      <c r="E419" s="112"/>
    </row>
    <row r="420" ht="14.25" customHeight="1">
      <c r="A420" s="111"/>
      <c r="E420" s="112"/>
    </row>
    <row r="421" ht="14.25" customHeight="1">
      <c r="A421" s="111"/>
      <c r="E421" s="112"/>
    </row>
    <row r="422" ht="14.25" customHeight="1">
      <c r="A422" s="111"/>
      <c r="E422" s="112"/>
    </row>
    <row r="423" ht="14.25" customHeight="1">
      <c r="A423" s="111"/>
      <c r="E423" s="112"/>
    </row>
    <row r="424" ht="14.25" customHeight="1">
      <c r="A424" s="111"/>
      <c r="E424" s="112"/>
    </row>
    <row r="425" ht="14.25" customHeight="1">
      <c r="A425" s="111"/>
      <c r="E425" s="112"/>
    </row>
    <row r="426" ht="14.25" customHeight="1">
      <c r="A426" s="111"/>
      <c r="E426" s="112"/>
    </row>
    <row r="427" ht="14.25" customHeight="1">
      <c r="A427" s="111"/>
      <c r="E427" s="112"/>
    </row>
    <row r="428" ht="14.25" customHeight="1">
      <c r="A428" s="111"/>
      <c r="E428" s="112"/>
    </row>
    <row r="429" ht="14.25" customHeight="1">
      <c r="A429" s="111"/>
      <c r="E429" s="112"/>
    </row>
    <row r="430" ht="14.25" customHeight="1">
      <c r="A430" s="111"/>
      <c r="E430" s="112"/>
    </row>
    <row r="431" ht="14.25" customHeight="1">
      <c r="A431" s="111"/>
      <c r="E431" s="112"/>
    </row>
    <row r="432" ht="14.25" customHeight="1">
      <c r="A432" s="111"/>
      <c r="E432" s="112"/>
    </row>
    <row r="433" ht="14.25" customHeight="1">
      <c r="A433" s="111"/>
      <c r="E433" s="112"/>
    </row>
    <row r="434" ht="14.25" customHeight="1">
      <c r="A434" s="111"/>
      <c r="E434" s="112"/>
    </row>
    <row r="435" ht="14.25" customHeight="1">
      <c r="A435" s="111"/>
      <c r="E435" s="112"/>
    </row>
    <row r="436" ht="14.25" customHeight="1">
      <c r="A436" s="111"/>
      <c r="E436" s="112"/>
    </row>
    <row r="437" ht="14.25" customHeight="1">
      <c r="A437" s="111"/>
      <c r="E437" s="112"/>
    </row>
    <row r="438" ht="14.25" customHeight="1">
      <c r="A438" s="111"/>
      <c r="E438" s="112"/>
    </row>
    <row r="439" ht="14.25" customHeight="1">
      <c r="A439" s="111"/>
      <c r="E439" s="112"/>
    </row>
    <row r="440" ht="14.25" customHeight="1">
      <c r="A440" s="111"/>
      <c r="E440" s="112"/>
    </row>
    <row r="441" ht="14.25" customHeight="1">
      <c r="A441" s="111"/>
      <c r="E441" s="112"/>
    </row>
    <row r="442" ht="14.25" customHeight="1">
      <c r="A442" s="111"/>
      <c r="E442" s="112"/>
    </row>
    <row r="443" ht="14.25" customHeight="1">
      <c r="A443" s="111"/>
      <c r="E443" s="112"/>
    </row>
    <row r="444" ht="14.25" customHeight="1">
      <c r="A444" s="111"/>
      <c r="E444" s="112"/>
    </row>
    <row r="445" ht="14.25" customHeight="1">
      <c r="A445" s="111"/>
      <c r="E445" s="112"/>
    </row>
    <row r="446" ht="14.25" customHeight="1">
      <c r="A446" s="111"/>
      <c r="E446" s="112"/>
    </row>
    <row r="447" ht="14.25" customHeight="1">
      <c r="A447" s="111"/>
      <c r="E447" s="112"/>
    </row>
    <row r="448" ht="14.25" customHeight="1">
      <c r="A448" s="111"/>
      <c r="E448" s="112"/>
    </row>
    <row r="449" ht="14.25" customHeight="1">
      <c r="A449" s="111"/>
      <c r="E449" s="112"/>
    </row>
    <row r="450" ht="14.25" customHeight="1">
      <c r="A450" s="111"/>
      <c r="E450" s="112"/>
    </row>
    <row r="451" ht="14.25" customHeight="1">
      <c r="A451" s="111"/>
      <c r="E451" s="112"/>
    </row>
    <row r="452" ht="14.25" customHeight="1">
      <c r="A452" s="111"/>
      <c r="E452" s="112"/>
    </row>
    <row r="453" ht="14.25" customHeight="1">
      <c r="A453" s="111"/>
      <c r="E453" s="112"/>
    </row>
    <row r="454" ht="14.25" customHeight="1">
      <c r="A454" s="111"/>
      <c r="E454" s="112"/>
    </row>
    <row r="455" ht="14.25" customHeight="1">
      <c r="A455" s="111"/>
      <c r="E455" s="112"/>
    </row>
    <row r="456" ht="14.25" customHeight="1">
      <c r="A456" s="111"/>
      <c r="E456" s="112"/>
    </row>
    <row r="457" ht="14.25" customHeight="1">
      <c r="A457" s="111"/>
      <c r="E457" s="112"/>
    </row>
    <row r="458" ht="14.25" customHeight="1">
      <c r="A458" s="111"/>
      <c r="E458" s="112"/>
    </row>
    <row r="459" ht="14.25" customHeight="1">
      <c r="A459" s="111"/>
      <c r="E459" s="112"/>
    </row>
    <row r="460" ht="14.25" customHeight="1">
      <c r="A460" s="111"/>
      <c r="E460" s="112"/>
    </row>
    <row r="461" ht="14.25" customHeight="1">
      <c r="A461" s="111"/>
      <c r="E461" s="112"/>
    </row>
    <row r="462" ht="14.25" customHeight="1">
      <c r="A462" s="111"/>
      <c r="E462" s="112"/>
    </row>
    <row r="463" ht="14.25" customHeight="1">
      <c r="A463" s="111"/>
      <c r="E463" s="112"/>
    </row>
    <row r="464" ht="14.25" customHeight="1">
      <c r="A464" s="111"/>
      <c r="E464" s="112"/>
    </row>
    <row r="465" ht="14.25" customHeight="1">
      <c r="A465" s="111"/>
      <c r="E465" s="112"/>
    </row>
    <row r="466" ht="14.25" customHeight="1">
      <c r="A466" s="111"/>
      <c r="E466" s="112"/>
    </row>
    <row r="467" ht="14.25" customHeight="1">
      <c r="A467" s="111"/>
      <c r="E467" s="112"/>
    </row>
    <row r="468" ht="14.25" customHeight="1">
      <c r="A468" s="111"/>
      <c r="E468" s="112"/>
    </row>
    <row r="469" ht="14.25" customHeight="1">
      <c r="A469" s="111"/>
      <c r="E469" s="112"/>
    </row>
    <row r="470" ht="14.25" customHeight="1">
      <c r="A470" s="111"/>
      <c r="E470" s="112"/>
    </row>
    <row r="471" ht="14.25" customHeight="1">
      <c r="A471" s="111"/>
      <c r="E471" s="112"/>
    </row>
    <row r="472" ht="14.25" customHeight="1">
      <c r="A472" s="111"/>
      <c r="E472" s="112"/>
    </row>
    <row r="473" ht="14.25" customHeight="1">
      <c r="A473" s="111"/>
      <c r="E473" s="112"/>
    </row>
    <row r="474" ht="14.25" customHeight="1">
      <c r="A474" s="111"/>
      <c r="E474" s="112"/>
    </row>
    <row r="475" ht="14.25" customHeight="1">
      <c r="A475" s="111"/>
      <c r="E475" s="112"/>
    </row>
    <row r="476" ht="14.25" customHeight="1">
      <c r="A476" s="111"/>
      <c r="E476" s="112"/>
    </row>
    <row r="477" ht="14.25" customHeight="1">
      <c r="A477" s="111"/>
      <c r="E477" s="112"/>
    </row>
    <row r="478" ht="14.25" customHeight="1">
      <c r="A478" s="111"/>
      <c r="E478" s="112"/>
    </row>
    <row r="479" ht="14.25" customHeight="1">
      <c r="A479" s="111"/>
      <c r="E479" s="112"/>
    </row>
    <row r="480" ht="14.25" customHeight="1">
      <c r="A480" s="111"/>
      <c r="E480" s="112"/>
    </row>
    <row r="481" ht="14.25" customHeight="1">
      <c r="A481" s="111"/>
      <c r="E481" s="112"/>
    </row>
    <row r="482" ht="14.25" customHeight="1">
      <c r="A482" s="111"/>
      <c r="E482" s="112"/>
    </row>
    <row r="483" ht="14.25" customHeight="1">
      <c r="A483" s="111"/>
      <c r="E483" s="112"/>
    </row>
    <row r="484" ht="14.25" customHeight="1">
      <c r="A484" s="111"/>
      <c r="E484" s="112"/>
    </row>
    <row r="485" ht="14.25" customHeight="1">
      <c r="A485" s="111"/>
      <c r="E485" s="112"/>
    </row>
    <row r="486" ht="14.25" customHeight="1">
      <c r="A486" s="111"/>
      <c r="E486" s="112"/>
    </row>
    <row r="487" ht="14.25" customHeight="1">
      <c r="A487" s="111"/>
      <c r="E487" s="112"/>
    </row>
    <row r="488" ht="14.25" customHeight="1">
      <c r="A488" s="111"/>
      <c r="E488" s="112"/>
    </row>
    <row r="489" ht="14.25" customHeight="1">
      <c r="A489" s="111"/>
      <c r="E489" s="112"/>
    </row>
    <row r="490" ht="14.25" customHeight="1">
      <c r="A490" s="111"/>
      <c r="E490" s="112"/>
    </row>
    <row r="491" ht="14.25" customHeight="1">
      <c r="A491" s="111"/>
      <c r="E491" s="112"/>
    </row>
    <row r="492" ht="14.25" customHeight="1">
      <c r="A492" s="111"/>
      <c r="E492" s="112"/>
    </row>
    <row r="493" ht="14.25" customHeight="1">
      <c r="A493" s="111"/>
      <c r="E493" s="112"/>
    </row>
    <row r="494" ht="14.25" customHeight="1">
      <c r="A494" s="111"/>
      <c r="E494" s="112"/>
    </row>
    <row r="495" ht="14.25" customHeight="1">
      <c r="A495" s="111"/>
      <c r="E495" s="112"/>
    </row>
    <row r="496" ht="14.25" customHeight="1">
      <c r="A496" s="111"/>
      <c r="E496" s="112"/>
    </row>
    <row r="497" ht="14.25" customHeight="1">
      <c r="A497" s="111"/>
      <c r="E497" s="112"/>
    </row>
    <row r="498" ht="14.25" customHeight="1">
      <c r="A498" s="111"/>
      <c r="E498" s="112"/>
    </row>
    <row r="499" ht="14.25" customHeight="1">
      <c r="A499" s="111"/>
      <c r="E499" s="112"/>
    </row>
    <row r="500" ht="14.25" customHeight="1">
      <c r="A500" s="111"/>
      <c r="E500" s="112"/>
    </row>
    <row r="501" ht="14.25" customHeight="1">
      <c r="A501" s="111"/>
      <c r="E501" s="112"/>
    </row>
    <row r="502" ht="14.25" customHeight="1">
      <c r="A502" s="111"/>
      <c r="E502" s="112"/>
    </row>
    <row r="503" ht="14.25" customHeight="1">
      <c r="A503" s="111"/>
      <c r="E503" s="112"/>
    </row>
    <row r="504" ht="14.25" customHeight="1">
      <c r="A504" s="111"/>
      <c r="E504" s="112"/>
    </row>
    <row r="505" ht="14.25" customHeight="1">
      <c r="A505" s="111"/>
      <c r="E505" s="112"/>
    </row>
    <row r="506" ht="14.25" customHeight="1">
      <c r="A506" s="111"/>
      <c r="E506" s="112"/>
    </row>
    <row r="507" ht="14.25" customHeight="1">
      <c r="A507" s="111"/>
      <c r="E507" s="112"/>
    </row>
    <row r="508" ht="14.25" customHeight="1">
      <c r="A508" s="111"/>
      <c r="E508" s="112"/>
    </row>
    <row r="509" ht="14.25" customHeight="1">
      <c r="A509" s="111"/>
      <c r="E509" s="112"/>
    </row>
    <row r="510" ht="14.25" customHeight="1">
      <c r="A510" s="111"/>
      <c r="E510" s="112"/>
    </row>
    <row r="511" ht="14.25" customHeight="1">
      <c r="A511" s="111"/>
      <c r="E511" s="112"/>
    </row>
    <row r="512" ht="14.25" customHeight="1">
      <c r="A512" s="111"/>
      <c r="E512" s="112"/>
    </row>
    <row r="513" ht="14.25" customHeight="1">
      <c r="A513" s="111"/>
      <c r="E513" s="112"/>
    </row>
    <row r="514" ht="14.25" customHeight="1">
      <c r="A514" s="111"/>
      <c r="E514" s="112"/>
    </row>
    <row r="515" ht="14.25" customHeight="1">
      <c r="A515" s="111"/>
      <c r="E515" s="112"/>
    </row>
    <row r="516" ht="14.25" customHeight="1">
      <c r="A516" s="111"/>
      <c r="E516" s="112"/>
    </row>
    <row r="517" ht="14.25" customHeight="1">
      <c r="A517" s="111"/>
      <c r="E517" s="112"/>
    </row>
    <row r="518" ht="14.25" customHeight="1">
      <c r="A518" s="111"/>
      <c r="E518" s="112"/>
    </row>
    <row r="519" ht="14.25" customHeight="1">
      <c r="A519" s="111"/>
      <c r="E519" s="112"/>
    </row>
    <row r="520" ht="14.25" customHeight="1">
      <c r="A520" s="111"/>
      <c r="E520" s="112"/>
    </row>
    <row r="521" ht="14.25" customHeight="1">
      <c r="A521" s="111"/>
      <c r="E521" s="112"/>
    </row>
    <row r="522" ht="14.25" customHeight="1">
      <c r="A522" s="111"/>
      <c r="E522" s="112"/>
    </row>
    <row r="523" ht="14.25" customHeight="1">
      <c r="A523" s="111"/>
      <c r="E523" s="112"/>
    </row>
    <row r="524" ht="14.25" customHeight="1">
      <c r="A524" s="111"/>
      <c r="E524" s="112"/>
    </row>
    <row r="525" ht="14.25" customHeight="1">
      <c r="A525" s="111"/>
      <c r="E525" s="112"/>
    </row>
    <row r="526" ht="14.25" customHeight="1">
      <c r="A526" s="111"/>
      <c r="E526" s="112"/>
    </row>
    <row r="527" ht="14.25" customHeight="1">
      <c r="A527" s="111"/>
      <c r="E527" s="112"/>
    </row>
    <row r="528" ht="14.25" customHeight="1">
      <c r="A528" s="111"/>
      <c r="E528" s="112"/>
    </row>
    <row r="529" ht="14.25" customHeight="1">
      <c r="A529" s="111"/>
      <c r="E529" s="112"/>
    </row>
    <row r="530" ht="14.25" customHeight="1">
      <c r="A530" s="111"/>
      <c r="E530" s="112"/>
    </row>
    <row r="531" ht="14.25" customHeight="1">
      <c r="A531" s="111"/>
      <c r="E531" s="112"/>
    </row>
    <row r="532" ht="14.25" customHeight="1">
      <c r="A532" s="111"/>
      <c r="E532" s="112"/>
    </row>
    <row r="533" ht="14.25" customHeight="1">
      <c r="A533" s="111"/>
      <c r="E533" s="112"/>
    </row>
    <row r="534" ht="14.25" customHeight="1">
      <c r="A534" s="111"/>
      <c r="E534" s="112"/>
    </row>
    <row r="535" ht="14.25" customHeight="1">
      <c r="A535" s="111"/>
      <c r="E535" s="112"/>
    </row>
    <row r="536" ht="14.25" customHeight="1">
      <c r="A536" s="111"/>
      <c r="E536" s="112"/>
    </row>
    <row r="537" ht="14.25" customHeight="1">
      <c r="A537" s="111"/>
      <c r="E537" s="112"/>
    </row>
    <row r="538" ht="14.25" customHeight="1">
      <c r="A538" s="111"/>
      <c r="E538" s="112"/>
    </row>
    <row r="539" ht="14.25" customHeight="1">
      <c r="A539" s="111"/>
      <c r="E539" s="112"/>
    </row>
    <row r="540" ht="14.25" customHeight="1">
      <c r="A540" s="111"/>
      <c r="E540" s="112"/>
    </row>
    <row r="541" ht="14.25" customHeight="1">
      <c r="A541" s="111"/>
      <c r="E541" s="112"/>
    </row>
    <row r="542" ht="14.25" customHeight="1">
      <c r="A542" s="111"/>
      <c r="E542" s="112"/>
    </row>
    <row r="543" ht="14.25" customHeight="1">
      <c r="A543" s="111"/>
      <c r="E543" s="112"/>
    </row>
    <row r="544" ht="14.25" customHeight="1">
      <c r="A544" s="111"/>
      <c r="E544" s="112"/>
    </row>
    <row r="545" ht="14.25" customHeight="1">
      <c r="A545" s="111"/>
      <c r="E545" s="112"/>
    </row>
    <row r="546" ht="14.25" customHeight="1">
      <c r="A546" s="111"/>
      <c r="E546" s="112"/>
    </row>
    <row r="547" ht="14.25" customHeight="1">
      <c r="A547" s="111"/>
      <c r="E547" s="112"/>
    </row>
    <row r="548" ht="14.25" customHeight="1">
      <c r="A548" s="111"/>
      <c r="E548" s="112"/>
    </row>
    <row r="549" ht="14.25" customHeight="1">
      <c r="A549" s="111"/>
      <c r="E549" s="112"/>
    </row>
    <row r="550" ht="14.25" customHeight="1">
      <c r="A550" s="111"/>
      <c r="E550" s="112"/>
    </row>
    <row r="551" ht="14.25" customHeight="1">
      <c r="A551" s="111"/>
      <c r="E551" s="112"/>
    </row>
    <row r="552" ht="14.25" customHeight="1">
      <c r="A552" s="111"/>
      <c r="E552" s="112"/>
    </row>
    <row r="553" ht="14.25" customHeight="1">
      <c r="A553" s="111"/>
      <c r="E553" s="112"/>
    </row>
    <row r="554" ht="14.25" customHeight="1">
      <c r="A554" s="111"/>
      <c r="E554" s="112"/>
    </row>
    <row r="555" ht="14.25" customHeight="1">
      <c r="A555" s="111"/>
      <c r="E555" s="112"/>
    </row>
    <row r="556" ht="14.25" customHeight="1">
      <c r="A556" s="111"/>
      <c r="E556" s="112"/>
    </row>
    <row r="557" ht="14.25" customHeight="1">
      <c r="A557" s="111"/>
      <c r="E557" s="112"/>
    </row>
    <row r="558" ht="14.25" customHeight="1">
      <c r="A558" s="111"/>
      <c r="E558" s="112"/>
    </row>
    <row r="559" ht="14.25" customHeight="1">
      <c r="A559" s="111"/>
      <c r="E559" s="112"/>
    </row>
    <row r="560" ht="14.25" customHeight="1">
      <c r="A560" s="111"/>
      <c r="E560" s="112"/>
    </row>
    <row r="561" ht="14.25" customHeight="1">
      <c r="A561" s="111"/>
      <c r="E561" s="112"/>
    </row>
    <row r="562" ht="14.25" customHeight="1">
      <c r="A562" s="111"/>
      <c r="E562" s="112"/>
    </row>
    <row r="563" ht="14.25" customHeight="1">
      <c r="A563" s="111"/>
      <c r="E563" s="112"/>
    </row>
    <row r="564" ht="14.25" customHeight="1">
      <c r="A564" s="111"/>
      <c r="E564" s="112"/>
    </row>
    <row r="565" ht="14.25" customHeight="1">
      <c r="A565" s="111"/>
      <c r="E565" s="112"/>
    </row>
    <row r="566" ht="14.25" customHeight="1">
      <c r="A566" s="111"/>
      <c r="E566" s="112"/>
    </row>
    <row r="567" ht="14.25" customHeight="1">
      <c r="A567" s="111"/>
      <c r="E567" s="112"/>
    </row>
    <row r="568" ht="14.25" customHeight="1">
      <c r="A568" s="111"/>
      <c r="E568" s="112"/>
    </row>
    <row r="569" ht="14.25" customHeight="1">
      <c r="A569" s="111"/>
      <c r="E569" s="112"/>
    </row>
    <row r="570" ht="14.25" customHeight="1">
      <c r="A570" s="111"/>
      <c r="E570" s="112"/>
    </row>
    <row r="571" ht="14.25" customHeight="1">
      <c r="A571" s="111"/>
      <c r="E571" s="112"/>
    </row>
    <row r="572" ht="14.25" customHeight="1">
      <c r="A572" s="111"/>
      <c r="E572" s="112"/>
    </row>
    <row r="573" ht="14.25" customHeight="1">
      <c r="A573" s="111"/>
      <c r="E573" s="112"/>
    </row>
    <row r="574" ht="14.25" customHeight="1">
      <c r="A574" s="111"/>
      <c r="E574" s="112"/>
    </row>
    <row r="575" ht="14.25" customHeight="1">
      <c r="A575" s="111"/>
      <c r="E575" s="112"/>
    </row>
    <row r="576" ht="14.25" customHeight="1">
      <c r="A576" s="111"/>
      <c r="E576" s="112"/>
    </row>
    <row r="577" ht="14.25" customHeight="1">
      <c r="A577" s="111"/>
      <c r="E577" s="112"/>
    </row>
    <row r="578" ht="14.25" customHeight="1">
      <c r="A578" s="111"/>
      <c r="E578" s="112"/>
    </row>
    <row r="579" ht="14.25" customHeight="1">
      <c r="A579" s="111"/>
      <c r="E579" s="112"/>
    </row>
    <row r="580" ht="14.25" customHeight="1">
      <c r="A580" s="111"/>
      <c r="E580" s="112"/>
    </row>
    <row r="581" ht="14.25" customHeight="1">
      <c r="A581" s="111"/>
      <c r="E581" s="112"/>
    </row>
    <row r="582" ht="14.25" customHeight="1">
      <c r="A582" s="111"/>
      <c r="E582" s="112"/>
    </row>
    <row r="583" ht="14.25" customHeight="1">
      <c r="A583" s="111"/>
      <c r="E583" s="112"/>
    </row>
    <row r="584" ht="14.25" customHeight="1">
      <c r="A584" s="111"/>
      <c r="E584" s="112"/>
    </row>
    <row r="585" ht="14.25" customHeight="1">
      <c r="A585" s="111"/>
      <c r="E585" s="112"/>
    </row>
    <row r="586" ht="14.25" customHeight="1">
      <c r="A586" s="111"/>
      <c r="E586" s="112"/>
    </row>
    <row r="587" ht="14.25" customHeight="1">
      <c r="A587" s="111"/>
      <c r="E587" s="112"/>
    </row>
    <row r="588" ht="14.25" customHeight="1">
      <c r="A588" s="111"/>
      <c r="E588" s="112"/>
    </row>
    <row r="589" ht="14.25" customHeight="1">
      <c r="A589" s="111"/>
      <c r="E589" s="112"/>
    </row>
    <row r="590" ht="14.25" customHeight="1">
      <c r="A590" s="111"/>
      <c r="E590" s="112"/>
    </row>
    <row r="591" ht="14.25" customHeight="1">
      <c r="A591" s="111"/>
      <c r="E591" s="112"/>
    </row>
    <row r="592" ht="14.25" customHeight="1">
      <c r="A592" s="111"/>
      <c r="E592" s="112"/>
    </row>
    <row r="593" ht="14.25" customHeight="1">
      <c r="A593" s="111"/>
      <c r="E593" s="112"/>
    </row>
    <row r="594" ht="14.25" customHeight="1">
      <c r="A594" s="111"/>
      <c r="E594" s="112"/>
    </row>
    <row r="595" ht="14.25" customHeight="1">
      <c r="A595" s="111"/>
      <c r="E595" s="112"/>
    </row>
    <row r="596" ht="14.25" customHeight="1">
      <c r="A596" s="111"/>
      <c r="E596" s="112"/>
    </row>
    <row r="597" ht="14.25" customHeight="1">
      <c r="A597" s="111"/>
      <c r="E597" s="112"/>
    </row>
    <row r="598" ht="14.25" customHeight="1">
      <c r="A598" s="111"/>
      <c r="E598" s="112"/>
    </row>
    <row r="599" ht="14.25" customHeight="1">
      <c r="A599" s="111"/>
      <c r="E599" s="112"/>
    </row>
    <row r="600" ht="14.25" customHeight="1">
      <c r="A600" s="111"/>
      <c r="E600" s="112"/>
    </row>
    <row r="601" ht="14.25" customHeight="1">
      <c r="A601" s="111"/>
      <c r="E601" s="112"/>
    </row>
    <row r="602" ht="14.25" customHeight="1">
      <c r="A602" s="111"/>
      <c r="E602" s="112"/>
    </row>
    <row r="603" ht="14.25" customHeight="1">
      <c r="A603" s="111"/>
      <c r="E603" s="112"/>
    </row>
    <row r="604" ht="14.25" customHeight="1">
      <c r="A604" s="111"/>
      <c r="E604" s="112"/>
    </row>
    <row r="605" ht="14.25" customHeight="1">
      <c r="A605" s="111"/>
      <c r="E605" s="112"/>
    </row>
    <row r="606" ht="14.25" customHeight="1">
      <c r="A606" s="111"/>
      <c r="E606" s="112"/>
    </row>
    <row r="607" ht="14.25" customHeight="1">
      <c r="A607" s="111"/>
      <c r="E607" s="112"/>
    </row>
    <row r="608" ht="14.25" customHeight="1">
      <c r="A608" s="111"/>
      <c r="E608" s="112"/>
    </row>
    <row r="609" ht="14.25" customHeight="1">
      <c r="A609" s="111"/>
      <c r="E609" s="112"/>
    </row>
    <row r="610" ht="14.25" customHeight="1">
      <c r="A610" s="111"/>
      <c r="E610" s="112"/>
    </row>
    <row r="611" ht="14.25" customHeight="1">
      <c r="A611" s="111"/>
      <c r="E611" s="112"/>
    </row>
    <row r="612" ht="14.25" customHeight="1">
      <c r="A612" s="111"/>
      <c r="E612" s="112"/>
    </row>
    <row r="613" ht="14.25" customHeight="1">
      <c r="A613" s="111"/>
      <c r="E613" s="112"/>
    </row>
    <row r="614" ht="14.25" customHeight="1">
      <c r="A614" s="111"/>
      <c r="E614" s="112"/>
    </row>
    <row r="615" ht="14.25" customHeight="1">
      <c r="A615" s="111"/>
      <c r="E615" s="112"/>
    </row>
    <row r="616" ht="14.25" customHeight="1">
      <c r="A616" s="111"/>
      <c r="E616" s="112"/>
    </row>
    <row r="617" ht="14.25" customHeight="1">
      <c r="A617" s="111"/>
      <c r="E617" s="112"/>
    </row>
    <row r="618" ht="14.25" customHeight="1">
      <c r="A618" s="111"/>
      <c r="E618" s="112"/>
    </row>
    <row r="619" ht="14.25" customHeight="1">
      <c r="A619" s="111"/>
      <c r="E619" s="112"/>
    </row>
    <row r="620" ht="14.25" customHeight="1">
      <c r="A620" s="111"/>
      <c r="E620" s="112"/>
    </row>
    <row r="621" ht="14.25" customHeight="1">
      <c r="A621" s="111"/>
      <c r="E621" s="112"/>
    </row>
    <row r="622" ht="14.25" customHeight="1">
      <c r="A622" s="111"/>
      <c r="E622" s="112"/>
    </row>
    <row r="623" ht="14.25" customHeight="1">
      <c r="A623" s="111"/>
      <c r="E623" s="112"/>
    </row>
    <row r="624" ht="14.25" customHeight="1">
      <c r="A624" s="111"/>
      <c r="E624" s="112"/>
    </row>
    <row r="625" ht="14.25" customHeight="1">
      <c r="A625" s="111"/>
      <c r="E625" s="112"/>
    </row>
    <row r="626" ht="14.25" customHeight="1">
      <c r="A626" s="111"/>
      <c r="E626" s="112"/>
    </row>
    <row r="627" ht="14.25" customHeight="1">
      <c r="A627" s="111"/>
      <c r="E627" s="112"/>
    </row>
    <row r="628" ht="14.25" customHeight="1">
      <c r="A628" s="111"/>
      <c r="E628" s="112"/>
    </row>
    <row r="629" ht="14.25" customHeight="1">
      <c r="A629" s="111"/>
      <c r="E629" s="112"/>
    </row>
    <row r="630" ht="14.25" customHeight="1">
      <c r="A630" s="111"/>
      <c r="E630" s="112"/>
    </row>
    <row r="631" ht="14.25" customHeight="1">
      <c r="A631" s="111"/>
      <c r="E631" s="112"/>
    </row>
    <row r="632" ht="14.25" customHeight="1">
      <c r="A632" s="111"/>
      <c r="E632" s="112"/>
    </row>
    <row r="633" ht="14.25" customHeight="1">
      <c r="A633" s="111"/>
      <c r="E633" s="112"/>
    </row>
    <row r="634" ht="14.25" customHeight="1">
      <c r="A634" s="111"/>
      <c r="E634" s="112"/>
    </row>
    <row r="635" ht="14.25" customHeight="1">
      <c r="A635" s="111"/>
      <c r="E635" s="112"/>
    </row>
    <row r="636" ht="14.25" customHeight="1">
      <c r="A636" s="111"/>
      <c r="E636" s="112"/>
    </row>
    <row r="637" ht="14.25" customHeight="1">
      <c r="A637" s="111"/>
      <c r="E637" s="112"/>
    </row>
    <row r="638" ht="14.25" customHeight="1">
      <c r="A638" s="111"/>
      <c r="E638" s="112"/>
    </row>
    <row r="639" ht="14.25" customHeight="1">
      <c r="A639" s="111"/>
      <c r="E639" s="112"/>
    </row>
    <row r="640" ht="14.25" customHeight="1">
      <c r="A640" s="111"/>
      <c r="E640" s="112"/>
    </row>
    <row r="641" ht="14.25" customHeight="1">
      <c r="A641" s="111"/>
      <c r="E641" s="112"/>
    </row>
    <row r="642" ht="14.25" customHeight="1">
      <c r="A642" s="111"/>
      <c r="E642" s="112"/>
    </row>
    <row r="643" ht="14.25" customHeight="1">
      <c r="A643" s="111"/>
      <c r="E643" s="112"/>
    </row>
    <row r="644" ht="14.25" customHeight="1">
      <c r="A644" s="111"/>
      <c r="E644" s="112"/>
    </row>
    <row r="645" ht="14.25" customHeight="1">
      <c r="A645" s="111"/>
      <c r="E645" s="112"/>
    </row>
    <row r="646" ht="14.25" customHeight="1">
      <c r="A646" s="111"/>
      <c r="E646" s="112"/>
    </row>
    <row r="647" ht="14.25" customHeight="1">
      <c r="A647" s="111"/>
      <c r="E647" s="112"/>
    </row>
    <row r="648" ht="14.25" customHeight="1">
      <c r="A648" s="111"/>
      <c r="E648" s="112"/>
    </row>
    <row r="649" ht="14.25" customHeight="1">
      <c r="A649" s="111"/>
      <c r="E649" s="112"/>
    </row>
    <row r="650" ht="14.25" customHeight="1">
      <c r="A650" s="111"/>
      <c r="E650" s="112"/>
    </row>
    <row r="651" ht="14.25" customHeight="1">
      <c r="A651" s="111"/>
      <c r="E651" s="112"/>
    </row>
    <row r="652" ht="14.25" customHeight="1">
      <c r="A652" s="111"/>
      <c r="E652" s="112"/>
    </row>
    <row r="653" ht="14.25" customHeight="1">
      <c r="A653" s="111"/>
      <c r="E653" s="112"/>
    </row>
    <row r="654" ht="14.25" customHeight="1">
      <c r="A654" s="111"/>
      <c r="E654" s="112"/>
    </row>
    <row r="655" ht="14.25" customHeight="1">
      <c r="A655" s="111"/>
      <c r="E655" s="112"/>
    </row>
    <row r="656" ht="14.25" customHeight="1">
      <c r="A656" s="111"/>
      <c r="E656" s="112"/>
    </row>
    <row r="657" ht="14.25" customHeight="1">
      <c r="A657" s="111"/>
      <c r="E657" s="112"/>
    </row>
    <row r="658" ht="14.25" customHeight="1">
      <c r="A658" s="111"/>
      <c r="E658" s="112"/>
    </row>
    <row r="659" ht="14.25" customHeight="1">
      <c r="A659" s="111"/>
      <c r="E659" s="112"/>
    </row>
    <row r="660" ht="14.25" customHeight="1">
      <c r="A660" s="111"/>
      <c r="E660" s="112"/>
    </row>
    <row r="661" ht="14.25" customHeight="1">
      <c r="A661" s="111"/>
      <c r="E661" s="112"/>
    </row>
    <row r="662" ht="14.25" customHeight="1">
      <c r="A662" s="111"/>
      <c r="E662" s="112"/>
    </row>
    <row r="663" ht="14.25" customHeight="1">
      <c r="A663" s="111"/>
      <c r="E663" s="112"/>
    </row>
    <row r="664" ht="14.25" customHeight="1">
      <c r="A664" s="111"/>
      <c r="E664" s="112"/>
    </row>
    <row r="665" ht="14.25" customHeight="1">
      <c r="A665" s="111"/>
      <c r="E665" s="112"/>
    </row>
    <row r="666" ht="14.25" customHeight="1">
      <c r="A666" s="111"/>
      <c r="E666" s="112"/>
    </row>
    <row r="667" ht="14.25" customHeight="1">
      <c r="A667" s="111"/>
      <c r="E667" s="112"/>
    </row>
    <row r="668" ht="14.25" customHeight="1">
      <c r="A668" s="111"/>
      <c r="E668" s="112"/>
    </row>
    <row r="669" ht="14.25" customHeight="1">
      <c r="A669" s="111"/>
      <c r="E669" s="112"/>
    </row>
    <row r="670" ht="14.25" customHeight="1">
      <c r="A670" s="111"/>
      <c r="E670" s="112"/>
    </row>
    <row r="671" ht="14.25" customHeight="1">
      <c r="A671" s="111"/>
      <c r="E671" s="112"/>
    </row>
    <row r="672" ht="14.25" customHeight="1">
      <c r="A672" s="111"/>
      <c r="E672" s="112"/>
    </row>
    <row r="673" ht="14.25" customHeight="1">
      <c r="A673" s="111"/>
      <c r="E673" s="112"/>
    </row>
    <row r="674" ht="14.25" customHeight="1">
      <c r="A674" s="111"/>
      <c r="E674" s="112"/>
    </row>
    <row r="675" ht="14.25" customHeight="1">
      <c r="A675" s="111"/>
      <c r="E675" s="112"/>
    </row>
    <row r="676" ht="14.25" customHeight="1">
      <c r="A676" s="111"/>
      <c r="E676" s="112"/>
    </row>
    <row r="677" ht="14.25" customHeight="1">
      <c r="A677" s="111"/>
      <c r="E677" s="112"/>
    </row>
    <row r="678" ht="14.25" customHeight="1">
      <c r="A678" s="111"/>
      <c r="E678" s="112"/>
    </row>
    <row r="679" ht="14.25" customHeight="1">
      <c r="A679" s="111"/>
      <c r="E679" s="112"/>
    </row>
    <row r="680" ht="14.25" customHeight="1">
      <c r="A680" s="111"/>
      <c r="E680" s="112"/>
    </row>
    <row r="681" ht="14.25" customHeight="1">
      <c r="A681" s="111"/>
      <c r="E681" s="112"/>
    </row>
    <row r="682" ht="14.25" customHeight="1">
      <c r="A682" s="111"/>
      <c r="E682" s="112"/>
    </row>
    <row r="683" ht="14.25" customHeight="1">
      <c r="A683" s="111"/>
      <c r="E683" s="112"/>
    </row>
    <row r="684" ht="14.25" customHeight="1">
      <c r="A684" s="111"/>
      <c r="E684" s="112"/>
    </row>
    <row r="685" ht="14.25" customHeight="1">
      <c r="A685" s="111"/>
      <c r="E685" s="112"/>
    </row>
    <row r="686" ht="14.25" customHeight="1">
      <c r="A686" s="111"/>
      <c r="E686" s="112"/>
    </row>
    <row r="687" ht="14.25" customHeight="1">
      <c r="A687" s="111"/>
      <c r="E687" s="112"/>
    </row>
    <row r="688" ht="14.25" customHeight="1">
      <c r="A688" s="111"/>
      <c r="E688" s="112"/>
    </row>
    <row r="689" ht="14.25" customHeight="1">
      <c r="A689" s="111"/>
      <c r="E689" s="112"/>
    </row>
    <row r="690" ht="14.25" customHeight="1">
      <c r="A690" s="111"/>
      <c r="E690" s="112"/>
    </row>
    <row r="691" ht="14.25" customHeight="1">
      <c r="A691" s="111"/>
      <c r="E691" s="112"/>
    </row>
    <row r="692" ht="14.25" customHeight="1">
      <c r="A692" s="111"/>
      <c r="E692" s="112"/>
    </row>
    <row r="693" ht="14.25" customHeight="1">
      <c r="A693" s="111"/>
      <c r="E693" s="112"/>
    </row>
    <row r="694" ht="14.25" customHeight="1">
      <c r="A694" s="111"/>
      <c r="E694" s="112"/>
    </row>
    <row r="695" ht="14.25" customHeight="1">
      <c r="A695" s="111"/>
      <c r="E695" s="112"/>
    </row>
    <row r="696" ht="14.25" customHeight="1">
      <c r="A696" s="111"/>
      <c r="E696" s="112"/>
    </row>
    <row r="697" ht="14.25" customHeight="1">
      <c r="A697" s="111"/>
      <c r="E697" s="112"/>
    </row>
    <row r="698" ht="14.25" customHeight="1">
      <c r="A698" s="111"/>
      <c r="E698" s="112"/>
    </row>
    <row r="699" ht="14.25" customHeight="1">
      <c r="A699" s="111"/>
      <c r="E699" s="112"/>
    </row>
    <row r="700" ht="14.25" customHeight="1">
      <c r="A700" s="111"/>
      <c r="E700" s="112"/>
    </row>
    <row r="701" ht="14.25" customHeight="1">
      <c r="A701" s="111"/>
      <c r="E701" s="112"/>
    </row>
    <row r="702" ht="14.25" customHeight="1">
      <c r="A702" s="111"/>
      <c r="E702" s="112"/>
    </row>
    <row r="703" ht="14.25" customHeight="1">
      <c r="A703" s="111"/>
      <c r="E703" s="112"/>
    </row>
    <row r="704" ht="14.25" customHeight="1">
      <c r="A704" s="111"/>
      <c r="E704" s="112"/>
    </row>
    <row r="705" ht="14.25" customHeight="1">
      <c r="A705" s="111"/>
      <c r="E705" s="112"/>
    </row>
    <row r="706" ht="14.25" customHeight="1">
      <c r="A706" s="111"/>
      <c r="E706" s="112"/>
    </row>
    <row r="707" ht="14.25" customHeight="1">
      <c r="A707" s="111"/>
      <c r="E707" s="112"/>
    </row>
    <row r="708" ht="14.25" customHeight="1">
      <c r="A708" s="111"/>
      <c r="E708" s="112"/>
    </row>
    <row r="709" ht="14.25" customHeight="1">
      <c r="A709" s="111"/>
      <c r="E709" s="112"/>
    </row>
    <row r="710" ht="14.25" customHeight="1">
      <c r="A710" s="111"/>
      <c r="E710" s="112"/>
    </row>
    <row r="711" ht="14.25" customHeight="1">
      <c r="A711" s="111"/>
      <c r="E711" s="112"/>
    </row>
    <row r="712" ht="14.25" customHeight="1">
      <c r="A712" s="111"/>
      <c r="E712" s="112"/>
    </row>
    <row r="713" ht="14.25" customHeight="1">
      <c r="A713" s="111"/>
      <c r="E713" s="112"/>
    </row>
    <row r="714" ht="14.25" customHeight="1">
      <c r="A714" s="111"/>
      <c r="E714" s="112"/>
    </row>
    <row r="715" ht="14.25" customHeight="1">
      <c r="A715" s="111"/>
      <c r="E715" s="112"/>
    </row>
    <row r="716" ht="14.25" customHeight="1">
      <c r="A716" s="111"/>
      <c r="E716" s="112"/>
    </row>
    <row r="717" ht="14.25" customHeight="1">
      <c r="A717" s="111"/>
      <c r="E717" s="112"/>
    </row>
    <row r="718" ht="14.25" customHeight="1">
      <c r="A718" s="111"/>
      <c r="E718" s="112"/>
    </row>
    <row r="719" ht="14.25" customHeight="1">
      <c r="A719" s="111"/>
      <c r="E719" s="112"/>
    </row>
    <row r="720" ht="14.25" customHeight="1">
      <c r="A720" s="111"/>
      <c r="E720" s="112"/>
    </row>
    <row r="721" ht="14.25" customHeight="1">
      <c r="A721" s="111"/>
      <c r="E721" s="112"/>
    </row>
    <row r="722" ht="14.25" customHeight="1">
      <c r="A722" s="111"/>
      <c r="E722" s="112"/>
    </row>
    <row r="723" ht="14.25" customHeight="1">
      <c r="A723" s="111"/>
      <c r="E723" s="112"/>
    </row>
    <row r="724" ht="14.25" customHeight="1">
      <c r="A724" s="111"/>
      <c r="E724" s="112"/>
    </row>
    <row r="725" ht="14.25" customHeight="1">
      <c r="A725" s="111"/>
      <c r="E725" s="112"/>
    </row>
    <row r="726" ht="14.25" customHeight="1">
      <c r="A726" s="111"/>
      <c r="E726" s="112"/>
    </row>
    <row r="727" ht="14.25" customHeight="1">
      <c r="A727" s="111"/>
      <c r="E727" s="112"/>
    </row>
    <row r="728" ht="14.25" customHeight="1">
      <c r="A728" s="111"/>
      <c r="E728" s="112"/>
    </row>
    <row r="729" ht="14.25" customHeight="1">
      <c r="A729" s="111"/>
      <c r="E729" s="112"/>
    </row>
    <row r="730" ht="14.25" customHeight="1">
      <c r="A730" s="111"/>
      <c r="E730" s="112"/>
    </row>
    <row r="731" ht="14.25" customHeight="1">
      <c r="A731" s="111"/>
      <c r="E731" s="112"/>
    </row>
    <row r="732" ht="14.25" customHeight="1">
      <c r="A732" s="111"/>
      <c r="E732" s="112"/>
    </row>
    <row r="733" ht="14.25" customHeight="1">
      <c r="A733" s="111"/>
      <c r="E733" s="112"/>
    </row>
    <row r="734" ht="14.25" customHeight="1">
      <c r="A734" s="111"/>
      <c r="E734" s="112"/>
    </row>
    <row r="735" ht="14.25" customHeight="1">
      <c r="A735" s="111"/>
      <c r="E735" s="112"/>
    </row>
    <row r="736" ht="14.25" customHeight="1">
      <c r="A736" s="111"/>
      <c r="E736" s="112"/>
    </row>
    <row r="737" ht="14.25" customHeight="1">
      <c r="A737" s="111"/>
      <c r="E737" s="112"/>
    </row>
    <row r="738" ht="14.25" customHeight="1">
      <c r="A738" s="111"/>
      <c r="E738" s="112"/>
    </row>
    <row r="739" ht="14.25" customHeight="1">
      <c r="A739" s="111"/>
      <c r="E739" s="112"/>
    </row>
    <row r="740" ht="14.25" customHeight="1">
      <c r="A740" s="111"/>
      <c r="E740" s="112"/>
    </row>
    <row r="741" ht="14.25" customHeight="1">
      <c r="A741" s="111"/>
      <c r="E741" s="112"/>
    </row>
    <row r="742" ht="14.25" customHeight="1">
      <c r="A742" s="111"/>
      <c r="E742" s="112"/>
    </row>
    <row r="743" ht="14.25" customHeight="1">
      <c r="A743" s="111"/>
      <c r="E743" s="112"/>
    </row>
    <row r="744" ht="14.25" customHeight="1">
      <c r="A744" s="111"/>
      <c r="E744" s="112"/>
    </row>
    <row r="745" ht="14.25" customHeight="1">
      <c r="A745" s="111"/>
      <c r="E745" s="112"/>
    </row>
    <row r="746" ht="14.25" customHeight="1">
      <c r="A746" s="111"/>
      <c r="E746" s="112"/>
    </row>
    <row r="747" ht="14.25" customHeight="1">
      <c r="A747" s="111"/>
      <c r="E747" s="112"/>
    </row>
    <row r="748" ht="14.25" customHeight="1">
      <c r="A748" s="111"/>
      <c r="E748" s="112"/>
    </row>
    <row r="749" ht="14.25" customHeight="1">
      <c r="A749" s="111"/>
      <c r="E749" s="112"/>
    </row>
    <row r="750" ht="14.25" customHeight="1">
      <c r="A750" s="111"/>
      <c r="E750" s="112"/>
    </row>
    <row r="751" ht="14.25" customHeight="1">
      <c r="A751" s="111"/>
      <c r="E751" s="112"/>
    </row>
    <row r="752" ht="14.25" customHeight="1">
      <c r="A752" s="111"/>
      <c r="E752" s="112"/>
    </row>
    <row r="753" ht="14.25" customHeight="1">
      <c r="A753" s="111"/>
      <c r="E753" s="112"/>
    </row>
    <row r="754" ht="14.25" customHeight="1">
      <c r="A754" s="111"/>
      <c r="E754" s="112"/>
    </row>
    <row r="755" ht="14.25" customHeight="1">
      <c r="A755" s="111"/>
      <c r="E755" s="112"/>
    </row>
    <row r="756" ht="14.25" customHeight="1">
      <c r="A756" s="111"/>
      <c r="E756" s="112"/>
    </row>
    <row r="757" ht="14.25" customHeight="1">
      <c r="A757" s="111"/>
      <c r="E757" s="112"/>
    </row>
    <row r="758" ht="14.25" customHeight="1">
      <c r="A758" s="111"/>
      <c r="E758" s="112"/>
    </row>
    <row r="759" ht="14.25" customHeight="1">
      <c r="A759" s="111"/>
      <c r="E759" s="112"/>
    </row>
    <row r="760" ht="14.25" customHeight="1">
      <c r="A760" s="111"/>
      <c r="E760" s="112"/>
    </row>
    <row r="761" ht="14.25" customHeight="1">
      <c r="A761" s="111"/>
      <c r="E761" s="112"/>
    </row>
    <row r="762" ht="14.25" customHeight="1">
      <c r="A762" s="111"/>
      <c r="E762" s="112"/>
    </row>
    <row r="763" ht="14.25" customHeight="1">
      <c r="A763" s="111"/>
      <c r="E763" s="112"/>
    </row>
    <row r="764" ht="14.25" customHeight="1">
      <c r="A764" s="111"/>
      <c r="E764" s="112"/>
    </row>
    <row r="765" ht="14.25" customHeight="1">
      <c r="A765" s="111"/>
      <c r="E765" s="112"/>
    </row>
    <row r="766" ht="14.25" customHeight="1">
      <c r="A766" s="111"/>
      <c r="E766" s="112"/>
    </row>
    <row r="767" ht="14.25" customHeight="1">
      <c r="A767" s="111"/>
      <c r="E767" s="112"/>
    </row>
    <row r="768" ht="14.25" customHeight="1">
      <c r="A768" s="111"/>
      <c r="E768" s="112"/>
    </row>
    <row r="769" ht="14.25" customHeight="1">
      <c r="A769" s="111"/>
      <c r="E769" s="112"/>
    </row>
    <row r="770" ht="14.25" customHeight="1">
      <c r="A770" s="111"/>
      <c r="E770" s="112"/>
    </row>
    <row r="771" ht="14.25" customHeight="1">
      <c r="A771" s="111"/>
      <c r="E771" s="112"/>
    </row>
    <row r="772" ht="14.25" customHeight="1">
      <c r="A772" s="111"/>
      <c r="E772" s="112"/>
    </row>
    <row r="773" ht="14.25" customHeight="1">
      <c r="A773" s="111"/>
      <c r="E773" s="112"/>
    </row>
    <row r="774" ht="14.25" customHeight="1">
      <c r="A774" s="111"/>
      <c r="E774" s="112"/>
    </row>
    <row r="775" ht="14.25" customHeight="1">
      <c r="A775" s="111"/>
      <c r="E775" s="112"/>
    </row>
    <row r="776" ht="14.25" customHeight="1">
      <c r="A776" s="111"/>
      <c r="E776" s="112"/>
    </row>
    <row r="777" ht="14.25" customHeight="1">
      <c r="A777" s="111"/>
      <c r="E777" s="112"/>
    </row>
    <row r="778" ht="14.25" customHeight="1">
      <c r="A778" s="111"/>
      <c r="E778" s="112"/>
    </row>
    <row r="779" ht="14.25" customHeight="1">
      <c r="A779" s="111"/>
      <c r="E779" s="112"/>
    </row>
    <row r="780" ht="14.25" customHeight="1">
      <c r="A780" s="111"/>
      <c r="E780" s="112"/>
    </row>
    <row r="781" ht="14.25" customHeight="1">
      <c r="A781" s="111"/>
      <c r="E781" s="112"/>
    </row>
    <row r="782" ht="14.25" customHeight="1">
      <c r="A782" s="111"/>
      <c r="E782" s="112"/>
    </row>
    <row r="783" ht="14.25" customHeight="1">
      <c r="A783" s="111"/>
      <c r="E783" s="112"/>
    </row>
    <row r="784" ht="14.25" customHeight="1">
      <c r="A784" s="111"/>
      <c r="E784" s="112"/>
    </row>
    <row r="785" ht="14.25" customHeight="1">
      <c r="A785" s="111"/>
      <c r="E785" s="112"/>
    </row>
    <row r="786" ht="14.25" customHeight="1">
      <c r="A786" s="111"/>
      <c r="E786" s="112"/>
    </row>
    <row r="787" ht="14.25" customHeight="1">
      <c r="A787" s="111"/>
      <c r="E787" s="112"/>
    </row>
    <row r="788" ht="14.25" customHeight="1">
      <c r="A788" s="111"/>
      <c r="E788" s="112"/>
    </row>
    <row r="789" ht="14.25" customHeight="1">
      <c r="A789" s="111"/>
      <c r="E789" s="112"/>
    </row>
    <row r="790" ht="14.25" customHeight="1">
      <c r="A790" s="111"/>
      <c r="E790" s="112"/>
    </row>
    <row r="791" ht="14.25" customHeight="1">
      <c r="A791" s="111"/>
      <c r="E791" s="112"/>
    </row>
    <row r="792" ht="14.25" customHeight="1">
      <c r="A792" s="111"/>
      <c r="E792" s="112"/>
    </row>
    <row r="793" ht="14.25" customHeight="1">
      <c r="A793" s="111"/>
      <c r="E793" s="112"/>
    </row>
    <row r="794" ht="14.25" customHeight="1">
      <c r="A794" s="111"/>
      <c r="E794" s="112"/>
    </row>
    <row r="795" ht="14.25" customHeight="1">
      <c r="A795" s="111"/>
      <c r="E795" s="112"/>
    </row>
    <row r="796" ht="14.25" customHeight="1">
      <c r="A796" s="111"/>
      <c r="E796" s="112"/>
    </row>
    <row r="797" ht="14.25" customHeight="1">
      <c r="A797" s="111"/>
      <c r="E797" s="112"/>
    </row>
    <row r="798" ht="14.25" customHeight="1">
      <c r="A798" s="111"/>
      <c r="E798" s="112"/>
    </row>
    <row r="799" ht="14.25" customHeight="1">
      <c r="A799" s="111"/>
      <c r="E799" s="112"/>
    </row>
    <row r="800" ht="14.25" customHeight="1">
      <c r="A800" s="111"/>
      <c r="E800" s="112"/>
    </row>
    <row r="801" ht="14.25" customHeight="1">
      <c r="A801" s="111"/>
      <c r="E801" s="112"/>
    </row>
    <row r="802" ht="14.25" customHeight="1">
      <c r="A802" s="111"/>
      <c r="E802" s="112"/>
    </row>
    <row r="803" ht="14.25" customHeight="1">
      <c r="A803" s="111"/>
      <c r="E803" s="112"/>
    </row>
    <row r="804" ht="14.25" customHeight="1">
      <c r="A804" s="111"/>
      <c r="E804" s="112"/>
    </row>
    <row r="805" ht="14.25" customHeight="1">
      <c r="A805" s="111"/>
      <c r="E805" s="112"/>
    </row>
    <row r="806" ht="14.25" customHeight="1">
      <c r="A806" s="111"/>
      <c r="E806" s="112"/>
    </row>
    <row r="807" ht="14.25" customHeight="1">
      <c r="A807" s="111"/>
      <c r="E807" s="112"/>
    </row>
    <row r="808" ht="14.25" customHeight="1">
      <c r="A808" s="111"/>
      <c r="E808" s="112"/>
    </row>
    <row r="809" ht="14.25" customHeight="1">
      <c r="A809" s="111"/>
      <c r="E809" s="112"/>
    </row>
    <row r="810" ht="14.25" customHeight="1">
      <c r="A810" s="111"/>
      <c r="E810" s="112"/>
    </row>
    <row r="811" ht="14.25" customHeight="1">
      <c r="A811" s="111"/>
      <c r="E811" s="112"/>
    </row>
    <row r="812" ht="14.25" customHeight="1">
      <c r="A812" s="111"/>
      <c r="E812" s="112"/>
    </row>
    <row r="813" ht="14.25" customHeight="1">
      <c r="A813" s="111"/>
      <c r="E813" s="112"/>
    </row>
    <row r="814" ht="14.25" customHeight="1">
      <c r="A814" s="111"/>
      <c r="E814" s="112"/>
    </row>
    <row r="815" ht="14.25" customHeight="1">
      <c r="A815" s="111"/>
      <c r="E815" s="112"/>
    </row>
    <row r="816" ht="14.25" customHeight="1">
      <c r="A816" s="111"/>
      <c r="E816" s="112"/>
    </row>
    <row r="817" ht="14.25" customHeight="1">
      <c r="A817" s="111"/>
      <c r="E817" s="112"/>
    </row>
    <row r="818" ht="14.25" customHeight="1">
      <c r="A818" s="111"/>
      <c r="E818" s="112"/>
    </row>
    <row r="819" ht="14.25" customHeight="1">
      <c r="A819" s="111"/>
      <c r="E819" s="112"/>
    </row>
    <row r="820" ht="14.25" customHeight="1">
      <c r="A820" s="111"/>
      <c r="E820" s="112"/>
    </row>
    <row r="821" ht="14.25" customHeight="1">
      <c r="A821" s="111"/>
      <c r="E821" s="112"/>
    </row>
    <row r="822" ht="14.25" customHeight="1">
      <c r="A822" s="111"/>
      <c r="E822" s="112"/>
    </row>
    <row r="823" ht="14.25" customHeight="1">
      <c r="A823" s="111"/>
      <c r="E823" s="112"/>
    </row>
    <row r="824" ht="14.25" customHeight="1">
      <c r="A824" s="111"/>
      <c r="E824" s="112"/>
    </row>
    <row r="825" ht="14.25" customHeight="1">
      <c r="A825" s="111"/>
      <c r="E825" s="112"/>
    </row>
    <row r="826" ht="14.25" customHeight="1">
      <c r="A826" s="111"/>
      <c r="E826" s="112"/>
    </row>
    <row r="827" ht="14.25" customHeight="1">
      <c r="A827" s="111"/>
      <c r="E827" s="112"/>
    </row>
    <row r="828" ht="14.25" customHeight="1">
      <c r="A828" s="111"/>
      <c r="E828" s="112"/>
    </row>
    <row r="829" ht="14.25" customHeight="1">
      <c r="A829" s="111"/>
      <c r="E829" s="112"/>
    </row>
    <row r="830" ht="14.25" customHeight="1">
      <c r="A830" s="111"/>
      <c r="E830" s="112"/>
    </row>
    <row r="831" ht="14.25" customHeight="1">
      <c r="A831" s="111"/>
      <c r="E831" s="112"/>
    </row>
    <row r="832" ht="14.25" customHeight="1">
      <c r="A832" s="111"/>
      <c r="E832" s="112"/>
    </row>
    <row r="833" ht="14.25" customHeight="1">
      <c r="A833" s="111"/>
      <c r="E833" s="112"/>
    </row>
    <row r="834" ht="14.25" customHeight="1">
      <c r="A834" s="111"/>
      <c r="E834" s="112"/>
    </row>
    <row r="835" ht="14.25" customHeight="1">
      <c r="A835" s="111"/>
      <c r="E835" s="112"/>
    </row>
    <row r="836" ht="14.25" customHeight="1">
      <c r="A836" s="111"/>
      <c r="E836" s="112"/>
    </row>
    <row r="837" ht="14.25" customHeight="1">
      <c r="A837" s="111"/>
      <c r="E837" s="112"/>
    </row>
    <row r="838" ht="14.25" customHeight="1">
      <c r="A838" s="111"/>
      <c r="E838" s="112"/>
    </row>
    <row r="839" ht="14.25" customHeight="1">
      <c r="A839" s="111"/>
      <c r="E839" s="112"/>
    </row>
    <row r="840" ht="14.25" customHeight="1">
      <c r="A840" s="111"/>
      <c r="E840" s="112"/>
    </row>
    <row r="841" ht="14.25" customHeight="1">
      <c r="A841" s="111"/>
      <c r="E841" s="112"/>
    </row>
    <row r="842" ht="14.25" customHeight="1">
      <c r="A842" s="111"/>
      <c r="E842" s="112"/>
    </row>
    <row r="843" ht="14.25" customHeight="1">
      <c r="A843" s="111"/>
      <c r="E843" s="112"/>
    </row>
    <row r="844" ht="14.25" customHeight="1">
      <c r="A844" s="111"/>
      <c r="E844" s="112"/>
    </row>
    <row r="845" ht="14.25" customHeight="1">
      <c r="A845" s="111"/>
      <c r="E845" s="112"/>
    </row>
    <row r="846" ht="14.25" customHeight="1">
      <c r="A846" s="111"/>
      <c r="E846" s="112"/>
    </row>
    <row r="847" ht="14.25" customHeight="1">
      <c r="A847" s="111"/>
      <c r="E847" s="112"/>
    </row>
    <row r="848" ht="14.25" customHeight="1">
      <c r="A848" s="111"/>
      <c r="E848" s="112"/>
    </row>
    <row r="849" ht="14.25" customHeight="1">
      <c r="A849" s="111"/>
      <c r="E849" s="112"/>
    </row>
    <row r="850" ht="14.25" customHeight="1">
      <c r="A850" s="111"/>
      <c r="E850" s="112"/>
    </row>
    <row r="851" ht="14.25" customHeight="1">
      <c r="A851" s="111"/>
      <c r="E851" s="112"/>
    </row>
    <row r="852" ht="14.25" customHeight="1">
      <c r="A852" s="111"/>
      <c r="E852" s="112"/>
    </row>
    <row r="853" ht="14.25" customHeight="1">
      <c r="A853" s="111"/>
      <c r="E853" s="112"/>
    </row>
    <row r="854" ht="14.25" customHeight="1">
      <c r="A854" s="111"/>
      <c r="E854" s="112"/>
    </row>
    <row r="855" ht="14.25" customHeight="1">
      <c r="A855" s="111"/>
      <c r="E855" s="112"/>
    </row>
    <row r="856" ht="14.25" customHeight="1">
      <c r="A856" s="111"/>
      <c r="E856" s="112"/>
    </row>
    <row r="857" ht="14.25" customHeight="1">
      <c r="A857" s="111"/>
      <c r="E857" s="112"/>
    </row>
    <row r="858" ht="14.25" customHeight="1">
      <c r="A858" s="111"/>
      <c r="E858" s="112"/>
    </row>
    <row r="859" ht="14.25" customHeight="1">
      <c r="A859" s="111"/>
      <c r="E859" s="112"/>
    </row>
    <row r="860" ht="14.25" customHeight="1">
      <c r="A860" s="111"/>
      <c r="E860" s="112"/>
    </row>
    <row r="861" ht="14.25" customHeight="1">
      <c r="A861" s="111"/>
      <c r="E861" s="112"/>
    </row>
    <row r="862" ht="14.25" customHeight="1">
      <c r="A862" s="111"/>
      <c r="E862" s="112"/>
    </row>
    <row r="863" ht="14.25" customHeight="1">
      <c r="A863" s="111"/>
      <c r="E863" s="112"/>
    </row>
    <row r="864" ht="14.25" customHeight="1">
      <c r="A864" s="111"/>
      <c r="E864" s="112"/>
    </row>
    <row r="865" ht="14.25" customHeight="1">
      <c r="A865" s="111"/>
      <c r="E865" s="112"/>
    </row>
    <row r="866" ht="14.25" customHeight="1">
      <c r="A866" s="111"/>
      <c r="E866" s="112"/>
    </row>
    <row r="867" ht="14.25" customHeight="1">
      <c r="A867" s="111"/>
      <c r="E867" s="112"/>
    </row>
    <row r="868" ht="14.25" customHeight="1">
      <c r="A868" s="111"/>
      <c r="E868" s="112"/>
    </row>
    <row r="869" ht="14.25" customHeight="1">
      <c r="A869" s="111"/>
      <c r="E869" s="112"/>
    </row>
    <row r="870" ht="14.25" customHeight="1">
      <c r="A870" s="111"/>
      <c r="E870" s="112"/>
    </row>
    <row r="871" ht="14.25" customHeight="1">
      <c r="A871" s="111"/>
      <c r="E871" s="112"/>
    </row>
    <row r="872" ht="14.25" customHeight="1">
      <c r="A872" s="111"/>
      <c r="E872" s="112"/>
    </row>
    <row r="873" ht="14.25" customHeight="1">
      <c r="A873" s="111"/>
      <c r="E873" s="112"/>
    </row>
    <row r="874" ht="14.25" customHeight="1">
      <c r="A874" s="111"/>
      <c r="E874" s="112"/>
    </row>
    <row r="875" ht="14.25" customHeight="1">
      <c r="A875" s="111"/>
      <c r="E875" s="112"/>
    </row>
    <row r="876" ht="14.25" customHeight="1">
      <c r="A876" s="111"/>
      <c r="E876" s="112"/>
    </row>
    <row r="877" ht="14.25" customHeight="1">
      <c r="A877" s="111"/>
      <c r="E877" s="112"/>
    </row>
    <row r="878" ht="14.25" customHeight="1">
      <c r="A878" s="111"/>
      <c r="E878" s="112"/>
    </row>
    <row r="879" ht="14.25" customHeight="1">
      <c r="A879" s="111"/>
      <c r="E879" s="112"/>
    </row>
    <row r="880" ht="14.25" customHeight="1">
      <c r="A880" s="111"/>
      <c r="E880" s="112"/>
    </row>
    <row r="881" ht="14.25" customHeight="1">
      <c r="A881" s="111"/>
      <c r="E881" s="112"/>
    </row>
    <row r="882" ht="14.25" customHeight="1">
      <c r="A882" s="111"/>
      <c r="E882" s="112"/>
    </row>
    <row r="883" ht="14.25" customHeight="1">
      <c r="A883" s="111"/>
      <c r="E883" s="112"/>
    </row>
    <row r="884" ht="14.25" customHeight="1">
      <c r="A884" s="111"/>
      <c r="E884" s="112"/>
    </row>
    <row r="885" ht="14.25" customHeight="1">
      <c r="A885" s="111"/>
      <c r="E885" s="112"/>
    </row>
    <row r="886" ht="14.25" customHeight="1">
      <c r="A886" s="111"/>
      <c r="E886" s="112"/>
    </row>
    <row r="887" ht="14.25" customHeight="1">
      <c r="A887" s="111"/>
      <c r="E887" s="112"/>
    </row>
    <row r="888" ht="14.25" customHeight="1">
      <c r="A888" s="111"/>
      <c r="E888" s="112"/>
    </row>
    <row r="889" ht="14.25" customHeight="1">
      <c r="A889" s="111"/>
      <c r="E889" s="112"/>
    </row>
    <row r="890" ht="14.25" customHeight="1">
      <c r="A890" s="111"/>
      <c r="E890" s="112"/>
    </row>
    <row r="891" ht="14.25" customHeight="1">
      <c r="A891" s="111"/>
      <c r="E891" s="112"/>
    </row>
    <row r="892" ht="14.25" customHeight="1">
      <c r="A892" s="111"/>
      <c r="E892" s="112"/>
    </row>
    <row r="893" ht="14.25" customHeight="1">
      <c r="A893" s="111"/>
      <c r="E893" s="112"/>
    </row>
    <row r="894" ht="14.25" customHeight="1">
      <c r="A894" s="111"/>
      <c r="E894" s="112"/>
    </row>
    <row r="895" ht="14.25" customHeight="1">
      <c r="A895" s="111"/>
      <c r="E895" s="112"/>
    </row>
    <row r="896" ht="14.25" customHeight="1">
      <c r="A896" s="111"/>
      <c r="E896" s="112"/>
    </row>
    <row r="897" ht="14.25" customHeight="1">
      <c r="A897" s="111"/>
      <c r="E897" s="112"/>
    </row>
    <row r="898" ht="14.25" customHeight="1">
      <c r="A898" s="111"/>
      <c r="E898" s="112"/>
    </row>
    <row r="899" ht="14.25" customHeight="1">
      <c r="A899" s="111"/>
      <c r="E899" s="112"/>
    </row>
    <row r="900" ht="14.25" customHeight="1">
      <c r="A900" s="111"/>
      <c r="E900" s="112"/>
    </row>
    <row r="901" ht="14.25" customHeight="1">
      <c r="A901" s="111"/>
      <c r="E901" s="112"/>
    </row>
    <row r="902" ht="14.25" customHeight="1">
      <c r="A902" s="111"/>
      <c r="E902" s="112"/>
    </row>
    <row r="903" ht="14.25" customHeight="1">
      <c r="A903" s="111"/>
      <c r="E903" s="112"/>
    </row>
    <row r="904" ht="14.25" customHeight="1">
      <c r="A904" s="111"/>
      <c r="E904" s="112"/>
    </row>
    <row r="905" ht="14.25" customHeight="1">
      <c r="A905" s="111"/>
      <c r="E905" s="112"/>
    </row>
    <row r="906" ht="14.25" customHeight="1">
      <c r="A906" s="111"/>
      <c r="E906" s="112"/>
    </row>
    <row r="907" ht="14.25" customHeight="1">
      <c r="A907" s="111"/>
      <c r="E907" s="112"/>
    </row>
    <row r="908" ht="14.25" customHeight="1">
      <c r="A908" s="111"/>
      <c r="E908" s="112"/>
    </row>
    <row r="909" ht="14.25" customHeight="1">
      <c r="A909" s="111"/>
      <c r="E909" s="112"/>
    </row>
    <row r="910" ht="14.25" customHeight="1">
      <c r="A910" s="111"/>
      <c r="E910" s="112"/>
    </row>
    <row r="911" ht="14.25" customHeight="1">
      <c r="A911" s="111"/>
      <c r="E911" s="112"/>
    </row>
    <row r="912" ht="14.25" customHeight="1">
      <c r="A912" s="111"/>
      <c r="E912" s="112"/>
    </row>
    <row r="913" ht="14.25" customHeight="1">
      <c r="A913" s="111"/>
      <c r="E913" s="112"/>
    </row>
    <row r="914" ht="14.25" customHeight="1">
      <c r="A914" s="111"/>
      <c r="E914" s="112"/>
    </row>
    <row r="915" ht="14.25" customHeight="1">
      <c r="A915" s="111"/>
      <c r="E915" s="112"/>
    </row>
    <row r="916" ht="14.25" customHeight="1">
      <c r="A916" s="111"/>
      <c r="E916" s="112"/>
    </row>
    <row r="917" ht="14.25" customHeight="1">
      <c r="A917" s="111"/>
      <c r="E917" s="112"/>
    </row>
    <row r="918" ht="14.25" customHeight="1">
      <c r="A918" s="111"/>
      <c r="E918" s="112"/>
    </row>
    <row r="919" ht="14.25" customHeight="1">
      <c r="A919" s="111"/>
      <c r="E919" s="112"/>
    </row>
    <row r="920" ht="14.25" customHeight="1">
      <c r="A920" s="111"/>
      <c r="E920" s="112"/>
    </row>
    <row r="921" ht="14.25" customHeight="1">
      <c r="A921" s="111"/>
      <c r="E921" s="112"/>
    </row>
    <row r="922" ht="14.25" customHeight="1">
      <c r="A922" s="111"/>
      <c r="E922" s="112"/>
    </row>
    <row r="923" ht="14.25" customHeight="1">
      <c r="A923" s="111"/>
      <c r="E923" s="112"/>
    </row>
    <row r="924" ht="14.25" customHeight="1">
      <c r="A924" s="111"/>
      <c r="E924" s="112"/>
    </row>
    <row r="925" ht="14.25" customHeight="1">
      <c r="A925" s="111"/>
      <c r="E925" s="112"/>
    </row>
    <row r="926" ht="14.25" customHeight="1">
      <c r="A926" s="111"/>
      <c r="E926" s="112"/>
    </row>
    <row r="927" ht="14.25" customHeight="1">
      <c r="A927" s="111"/>
      <c r="E927" s="112"/>
    </row>
    <row r="928" ht="14.25" customHeight="1">
      <c r="A928" s="111"/>
      <c r="E928" s="112"/>
    </row>
    <row r="929" ht="14.25" customHeight="1">
      <c r="A929" s="111"/>
      <c r="E929" s="112"/>
    </row>
    <row r="930" ht="14.25" customHeight="1">
      <c r="A930" s="111"/>
      <c r="E930" s="112"/>
    </row>
    <row r="931" ht="14.25" customHeight="1">
      <c r="A931" s="111"/>
      <c r="E931" s="112"/>
    </row>
    <row r="932" ht="14.25" customHeight="1">
      <c r="A932" s="111"/>
      <c r="E932" s="112"/>
    </row>
    <row r="933" ht="14.25" customHeight="1">
      <c r="A933" s="111"/>
      <c r="E933" s="112"/>
    </row>
    <row r="934" ht="14.25" customHeight="1">
      <c r="A934" s="111"/>
      <c r="E934" s="112"/>
    </row>
    <row r="935" ht="14.25" customHeight="1">
      <c r="A935" s="111"/>
      <c r="E935" s="112"/>
    </row>
    <row r="936" ht="14.25" customHeight="1">
      <c r="A936" s="111"/>
      <c r="E936" s="112"/>
    </row>
    <row r="937" ht="14.25" customHeight="1">
      <c r="A937" s="111"/>
      <c r="E937" s="112"/>
    </row>
    <row r="938" ht="14.25" customHeight="1">
      <c r="A938" s="111"/>
      <c r="E938" s="112"/>
    </row>
    <row r="939" ht="14.25" customHeight="1">
      <c r="A939" s="111"/>
      <c r="E939" s="112"/>
    </row>
    <row r="940" ht="14.25" customHeight="1">
      <c r="A940" s="111"/>
      <c r="E940" s="112"/>
    </row>
    <row r="941" ht="14.25" customHeight="1">
      <c r="A941" s="111"/>
      <c r="E941" s="112"/>
    </row>
    <row r="942" ht="14.25" customHeight="1">
      <c r="A942" s="111"/>
      <c r="E942" s="112"/>
    </row>
    <row r="943" ht="14.25" customHeight="1">
      <c r="A943" s="111"/>
      <c r="E943" s="112"/>
    </row>
    <row r="944" ht="14.25" customHeight="1">
      <c r="A944" s="111"/>
      <c r="E944" s="112"/>
    </row>
    <row r="945" ht="14.25" customHeight="1">
      <c r="A945" s="111"/>
      <c r="E945" s="112"/>
    </row>
    <row r="946" ht="14.25" customHeight="1">
      <c r="A946" s="111"/>
      <c r="E946" s="112"/>
    </row>
    <row r="947" ht="14.25" customHeight="1">
      <c r="A947" s="111"/>
      <c r="E947" s="112"/>
    </row>
    <row r="948" ht="14.25" customHeight="1">
      <c r="A948" s="111"/>
      <c r="E948" s="112"/>
    </row>
    <row r="949" ht="14.25" customHeight="1">
      <c r="A949" s="111"/>
      <c r="E949" s="112"/>
    </row>
    <row r="950" ht="14.25" customHeight="1">
      <c r="A950" s="111"/>
      <c r="E950" s="112"/>
    </row>
    <row r="951" ht="14.25" customHeight="1">
      <c r="A951" s="111"/>
      <c r="E951" s="112"/>
    </row>
    <row r="952" ht="14.25" customHeight="1">
      <c r="A952" s="111"/>
      <c r="E952" s="112"/>
    </row>
    <row r="953" ht="14.25" customHeight="1">
      <c r="A953" s="111"/>
      <c r="E953" s="112"/>
    </row>
    <row r="954" ht="14.25" customHeight="1">
      <c r="A954" s="111"/>
      <c r="E954" s="112"/>
    </row>
    <row r="955" ht="14.25" customHeight="1">
      <c r="A955" s="111"/>
      <c r="E955" s="112"/>
    </row>
    <row r="956" ht="14.25" customHeight="1">
      <c r="A956" s="111"/>
      <c r="E956" s="112"/>
    </row>
    <row r="957" ht="14.25" customHeight="1">
      <c r="A957" s="111"/>
      <c r="E957" s="112"/>
    </row>
    <row r="958" ht="14.25" customHeight="1">
      <c r="A958" s="111"/>
      <c r="E958" s="112"/>
    </row>
    <row r="959" ht="14.25" customHeight="1">
      <c r="A959" s="111"/>
      <c r="E959" s="112"/>
    </row>
    <row r="960" ht="14.25" customHeight="1">
      <c r="A960" s="111"/>
      <c r="E960" s="112"/>
    </row>
    <row r="961" ht="14.25" customHeight="1">
      <c r="A961" s="111"/>
      <c r="E961" s="112"/>
    </row>
    <row r="962" ht="14.25" customHeight="1">
      <c r="A962" s="111"/>
      <c r="E962" s="112"/>
    </row>
    <row r="963" ht="14.25" customHeight="1">
      <c r="A963" s="111"/>
      <c r="E963" s="112"/>
    </row>
    <row r="964" ht="14.25" customHeight="1">
      <c r="A964" s="111"/>
      <c r="E964" s="112"/>
    </row>
    <row r="965" ht="14.25" customHeight="1">
      <c r="A965" s="111"/>
      <c r="E965" s="112"/>
    </row>
    <row r="966" ht="14.25" customHeight="1">
      <c r="A966" s="111"/>
      <c r="E966" s="112"/>
    </row>
    <row r="967" ht="14.25" customHeight="1">
      <c r="A967" s="111"/>
      <c r="E967" s="112"/>
    </row>
    <row r="968" ht="14.25" customHeight="1">
      <c r="A968" s="111"/>
      <c r="E968" s="112"/>
    </row>
    <row r="969" ht="14.25" customHeight="1">
      <c r="A969" s="111"/>
      <c r="E969" s="112"/>
    </row>
    <row r="970" ht="14.25" customHeight="1">
      <c r="A970" s="111"/>
      <c r="E970" s="112"/>
    </row>
    <row r="971" ht="14.25" customHeight="1">
      <c r="A971" s="111"/>
      <c r="E971" s="112"/>
    </row>
    <row r="972" ht="14.25" customHeight="1">
      <c r="A972" s="111"/>
      <c r="E972" s="112"/>
    </row>
    <row r="973" ht="14.25" customHeight="1">
      <c r="A973" s="111"/>
      <c r="E973" s="112"/>
    </row>
    <row r="974" ht="14.25" customHeight="1">
      <c r="A974" s="111"/>
      <c r="E974" s="112"/>
    </row>
    <row r="975" ht="14.25" customHeight="1">
      <c r="A975" s="111"/>
      <c r="E975" s="112"/>
    </row>
    <row r="976" ht="14.25" customHeight="1">
      <c r="A976" s="111"/>
      <c r="E976" s="112"/>
    </row>
    <row r="977" ht="14.25" customHeight="1">
      <c r="A977" s="111"/>
      <c r="E977" s="112"/>
    </row>
    <row r="978" ht="14.25" customHeight="1">
      <c r="A978" s="111"/>
      <c r="E978" s="112"/>
    </row>
    <row r="979" ht="14.25" customHeight="1">
      <c r="A979" s="111"/>
      <c r="E979" s="112"/>
    </row>
    <row r="980" ht="14.25" customHeight="1">
      <c r="A980" s="111"/>
      <c r="E980" s="112"/>
    </row>
    <row r="981" ht="14.25" customHeight="1">
      <c r="A981" s="111"/>
      <c r="E981" s="112"/>
    </row>
    <row r="982" ht="14.25" customHeight="1">
      <c r="A982" s="111"/>
      <c r="E982" s="112"/>
    </row>
    <row r="983" ht="14.25" customHeight="1">
      <c r="A983" s="111"/>
      <c r="E983" s="112"/>
    </row>
    <row r="984" ht="14.25" customHeight="1">
      <c r="A984" s="111"/>
      <c r="E984" s="112"/>
    </row>
    <row r="985" ht="14.25" customHeight="1">
      <c r="A985" s="111"/>
      <c r="E985" s="112"/>
    </row>
    <row r="986" ht="14.25" customHeight="1">
      <c r="A986" s="111"/>
      <c r="E986" s="112"/>
    </row>
    <row r="987" ht="14.25" customHeight="1">
      <c r="A987" s="111"/>
      <c r="E987" s="112"/>
    </row>
    <row r="988" ht="14.25" customHeight="1">
      <c r="A988" s="111"/>
      <c r="E988" s="112"/>
    </row>
    <row r="989" ht="14.25" customHeight="1">
      <c r="A989" s="111"/>
      <c r="E989" s="112"/>
    </row>
    <row r="990" ht="14.25" customHeight="1">
      <c r="A990" s="111"/>
      <c r="E990" s="112"/>
    </row>
    <row r="991" ht="14.25" customHeight="1">
      <c r="A991" s="111"/>
      <c r="E991" s="112"/>
    </row>
    <row r="992" ht="14.25" customHeight="1">
      <c r="A992" s="111"/>
      <c r="E992" s="112"/>
    </row>
    <row r="993" ht="14.25" customHeight="1">
      <c r="A993" s="111"/>
      <c r="E993" s="112"/>
    </row>
    <row r="994" ht="14.25" customHeight="1">
      <c r="A994" s="111"/>
      <c r="E994" s="112"/>
    </row>
    <row r="995" ht="14.25" customHeight="1">
      <c r="A995" s="111"/>
      <c r="E995" s="112"/>
    </row>
    <row r="996" ht="14.25" customHeight="1">
      <c r="A996" s="111"/>
      <c r="E996" s="112"/>
    </row>
    <row r="997" ht="14.25" customHeight="1">
      <c r="A997" s="111"/>
      <c r="E997" s="112"/>
    </row>
    <row r="998" ht="14.25" customHeight="1">
      <c r="A998" s="111"/>
      <c r="E998" s="112"/>
    </row>
    <row r="999" ht="14.25" customHeight="1">
      <c r="A999" s="111"/>
      <c r="E999" s="112"/>
    </row>
    <row r="1000" ht="14.25" customHeight="1">
      <c r="A1000" s="111"/>
      <c r="E1000" s="112"/>
    </row>
    <row r="1001" ht="14.25" customHeight="1">
      <c r="A1001" s="111"/>
      <c r="E1001" s="112"/>
    </row>
    <row r="1002" ht="14.25" customHeight="1">
      <c r="A1002" s="111"/>
      <c r="E1002" s="112"/>
    </row>
  </sheetData>
  <autoFilter ref="$A$3:$E$44"/>
  <mergeCells count="1">
    <mergeCell ref="A1:E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7.29"/>
  </cols>
  <sheetData>
    <row r="1">
      <c r="A1" s="113" t="s">
        <v>323</v>
      </c>
      <c r="B1" s="113" t="s">
        <v>324</v>
      </c>
      <c r="C1" s="113" t="s">
        <v>325</v>
      </c>
      <c r="D1" s="113" t="s">
        <v>326</v>
      </c>
      <c r="E1" s="114" t="s">
        <v>327</v>
      </c>
      <c r="F1" s="114" t="s">
        <v>328</v>
      </c>
      <c r="G1" s="113" t="s">
        <v>329</v>
      </c>
    </row>
    <row r="2">
      <c r="A2" s="115" t="s">
        <v>330</v>
      </c>
      <c r="B2" s="116">
        <f>SUMIFS(RECEIVE!E:E,RECEIVE!A:A,"&gt;=2025-02-01",RECEIVE!A:A,"&lt;=2025-02-28")</f>
        <v>30929</v>
      </c>
      <c r="C2" s="116">
        <f>SUMIFS('SIGNAGES RECEIVE'!E:E,'SIGNAGES RECEIVE'!A:A, "&gt;=2025-02-01",'SIGNAGES RECEIVE'!A:A,"&lt;=2025-02-28")</f>
        <v>90700</v>
      </c>
      <c r="D2" s="116">
        <f t="shared" ref="D2:D12" si="1">B2+C2</f>
        <v>121629</v>
      </c>
      <c r="E2" s="117">
        <f>SUMIFS(EXPENSES!D:D,EXPENSES!A:A, "&gt;=2025-02-01",EXPENSES!A:A,"&lt;=2025-02-28")</f>
        <v>43820</v>
      </c>
      <c r="F2" s="117">
        <f>sumifs('SIGNAGES EXPENSES'!E:E,'SIGNAGES EXPENSES'!A:A, "&gt;=2025-02-01",'SIGNAGES EXPENSES'!A:A, "&lt;=2025-02-28")</f>
        <v>19444</v>
      </c>
      <c r="G2" s="118">
        <f t="shared" ref="G2:G12" si="2">D2-E2-F2</f>
        <v>58365</v>
      </c>
    </row>
    <row r="3">
      <c r="A3" s="115" t="s">
        <v>331</v>
      </c>
      <c r="B3" s="116">
        <f>SUMIFS(RECEIVE!E:E,RECEIVE!A:A,"&gt;=2025-03-01",RECEIVE!A:A,"&lt;=2025-03-31")</f>
        <v>232233.9975</v>
      </c>
      <c r="C3" s="116">
        <f>SUMIFS('SIGNAGES RECEIVE'!E:E,'SIGNAGES RECEIVE'!A:A, "&gt;=2025-03-01",'SIGNAGES RECEIVE'!A:A,"&lt;=2025-03-31")</f>
        <v>156000</v>
      </c>
      <c r="D3" s="116">
        <f t="shared" si="1"/>
        <v>388233.9975</v>
      </c>
      <c r="E3" s="117">
        <f>SUMIFS(EXPENSES!D:D,EXPENSES!A:A, "&gt;=2025-03-01",EXPENSES!A:A,"&lt;=2025-03-31")</f>
        <v>71525</v>
      </c>
      <c r="F3" s="117">
        <f>sumifs('SIGNAGES EXPENSES'!E:E,'SIGNAGES EXPENSES'!A:A, "&gt;=2025-03-01",'SIGNAGES EXPENSES'!A:A, "&lt;=2025-03-31")</f>
        <v>126127</v>
      </c>
      <c r="G3" s="118">
        <f t="shared" si="2"/>
        <v>190581.9975</v>
      </c>
    </row>
    <row r="4">
      <c r="A4" s="115" t="s">
        <v>332</v>
      </c>
      <c r="B4" s="116">
        <f>SUMIFS(RECEIVE!E:E,RECEIVE!A:A,"&gt;=2025-04-01",RECEIVE!A:A,"&lt;=2025-04-30")</f>
        <v>257097.5</v>
      </c>
      <c r="C4" s="116">
        <f>SUMIFS('SIGNAGES RECEIVE'!E:E,'SIGNAGES RECEIVE'!A:A, "&gt;=2025-04-01",'SIGNAGES RECEIVE'!A:A,"&lt;=2025-04-30")</f>
        <v>371200</v>
      </c>
      <c r="D4" s="116">
        <f t="shared" si="1"/>
        <v>628297.5</v>
      </c>
      <c r="E4" s="117">
        <f>SUMIFS(EXPENSES!D:D,EXPENSES!A:A, "&gt;=2025-04-01",EXPENSES!A:A,"&lt;=2025-04-30")</f>
        <v>88346</v>
      </c>
      <c r="F4" s="117">
        <f>sumifs('SIGNAGES EXPENSES'!E:E,'SIGNAGES EXPENSES'!A:A, "&gt;=2025-04-01",'SIGNAGES EXPENSES'!A:A, "&lt;=2025-04-30")</f>
        <v>274924.75</v>
      </c>
      <c r="G4" s="118">
        <f t="shared" si="2"/>
        <v>265026.75</v>
      </c>
    </row>
    <row r="5">
      <c r="A5" s="115" t="s">
        <v>333</v>
      </c>
      <c r="B5" s="116">
        <f>SUMIFS(RECEIVE!E:E,RECEIVE!A:A,"&gt;=2025-05-01",RECEIVE!A:A,"&lt;=2025-05-31")</f>
        <v>135364</v>
      </c>
      <c r="C5" s="116">
        <f>SUMIFS('SIGNAGES RECEIVE'!E:E,'SIGNAGES RECEIVE'!A:A, "&gt;=2025-05-01",'SIGNAGES RECEIVE'!A:A,"&lt;=2025-05-31")</f>
        <v>443300</v>
      </c>
      <c r="D5" s="116">
        <f t="shared" si="1"/>
        <v>578664</v>
      </c>
      <c r="E5" s="117">
        <f>SUMIFS(EXPENSES!D:D,EXPENSES!A:A, "&gt;=2025-05-01",EXPENSES!A:A,"&lt;=2025-05-31")</f>
        <v>42570</v>
      </c>
      <c r="F5" s="117">
        <f>sumifs('SIGNAGES EXPENSES'!E:E,'SIGNAGES EXPENSES'!A:A, "&gt;=2025-05-01",'SIGNAGES EXPENSES'!A:A, "&lt;=2025-05-31")</f>
        <v>298818</v>
      </c>
      <c r="G5" s="118">
        <f t="shared" si="2"/>
        <v>237276</v>
      </c>
    </row>
    <row r="6">
      <c r="A6" s="115" t="s">
        <v>334</v>
      </c>
      <c r="B6" s="116">
        <f>SUMIFS(RECEIVE!E:E,RECEIVE!A:A,"&gt;=2025-06-01",RECEIVE!A:A,"&lt;=2025-06-30")</f>
        <v>1300</v>
      </c>
      <c r="C6" s="116">
        <f>SUMIFS('SIGNAGES RECEIVE'!E:E,'SIGNAGES RECEIVE'!A:A, "&gt;=2025-06-01",'SIGNAGES RECEIVE'!A:A,"&lt;=2025-06-30")</f>
        <v>0</v>
      </c>
      <c r="D6" s="116">
        <f t="shared" si="1"/>
        <v>1300</v>
      </c>
      <c r="E6" s="117">
        <f>SUMIFS(EXPENSES!D:D,EXPENSES!A:A, "&gt;=2025-06-01",EXPENSES!A:A,"&lt;=2025-06-30")</f>
        <v>16790</v>
      </c>
      <c r="F6" s="117">
        <f>sumifs('SIGNAGES EXPENSES'!E:E,'SIGNAGES EXPENSES'!A:A, "&gt;=2025-06-01",'SIGNAGES EXPENSES'!A:A, "&lt;=2025-06-30")</f>
        <v>0</v>
      </c>
      <c r="G6" s="116">
        <f t="shared" si="2"/>
        <v>-15490</v>
      </c>
    </row>
    <row r="7">
      <c r="A7" s="115" t="s">
        <v>335</v>
      </c>
      <c r="B7" s="116">
        <f>SUMIFS(RECEIVE!E:E,RECEIVE!A:A,"&gt;=2025-07-01",RECEIVE!A:A,"&lt;=2025-07-31")</f>
        <v>0</v>
      </c>
      <c r="C7" s="116">
        <f>SUMIFS('SIGNAGES RECEIVE'!E:E,'SIGNAGES RECEIVE'!A:A, "&gt;=2025-07-01",'SIGNAGES RECEIVE'!A:A,"&lt;=2025-07-31")</f>
        <v>0</v>
      </c>
      <c r="D7" s="116">
        <f t="shared" si="1"/>
        <v>0</v>
      </c>
      <c r="E7" s="117">
        <f>SUMIFS(EXPENSES!D:D,EXPENSES!A:A, "&gt;=2025-07-01",EXPENSES!A:A,"&lt;=2025-07-31")</f>
        <v>0</v>
      </c>
      <c r="F7" s="117">
        <f>sumifs('SIGNAGES EXPENSES'!E:E,'SIGNAGES EXPENSES'!A:A, "&gt;=2025-07-01",'SIGNAGES EXPENSES'!A:A, "&lt;=2025-07-31")</f>
        <v>0</v>
      </c>
      <c r="G7" s="116">
        <f t="shared" si="2"/>
        <v>0</v>
      </c>
    </row>
    <row r="8">
      <c r="A8" s="115" t="s">
        <v>336</v>
      </c>
      <c r="B8" s="116">
        <f>SUMIFS(RECEIVE!E:E,RECEIVE!A:A,"&gt;=2025-08-01",RECEIVE!A:A,"&lt;=2025-08-31")</f>
        <v>0</v>
      </c>
      <c r="C8" s="116">
        <f>SUMIFS('SIGNAGES RECEIVE'!E:E,'SIGNAGES RECEIVE'!A:A, "&gt;=2025-08-01",'SIGNAGES RECEIVE'!A:A,"&lt;=2025-08-31")</f>
        <v>0</v>
      </c>
      <c r="D8" s="116">
        <f t="shared" si="1"/>
        <v>0</v>
      </c>
      <c r="E8" s="117">
        <f>SUMIFS(EXPENSES!D:D,EXPENSES!A:A, "&gt;=2025-08-01",EXPENSES!A:A,"&lt;=2025-08-31")</f>
        <v>0</v>
      </c>
      <c r="F8" s="117">
        <f>sumifs('SIGNAGES EXPENSES'!E:E,'SIGNAGES EXPENSES'!A:A, "&gt;=2025-08-01",'SIGNAGES EXPENSES'!A:A, "&lt;=2025-08-31")</f>
        <v>0</v>
      </c>
      <c r="G8" s="116">
        <f t="shared" si="2"/>
        <v>0</v>
      </c>
    </row>
    <row r="9">
      <c r="A9" s="115" t="s">
        <v>337</v>
      </c>
      <c r="B9" s="116">
        <f>SUMIFS(RECEIVE!E:E,RECEIVE!A:A,"&gt;=2025-09-01",RECEIVE!A:A,"&lt;=2025-09-30")</f>
        <v>0</v>
      </c>
      <c r="C9" s="116">
        <f>SUMIFS('SIGNAGES RECEIVE'!E:E,'SIGNAGES RECEIVE'!A:A, "&gt;=2025-09-01",'SIGNAGES RECEIVE'!A:A,"&lt;=2025-09-30")</f>
        <v>0</v>
      </c>
      <c r="D9" s="116">
        <f t="shared" si="1"/>
        <v>0</v>
      </c>
      <c r="E9" s="117">
        <f>SUMIFS(EXPENSES!D:D,EXPENSES!A:A, "&gt;=2025-09-01",EXPENSES!A:A,"&lt;=2025-09-30")</f>
        <v>0</v>
      </c>
      <c r="F9" s="117">
        <f>sumifs('SIGNAGES EXPENSES'!E:E,'SIGNAGES EXPENSES'!A:A, "&gt;=2025-09-01",'SIGNAGES EXPENSES'!A:A, "&lt;=2025-09-30")</f>
        <v>0</v>
      </c>
      <c r="G9" s="116">
        <f t="shared" si="2"/>
        <v>0</v>
      </c>
    </row>
    <row r="10">
      <c r="A10" s="115" t="s">
        <v>338</v>
      </c>
      <c r="B10" s="116">
        <f>SUMIFS(RECEIVE!E:E,RECEIVE!A:A,"&gt;=2025-10-01",RECEIVE!A:A,"&lt;=2025-10-31")</f>
        <v>0</v>
      </c>
      <c r="C10" s="116">
        <f>SUMIFS('SIGNAGES RECEIVE'!E:E,'SIGNAGES RECEIVE'!A:A, "&gt;=2025-10-01",'SIGNAGES RECEIVE'!A:A,"&lt;=2025-10-31")</f>
        <v>0</v>
      </c>
      <c r="D10" s="116">
        <f t="shared" si="1"/>
        <v>0</v>
      </c>
      <c r="E10" s="117">
        <f>SUMIFS(EXPENSES!D:D,EXPENSES!A:A, "&gt;=2025-10-01",EXPENSES!A:A,"&lt;=2025-10-31")</f>
        <v>0</v>
      </c>
      <c r="F10" s="117">
        <f>sumifs('SIGNAGES EXPENSES'!E:E,'SIGNAGES EXPENSES'!A:A, "&gt;=2025-10-01",'SIGNAGES EXPENSES'!A:A, "&lt;=2025-10-31")</f>
        <v>0</v>
      </c>
      <c r="G10" s="116">
        <f t="shared" si="2"/>
        <v>0</v>
      </c>
    </row>
    <row r="11">
      <c r="A11" s="115" t="s">
        <v>339</v>
      </c>
      <c r="B11" s="116">
        <f>SUMIFS(RECEIVE!E:E,RECEIVE!A:A,"&gt;=2025-11-01",RECEIVE!A:A,"&lt;=2025-11-30")</f>
        <v>0</v>
      </c>
      <c r="C11" s="116">
        <f>SUMIFS('SIGNAGES RECEIVE'!E:E,'SIGNAGES RECEIVE'!A:A, "&gt;=2025-11-01",'SIGNAGES RECEIVE'!A:A,"&lt;=2025-11-30")</f>
        <v>0</v>
      </c>
      <c r="D11" s="116">
        <f t="shared" si="1"/>
        <v>0</v>
      </c>
      <c r="E11" s="117">
        <f>SUMIFS(EXPENSES!D:D,EXPENSES!A:A, "&gt;=2025-11-01",EXPENSES!A:A,"&lt;=2025-11-30")</f>
        <v>0</v>
      </c>
      <c r="F11" s="117">
        <f>sumifs('SIGNAGES EXPENSES'!E:E,'SIGNAGES EXPENSES'!A:A, "&gt;=2025-11-01",'SIGNAGES EXPENSES'!A:A, "&lt;=2025-11-30")</f>
        <v>0</v>
      </c>
      <c r="G11" s="116">
        <f t="shared" si="2"/>
        <v>0</v>
      </c>
    </row>
    <row r="12">
      <c r="A12" s="115" t="s">
        <v>340</v>
      </c>
      <c r="B12" s="116">
        <f>SUMIFS(RECEIVE!E:E,RECEIVE!A:A,"&gt;=2025-12-01",RECEIVE!A:A,"&lt;=2025-12-31")</f>
        <v>0</v>
      </c>
      <c r="C12" s="116">
        <f>SUMIFS('SIGNAGES RECEIVE'!E:E,'SIGNAGES RECEIVE'!A:A, "&gt;=2025-12-01",'SIGNAGES RECEIVE'!A:A,"&lt;=2025-12-31")</f>
        <v>0</v>
      </c>
      <c r="D12" s="116">
        <f t="shared" si="1"/>
        <v>0</v>
      </c>
      <c r="E12" s="117">
        <f>SUMIFS(EXPENSES!D:D,EXPENSES!A:A, "&gt;=2025-12-01",EXPENSES!A:A,"&lt;=2025-12-31")</f>
        <v>0</v>
      </c>
      <c r="F12" s="117">
        <f>sumifs('SIGNAGES EXPENSES'!E:E,'SIGNAGES EXPENSES'!A:A, "&gt;=2025-12-01",'SIGNAGES EXPENSES'!A:A, "&lt;=2025-12-31")</f>
        <v>0</v>
      </c>
      <c r="G12" s="116">
        <f t="shared" si="2"/>
        <v>0</v>
      </c>
    </row>
    <row r="13">
      <c r="A13" s="119"/>
      <c r="B13" s="119"/>
      <c r="C13" s="119"/>
      <c r="D13" s="119"/>
      <c r="E13" s="119"/>
      <c r="F13" s="119"/>
      <c r="G13" s="119"/>
    </row>
    <row r="20">
      <c r="J20" s="12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2025-02-22T06:55:10Z</dcterms:created>
  <dc:creator>My PC</dc:creator>
</cp:coreProperties>
</file>