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xa365.sharepoint.com/sites/Architecture/GT ELT/Full Year 2022/11 - GTF - 08062022/"/>
    </mc:Choice>
  </mc:AlternateContent>
  <xr:revisionPtr revIDLastSave="205" documentId="8_{1BA66958-AD25-4E15-8341-E0BB7D07AD3C}" xr6:coauthVersionLast="47" xr6:coauthVersionMax="47" xr10:uidLastSave="{69AEA973-15A4-4894-9516-3614F3C1E939}"/>
  <bookViews>
    <workbookView xWindow="-15615" yWindow="-18120" windowWidth="29040" windowHeight="17640" xr2:uid="{464E48DA-E454-4730-80D4-B8D50DC9F535}"/>
  </bookViews>
  <sheets>
    <sheet name="API Maturity Model" sheetId="1" r:id="rId1"/>
  </sheets>
  <definedNames>
    <definedName name="_xlnm._FilterDatabase" localSheetId="0" hidden="1">'API Maturity Model'!$E$2:$AD$20</definedName>
    <definedName name="Levels">'API Maturity Model'!$C$2:$E$2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4" i="1" l="1"/>
  <c r="W23" i="1"/>
  <c r="W22" i="1"/>
  <c r="Y22" i="1"/>
  <c r="Y23" i="1"/>
  <c r="Y24" i="1"/>
  <c r="AD20" i="1"/>
  <c r="AC20" i="1"/>
  <c r="AB20" i="1"/>
  <c r="AD19" i="1"/>
  <c r="AC19" i="1"/>
  <c r="AB19" i="1"/>
  <c r="AD18" i="1"/>
  <c r="AC18" i="1"/>
  <c r="AB18" i="1"/>
  <c r="AD17" i="1"/>
  <c r="AC17" i="1"/>
  <c r="AB17" i="1"/>
  <c r="AD16" i="1"/>
  <c r="AC16" i="1"/>
  <c r="AB16" i="1"/>
  <c r="AD15" i="1"/>
  <c r="AC15" i="1"/>
  <c r="AB15" i="1"/>
  <c r="AD14" i="1"/>
  <c r="AC14" i="1"/>
  <c r="AB14" i="1"/>
  <c r="AD13" i="1"/>
  <c r="AC13" i="1"/>
  <c r="AB13" i="1"/>
  <c r="AD12" i="1"/>
  <c r="AC12" i="1"/>
  <c r="AB12" i="1"/>
  <c r="AD11" i="1"/>
  <c r="AC11" i="1"/>
  <c r="AB11" i="1"/>
  <c r="AD10" i="1"/>
  <c r="AC10" i="1"/>
  <c r="AB10" i="1"/>
  <c r="AD9" i="1"/>
  <c r="AC9" i="1"/>
  <c r="AB9" i="1"/>
  <c r="AD8" i="1"/>
  <c r="AC8" i="1"/>
  <c r="AB8" i="1"/>
  <c r="AD7" i="1"/>
  <c r="AC7" i="1"/>
  <c r="AB7" i="1"/>
  <c r="AD6" i="1"/>
  <c r="AC6" i="1"/>
  <c r="AB6" i="1"/>
  <c r="AD5" i="1"/>
  <c r="AC5" i="1"/>
  <c r="AB5" i="1"/>
  <c r="AD4" i="1"/>
  <c r="AC4" i="1"/>
  <c r="AB4" i="1"/>
  <c r="AD3" i="1"/>
  <c r="AC3" i="1"/>
  <c r="AB3" i="1"/>
  <c r="U24" i="1"/>
  <c r="S24" i="1"/>
  <c r="Q24" i="1"/>
  <c r="O24" i="1"/>
  <c r="M24" i="1"/>
  <c r="K24" i="1"/>
  <c r="I24" i="1"/>
  <c r="U23" i="1"/>
  <c r="S23" i="1"/>
  <c r="Q23" i="1"/>
  <c r="O23" i="1"/>
  <c r="M23" i="1"/>
  <c r="K23" i="1"/>
  <c r="I23" i="1"/>
  <c r="U22" i="1"/>
  <c r="S22" i="1"/>
  <c r="Q22" i="1"/>
  <c r="O22" i="1"/>
  <c r="M22" i="1"/>
  <c r="K22" i="1"/>
  <c r="I22" i="1"/>
  <c r="G24" i="1"/>
  <c r="G23" i="1"/>
  <c r="G22" i="1"/>
  <c r="W25" i="1" l="1"/>
  <c r="O25" i="1"/>
  <c r="U25" i="1"/>
  <c r="Q25" i="1"/>
  <c r="S25" i="1"/>
  <c r="Y25" i="1"/>
  <c r="AE12" i="1"/>
  <c r="AE20" i="1"/>
  <c r="AE17" i="1"/>
  <c r="I25" i="1"/>
  <c r="K25" i="1"/>
  <c r="M25" i="1"/>
  <c r="AE19" i="1"/>
  <c r="AE13" i="1"/>
  <c r="AE7" i="1"/>
  <c r="AE18" i="1"/>
  <c r="AE11" i="1"/>
  <c r="AE15" i="1"/>
  <c r="AE10" i="1"/>
  <c r="G25" i="1"/>
  <c r="AE16" i="1"/>
  <c r="AE4" i="1"/>
  <c r="AE14" i="1"/>
  <c r="AE9" i="1"/>
  <c r="AE6" i="1"/>
  <c r="AE5" i="1"/>
  <c r="AE8" i="1"/>
  <c r="AE3" i="1"/>
</calcChain>
</file>

<file path=xl/sharedStrings.xml><?xml version="1.0" encoding="utf-8"?>
<sst xmlns="http://schemas.openxmlformats.org/spreadsheetml/2006/main" count="338" uniqueCount="166">
  <si>
    <t>API Maturity Model</t>
  </si>
  <si>
    <t>Entities assessment</t>
  </si>
  <si>
    <t>Managing your APIs Landscape</t>
  </si>
  <si>
    <t>Basic</t>
  </si>
  <si>
    <t>Intermediate</t>
  </si>
  <si>
    <t>Advanced</t>
  </si>
  <si>
    <t>AXA HK</t>
  </si>
  <si>
    <t>By: Rod Le Quesne</t>
  </si>
  <si>
    <t>AXA CH</t>
  </si>
  <si>
    <t>By: Peter Fust, Thomas Eichenberger, Mikhail Brodski</t>
  </si>
  <si>
    <t>AXA Partners</t>
  </si>
  <si>
    <t>By: Walrand Baquet</t>
  </si>
  <si>
    <t>AXA BE</t>
  </si>
  <si>
    <t>By: Carlo Van de Sompel</t>
  </si>
  <si>
    <t>API Strategy</t>
  </si>
  <si>
    <t>No defined API specific strategy in place. APIs according to project needs.</t>
  </si>
  <si>
    <t>APIs are managed as part of the application product strategy.</t>
  </si>
  <si>
    <t>API strategy drives API development based on consumer need. APIs considered as Products that can bring competitive advantage</t>
  </si>
  <si>
    <t>New features on product generate APIs, but still in opportunity way.
We gonna define a proactive way + API as a product in the next years</t>
  </si>
  <si>
    <t xml:space="preserve">API Governance </t>
  </si>
  <si>
    <t>There is no specific governance around APIs,  however security &amp; logging are in place.</t>
  </si>
  <si>
    <t>API governance exists as a standalone IT practice, supporting API lifecycle management.</t>
  </si>
  <si>
    <t xml:space="preserve">API governance is a joint IT and Business practice across the full API lifecycle. </t>
  </si>
  <si>
    <t>Governance is strongly in place but the Business is not yet part of it</t>
  </si>
  <si>
    <t xml:space="preserve">API Standards </t>
  </si>
  <si>
    <t>Few standards documented and these are not enforced beyond individuals responsibilities.</t>
  </si>
  <si>
    <t>API standards are documented and enforced through an empowered governance body focused on API management.</t>
  </si>
  <si>
    <t>API standards are documented and are as much as possible automatically enforced  and checked at all stages of the API lifecycle e.g. workflow, API linter, etc.</t>
  </si>
  <si>
    <t xml:space="preserve">Large documentation, standard are checked with a linter </t>
  </si>
  <si>
    <t>Security Policies</t>
  </si>
  <si>
    <t>Security policies are applied according to the needs of the project and validated through project collaboration with local security teams. No compliance management in place</t>
  </si>
  <si>
    <t>Baseline security policies are centrally managed and applied locally by the API development teams with security reviews &amp; approval. Specific API policies are created by the project according to a common framework. Manual compliance management in place.</t>
  </si>
  <si>
    <t>Baseline and project specific security policies are centrally managed and applied to relevant APIs through a centralised APIM platform. Automated compliance management in place.</t>
  </si>
  <si>
    <t>Except "automated compliance management in place".</t>
  </si>
  <si>
    <t xml:space="preserve">API Management platform offers a central way to manage security policies. </t>
  </si>
  <si>
    <t>API Catalogue</t>
  </si>
  <si>
    <t>APIs are built within and managed through individual projects, no shared catalogue.</t>
  </si>
  <si>
    <t xml:space="preserve">APIs are planned, duplicates are avoided through the use of a shared catalogue. </t>
  </si>
  <si>
    <t>APIs are assets in their own rights and strategically planned. Centralized catalogue is in place and is actively managed to avoid overlap &amp; duplicates and encourage reuse.</t>
  </si>
  <si>
    <t>Not clear what "assets in their own rights" means</t>
  </si>
  <si>
    <t>Each new API, through the governance, is verified in term of reusability/duplicate. 
Decommission is a part of the lifecycle. Few KPIs highlight that and avoid uncontrolled deviance. APIS are assets independently of the products where they are implemented.</t>
  </si>
  <si>
    <t xml:space="preserve">API Business Ownership </t>
  </si>
  <si>
    <t>APIs are considered by the business as a technical artefact for application communications.</t>
  </si>
  <si>
    <t>APIs are considered by business as a technical option to expose services or data to customers and partners.</t>
  </si>
  <si>
    <t>APIs are part of business value proposition to customers and partners, APIs have business owners &amp; roadmaps.</t>
  </si>
  <si>
    <t>Open API products on advanced level, other APIs still operate on intermediate level</t>
  </si>
  <si>
    <t>The future will depend of the global strategy (Proactive vs opportunity).
On RFP, APIs are seen as a value proposition. Willingness is to go to "Advanced".</t>
  </si>
  <si>
    <t>API Delivery Approach</t>
  </si>
  <si>
    <t>API development is managed as part of a project delivery.</t>
  </si>
  <si>
    <t xml:space="preserve">API development is managed through an Agile delivery approach, delivery team has access to the business. </t>
  </si>
  <si>
    <t>API development is managed through an Agile Biz/Dev/Sec/Ops team, API dedicated roles are clearly defined, understood and assigned.</t>
  </si>
  <si>
    <t>Since 2020-21</t>
  </si>
  <si>
    <t xml:space="preserve">API Consumer Experience  </t>
  </si>
  <si>
    <t>APIs are difficult to discover. Consumers need to contact the API owner and organise access through a process.</t>
  </si>
  <si>
    <t>Consumers are able to find and sign up to APIs through a developer portal with access to documentation and sandbox environment.</t>
  </si>
  <si>
    <t>Consumers have access to self service tools through a singular developer portal and onboarding process. Portal provides IAM, onboarding, sandbox, business &amp; technical documentation. And are part of a developer community.</t>
  </si>
  <si>
    <t>Open API products on advanced level, other APIs still operate on basic or intermediate level</t>
  </si>
  <si>
    <t>On-going to "Advanced", the business documentation/orientation is the main gap</t>
  </si>
  <si>
    <t>Managing your APIs</t>
  </si>
  <si>
    <t>API Specification Approach</t>
  </si>
  <si>
    <t>APIs are designed from the code, not always properly documented.</t>
  </si>
  <si>
    <t xml:space="preserve">APIs are first designed through project documentation deliverables. API is plugged to underlying IT but does provides consistent mechanisms </t>
  </si>
  <si>
    <t>APIs are designed first, base on the business value proposition. Specification is available to all actors early in the development process. API layering approach is taken to decouple consumer API from systems of record or underlying system APIs.</t>
  </si>
  <si>
    <t>From the beginning</t>
  </si>
  <si>
    <t>Alignment to Guidelines</t>
  </si>
  <si>
    <t>Ad-hoc API for a single set of requirements without any claim to abstraction. API granularity is not considered.</t>
  </si>
  <si>
    <t>API design is specific to its context (a product, application or business domain) and is done with the appropriate granularity.</t>
  </si>
  <si>
    <t xml:space="preserve">API is based on enterprise standards &amp; guidelines. Granularity and abstraction level are based on the existing business domain model. </t>
  </si>
  <si>
    <t>API Style</t>
  </si>
  <si>
    <t xml:space="preserve">APIs are created using any protocol to address specific integration needs. </t>
  </si>
  <si>
    <t>APIs are designed to use web protocols and be RESTful.</t>
  </si>
  <si>
    <t>APIs are designed to fully leverage the power of the RESTful concepts and utilise resources and HTTP verbs to construct services.</t>
  </si>
  <si>
    <t>API Documentation</t>
  </si>
  <si>
    <t>Documentation could be partial or unavailable. Not written to OAS standard.</t>
  </si>
  <si>
    <t>Documentation is technically complete. Written to OAS standard.</t>
  </si>
  <si>
    <t>Documentation is complete and versioned, from both a technical and a business perspective, inc. providing value propositions and use cases  and is available through an API portal.</t>
  </si>
  <si>
    <t>Some API products on advanced level, other APIs still operate on basic or intermediate level</t>
  </si>
  <si>
    <t>Missing the value proposition &amp; business use-case</t>
  </si>
  <si>
    <t>API Versioning</t>
  </si>
  <si>
    <t>API lifecycle is managed opportunistically. There is usually one version per instance.</t>
  </si>
  <si>
    <t>API lifecycle is managed through versioning with SLAs. Backward compatibility is handled.</t>
  </si>
  <si>
    <t>API and consumer lifecycle are governed. Strict API versions are planned, advanced backward compatibility is handled, roadmap is defined, deprecation is managed.</t>
  </si>
  <si>
    <t>API Delivery (Build, Deploy, Test &amp; Release)</t>
  </si>
  <si>
    <t xml:space="preserve">Centralized version control, automated build scripts, no management of build artifacts. </t>
  </si>
  <si>
    <t xml:space="preserve">Automation of builds/tests on CI server. Standard processes for all environments. End-to-end test scenarios are defined and manually executed. </t>
  </si>
  <si>
    <t>Continuous integration and delivery supporting Zero downtime deployments and continue testing of PROD (when possible).</t>
  </si>
  <si>
    <t>Many times a day. As time goes by after each PR merge.</t>
  </si>
  <si>
    <t xml:space="preserve">API Run (BAU) inc monitoring </t>
  </si>
  <si>
    <t>Simple logging, manual discovery of incidents for technical and security monitoring. Security monitoring of the underlying technology platform is relied upon where relevant.</t>
  </si>
  <si>
    <t>Monitoring &amp; alerting of service usage, performance, logging and manual discovery of incidents. API specific logs gathered by SOC/SIEM for security event detection and incident management. IPC in place and R&amp;R defined. Functional Monitoring.</t>
  </si>
  <si>
    <t>Real-time dashboard and Event Correlation for predictive alerts. Integration of threat intelligence to provide proactive alerting. Business Activity Monitoring (BAM) inc. Business process view. Automatic security monitoring through centralised security monitoring tools, fully integrated with the monitoring of the underlying technology platform.</t>
  </si>
  <si>
    <t>Close to Advanced: 
* Security findings found are automatically sent to the C-Cure asset
* Some real-time dashboard on liveness and internet facing of the platform
* Realtime alerts + correlation will be manage on S2 2022 with the help of PagerDuty</t>
  </si>
  <si>
    <t xml:space="preserve">API Contract Management  </t>
  </si>
  <si>
    <t>API contracts cover access and use without SLAs.</t>
  </si>
  <si>
    <t>API contracts cover the basic T&amp;Cs of access &amp; usage. Are based off monitoring real world usage &amp; performance data. Consumers are automatically alerted when usage limits are reached and of SLA breaches.</t>
  </si>
  <si>
    <t>API Contracts handle full T&amp;Cs including  versioning, retirement etc. Are published and managed through the API Gateway. Relationship with consumers are clearly defined, monitored &amp; controlled.</t>
  </si>
  <si>
    <t>API Contracts handle full T&amp;Cs including  versioning, retirement etc. Are published and managed through the API Gateway.
The relationship with internal consumers is close to "Advanced": alert in case of incident, monitoring. The current usage is unlimitted. APDEX index is in lab and visible through the Portal.</t>
  </si>
  <si>
    <t>AXA Japan</t>
  </si>
  <si>
    <t>By: Mathieu Poulain, Christian Fourn, Shiohama Yoshihide</t>
  </si>
  <si>
    <t>APIs are owned and designed for product not only for projects.</t>
  </si>
  <si>
    <t>No API Gov currently</t>
  </si>
  <si>
    <t>Only few documentations are available. No API govenance body yet.</t>
  </si>
  <si>
    <t>Each project has to be reviewed by Security team</t>
  </si>
  <si>
    <t>Service Inventory on Excel is the shared catalog.</t>
  </si>
  <si>
    <t>API is develiverd by Agile approach.</t>
  </si>
  <si>
    <t>Consumer can find API from Service Inventory</t>
  </si>
  <si>
    <t>API were requested by business for specific projects (Broker connection) but not much visibility beyond that.</t>
  </si>
  <si>
    <t>API is desined first.</t>
  </si>
  <si>
    <t>Design principle of Layers and type of APIs are defined.</t>
  </si>
  <si>
    <t>RESTful with resource and HTTP verbs</t>
  </si>
  <si>
    <t>Documentation is technically complete(OAS has not introduced yet)</t>
  </si>
  <si>
    <t>Backward compatibility is handled.</t>
  </si>
  <si>
    <t>SLA for each service is not defined in contract.</t>
  </si>
  <si>
    <t xml:space="preserve">In EIP, with platinum architecture, zero downtime deployment is used. Other APIs are handled during maintenance windows. </t>
  </si>
  <si>
    <t>Monitored by Splunk. Auto detect service will disconnect problem component from LB to avoid error. However no busines activity monitoring.</t>
  </si>
  <si>
    <t>AXA XL</t>
  </si>
  <si>
    <t>By: Krishna Yalla, Richard Palmer</t>
  </si>
  <si>
    <t>We have API strategy as part of Next Gen Integration Layer. However, existing APIs are managed according to project needs. We are working towards advanced level maturity with Fusion, RDAPP and DCP programs.</t>
  </si>
  <si>
    <t>We have standards but not enforced at this time.</t>
  </si>
  <si>
    <t>We have a shared catalogue but not actively used by all applications.</t>
  </si>
  <si>
    <t>We have the developer portal and need to adopt self-service strategy as part of new technical tenant migration.</t>
  </si>
  <si>
    <t xml:space="preserve"> </t>
  </si>
  <si>
    <t>AXA Germany</t>
  </si>
  <si>
    <t>API Strategy is given, API Strategy is partly applied in the product strategy</t>
  </si>
  <si>
    <t xml:space="preserve">API Design Authority (ADA) as a business and IT board is established and in place. Joint practice especially with focus on API lifecycle has some growth potential. </t>
  </si>
  <si>
    <t>Standards are documented. Tooling or technical checks are in place e.g. like the API Linter or the API questionnaire (alpha product phase)</t>
  </si>
  <si>
    <t>Automated compliance management currently not in place. Deveolpment planned for Q3 2023.</t>
  </si>
  <si>
    <t xml:space="preserve">Shared centralized catalogue of APIs given. </t>
  </si>
  <si>
    <t>Currently no API Portal internally and externally available.</t>
  </si>
  <si>
    <t>API First approach implemented with potential in adoption at the right point in time in business and IT development. API Layering Approach (3 layer model: System APIs, Capability APIs, Experience APIs) ist given, too. Mostly internally used.</t>
  </si>
  <si>
    <t>API Design Guidlines are given and published. Technical part of the guidelines ich checked through the API Linter.</t>
  </si>
  <si>
    <t>The API Design Authority (ADA) ensures that the RESTful principles are observed and supports the teams/ squads to design and implement more mature RESTful APIs.</t>
  </si>
  <si>
    <t>Approach to document the business perspective is to be developed.</t>
  </si>
  <si>
    <t xml:space="preserve">Strict APIs versions are in place. </t>
  </si>
  <si>
    <t>Automation of build and deploy is in place with standard processes for the environments OpenPaaS.</t>
  </si>
  <si>
    <t xml:space="preserve">SIEM Integration is from our perspective only relevant for external APIs which we expose through the global ESG solution of AXA GO Global. Monitoring &amp; alerting of service usage, performance, logging and manual discovery of incidents is in place an widelty used (Argos Monitoring, Allman's Log and AXA Open Tracing)
Monitoring </t>
  </si>
  <si>
    <t>Given for BiPRO-Web-Services (local insurance market standard to technical intergrate brokers and other thrid party financial services intermediaries). Usage Limits are currently not required for usage of our BIPRO-Services and APIs.</t>
  </si>
  <si>
    <t>AXA France</t>
  </si>
  <si>
    <t>The maturity model for this point depends at each LoB.
By Example, for the customer, APIs are one Product. But we have previous API on the entire part of the application
But our strategy is to consider each API on a product with an experience different for each actors (Customer / Distributor / Partners...)</t>
  </si>
  <si>
    <t>Only Standalone IT Governance. Not a Product and not accross with Business Part</t>
  </si>
  <si>
    <t>Currently, each API are documented by the dev team (API First) and we use API Management to call APIs. The objective it's to enforce the deployment automation (CI/CD) to deploy documentation / verify the quality and differents security checks</t>
  </si>
  <si>
    <t>We have Security Teams and Security Champions to ensure to apply the security measures. And we have several pain tests each years to control the quality of security.</t>
  </si>
  <si>
    <t>We have a tool for API cartography.</t>
  </si>
  <si>
    <t>-</t>
  </si>
  <si>
    <t>It's not a team dedicated but we have different control by each part and each roles are understood and assigned.</t>
  </si>
  <si>
    <t>Today, we have a tool for API cartography. But to use API and Consume API, it's necessary to communicate with the Product Owner API.</t>
  </si>
  <si>
    <t>We have several person to design API and ensure the quality and each name used to attributes.
We use the same approach that AXA Go to classify each API (Experience, Capability, System).</t>
  </si>
  <si>
    <t>API is designed and developped to answer at a business need. The granularity is challenged by Architect Solution Teams (not the payload)</t>
  </si>
  <si>
    <t>It's the base of each REST API in AXA France. We respect standard concepts defined by the public market.</t>
  </si>
  <si>
    <t xml:space="preserve">- </t>
  </si>
  <si>
    <t>It's only for API Deployment. Other parts are not implemented for the moment. But we have this objectives to increase our quality (see API Standards) and ensure, by exemple, to have the right documentation deployed and corresponding at the API deployed (automaticaly).</t>
  </si>
  <si>
    <t>We have Dynatrace, OSIA, BAM activated not only for APIM but for each product. For business process, we have Health monitoring to be alerted if we have a failure. We don't have a simply business view but with correlation, we can follow the request on the IS.</t>
  </si>
  <si>
    <t>Just to precise : The automatic alert is not deployed directly consumers. We have SLA, we have alerts sended at monitoring teams (and product teams) and the communication used the standard process alerting.</t>
  </si>
  <si>
    <t>By: Fabien Lheureux</t>
  </si>
  <si>
    <t>By: Thomas Krauthaeuser</t>
  </si>
  <si>
    <t>AXA Italy</t>
  </si>
  <si>
    <t>By: Roberto Casati</t>
  </si>
  <si>
    <t>The level is somewhere in the middle between Intermediate and Advanced, but slightly close to Advanced</t>
  </si>
  <si>
    <t>Efforts to promote design-first approach are in place but the level is still intermediate</t>
  </si>
  <si>
    <t>AXA GO</t>
  </si>
  <si>
    <t>The maturity level is inequal between products. Some position API as a cornerstone (Silva, CMX), some have still and opportunistic approchach (Shine)</t>
  </si>
  <si>
    <t>ESG centralized API exposition but there is no metadata repository. Hence duplication can occur if key SMEs are not involve to check if the API already exists (it already happened…)</t>
  </si>
  <si>
    <t>Basic to intermediate: cf disparity of maturity between the products teams</t>
  </si>
  <si>
    <t>Some disparity but generally spaeking, there is an effort to handle proper version and backward compatibility</t>
  </si>
  <si>
    <t>Basic to intermediate</t>
  </si>
  <si>
    <t>By: Yann Chaput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</si>
</sst>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24"/>
      <color theme="1"/>
      <name val="Calibri"/>
      <family val="2"/>
      <scheme val="minor"/>
    </font>
    <font>
      <sz val="11"/>
      <name val="Calibri"/>
      <family val="2"/>
      <scheme val="minor"/>
    </font>
    <font>
      <b/>
      <sz val="14"/>
      <color rgb="FF333333"/>
      <name val="Calibri"/>
      <family val="2"/>
      <scheme val="minor"/>
    </font>
    <font>
      <b/>
      <sz val="11"/>
      <name val="Calibri"/>
      <family val="2"/>
      <scheme val="minor"/>
    </font>
    <font>
      <b/>
      <sz val="11"/>
      <color rgb="FF333333"/>
      <name val="Calibri"/>
      <family val="2"/>
      <scheme val="minor"/>
    </font>
    <font>
      <sz val="11"/>
      <color rgb="FF000000"/>
      <name val="Calibri"/>
      <family val="2"/>
      <scheme val="minor"/>
    </font>
    <font>
      <b/>
      <sz val="11"/>
      <color rgb="FFFF0000"/>
      <name val="Calibri"/>
      <family val="2"/>
      <scheme val="minor"/>
    </font>
    <font>
      <sz val="11"/>
      <color theme="9"/>
      <name val="Calibri"/>
      <family val="2"/>
      <scheme val="minor"/>
    </font>
    <font>
      <b/>
      <sz val="11"/>
      <color rgb="FFFFC000"/>
      <name val="Calibri"/>
      <family val="2"/>
      <scheme val="minor"/>
    </font>
    <font>
      <b/>
      <sz val="11"/>
      <color theme="7"/>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3" tint="0.59999389629810485"/>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5">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0" borderId="4" xfId="0" applyFont="1" applyBorder="1" applyAlignment="1">
      <alignmen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1" fillId="0" borderId="4" xfId="0" applyFont="1" applyBorder="1" applyAlignment="1">
      <alignment vertical="top"/>
    </xf>
    <xf numFmtId="0" fontId="6" fillId="0" borderId="7" xfId="0" applyFont="1" applyBorder="1" applyAlignment="1">
      <alignmen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6" fillId="0" borderId="4"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13"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0" fillId="0" borderId="17" xfId="0" applyBorder="1"/>
    <xf numFmtId="0" fontId="0" fillId="0" borderId="18" xfId="0" applyBorder="1"/>
    <xf numFmtId="0" fontId="0" fillId="0" borderId="18" xfId="0" applyBorder="1" applyAlignment="1">
      <alignment horizontal="left"/>
    </xf>
    <xf numFmtId="0" fontId="0" fillId="0" borderId="4" xfId="0" applyBorder="1" applyAlignment="1">
      <alignment wrapText="1"/>
    </xf>
    <xf numFmtId="0" fontId="0" fillId="0" borderId="6" xfId="0" applyBorder="1" applyAlignment="1">
      <alignment wrapText="1"/>
    </xf>
    <xf numFmtId="0" fontId="0" fillId="0" borderId="10" xfId="0" applyBorder="1" applyAlignment="1">
      <alignment wrapText="1"/>
    </xf>
    <xf numFmtId="0" fontId="0" fillId="0" borderId="12" xfId="0" applyBorder="1" applyAlignment="1">
      <alignment wrapText="1"/>
    </xf>
    <xf numFmtId="0" fontId="7" fillId="0" borderId="4" xfId="0" applyFont="1" applyBorder="1"/>
    <xf numFmtId="0" fontId="7" fillId="0" borderId="6" xfId="0" applyFont="1" applyBorder="1" applyAlignment="1">
      <alignment wrapText="1"/>
    </xf>
    <xf numFmtId="0" fontId="7" fillId="0" borderId="10" xfId="0" applyFont="1" applyBorder="1"/>
    <xf numFmtId="0" fontId="7" fillId="0" borderId="12" xfId="0" applyFont="1" applyBorder="1" applyAlignment="1">
      <alignment wrapText="1"/>
    </xf>
    <xf numFmtId="0" fontId="8" fillId="0" borderId="10" xfId="0" applyFont="1" applyBorder="1" applyAlignment="1">
      <alignment vertical="top" wrapText="1"/>
    </xf>
    <xf numFmtId="0" fontId="9" fillId="0" borderId="4" xfId="0" applyFont="1" applyBorder="1" applyAlignment="1">
      <alignment wrapText="1"/>
    </xf>
    <xf numFmtId="0" fontId="8" fillId="0" borderId="14" xfId="0" applyFont="1" applyBorder="1" applyAlignment="1">
      <alignment vertical="top" wrapText="1"/>
    </xf>
    <xf numFmtId="0" fontId="10" fillId="0" borderId="4" xfId="0" applyFont="1" applyBorder="1" applyAlignment="1">
      <alignment vertical="top" wrapText="1"/>
    </xf>
    <xf numFmtId="0" fontId="10" fillId="0" borderId="4" xfId="0" applyFont="1" applyBorder="1" applyAlignment="1">
      <alignment horizontal="left" vertical="top" wrapText="1"/>
    </xf>
    <xf numFmtId="0" fontId="10" fillId="0" borderId="4" xfId="0" applyFont="1" applyBorder="1" applyAlignment="1">
      <alignment vertical="top"/>
    </xf>
    <xf numFmtId="0" fontId="11" fillId="0" borderId="4" xfId="0" applyFont="1" applyBorder="1" applyAlignment="1">
      <alignment horizontal="left" vertical="top" wrapText="1"/>
    </xf>
    <xf numFmtId="0" fontId="11" fillId="0" borderId="4" xfId="0" applyFont="1" applyBorder="1" applyAlignment="1">
      <alignment vertical="top" wrapText="1"/>
    </xf>
    <xf numFmtId="0" fontId="0" fillId="0" borderId="4" xfId="0" applyBorder="1"/>
    <xf numFmtId="0" fontId="0" fillId="0" borderId="6" xfId="0" applyBorder="1"/>
    <xf numFmtId="0" fontId="0" fillId="0" borderId="10"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3B8D-BD88-47B2-BD62-2843E6D92BB9}">
  <dimension ref="B1:AE25"/>
  <sheetViews>
    <sheetView showGridLines="0" tabSelected="1" zoomScale="80" zoomScaleNormal="80" workbookViewId="0">
      <pane xSplit="2" ySplit="2" topLeftCell="C3" activePane="bottomRight" state="frozen"/>
      <selection pane="topRight" activeCell="C1" sqref="C1"/>
      <selection pane="bottomLeft" activeCell="A3" sqref="A3"/>
      <selection pane="bottomRight" activeCell="B18" sqref="B18"/>
    </sheetView>
  </sheetViews>
  <sheetFormatPr defaultColWidth="8.85546875" defaultRowHeight="15" x14ac:dyDescent="0.25"/>
  <cols>
    <col min="1" max="1" width="1.42578125" customWidth="1"/>
    <col min="2" max="2" width="30.7109375" customWidth="1"/>
    <col min="3" max="3" width="47.7109375" style="2" customWidth="1"/>
    <col min="4" max="4" width="48.85546875" style="2" customWidth="1"/>
    <col min="5" max="5" width="47.7109375" style="2" customWidth="1"/>
    <col min="6" max="6" width="1.42578125" customWidth="1"/>
    <col min="7" max="7" width="14.140625" customWidth="1"/>
    <col min="8" max="8" width="39.28515625" customWidth="1"/>
    <col min="9" max="9" width="14.140625" customWidth="1"/>
    <col min="10" max="10" width="39.28515625" customWidth="1"/>
    <col min="11" max="11" width="14.140625" customWidth="1"/>
    <col min="12" max="12" width="39.28515625" customWidth="1"/>
    <col min="13" max="13" width="14.140625" customWidth="1"/>
    <col min="14" max="14" width="39.28515625" customWidth="1"/>
    <col min="15" max="15" width="14.140625" customWidth="1"/>
    <col min="16" max="16" width="39.28515625" customWidth="1"/>
    <col min="17" max="17" width="14.140625" customWidth="1"/>
    <col min="18" max="18" width="39.28515625" customWidth="1"/>
    <col min="19" max="19" width="14.140625" customWidth="1"/>
    <col min="20" max="20" width="39.28515625" customWidth="1"/>
    <col min="21" max="21" width="14.140625" customWidth="1"/>
    <col min="22" max="22" width="39.28515625" customWidth="1"/>
    <col min="23" max="23" width="14.140625" customWidth="1"/>
    <col min="24" max="24" width="39.28515625" customWidth="1"/>
    <col min="25" max="25" width="14.140625" customWidth="1"/>
    <col min="26" max="26" width="39.28515625" customWidth="1"/>
    <col min="27" max="27" width="4.85546875" customWidth="1"/>
    <col min="28" max="30" width="7.42578125" customWidth="1"/>
  </cols>
  <sheetData>
    <row r="1" spans="2:31" ht="32.25" thickBot="1" x14ac:dyDescent="0.55000000000000004">
      <c r="B1" s="1" t="s">
        <v>0</v>
      </c>
      <c r="G1" s="1" t="s">
        <v>1</v>
      </c>
      <c r="I1" s="1"/>
      <c r="K1" s="1"/>
      <c r="M1" s="1"/>
      <c r="O1" s="1"/>
      <c r="Q1" s="1"/>
      <c r="S1" s="1"/>
      <c r="U1" s="1"/>
      <c r="W1" s="1"/>
      <c r="Y1" s="1"/>
    </row>
    <row r="2" spans="2:31" ht="18.75" x14ac:dyDescent="0.25">
      <c r="B2" s="3" t="s">
        <v>2</v>
      </c>
      <c r="C2" s="4" t="s">
        <v>3</v>
      </c>
      <c r="D2" s="5" t="s">
        <v>4</v>
      </c>
      <c r="E2" s="6" t="s">
        <v>5</v>
      </c>
      <c r="G2" s="22" t="s">
        <v>6</v>
      </c>
      <c r="H2" s="24" t="s">
        <v>7</v>
      </c>
      <c r="I2" s="22" t="s">
        <v>8</v>
      </c>
      <c r="J2" s="23" t="s">
        <v>9</v>
      </c>
      <c r="K2" s="22" t="s">
        <v>10</v>
      </c>
      <c r="L2" s="23" t="s">
        <v>11</v>
      </c>
      <c r="M2" s="22" t="s">
        <v>12</v>
      </c>
      <c r="N2" s="23" t="s">
        <v>13</v>
      </c>
      <c r="O2" s="22" t="s">
        <v>97</v>
      </c>
      <c r="P2" s="23" t="s">
        <v>98</v>
      </c>
      <c r="Q2" s="22" t="s">
        <v>115</v>
      </c>
      <c r="R2" s="23" t="s">
        <v>116</v>
      </c>
      <c r="S2" s="22" t="s">
        <v>122</v>
      </c>
      <c r="T2" s="23" t="s">
        <v>154</v>
      </c>
      <c r="U2" s="22" t="s">
        <v>137</v>
      </c>
      <c r="V2" s="23" t="s">
        <v>153</v>
      </c>
      <c r="W2" s="22" t="s">
        <v>159</v>
      </c>
      <c r="X2" s="23" t="s">
        <v>165</v>
      </c>
      <c r="Y2" s="22" t="s">
        <v>155</v>
      </c>
      <c r="Z2" s="23" t="s">
        <v>156</v>
      </c>
      <c r="AB2" t="s">
        <v>3</v>
      </c>
      <c r="AC2" t="s">
        <v>4</v>
      </c>
      <c r="AD2" t="s">
        <v>5</v>
      </c>
    </row>
    <row r="3" spans="2:31" ht="135" x14ac:dyDescent="0.25">
      <c r="B3" s="36" t="s">
        <v>14</v>
      </c>
      <c r="C3" s="8" t="s">
        <v>15</v>
      </c>
      <c r="D3" s="8" t="s">
        <v>16</v>
      </c>
      <c r="E3" s="9" t="s">
        <v>17</v>
      </c>
      <c r="G3" s="25" t="s">
        <v>4</v>
      </c>
      <c r="H3" s="26"/>
      <c r="I3" s="34" t="s">
        <v>5</v>
      </c>
      <c r="J3" s="26"/>
      <c r="K3" s="25" t="s">
        <v>4</v>
      </c>
      <c r="L3" s="26" t="s">
        <v>18</v>
      </c>
      <c r="M3" s="25" t="s">
        <v>4</v>
      </c>
      <c r="N3" s="26"/>
      <c r="O3" s="29" t="s">
        <v>4</v>
      </c>
      <c r="P3" s="30" t="s">
        <v>99</v>
      </c>
      <c r="Q3" s="25" t="s">
        <v>3</v>
      </c>
      <c r="R3" s="26" t="s">
        <v>117</v>
      </c>
      <c r="S3" s="25" t="s">
        <v>4</v>
      </c>
      <c r="T3" s="26" t="s">
        <v>123</v>
      </c>
      <c r="U3" s="34" t="s">
        <v>5</v>
      </c>
      <c r="V3" s="26" t="s">
        <v>138</v>
      </c>
      <c r="W3" s="41" t="s">
        <v>3</v>
      </c>
      <c r="X3" s="42" t="s">
        <v>160</v>
      </c>
      <c r="Y3" s="25" t="s">
        <v>4</v>
      </c>
      <c r="Z3" s="26"/>
      <c r="AB3">
        <f>COUNTIF($G3:$Z3,AB$2)</f>
        <v>2</v>
      </c>
      <c r="AC3">
        <f>COUNTIF($G3:$Z3,AC$2)</f>
        <v>6</v>
      </c>
      <c r="AD3">
        <f>COUNTIF($G3:$Z3,AD$2)</f>
        <v>2</v>
      </c>
      <c r="AE3">
        <f>SUM(AB3:AD3)</f>
        <v>10</v>
      </c>
    </row>
    <row r="4" spans="2:31" ht="60" x14ac:dyDescent="0.25">
      <c r="B4" s="36" t="s">
        <v>19</v>
      </c>
      <c r="C4" s="8" t="s">
        <v>20</v>
      </c>
      <c r="D4" s="8" t="s">
        <v>21</v>
      </c>
      <c r="E4" s="9" t="s">
        <v>22</v>
      </c>
      <c r="G4" s="25" t="s">
        <v>4</v>
      </c>
      <c r="H4" s="26"/>
      <c r="I4" s="25" t="s">
        <v>4</v>
      </c>
      <c r="J4" s="26"/>
      <c r="K4" s="25" t="s">
        <v>4</v>
      </c>
      <c r="L4" s="26" t="s">
        <v>23</v>
      </c>
      <c r="M4" s="25" t="s">
        <v>4</v>
      </c>
      <c r="N4" s="26"/>
      <c r="O4" s="29" t="s">
        <v>3</v>
      </c>
      <c r="P4" s="30" t="s">
        <v>100</v>
      </c>
      <c r="Q4" s="25" t="s">
        <v>3</v>
      </c>
      <c r="R4" s="26"/>
      <c r="S4" s="34" t="s">
        <v>5</v>
      </c>
      <c r="T4" s="26" t="s">
        <v>124</v>
      </c>
      <c r="U4" s="25" t="s">
        <v>4</v>
      </c>
      <c r="V4" s="26" t="s">
        <v>139</v>
      </c>
      <c r="W4" s="41" t="s">
        <v>3</v>
      </c>
      <c r="X4" s="42"/>
      <c r="Y4" s="25" t="s">
        <v>4</v>
      </c>
      <c r="Z4" s="26"/>
      <c r="AB4">
        <f>COUNTIF($G4:$Z4,AB$2)</f>
        <v>3</v>
      </c>
      <c r="AC4">
        <f>COUNTIF($G4:$Z4,AC$2)</f>
        <v>6</v>
      </c>
      <c r="AD4">
        <f>COUNTIF($G4:$Z4,AD$2)</f>
        <v>1</v>
      </c>
      <c r="AE4">
        <f t="shared" ref="AE4:AE20" si="0">SUM(AB4:AD4)</f>
        <v>10</v>
      </c>
    </row>
    <row r="5" spans="2:31" ht="105" x14ac:dyDescent="0.25">
      <c r="B5" s="10" t="s">
        <v>24</v>
      </c>
      <c r="C5" s="8" t="s">
        <v>25</v>
      </c>
      <c r="D5" s="8" t="s">
        <v>26</v>
      </c>
      <c r="E5" s="9" t="s">
        <v>27</v>
      </c>
      <c r="G5" s="25" t="s">
        <v>3</v>
      </c>
      <c r="H5" s="26"/>
      <c r="I5" s="25" t="s">
        <v>4</v>
      </c>
      <c r="J5" s="26"/>
      <c r="K5" s="25" t="s">
        <v>5</v>
      </c>
      <c r="L5" s="26" t="s">
        <v>28</v>
      </c>
      <c r="M5" s="25" t="s">
        <v>4</v>
      </c>
      <c r="N5" s="26"/>
      <c r="O5" s="29" t="s">
        <v>3</v>
      </c>
      <c r="P5" s="30" t="s">
        <v>101</v>
      </c>
      <c r="Q5" s="25" t="s">
        <v>3</v>
      </c>
      <c r="R5" s="26" t="s">
        <v>118</v>
      </c>
      <c r="S5" s="25" t="s">
        <v>5</v>
      </c>
      <c r="T5" s="26" t="s">
        <v>125</v>
      </c>
      <c r="U5" s="25" t="s">
        <v>4</v>
      </c>
      <c r="V5" s="26" t="s">
        <v>140</v>
      </c>
      <c r="W5" s="41" t="s">
        <v>3</v>
      </c>
      <c r="X5" s="42"/>
      <c r="Y5" s="25" t="s">
        <v>5</v>
      </c>
      <c r="Z5" s="26" t="s">
        <v>157</v>
      </c>
      <c r="AB5">
        <f>COUNTIF($G5:$Z5,AB$2)</f>
        <v>4</v>
      </c>
      <c r="AC5">
        <f>COUNTIF($G5:$Z5,AC$2)</f>
        <v>3</v>
      </c>
      <c r="AD5">
        <f>COUNTIF($G5:$Z5,AD$2)</f>
        <v>3</v>
      </c>
      <c r="AE5">
        <f t="shared" si="0"/>
        <v>10</v>
      </c>
    </row>
    <row r="6" spans="2:31" ht="75.75" customHeight="1" x14ac:dyDescent="0.25">
      <c r="B6" s="11" t="s">
        <v>29</v>
      </c>
      <c r="C6" s="12" t="s">
        <v>30</v>
      </c>
      <c r="D6" s="12" t="s">
        <v>31</v>
      </c>
      <c r="E6" s="13" t="s">
        <v>32</v>
      </c>
      <c r="G6" s="25" t="s">
        <v>4</v>
      </c>
      <c r="H6" s="26"/>
      <c r="I6" s="25" t="s">
        <v>5</v>
      </c>
      <c r="J6" s="26" t="s">
        <v>33</v>
      </c>
      <c r="K6" s="25" t="s">
        <v>5</v>
      </c>
      <c r="L6" s="26" t="s">
        <v>34</v>
      </c>
      <c r="M6" s="25" t="s">
        <v>4</v>
      </c>
      <c r="N6" s="26"/>
      <c r="O6" s="29" t="s">
        <v>3</v>
      </c>
      <c r="P6" s="30" t="s">
        <v>102</v>
      </c>
      <c r="Q6" s="25" t="s">
        <v>4</v>
      </c>
      <c r="R6" s="26"/>
      <c r="S6" s="25" t="s">
        <v>4</v>
      </c>
      <c r="T6" s="26" t="s">
        <v>126</v>
      </c>
      <c r="U6" s="25" t="s">
        <v>4</v>
      </c>
      <c r="V6" s="26" t="s">
        <v>141</v>
      </c>
      <c r="W6" s="41" t="s">
        <v>4</v>
      </c>
      <c r="X6" s="42"/>
      <c r="Y6" s="25" t="s">
        <v>5</v>
      </c>
      <c r="Z6" s="26"/>
      <c r="AB6">
        <f>COUNTIF($G6:$Z6,AB$2)</f>
        <v>1</v>
      </c>
      <c r="AC6">
        <f>COUNTIF($G6:$Z6,AC$2)</f>
        <v>6</v>
      </c>
      <c r="AD6">
        <f>COUNTIF($G6:$Z6,AD$2)</f>
        <v>3</v>
      </c>
      <c r="AE6">
        <f t="shared" si="0"/>
        <v>10</v>
      </c>
    </row>
    <row r="7" spans="2:31" ht="105" x14ac:dyDescent="0.25">
      <c r="B7" s="38" t="s">
        <v>35</v>
      </c>
      <c r="C7" s="8" t="s">
        <v>36</v>
      </c>
      <c r="D7" s="8" t="s">
        <v>37</v>
      </c>
      <c r="E7" s="9" t="s">
        <v>38</v>
      </c>
      <c r="G7" s="25" t="s">
        <v>3</v>
      </c>
      <c r="H7" s="26"/>
      <c r="I7" s="34" t="s">
        <v>5</v>
      </c>
      <c r="J7" s="26" t="s">
        <v>39</v>
      </c>
      <c r="K7" s="34" t="s">
        <v>5</v>
      </c>
      <c r="L7" s="26" t="s">
        <v>40</v>
      </c>
      <c r="M7" s="25" t="s">
        <v>4</v>
      </c>
      <c r="N7" s="26"/>
      <c r="O7" s="29" t="s">
        <v>4</v>
      </c>
      <c r="P7" s="30" t="s">
        <v>103</v>
      </c>
      <c r="Q7" s="25" t="s">
        <v>4</v>
      </c>
      <c r="R7" s="26" t="s">
        <v>119</v>
      </c>
      <c r="S7" s="25" t="s">
        <v>4</v>
      </c>
      <c r="T7" s="26" t="s">
        <v>127</v>
      </c>
      <c r="U7" s="25" t="s">
        <v>4</v>
      </c>
      <c r="V7" s="26" t="s">
        <v>142</v>
      </c>
      <c r="W7" s="41" t="s">
        <v>3</v>
      </c>
      <c r="X7" s="42" t="s">
        <v>161</v>
      </c>
      <c r="Y7" s="25" t="s">
        <v>4</v>
      </c>
      <c r="Z7" s="26" t="s">
        <v>157</v>
      </c>
      <c r="AB7">
        <f>COUNTIF($G7:$Z7,AB$2)</f>
        <v>2</v>
      </c>
      <c r="AC7">
        <f>COUNTIF($G7:$Z7,AC$2)</f>
        <v>6</v>
      </c>
      <c r="AD7">
        <f>COUNTIF($G7:$Z7,AD$2)</f>
        <v>2</v>
      </c>
      <c r="AE7">
        <f t="shared" si="0"/>
        <v>10</v>
      </c>
    </row>
    <row r="8" spans="2:31" ht="75" x14ac:dyDescent="0.25">
      <c r="B8" s="36" t="s">
        <v>41</v>
      </c>
      <c r="C8" s="8" t="s">
        <v>42</v>
      </c>
      <c r="D8" s="8" t="s">
        <v>43</v>
      </c>
      <c r="E8" s="9" t="s">
        <v>44</v>
      </c>
      <c r="G8" s="25" t="s">
        <v>3</v>
      </c>
      <c r="H8" s="26"/>
      <c r="I8" s="34" t="s">
        <v>5</v>
      </c>
      <c r="J8" s="26" t="s">
        <v>45</v>
      </c>
      <c r="K8" s="25" t="s">
        <v>4</v>
      </c>
      <c r="L8" s="26" t="s">
        <v>46</v>
      </c>
      <c r="M8" s="34" t="s">
        <v>5</v>
      </c>
      <c r="N8" s="26"/>
      <c r="O8" s="29" t="s">
        <v>4</v>
      </c>
      <c r="P8" s="30" t="s">
        <v>106</v>
      </c>
      <c r="Q8" s="25" t="s">
        <v>4</v>
      </c>
      <c r="R8" s="26"/>
      <c r="S8" s="25" t="s">
        <v>4</v>
      </c>
      <c r="T8" s="26"/>
      <c r="U8" s="25" t="s">
        <v>4</v>
      </c>
      <c r="V8" s="26" t="s">
        <v>143</v>
      </c>
      <c r="W8" s="41" t="s">
        <v>3</v>
      </c>
      <c r="X8" s="42"/>
      <c r="Y8" s="25" t="s">
        <v>4</v>
      </c>
      <c r="Z8" s="26"/>
      <c r="AB8">
        <f>COUNTIF($G8:$Z8,AB$2)</f>
        <v>2</v>
      </c>
      <c r="AC8">
        <f>COUNTIF($G8:$Z8,AC$2)</f>
        <v>6</v>
      </c>
      <c r="AD8">
        <f>COUNTIF($G8:$Z8,AD$2)</f>
        <v>2</v>
      </c>
      <c r="AE8">
        <f t="shared" si="0"/>
        <v>10</v>
      </c>
    </row>
    <row r="9" spans="2:31" ht="45" x14ac:dyDescent="0.25">
      <c r="B9" s="39" t="s">
        <v>47</v>
      </c>
      <c r="C9" s="8" t="s">
        <v>48</v>
      </c>
      <c r="D9" s="8" t="s">
        <v>49</v>
      </c>
      <c r="E9" s="9" t="s">
        <v>50</v>
      </c>
      <c r="G9" s="25" t="s">
        <v>4</v>
      </c>
      <c r="H9" s="26"/>
      <c r="I9" s="25" t="s">
        <v>4</v>
      </c>
      <c r="J9" s="26"/>
      <c r="K9" s="34" t="s">
        <v>5</v>
      </c>
      <c r="L9" s="26" t="s">
        <v>51</v>
      </c>
      <c r="M9" s="25" t="s">
        <v>4</v>
      </c>
      <c r="N9" s="26"/>
      <c r="O9" s="29" t="s">
        <v>4</v>
      </c>
      <c r="P9" s="30" t="s">
        <v>104</v>
      </c>
      <c r="Q9" s="25" t="s">
        <v>4</v>
      </c>
      <c r="R9" s="26"/>
      <c r="S9" s="25" t="s">
        <v>4</v>
      </c>
      <c r="T9" s="26"/>
      <c r="U9" s="34" t="s">
        <v>5</v>
      </c>
      <c r="V9" s="26" t="s">
        <v>144</v>
      </c>
      <c r="W9" s="41" t="s">
        <v>3</v>
      </c>
      <c r="X9" s="42"/>
      <c r="Y9" s="25" t="s">
        <v>3</v>
      </c>
      <c r="Z9" s="26"/>
      <c r="AB9">
        <f>COUNTIF($G9:$Z9,AB$2)</f>
        <v>2</v>
      </c>
      <c r="AC9">
        <f>COUNTIF($G9:$Z9,AC$2)</f>
        <v>6</v>
      </c>
      <c r="AD9">
        <f>COUNTIF($G9:$Z9,AD$2)</f>
        <v>2</v>
      </c>
      <c r="AE9">
        <f t="shared" si="0"/>
        <v>10</v>
      </c>
    </row>
    <row r="10" spans="2:31" ht="75.75" thickBot="1" x14ac:dyDescent="0.3">
      <c r="B10" s="33" t="s">
        <v>52</v>
      </c>
      <c r="C10" s="15" t="s">
        <v>53</v>
      </c>
      <c r="D10" s="15" t="s">
        <v>54</v>
      </c>
      <c r="E10" s="16" t="s">
        <v>55</v>
      </c>
      <c r="G10" s="25" t="s">
        <v>3</v>
      </c>
      <c r="H10" s="26"/>
      <c r="I10" s="34" t="s">
        <v>5</v>
      </c>
      <c r="J10" s="26" t="s">
        <v>56</v>
      </c>
      <c r="K10" s="25" t="s">
        <v>4</v>
      </c>
      <c r="L10" s="26" t="s">
        <v>57</v>
      </c>
      <c r="M10" s="25" t="s">
        <v>3</v>
      </c>
      <c r="N10" s="26"/>
      <c r="O10" s="29" t="s">
        <v>3</v>
      </c>
      <c r="P10" s="30" t="s">
        <v>105</v>
      </c>
      <c r="Q10" s="25" t="s">
        <v>3</v>
      </c>
      <c r="R10" s="26" t="s">
        <v>120</v>
      </c>
      <c r="S10" s="25" t="s">
        <v>3</v>
      </c>
      <c r="T10" s="26" t="s">
        <v>128</v>
      </c>
      <c r="U10" s="25" t="s">
        <v>3</v>
      </c>
      <c r="V10" s="26" t="s">
        <v>145</v>
      </c>
      <c r="W10" s="41" t="s">
        <v>3</v>
      </c>
      <c r="X10" s="42"/>
      <c r="Y10" s="25" t="s">
        <v>3</v>
      </c>
      <c r="Z10" s="26"/>
      <c r="AB10">
        <f>COUNTIF($G10:$Z10,AB$2)</f>
        <v>8</v>
      </c>
      <c r="AC10">
        <f>COUNTIF($G10:$Z10,AC$2)</f>
        <v>1</v>
      </c>
      <c r="AD10">
        <f>COUNTIF($G10:$Z10,AD$2)</f>
        <v>1</v>
      </c>
      <c r="AE10">
        <f t="shared" si="0"/>
        <v>10</v>
      </c>
    </row>
    <row r="11" spans="2:31" ht="15.75" thickBot="1" x14ac:dyDescent="0.3">
      <c r="G11" s="25"/>
      <c r="H11" s="26"/>
      <c r="I11" s="25"/>
      <c r="J11" s="26"/>
      <c r="K11" s="25"/>
      <c r="L11" s="26"/>
      <c r="M11" s="25"/>
      <c r="N11" s="26"/>
      <c r="O11" s="25"/>
      <c r="P11" s="26"/>
      <c r="Q11" s="25"/>
      <c r="R11" s="26"/>
      <c r="S11" s="25"/>
      <c r="T11" s="26"/>
      <c r="U11" s="25"/>
      <c r="V11" s="26"/>
      <c r="W11" s="41"/>
      <c r="X11" s="42"/>
      <c r="Y11" s="25"/>
      <c r="Z11" s="26"/>
      <c r="AB11">
        <f>COUNTIF($G11:$Z11,AB$2)</f>
        <v>0</v>
      </c>
      <c r="AC11">
        <f>COUNTIF($G11:$Z11,AC$2)</f>
        <v>0</v>
      </c>
      <c r="AD11">
        <f>COUNTIF($G11:$Z11,AD$2)</f>
        <v>0</v>
      </c>
      <c r="AE11">
        <f t="shared" si="0"/>
        <v>0</v>
      </c>
    </row>
    <row r="12" spans="2:31" ht="18.75" x14ac:dyDescent="0.25">
      <c r="B12" s="3" t="s">
        <v>58</v>
      </c>
      <c r="C12" s="4" t="s">
        <v>3</v>
      </c>
      <c r="D12" s="5" t="s">
        <v>4</v>
      </c>
      <c r="E12" s="6" t="s">
        <v>5</v>
      </c>
      <c r="G12" s="25"/>
      <c r="H12" s="26"/>
      <c r="I12" s="25"/>
      <c r="J12" s="26"/>
      <c r="K12" s="25"/>
      <c r="L12" s="26"/>
      <c r="M12" s="25"/>
      <c r="N12" s="26"/>
      <c r="O12" s="25"/>
      <c r="P12" s="26"/>
      <c r="Q12" s="25"/>
      <c r="R12" s="26"/>
      <c r="S12" s="25"/>
      <c r="T12" s="26"/>
      <c r="U12" s="25"/>
      <c r="V12" s="26"/>
      <c r="W12" s="41"/>
      <c r="X12" s="42"/>
      <c r="Y12" s="25"/>
      <c r="Z12" s="26"/>
      <c r="AB12">
        <f>COUNTIF($G12:$Z12,AB$2)</f>
        <v>0</v>
      </c>
      <c r="AC12">
        <f>COUNTIF($G12:$Z12,AC$2)</f>
        <v>0</v>
      </c>
      <c r="AD12">
        <f>COUNTIF($G12:$Z12,AD$2)</f>
        <v>0</v>
      </c>
      <c r="AE12">
        <f t="shared" si="0"/>
        <v>0</v>
      </c>
    </row>
    <row r="13" spans="2:31" ht="75.75" customHeight="1" x14ac:dyDescent="0.25">
      <c r="B13" s="14" t="s">
        <v>59</v>
      </c>
      <c r="C13" s="8" t="s">
        <v>60</v>
      </c>
      <c r="D13" s="8" t="s">
        <v>61</v>
      </c>
      <c r="E13" s="9" t="s">
        <v>62</v>
      </c>
      <c r="G13" s="25" t="s">
        <v>3</v>
      </c>
      <c r="H13" s="26"/>
      <c r="I13" s="25" t="s">
        <v>5</v>
      </c>
      <c r="J13" s="26" t="s">
        <v>56</v>
      </c>
      <c r="K13" s="25" t="s">
        <v>5</v>
      </c>
      <c r="L13" s="26" t="s">
        <v>63</v>
      </c>
      <c r="M13" s="25" t="s">
        <v>4</v>
      </c>
      <c r="N13" s="26"/>
      <c r="O13" s="29" t="s">
        <v>4</v>
      </c>
      <c r="P13" s="30" t="s">
        <v>107</v>
      </c>
      <c r="Q13" s="25" t="s">
        <v>4</v>
      </c>
      <c r="R13" s="26" t="s">
        <v>121</v>
      </c>
      <c r="S13" s="25" t="s">
        <v>5</v>
      </c>
      <c r="T13" s="26" t="s">
        <v>129</v>
      </c>
      <c r="U13" s="25" t="s">
        <v>4</v>
      </c>
      <c r="V13" s="26" t="s">
        <v>146</v>
      </c>
      <c r="W13" s="41" t="s">
        <v>3</v>
      </c>
      <c r="X13" s="42" t="s">
        <v>162</v>
      </c>
      <c r="Y13" s="25" t="s">
        <v>4</v>
      </c>
      <c r="Z13" s="26" t="s">
        <v>158</v>
      </c>
      <c r="AB13">
        <f>COUNTIF($G13:$Z13,AB$2)</f>
        <v>2</v>
      </c>
      <c r="AC13">
        <f>COUNTIF($G13:$Z13,AC$2)</f>
        <v>5</v>
      </c>
      <c r="AD13">
        <f>COUNTIF($G13:$Z13,AD$2)</f>
        <v>3</v>
      </c>
      <c r="AE13">
        <f t="shared" si="0"/>
        <v>10</v>
      </c>
    </row>
    <row r="14" spans="2:31" ht="60" x14ac:dyDescent="0.25">
      <c r="B14" s="7" t="s">
        <v>64</v>
      </c>
      <c r="C14" s="8" t="s">
        <v>65</v>
      </c>
      <c r="D14" s="8" t="s">
        <v>66</v>
      </c>
      <c r="E14" s="9" t="s">
        <v>67</v>
      </c>
      <c r="G14" s="25" t="s">
        <v>5</v>
      </c>
      <c r="H14" s="26"/>
      <c r="I14" s="25" t="s">
        <v>4</v>
      </c>
      <c r="J14" s="26"/>
      <c r="K14" s="25" t="s">
        <v>5</v>
      </c>
      <c r="L14" s="26"/>
      <c r="M14" s="25" t="s">
        <v>4</v>
      </c>
      <c r="N14" s="26"/>
      <c r="O14" s="29" t="s">
        <v>5</v>
      </c>
      <c r="P14" s="30" t="s">
        <v>108</v>
      </c>
      <c r="Q14" s="25" t="s">
        <v>3</v>
      </c>
      <c r="R14" s="26"/>
      <c r="S14" s="25" t="s">
        <v>5</v>
      </c>
      <c r="T14" s="26" t="s">
        <v>130</v>
      </c>
      <c r="U14" s="25" t="s">
        <v>4</v>
      </c>
      <c r="V14" s="26" t="s">
        <v>147</v>
      </c>
      <c r="W14" s="41" t="s">
        <v>3</v>
      </c>
      <c r="X14" s="42"/>
      <c r="Y14" s="25" t="s">
        <v>5</v>
      </c>
      <c r="Z14" s="26"/>
      <c r="AB14">
        <f>COUNTIF($G14:$Z14,AB$2)</f>
        <v>2</v>
      </c>
      <c r="AC14">
        <f>COUNTIF($G14:$Z14,AC$2)</f>
        <v>3</v>
      </c>
      <c r="AD14">
        <f>COUNTIF($G14:$Z14,AD$2)</f>
        <v>5</v>
      </c>
      <c r="AE14">
        <f t="shared" si="0"/>
        <v>10</v>
      </c>
    </row>
    <row r="15" spans="2:31" ht="75" x14ac:dyDescent="0.25">
      <c r="B15" s="10" t="s">
        <v>68</v>
      </c>
      <c r="C15" s="8" t="s">
        <v>69</v>
      </c>
      <c r="D15" s="8" t="s">
        <v>70</v>
      </c>
      <c r="E15" s="9" t="s">
        <v>71</v>
      </c>
      <c r="G15" s="25" t="s">
        <v>5</v>
      </c>
      <c r="H15" s="26"/>
      <c r="I15" s="25" t="s">
        <v>5</v>
      </c>
      <c r="J15" s="26"/>
      <c r="K15" s="25" t="s">
        <v>5</v>
      </c>
      <c r="L15" s="26"/>
      <c r="M15" s="25" t="s">
        <v>5</v>
      </c>
      <c r="N15" s="26"/>
      <c r="O15" s="29" t="s">
        <v>5</v>
      </c>
      <c r="P15" s="30" t="s">
        <v>109</v>
      </c>
      <c r="Q15" s="25" t="s">
        <v>5</v>
      </c>
      <c r="R15" s="26"/>
      <c r="S15" s="25" t="s">
        <v>4</v>
      </c>
      <c r="T15" s="26" t="s">
        <v>131</v>
      </c>
      <c r="U15" s="25" t="s">
        <v>5</v>
      </c>
      <c r="V15" s="26" t="s">
        <v>148</v>
      </c>
      <c r="W15" s="41" t="s">
        <v>3</v>
      </c>
      <c r="X15" s="42"/>
      <c r="Y15" s="25" t="s">
        <v>5</v>
      </c>
      <c r="Z15" s="26"/>
      <c r="AB15">
        <f>COUNTIF($G15:$Z15,AB$2)</f>
        <v>1</v>
      </c>
      <c r="AC15">
        <f>COUNTIF($G15:$Z15,AC$2)</f>
        <v>1</v>
      </c>
      <c r="AD15">
        <f>COUNTIF($G15:$Z15,AD$2)</f>
        <v>8</v>
      </c>
      <c r="AE15">
        <f t="shared" si="0"/>
        <v>10</v>
      </c>
    </row>
    <row r="16" spans="2:31" ht="60" x14ac:dyDescent="0.25">
      <c r="B16" s="40" t="s">
        <v>72</v>
      </c>
      <c r="C16" s="8" t="s">
        <v>73</v>
      </c>
      <c r="D16" s="8" t="s">
        <v>74</v>
      </c>
      <c r="E16" s="9" t="s">
        <v>75</v>
      </c>
      <c r="G16" s="25" t="s">
        <v>4</v>
      </c>
      <c r="H16" s="26"/>
      <c r="I16" s="34" t="s">
        <v>5</v>
      </c>
      <c r="J16" s="26" t="s">
        <v>76</v>
      </c>
      <c r="K16" s="34" t="s">
        <v>5</v>
      </c>
      <c r="L16" s="26" t="s">
        <v>77</v>
      </c>
      <c r="M16" s="25" t="s">
        <v>4</v>
      </c>
      <c r="N16" s="26"/>
      <c r="O16" s="29" t="s">
        <v>4</v>
      </c>
      <c r="P16" s="30" t="s">
        <v>110</v>
      </c>
      <c r="Q16" s="25" t="s">
        <v>3</v>
      </c>
      <c r="R16" s="26"/>
      <c r="S16" s="25" t="s">
        <v>4</v>
      </c>
      <c r="T16" s="26" t="s">
        <v>132</v>
      </c>
      <c r="U16" s="25" t="s">
        <v>4</v>
      </c>
      <c r="V16" s="26" t="s">
        <v>149</v>
      </c>
      <c r="W16" s="41" t="s">
        <v>3</v>
      </c>
      <c r="X16" s="42"/>
      <c r="Y16" s="25" t="s">
        <v>4</v>
      </c>
      <c r="Z16" s="26"/>
      <c r="AB16">
        <f>COUNTIF($G16:$Z16,AB$2)</f>
        <v>2</v>
      </c>
      <c r="AC16">
        <f>COUNTIF($G16:$Z16,AC$2)</f>
        <v>6</v>
      </c>
      <c r="AD16">
        <f>COUNTIF($G16:$Z16,AD$2)</f>
        <v>2</v>
      </c>
      <c r="AE16">
        <f t="shared" si="0"/>
        <v>10</v>
      </c>
    </row>
    <row r="17" spans="2:31" ht="60" x14ac:dyDescent="0.25">
      <c r="B17" s="36" t="s">
        <v>78</v>
      </c>
      <c r="C17" s="8" t="s">
        <v>79</v>
      </c>
      <c r="D17" s="8" t="s">
        <v>80</v>
      </c>
      <c r="E17" s="9" t="s">
        <v>81</v>
      </c>
      <c r="G17" s="25" t="s">
        <v>4</v>
      </c>
      <c r="H17" s="26"/>
      <c r="I17" s="25" t="s">
        <v>4</v>
      </c>
      <c r="J17" s="26"/>
      <c r="K17" s="34" t="s">
        <v>5</v>
      </c>
      <c r="L17" s="26"/>
      <c r="M17" s="25" t="s">
        <v>3</v>
      </c>
      <c r="N17" s="26"/>
      <c r="O17" s="29" t="s">
        <v>4</v>
      </c>
      <c r="P17" s="30" t="s">
        <v>111</v>
      </c>
      <c r="Q17" s="25" t="s">
        <v>3</v>
      </c>
      <c r="R17" s="26"/>
      <c r="S17" s="25" t="s">
        <v>4</v>
      </c>
      <c r="T17" s="26" t="s">
        <v>133</v>
      </c>
      <c r="U17" s="25" t="s">
        <v>4</v>
      </c>
      <c r="V17" s="26" t="s">
        <v>149</v>
      </c>
      <c r="W17" s="41" t="s">
        <v>4</v>
      </c>
      <c r="X17" s="42" t="s">
        <v>163</v>
      </c>
      <c r="Y17" s="25" t="s">
        <v>4</v>
      </c>
      <c r="Z17" s="26"/>
      <c r="AB17">
        <f>COUNTIF($G17:$Z17,AB$2)</f>
        <v>2</v>
      </c>
      <c r="AC17">
        <f>COUNTIF($G17:$Z17,AC$2)</f>
        <v>7</v>
      </c>
      <c r="AD17">
        <f>COUNTIF($G17:$Z17,AD$2)</f>
        <v>1</v>
      </c>
      <c r="AE17">
        <f t="shared" si="0"/>
        <v>10</v>
      </c>
    </row>
    <row r="18" spans="2:31" ht="120" x14ac:dyDescent="0.25">
      <c r="B18" s="40" t="s">
        <v>82</v>
      </c>
      <c r="C18" s="17" t="s">
        <v>83</v>
      </c>
      <c r="D18" s="17" t="s">
        <v>84</v>
      </c>
      <c r="E18" s="18" t="s">
        <v>85</v>
      </c>
      <c r="G18" s="25" t="s">
        <v>3</v>
      </c>
      <c r="H18" s="26"/>
      <c r="I18" s="25" t="s">
        <v>4</v>
      </c>
      <c r="J18" s="26"/>
      <c r="K18" s="34" t="s">
        <v>5</v>
      </c>
      <c r="L18" s="26" t="s">
        <v>86</v>
      </c>
      <c r="M18" s="25" t="s">
        <v>4</v>
      </c>
      <c r="N18" s="26"/>
      <c r="O18" s="29" t="s">
        <v>4</v>
      </c>
      <c r="P18" s="30" t="s">
        <v>113</v>
      </c>
      <c r="Q18" s="25" t="s">
        <v>4</v>
      </c>
      <c r="R18" s="26"/>
      <c r="S18" s="25" t="s">
        <v>4</v>
      </c>
      <c r="T18" s="26" t="s">
        <v>134</v>
      </c>
      <c r="U18" s="34" t="s">
        <v>5</v>
      </c>
      <c r="V18" s="26" t="s">
        <v>150</v>
      </c>
      <c r="W18" s="41" t="s">
        <v>3</v>
      </c>
      <c r="X18" s="42"/>
      <c r="Y18" s="25" t="s">
        <v>3</v>
      </c>
      <c r="Z18" s="26"/>
      <c r="AB18">
        <f>COUNTIF($G18:$Z18,AB$2)</f>
        <v>3</v>
      </c>
      <c r="AC18">
        <f>COUNTIF($G18:$Z18,AC$2)</f>
        <v>5</v>
      </c>
      <c r="AD18">
        <f>COUNTIF($G18:$Z18,AD$2)</f>
        <v>2</v>
      </c>
      <c r="AE18">
        <f t="shared" si="0"/>
        <v>10</v>
      </c>
    </row>
    <row r="19" spans="2:31" ht="135" x14ac:dyDescent="0.25">
      <c r="B19" s="37" t="s">
        <v>87</v>
      </c>
      <c r="C19" s="8" t="s">
        <v>88</v>
      </c>
      <c r="D19" s="19" t="s">
        <v>89</v>
      </c>
      <c r="E19" s="9" t="s">
        <v>90</v>
      </c>
      <c r="G19" s="25" t="s">
        <v>4</v>
      </c>
      <c r="H19" s="26"/>
      <c r="I19" s="25" t="s">
        <v>4</v>
      </c>
      <c r="J19" s="26"/>
      <c r="K19" s="25" t="s">
        <v>4</v>
      </c>
      <c r="L19" s="26" t="s">
        <v>91</v>
      </c>
      <c r="M19" s="25" t="s">
        <v>4</v>
      </c>
      <c r="N19" s="26"/>
      <c r="O19" s="29" t="s">
        <v>4</v>
      </c>
      <c r="P19" s="30" t="s">
        <v>114</v>
      </c>
      <c r="Q19" s="25" t="s">
        <v>3</v>
      </c>
      <c r="R19" s="26"/>
      <c r="S19" s="25" t="s">
        <v>4</v>
      </c>
      <c r="T19" s="26" t="s">
        <v>135</v>
      </c>
      <c r="U19" s="34" t="s">
        <v>5</v>
      </c>
      <c r="V19" s="26" t="s">
        <v>151</v>
      </c>
      <c r="W19" s="41" t="s">
        <v>3</v>
      </c>
      <c r="X19" s="42" t="s">
        <v>164</v>
      </c>
      <c r="Y19" s="25" t="s">
        <v>4</v>
      </c>
      <c r="Z19" s="26"/>
      <c r="AB19">
        <f>COUNTIF($G19:$Z19,AB$2)</f>
        <v>2</v>
      </c>
      <c r="AC19">
        <f>COUNTIF($G19:$Z19,AC$2)</f>
        <v>7</v>
      </c>
      <c r="AD19">
        <f>COUNTIF($G19:$Z19,AD$2)</f>
        <v>1</v>
      </c>
      <c r="AE19">
        <f t="shared" si="0"/>
        <v>10</v>
      </c>
    </row>
    <row r="20" spans="2:31" ht="120.75" thickBot="1" x14ac:dyDescent="0.3">
      <c r="B20" s="35" t="s">
        <v>92</v>
      </c>
      <c r="C20" s="20" t="s">
        <v>93</v>
      </c>
      <c r="D20" s="20" t="s">
        <v>94</v>
      </c>
      <c r="E20" s="21" t="s">
        <v>95</v>
      </c>
      <c r="G20" s="27" t="s">
        <v>3</v>
      </c>
      <c r="H20" s="28"/>
      <c r="I20" s="27" t="s">
        <v>3</v>
      </c>
      <c r="J20" s="28"/>
      <c r="K20" s="27" t="s">
        <v>4</v>
      </c>
      <c r="L20" s="28" t="s">
        <v>96</v>
      </c>
      <c r="M20" s="27" t="s">
        <v>4</v>
      </c>
      <c r="N20" s="28"/>
      <c r="O20" s="31" t="s">
        <v>3</v>
      </c>
      <c r="P20" s="32" t="s">
        <v>112</v>
      </c>
      <c r="Q20" s="27" t="s">
        <v>3</v>
      </c>
      <c r="R20" s="28"/>
      <c r="S20" s="27" t="s">
        <v>3</v>
      </c>
      <c r="T20" s="28" t="s">
        <v>136</v>
      </c>
      <c r="U20" s="27" t="s">
        <v>4</v>
      </c>
      <c r="V20" s="28" t="s">
        <v>152</v>
      </c>
      <c r="W20" s="43" t="s">
        <v>3</v>
      </c>
      <c r="X20" s="44"/>
      <c r="Y20" s="27" t="s">
        <v>3</v>
      </c>
      <c r="Z20" s="28"/>
      <c r="AB20">
        <f>COUNTIF($G20:$Z20,AB$2)</f>
        <v>7</v>
      </c>
      <c r="AC20">
        <f>COUNTIF($G20:$Z20,AC$2)</f>
        <v>3</v>
      </c>
      <c r="AD20">
        <f>COUNTIF($G20:$Z20,AD$2)</f>
        <v>0</v>
      </c>
      <c r="AE20">
        <f t="shared" si="0"/>
        <v>10</v>
      </c>
    </row>
    <row r="22" spans="2:31" x14ac:dyDescent="0.25">
      <c r="E22" s="2" t="s">
        <v>3</v>
      </c>
      <c r="F22">
        <v>1</v>
      </c>
      <c r="G22">
        <f>COUNTIF(G$3:G$20,$E22)</f>
        <v>7</v>
      </c>
      <c r="I22">
        <f t="shared" ref="I22" si="1">COUNTIF(I$3:I$20,$E22)</f>
        <v>1</v>
      </c>
      <c r="K22">
        <f t="shared" ref="K22" si="2">COUNTIF(K$3:K$20,$E22)</f>
        <v>0</v>
      </c>
      <c r="M22">
        <f t="shared" ref="M22" si="3">COUNTIF(M$3:M$20,$E22)</f>
        <v>2</v>
      </c>
      <c r="O22">
        <f t="shared" ref="O22" si="4">COUNTIF(O$3:O$20,$E22)</f>
        <v>5</v>
      </c>
      <c r="Q22">
        <f t="shared" ref="Q22" si="5">COUNTIF(Q$3:Q$20,$E22)</f>
        <v>9</v>
      </c>
      <c r="S22">
        <f t="shared" ref="S22" si="6">COUNTIF(S$3:S$20,$E22)</f>
        <v>2</v>
      </c>
      <c r="U22">
        <f t="shared" ref="U22:W22" si="7">COUNTIF(U$3:U$20,$E22)</f>
        <v>1</v>
      </c>
      <c r="W22">
        <f t="shared" si="7"/>
        <v>14</v>
      </c>
      <c r="Y22">
        <f t="shared" ref="I22:Y24" si="8">COUNTIF(Y$3:Y$20,$E22)</f>
        <v>4</v>
      </c>
    </row>
    <row r="23" spans="2:31" x14ac:dyDescent="0.25">
      <c r="E23" s="2" t="s">
        <v>4</v>
      </c>
      <c r="F23">
        <v>2</v>
      </c>
      <c r="G23">
        <f t="shared" ref="G23:W24" si="9">COUNTIF(G$3:G$20,$E23)</f>
        <v>7</v>
      </c>
      <c r="I23">
        <f t="shared" si="9"/>
        <v>7</v>
      </c>
      <c r="K23">
        <f t="shared" si="9"/>
        <v>6</v>
      </c>
      <c r="M23">
        <f t="shared" si="9"/>
        <v>12</v>
      </c>
      <c r="O23">
        <f t="shared" si="9"/>
        <v>9</v>
      </c>
      <c r="Q23">
        <f t="shared" si="9"/>
        <v>6</v>
      </c>
      <c r="S23">
        <f t="shared" si="9"/>
        <v>10</v>
      </c>
      <c r="U23">
        <f t="shared" si="9"/>
        <v>10</v>
      </c>
      <c r="W23">
        <f t="shared" si="9"/>
        <v>2</v>
      </c>
      <c r="Y23">
        <f t="shared" si="8"/>
        <v>8</v>
      </c>
    </row>
    <row r="24" spans="2:31" x14ac:dyDescent="0.25">
      <c r="E24" s="2" t="s">
        <v>5</v>
      </c>
      <c r="F24">
        <v>3</v>
      </c>
      <c r="G24">
        <f t="shared" si="9"/>
        <v>2</v>
      </c>
      <c r="I24">
        <f t="shared" si="8"/>
        <v>8</v>
      </c>
      <c r="K24">
        <f t="shared" si="8"/>
        <v>10</v>
      </c>
      <c r="M24">
        <f t="shared" si="8"/>
        <v>2</v>
      </c>
      <c r="O24">
        <f t="shared" si="8"/>
        <v>2</v>
      </c>
      <c r="Q24">
        <f t="shared" si="8"/>
        <v>1</v>
      </c>
      <c r="S24">
        <f t="shared" si="8"/>
        <v>4</v>
      </c>
      <c r="U24">
        <f t="shared" si="8"/>
        <v>5</v>
      </c>
      <c r="W24">
        <f t="shared" si="8"/>
        <v>0</v>
      </c>
      <c r="Y24">
        <f t="shared" si="8"/>
        <v>4</v>
      </c>
    </row>
    <row r="25" spans="2:31" x14ac:dyDescent="0.25">
      <c r="G25">
        <f>SUMPRODUCT($F22:$F24,G22:G24)</f>
        <v>27</v>
      </c>
      <c r="I25">
        <f t="shared" ref="I25" si="10">SUMPRODUCT($F22:$F24,I22:I24)</f>
        <v>39</v>
      </c>
      <c r="K25">
        <f t="shared" ref="K25" si="11">SUMPRODUCT($F22:$F24,K22:K24)</f>
        <v>42</v>
      </c>
      <c r="M25">
        <f t="shared" ref="M25" si="12">SUMPRODUCT($F22:$F24,M22:M24)</f>
        <v>32</v>
      </c>
      <c r="O25">
        <f t="shared" ref="O25" si="13">SUMPRODUCT($F22:$F24,O22:O24)</f>
        <v>29</v>
      </c>
      <c r="Q25">
        <f t="shared" ref="Q25" si="14">SUMPRODUCT($F22:$F24,Q22:Q24)</f>
        <v>24</v>
      </c>
      <c r="S25">
        <f t="shared" ref="S25" si="15">SUMPRODUCT($F22:$F24,S22:S24)</f>
        <v>34</v>
      </c>
      <c r="U25">
        <f t="shared" ref="U25:W25" si="16">SUMPRODUCT($F22:$F24,U22:U24)</f>
        <v>36</v>
      </c>
      <c r="W25">
        <f t="shared" si="16"/>
        <v>18</v>
      </c>
      <c r="Y25">
        <f t="shared" ref="Y25" si="17">SUMPRODUCT($F22:$F24,Y22:Y24)</f>
        <v>32</v>
      </c>
    </row>
  </sheetData>
  <autoFilter ref="E2:AD20" xr:uid="{D81F3B8D-BD88-47B2-BD62-2843E6D92BB9}"/>
  <dataValidations count="1">
    <dataValidation type="list" allowBlank="1" showInputMessage="1" showErrorMessage="1" sqref="G3:G20 I3:I20 Y3:Y20 K3:K20 M3:M20 O11:O12 Q3:Q20 S3:S20 U3:U20 W3:W20" xr:uid="{D39B8FBC-0454-4EAA-A5B4-558D6E96BF5F}">
      <formula1>Levels</formula1>
    </dataValidation>
  </dataValidations>
  <pageMargins left="0.7" right="0.7" top="0.75" bottom="0.75" header="0.3" footer="0.3"/>
  <pageSetup paperSize="9" orientation="portrait"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11AD497855D48B00556A02033DCD2" ma:contentTypeVersion="12" ma:contentTypeDescription="Create a new document." ma:contentTypeScope="" ma:versionID="58eca1a652b1103ec9fabc144106c4ea">
  <xsd:schema xmlns:xsd="http://www.w3.org/2001/XMLSchema" xmlns:xs="http://www.w3.org/2001/XMLSchema" xmlns:p="http://schemas.microsoft.com/office/2006/metadata/properties" xmlns:ns2="c962ded1-5b57-470e-9789-607e9c349f3e" xmlns:ns3="b69ad5b3-673e-464b-a13c-5858619b8905" targetNamespace="http://schemas.microsoft.com/office/2006/metadata/properties" ma:root="true" ma:fieldsID="599bc5315477d2a0b40a70fd3a6d50a1" ns2:_="" ns3:_="">
    <xsd:import namespace="c962ded1-5b57-470e-9789-607e9c349f3e"/>
    <xsd:import namespace="b69ad5b3-673e-464b-a13c-5858619b89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62ded1-5b57-470e-9789-607e9c349f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9ad5b3-673e-464b-a13c-5858619b890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7F1661-F1C4-45ED-8E1F-2B5BFB9C26A1}">
  <ds:schemaRefs>
    <ds:schemaRef ds:uri="http://schemas.microsoft.com/sharepoint/v3/contenttype/forms"/>
  </ds:schemaRefs>
</ds:datastoreItem>
</file>

<file path=customXml/itemProps2.xml><?xml version="1.0" encoding="utf-8"?>
<ds:datastoreItem xmlns:ds="http://schemas.openxmlformats.org/officeDocument/2006/customXml" ds:itemID="{5FF1D35A-208C-46D1-8690-2A6C0FFC40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62ded1-5b57-470e-9789-607e9c349f3e"/>
    <ds:schemaRef ds:uri="b69ad5b3-673e-464b-a13c-5858619b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206720-8710-4612-A588-07D494D4962C}">
  <ds:schemaRefs>
    <ds:schemaRef ds:uri="http://purl.org/dc/elements/1.1/"/>
    <ds:schemaRef ds:uri="http://schemas.microsoft.com/office/2006/metadata/properties"/>
    <ds:schemaRef ds:uri="c962ded1-5b57-470e-9789-607e9c349f3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69ad5b3-673e-464b-a13c-5858619b890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API Maturity Model</vt:lpstr>
      <vt:lpstr>Levels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GALLE Jerome</dc:creator>
  <cp:keywords/>
  <dc:description/>
  <cp:lastModifiedBy>DE GALLE Jerome</cp:lastModifiedBy>
  <cp:revision/>
  <dcterms:created xsi:type="dcterms:W3CDTF">2021-11-08T11:21:53Z</dcterms:created>
  <dcterms:modified xsi:type="dcterms:W3CDTF">2022-12-05T15:07:25Z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da7a7f-a0d1-4c79-8194-be76ed2514ae_Enabled">
    <vt:lpwstr>true</vt:lpwstr>
  </property>
  <property fmtid="{D5CDD505-2E9C-101B-9397-08002B2CF9AE}" pid="3" name="MSIP_Label_f6da7a7f-a0d1-4c79-8194-be76ed2514ae_SetDate">
    <vt:lpwstr>2022-07-11T13:02:01Z</vt:lpwstr>
  </property>
  <property fmtid="{D5CDD505-2E9C-101B-9397-08002B2CF9AE}" pid="4" name="MSIP_Label_f6da7a7f-a0d1-4c79-8194-be76ed2514ae_Method">
    <vt:lpwstr>Standard</vt:lpwstr>
  </property>
  <property fmtid="{D5CDD505-2E9C-101B-9397-08002B2CF9AE}" pid="5" name="MSIP_Label_f6da7a7f-a0d1-4c79-8194-be76ed2514ae_Name">
    <vt:lpwstr>INTERNAL</vt:lpwstr>
  </property>
  <property fmtid="{D5CDD505-2E9C-101B-9397-08002B2CF9AE}" pid="6" name="MSIP_Label_f6da7a7f-a0d1-4c79-8194-be76ed2514ae_SiteId">
    <vt:lpwstr>396b38cc-aa65-492b-bb0e-3d94ed25a97b</vt:lpwstr>
  </property>
  <property fmtid="{D5CDD505-2E9C-101B-9397-08002B2CF9AE}" pid="7" name="MSIP_Label_f6da7a7f-a0d1-4c79-8194-be76ed2514ae_ActionId">
    <vt:lpwstr>7b8df218-0c43-45f5-96c9-64c4b9de6f10</vt:lpwstr>
  </property>
  <property fmtid="{D5CDD505-2E9C-101B-9397-08002B2CF9AE}" pid="8" name="MSIP_Label_f6da7a7f-a0d1-4c79-8194-be76ed2514ae_ContentBits">
    <vt:lpwstr>2</vt:lpwstr>
  </property>
  <property fmtid="{D5CDD505-2E9C-101B-9397-08002B2CF9AE}" pid="9" name="ContentTypeId">
    <vt:lpwstr>0x01010063B11AD497855D48B00556A02033DCD2</vt:lpwstr>
  </property>
</Properties>
</file>