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202"/>
  <workbookPr filterPrivacy="1" autoCompressPictures="0"/>
  <bookViews>
    <workbookView xWindow="0" yWindow="0" windowWidth="27320" windowHeight="13540"/>
  </bookViews>
  <sheets>
    <sheet name="内部员工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5" i="1" l="1"/>
  <c r="A10" i="1"/>
  <c r="B10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I31" i="1"/>
  <c r="I24" i="1"/>
  <c r="I29" i="1"/>
  <c r="I28" i="1"/>
  <c r="I25" i="1"/>
  <c r="I23" i="1"/>
  <c r="I27" i="1"/>
  <c r="I30" i="1"/>
  <c r="I26" i="1"/>
  <c r="A18" i="1"/>
  <c r="B18" i="1"/>
</calcChain>
</file>

<file path=xl/comments1.xml><?xml version="1.0" encoding="utf-8"?>
<comments xmlns="http://schemas.openxmlformats.org/spreadsheetml/2006/main">
  <authors>
    <author>作者</author>
  </authors>
  <commentList>
    <comment ref="B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工资范围的对应合计数（粗略数）</t>
        </r>
      </text>
    </comment>
  </commentList>
</comments>
</file>

<file path=xl/sharedStrings.xml><?xml version="1.0" encoding="utf-8"?>
<sst xmlns="http://schemas.openxmlformats.org/spreadsheetml/2006/main" count="43" uniqueCount="43">
  <si>
    <t>养老保险</t>
  </si>
  <si>
    <t>失业保险</t>
  </si>
  <si>
    <t>工伤保险</t>
  </si>
  <si>
    <t>生育保险</t>
  </si>
  <si>
    <t>医疗保险</t>
  </si>
  <si>
    <t>住房公积金</t>
  </si>
  <si>
    <t>合计</t>
  </si>
  <si>
    <t>工资W</t>
  </si>
  <si>
    <t>社保基数</t>
  </si>
  <si>
    <t>W≤6500</t>
  </si>
  <si>
    <t>6500＜W≤8000</t>
  </si>
  <si>
    <t>8000＜W≤9500</t>
  </si>
  <si>
    <t>9500＜W≤11000</t>
  </si>
  <si>
    <t>11000＜W≤12500</t>
  </si>
  <si>
    <t>12500＜W≤14000</t>
  </si>
  <si>
    <t>14000＜W≤15500</t>
  </si>
  <si>
    <t>15500＜W≤17000</t>
  </si>
  <si>
    <t>17000＜W</t>
  </si>
  <si>
    <t>税</t>
    <phoneticPr fontId="1" type="noConversion"/>
  </si>
  <si>
    <t>销售分摊</t>
    <phoneticPr fontId="1" type="noConversion"/>
  </si>
  <si>
    <t>公司分摊</t>
    <phoneticPr fontId="1" type="noConversion"/>
  </si>
  <si>
    <t>部门分摊</t>
    <phoneticPr fontId="1" type="noConversion"/>
  </si>
  <si>
    <t>合同金额（人均）</t>
    <phoneticPr fontId="1" type="noConversion"/>
  </si>
  <si>
    <t>工资</t>
    <phoneticPr fontId="1" type="noConversion"/>
  </si>
  <si>
    <t>其他福利</t>
    <phoneticPr fontId="1" type="noConversion"/>
  </si>
  <si>
    <t>项目活动费</t>
    <phoneticPr fontId="1" type="noConversion"/>
  </si>
  <si>
    <t>年终奖</t>
    <phoneticPr fontId="1" type="noConversion"/>
  </si>
  <si>
    <t>成本</t>
    <phoneticPr fontId="1" type="noConversion"/>
  </si>
  <si>
    <t>餐补</t>
    <phoneticPr fontId="1" type="noConversion"/>
  </si>
  <si>
    <t>活动+体检</t>
    <phoneticPr fontId="1" type="noConversion"/>
  </si>
  <si>
    <t>补充医疗</t>
    <phoneticPr fontId="1" type="noConversion"/>
  </si>
  <si>
    <t>电脑补助</t>
    <phoneticPr fontId="1" type="noConversion"/>
  </si>
  <si>
    <t>利润</t>
    <phoneticPr fontId="1" type="noConversion"/>
  </si>
  <si>
    <t>利润率</t>
    <phoneticPr fontId="1" type="noConversion"/>
  </si>
  <si>
    <t>月薪</t>
    <phoneticPr fontId="1" type="noConversion"/>
  </si>
  <si>
    <t>进项</t>
    <phoneticPr fontId="1" type="noConversion"/>
  </si>
  <si>
    <t>减项（成本）</t>
    <phoneticPr fontId="1" type="noConversion"/>
  </si>
  <si>
    <t>减项（人员成本）</t>
    <phoneticPr fontId="1" type="noConversion"/>
  </si>
  <si>
    <t>收入</t>
    <phoneticPr fontId="1" type="noConversion"/>
  </si>
  <si>
    <t>岗位津贴</t>
    <phoneticPr fontId="1" type="noConversion"/>
  </si>
  <si>
    <t>岗位绩效</t>
    <phoneticPr fontId="1" type="noConversion"/>
  </si>
  <si>
    <t>社保+公积金</t>
    <phoneticPr fontId="1" type="noConversion"/>
  </si>
  <si>
    <t>差旅补助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</si>
</sst>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);[Red]\(0.00\)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0" borderId="0" xfId="0" applyFont="1" applyBorder="1">
      <alignment vertical="center"/>
    </xf>
    <xf numFmtId="176" fontId="0" fillId="0" borderId="0" xfId="0" applyNumberFormat="1" applyFont="1" applyBorder="1">
      <alignment vertical="center"/>
    </xf>
    <xf numFmtId="0" fontId="0" fillId="0" borderId="0" xfId="0" applyBorder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>
      <alignment vertical="center"/>
    </xf>
    <xf numFmtId="177" fontId="3" fillId="0" borderId="1" xfId="0" applyNumberFormat="1" applyFont="1" applyFill="1" applyBorder="1" applyAlignment="1">
      <alignment horizontal="center" vertical="center"/>
    </xf>
    <xf numFmtId="10" fontId="0" fillId="0" borderId="1" xfId="1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 applyFill="1" applyBorder="1" applyAlignment="1">
      <alignment horizontal="left" vertical="center"/>
    </xf>
    <xf numFmtId="177" fontId="3" fillId="0" borderId="0" xfId="0" applyNumberFormat="1" applyFont="1" applyFill="1" applyBorder="1" applyAlignment="1">
      <alignment horizontal="center" vertical="center"/>
    </xf>
    <xf numFmtId="10" fontId="0" fillId="0" borderId="0" xfId="1" applyNumberFormat="1" applyFont="1" applyBorder="1">
      <alignment vertical="center"/>
    </xf>
    <xf numFmtId="177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6">
    <cellStyle name="百分比" xfId="1" builtinId="5"/>
    <cellStyle name="超链接" xfId="2" builtinId="8" hidden="1"/>
    <cellStyle name="超链接" xfId="4" builtinId="8" hidden="1"/>
    <cellStyle name="访问过的超链接" xfId="3" builtinId="9" hidden="1"/>
    <cellStyle name="访问过的超链接" xfId="5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31"/>
  <sheetViews>
    <sheetView tabSelected="1" workbookViewId="0">
      <selection activeCell="G11" sqref="G11"/>
    </sheetView>
  </sheetViews>
  <sheetFormatPr baseColWidth="10" defaultColWidth="8.83203125" defaultRowHeight="14" x14ac:dyDescent="0"/>
  <cols>
    <col min="1" max="1" width="17.1640625" bestFit="1" customWidth="1"/>
    <col min="2" max="2" width="11.6640625" customWidth="1"/>
    <col min="6" max="7" width="11" bestFit="1" customWidth="1"/>
    <col min="8" max="8" width="9.5" bestFit="1" customWidth="1"/>
    <col min="9" max="11" width="9.5" customWidth="1"/>
    <col min="16" max="16" width="9.5" bestFit="1" customWidth="1"/>
  </cols>
  <sheetData>
    <row r="2" spans="1:12">
      <c r="A2" s="22" t="s">
        <v>35</v>
      </c>
    </row>
    <row r="3" spans="1:12">
      <c r="A3" s="32" t="s">
        <v>22</v>
      </c>
      <c r="B3" s="35" t="s">
        <v>38</v>
      </c>
    </row>
    <row r="4" spans="1:12">
      <c r="A4" s="33"/>
      <c r="B4" s="35"/>
    </row>
    <row r="5" spans="1:12">
      <c r="A5" s="7">
        <v>35000</v>
      </c>
      <c r="B5" s="7">
        <v>35000</v>
      </c>
    </row>
    <row r="6" spans="1:12">
      <c r="B6" s="1"/>
    </row>
    <row r="7" spans="1:12">
      <c r="A7" s="23" t="s">
        <v>36</v>
      </c>
      <c r="B7" s="1"/>
    </row>
    <row r="8" spans="1:12">
      <c r="A8" s="21" t="s">
        <v>18</v>
      </c>
      <c r="B8" s="21" t="s">
        <v>19</v>
      </c>
      <c r="C8" s="21" t="s">
        <v>20</v>
      </c>
      <c r="D8" s="7" t="s">
        <v>21</v>
      </c>
    </row>
    <row r="9" spans="1:12">
      <c r="A9" s="10">
        <v>6.7199999999999996E-2</v>
      </c>
      <c r="B9" s="10">
        <v>5.8700000000000002E-2</v>
      </c>
      <c r="C9" s="7">
        <v>1800</v>
      </c>
      <c r="D9" s="7">
        <v>2100</v>
      </c>
      <c r="G9" s="27"/>
    </row>
    <row r="10" spans="1:12">
      <c r="A10" s="11">
        <f>$A$5*A9</f>
        <v>2352</v>
      </c>
      <c r="B10" s="11">
        <f>$A$5*B9</f>
        <v>2054.5</v>
      </c>
      <c r="C10" s="7">
        <v>1800</v>
      </c>
      <c r="D10" s="7">
        <v>2100</v>
      </c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24" t="s">
        <v>37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>
      <c r="A13" s="34" t="s">
        <v>23</v>
      </c>
      <c r="B13" s="31" t="s">
        <v>41</v>
      </c>
      <c r="C13" s="31" t="s">
        <v>24</v>
      </c>
      <c r="D13" s="31"/>
      <c r="E13" s="31"/>
      <c r="F13" s="31"/>
      <c r="G13" s="31" t="s">
        <v>25</v>
      </c>
      <c r="H13" s="31" t="s">
        <v>26</v>
      </c>
      <c r="I13" s="36" t="s">
        <v>39</v>
      </c>
      <c r="J13" s="36" t="s">
        <v>40</v>
      </c>
      <c r="K13" s="38" t="s">
        <v>42</v>
      </c>
      <c r="L13" s="31" t="s">
        <v>27</v>
      </c>
    </row>
    <row r="14" spans="1:12">
      <c r="A14" s="34"/>
      <c r="B14" s="31"/>
      <c r="C14" s="16" t="s">
        <v>28</v>
      </c>
      <c r="D14" s="16" t="s">
        <v>29</v>
      </c>
      <c r="E14" s="16" t="s">
        <v>30</v>
      </c>
      <c r="F14" s="16" t="s">
        <v>31</v>
      </c>
      <c r="G14" s="31"/>
      <c r="H14" s="31"/>
      <c r="I14" s="37"/>
      <c r="J14" s="37"/>
      <c r="K14" s="37"/>
      <c r="L14" s="31"/>
    </row>
    <row r="15" spans="1:12">
      <c r="A15" s="17">
        <v>17000</v>
      </c>
      <c r="B15" s="16">
        <v>4609</v>
      </c>
      <c r="C15" s="16">
        <v>300</v>
      </c>
      <c r="D15" s="16">
        <v>68</v>
      </c>
      <c r="E15" s="16">
        <v>72</v>
      </c>
      <c r="F15" s="16">
        <v>170</v>
      </c>
      <c r="G15" s="16">
        <v>500</v>
      </c>
      <c r="H15" s="18"/>
      <c r="I15" s="18"/>
      <c r="J15" s="18"/>
      <c r="K15" s="18"/>
      <c r="L15" s="16">
        <f>SUM(A15:K15)</f>
        <v>22719</v>
      </c>
    </row>
    <row r="16" spans="1:12">
      <c r="A16" s="9"/>
      <c r="B16" s="12"/>
      <c r="C16" s="12"/>
      <c r="D16" s="12"/>
      <c r="E16" s="12"/>
      <c r="F16" s="12"/>
      <c r="G16" s="12"/>
      <c r="H16" s="13"/>
      <c r="I16" s="13"/>
      <c r="J16" s="13"/>
      <c r="K16" s="13"/>
      <c r="L16" s="14"/>
    </row>
    <row r="17" spans="1:12">
      <c r="A17" s="17" t="s">
        <v>32</v>
      </c>
      <c r="B17" s="7" t="s">
        <v>33</v>
      </c>
      <c r="C17" s="12"/>
      <c r="D17" s="12"/>
      <c r="E17" s="12"/>
      <c r="F17" s="12"/>
      <c r="G17" s="12"/>
      <c r="H17" s="13"/>
      <c r="I17" s="13"/>
      <c r="J17" s="13"/>
      <c r="K17" s="13"/>
      <c r="L17" s="14"/>
    </row>
    <row r="18" spans="1:12">
      <c r="A18" s="19">
        <f>B5-A10-B10-C10-D10-L15</f>
        <v>3974.5</v>
      </c>
      <c r="B18" s="20">
        <f>A18/A5</f>
        <v>0.11355714285714286</v>
      </c>
      <c r="C18" s="2"/>
      <c r="D18" s="2"/>
      <c r="E18" s="2"/>
      <c r="F18" s="2"/>
      <c r="G18" s="2"/>
      <c r="H18" s="2"/>
      <c r="I18" s="2"/>
      <c r="J18" s="2"/>
      <c r="K18" s="2"/>
    </row>
    <row r="19" spans="1:12">
      <c r="A19" s="25"/>
      <c r="B19" s="26"/>
      <c r="C19" s="2"/>
      <c r="D19" s="2"/>
      <c r="E19" s="2"/>
      <c r="F19" s="2"/>
      <c r="G19" s="2"/>
      <c r="H19" s="2"/>
      <c r="I19" s="2"/>
      <c r="J19" s="2"/>
      <c r="K19" s="2"/>
    </row>
    <row r="20" spans="1:12">
      <c r="A20" s="9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>
      <c r="A21" s="29" t="s">
        <v>7</v>
      </c>
      <c r="B21" s="29" t="s">
        <v>8</v>
      </c>
      <c r="C21" s="3" t="s">
        <v>0</v>
      </c>
      <c r="D21" s="3" t="s">
        <v>1</v>
      </c>
      <c r="E21" s="3" t="s">
        <v>2</v>
      </c>
      <c r="F21" s="3" t="s">
        <v>3</v>
      </c>
      <c r="G21" s="3" t="s">
        <v>4</v>
      </c>
      <c r="H21" s="3" t="s">
        <v>5</v>
      </c>
      <c r="I21" s="3" t="s">
        <v>6</v>
      </c>
      <c r="J21" s="3" t="s">
        <v>34</v>
      </c>
      <c r="K21" s="28"/>
    </row>
    <row r="22" spans="1:12">
      <c r="A22" s="30"/>
      <c r="B22" s="30"/>
      <c r="C22" s="4">
        <v>0.2</v>
      </c>
      <c r="D22" s="4">
        <v>0.01</v>
      </c>
      <c r="E22" s="5">
        <v>8.0000000000000002E-3</v>
      </c>
      <c r="F22" s="5">
        <v>8.0000000000000002E-3</v>
      </c>
      <c r="G22" s="4">
        <v>0.1</v>
      </c>
      <c r="H22" s="4">
        <v>0.12</v>
      </c>
      <c r="I22" s="5">
        <v>0.44600000000000001</v>
      </c>
      <c r="J22" s="7"/>
      <c r="K22" s="14"/>
    </row>
    <row r="23" spans="1:12">
      <c r="A23" s="6" t="s">
        <v>9</v>
      </c>
      <c r="B23" s="6">
        <v>2700</v>
      </c>
      <c r="C23" s="8">
        <f>B23*$C$22</f>
        <v>540</v>
      </c>
      <c r="D23" s="8">
        <f t="shared" ref="D23:G23" si="0">$B$23*D22</f>
        <v>27</v>
      </c>
      <c r="E23" s="8">
        <f t="shared" si="0"/>
        <v>21.6</v>
      </c>
      <c r="F23" s="8">
        <f t="shared" si="0"/>
        <v>21.6</v>
      </c>
      <c r="G23" s="8">
        <f t="shared" si="0"/>
        <v>270</v>
      </c>
      <c r="H23" s="8">
        <f>$H$22*J23</f>
        <v>780</v>
      </c>
      <c r="I23" s="8">
        <f>SUM(C23:H23)</f>
        <v>1660.2</v>
      </c>
      <c r="J23" s="7">
        <v>6500</v>
      </c>
      <c r="K23" s="14"/>
    </row>
    <row r="24" spans="1:12">
      <c r="A24" s="6" t="s">
        <v>10</v>
      </c>
      <c r="B24" s="6">
        <v>3000</v>
      </c>
      <c r="C24" s="8">
        <f t="shared" ref="C24:G24" si="1">$B$24*C22</f>
        <v>600</v>
      </c>
      <c r="D24" s="8">
        <f t="shared" si="1"/>
        <v>30</v>
      </c>
      <c r="E24" s="8">
        <f t="shared" si="1"/>
        <v>24</v>
      </c>
      <c r="F24" s="8">
        <f t="shared" si="1"/>
        <v>24</v>
      </c>
      <c r="G24" s="8">
        <f t="shared" si="1"/>
        <v>300</v>
      </c>
      <c r="H24" s="8">
        <f t="shared" ref="H24:H30" si="2">$H$22*J24</f>
        <v>960</v>
      </c>
      <c r="I24" s="8">
        <f t="shared" ref="I24:I31" si="3">SUM(C24:H24)</f>
        <v>1938</v>
      </c>
      <c r="J24" s="7">
        <v>8000</v>
      </c>
      <c r="K24" s="14"/>
    </row>
    <row r="25" spans="1:12">
      <c r="A25" s="6" t="s">
        <v>11</v>
      </c>
      <c r="B25" s="6">
        <v>3500</v>
      </c>
      <c r="C25" s="8">
        <f>$B$25*C22</f>
        <v>700</v>
      </c>
      <c r="D25" s="8">
        <f t="shared" ref="D25:G25" si="4">$B$25*D22</f>
        <v>35</v>
      </c>
      <c r="E25" s="8">
        <f t="shared" si="4"/>
        <v>28</v>
      </c>
      <c r="F25" s="8">
        <f t="shared" si="4"/>
        <v>28</v>
      </c>
      <c r="G25" s="8">
        <f t="shared" si="4"/>
        <v>350</v>
      </c>
      <c r="H25" s="8">
        <f t="shared" si="2"/>
        <v>1140</v>
      </c>
      <c r="I25" s="8">
        <f t="shared" si="3"/>
        <v>2281</v>
      </c>
      <c r="J25" s="7">
        <v>9500</v>
      </c>
      <c r="K25" s="14"/>
    </row>
    <row r="26" spans="1:12">
      <c r="A26" s="6" t="s">
        <v>12</v>
      </c>
      <c r="B26" s="6">
        <v>4000</v>
      </c>
      <c r="C26" s="8">
        <f>$B$26*C22</f>
        <v>800</v>
      </c>
      <c r="D26" s="8">
        <f t="shared" ref="D26:G26" si="5">$B$26*D22</f>
        <v>40</v>
      </c>
      <c r="E26" s="8">
        <f t="shared" si="5"/>
        <v>32</v>
      </c>
      <c r="F26" s="8">
        <f t="shared" si="5"/>
        <v>32</v>
      </c>
      <c r="G26" s="8">
        <f t="shared" si="5"/>
        <v>400</v>
      </c>
      <c r="H26" s="8">
        <f t="shared" si="2"/>
        <v>1320</v>
      </c>
      <c r="I26" s="8">
        <f t="shared" si="3"/>
        <v>2624</v>
      </c>
      <c r="J26" s="7">
        <v>11000</v>
      </c>
      <c r="K26" s="14"/>
    </row>
    <row r="27" spans="1:12">
      <c r="A27" s="6" t="s">
        <v>13</v>
      </c>
      <c r="B27" s="6">
        <v>4500</v>
      </c>
      <c r="C27" s="8">
        <f>$B$27*C22</f>
        <v>900</v>
      </c>
      <c r="D27" s="8">
        <f t="shared" ref="D27:G27" si="6">$B$27*D22</f>
        <v>45</v>
      </c>
      <c r="E27" s="8">
        <f t="shared" si="6"/>
        <v>36</v>
      </c>
      <c r="F27" s="8">
        <f t="shared" si="6"/>
        <v>36</v>
      </c>
      <c r="G27" s="8">
        <f t="shared" si="6"/>
        <v>450</v>
      </c>
      <c r="H27" s="8">
        <f t="shared" si="2"/>
        <v>1500</v>
      </c>
      <c r="I27" s="8">
        <f t="shared" si="3"/>
        <v>2967</v>
      </c>
      <c r="J27" s="7">
        <v>12500</v>
      </c>
      <c r="K27" s="14"/>
    </row>
    <row r="28" spans="1:12">
      <c r="A28" s="6" t="s">
        <v>14</v>
      </c>
      <c r="B28" s="6">
        <v>5000</v>
      </c>
      <c r="C28" s="8">
        <f>$B$28*C22</f>
        <v>1000</v>
      </c>
      <c r="D28" s="8">
        <f t="shared" ref="D28:G28" si="7">$B$28*D22</f>
        <v>50</v>
      </c>
      <c r="E28" s="8">
        <f t="shared" si="7"/>
        <v>40</v>
      </c>
      <c r="F28" s="8">
        <f t="shared" si="7"/>
        <v>40</v>
      </c>
      <c r="G28" s="8">
        <f t="shared" si="7"/>
        <v>500</v>
      </c>
      <c r="H28" s="8">
        <f t="shared" si="2"/>
        <v>1680</v>
      </c>
      <c r="I28" s="8">
        <f t="shared" si="3"/>
        <v>3310</v>
      </c>
      <c r="J28" s="7">
        <v>14000</v>
      </c>
      <c r="K28" s="14"/>
    </row>
    <row r="29" spans="1:12">
      <c r="A29" s="6" t="s">
        <v>15</v>
      </c>
      <c r="B29" s="6">
        <v>5500</v>
      </c>
      <c r="C29" s="8">
        <f>$B$29*C22</f>
        <v>1100</v>
      </c>
      <c r="D29" s="8">
        <f t="shared" ref="D29:G29" si="8">$B$29*D22</f>
        <v>55</v>
      </c>
      <c r="E29" s="8">
        <f t="shared" si="8"/>
        <v>44</v>
      </c>
      <c r="F29" s="8">
        <f t="shared" si="8"/>
        <v>44</v>
      </c>
      <c r="G29" s="8">
        <f t="shared" si="8"/>
        <v>550</v>
      </c>
      <c r="H29" s="8">
        <f t="shared" si="2"/>
        <v>1860</v>
      </c>
      <c r="I29" s="8">
        <f t="shared" si="3"/>
        <v>3653</v>
      </c>
      <c r="J29" s="7">
        <v>15500</v>
      </c>
      <c r="K29" s="14"/>
    </row>
    <row r="30" spans="1:12">
      <c r="A30" s="6" t="s">
        <v>16</v>
      </c>
      <c r="B30" s="6">
        <v>6000</v>
      </c>
      <c r="C30" s="8">
        <f>$B$30*C22</f>
        <v>1200</v>
      </c>
      <c r="D30" s="8">
        <f t="shared" ref="D30:G30" si="9">$B$30*D22</f>
        <v>60</v>
      </c>
      <c r="E30" s="8">
        <f t="shared" si="9"/>
        <v>48</v>
      </c>
      <c r="F30" s="8">
        <f t="shared" si="9"/>
        <v>48</v>
      </c>
      <c r="G30" s="8">
        <f t="shared" si="9"/>
        <v>600</v>
      </c>
      <c r="H30" s="8">
        <f t="shared" si="2"/>
        <v>2040</v>
      </c>
      <c r="I30" s="8">
        <f t="shared" si="3"/>
        <v>3996</v>
      </c>
      <c r="J30" s="7">
        <v>17000</v>
      </c>
      <c r="K30" s="14"/>
    </row>
    <row r="31" spans="1:12">
      <c r="A31" s="6" t="s">
        <v>17</v>
      </c>
      <c r="B31" s="6">
        <v>7000</v>
      </c>
      <c r="C31" s="8">
        <f>$B$31*C22</f>
        <v>1400</v>
      </c>
      <c r="D31" s="8">
        <f t="shared" ref="D31:G31" si="10">$B$31*D22</f>
        <v>70</v>
      </c>
      <c r="E31" s="8">
        <f t="shared" si="10"/>
        <v>56</v>
      </c>
      <c r="F31" s="8">
        <f t="shared" si="10"/>
        <v>56</v>
      </c>
      <c r="G31" s="8">
        <f t="shared" si="10"/>
        <v>700</v>
      </c>
      <c r="H31" s="8">
        <v>2327</v>
      </c>
      <c r="I31" s="8">
        <f t="shared" si="3"/>
        <v>4609</v>
      </c>
      <c r="J31" s="7">
        <v>20000</v>
      </c>
      <c r="K31" s="14"/>
    </row>
  </sheetData>
  <mergeCells count="13">
    <mergeCell ref="B21:B22"/>
    <mergeCell ref="A21:A22"/>
    <mergeCell ref="H13:H14"/>
    <mergeCell ref="L13:L14"/>
    <mergeCell ref="A3:A4"/>
    <mergeCell ref="A13:A14"/>
    <mergeCell ref="B13:B14"/>
    <mergeCell ref="C13:F13"/>
    <mergeCell ref="G13:G14"/>
    <mergeCell ref="B3:B4"/>
    <mergeCell ref="I13:I14"/>
    <mergeCell ref="J13:J14"/>
    <mergeCell ref="K13:K14"/>
  </mergeCells>
  <phoneticPr fontId="1" type="noConversion"/>
  <pageMargins left="0.7" right="0.7" top="0.75" bottom="0.75" header="0.3" footer="0.3"/>
  <pageSetup paperSize="9" orientation="portrait" horizontalDpi="200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内部员工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2017-02-16T05:01:58Z</dcterms:modified>
</cp:coreProperties>
</file>