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parcial1\"/>
    </mc:Choice>
  </mc:AlternateContent>
  <xr:revisionPtr revIDLastSave="0" documentId="13_ncr:1_{6238A932-239B-4B58-A28F-6FF8A964B164}" xr6:coauthVersionLast="47" xr6:coauthVersionMax="47" xr10:uidLastSave="{00000000-0000-0000-0000-000000000000}"/>
  <bookViews>
    <workbookView xWindow="-108" yWindow="-108" windowWidth="23256" windowHeight="12576" activeTab="3" xr2:uid="{DAC0733A-6834-4BA4-B1C0-2E75E5005775}"/>
  </bookViews>
  <sheets>
    <sheet name="PROBLEMA1" sheetId="1" r:id="rId1"/>
    <sheet name="PROBLEMA2" sheetId="2" r:id="rId2"/>
    <sheet name="PROBLEMA3" sheetId="3" r:id="rId3"/>
    <sheet name="PROBLEM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5" i="4"/>
  <c r="C20" i="4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19" i="4"/>
  <c r="C20" i="3"/>
  <c r="C14" i="3"/>
  <c r="C15" i="3" s="1"/>
  <c r="C16" i="3" s="1"/>
  <c r="C17" i="3" s="1"/>
  <c r="C18" i="3" s="1"/>
  <c r="C19" i="3" s="1"/>
  <c r="C13" i="3"/>
  <c r="H12" i="2"/>
  <c r="H11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10" i="2"/>
  <c r="H18" i="1"/>
  <c r="H17" i="1"/>
  <c r="H16" i="1" l="1"/>
  <c r="C16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15" i="1"/>
</calcChain>
</file>

<file path=xl/sharedStrings.xml><?xml version="1.0" encoding="utf-8"?>
<sst xmlns="http://schemas.openxmlformats.org/spreadsheetml/2006/main" count="24" uniqueCount="15">
  <si>
    <t>NOMBRE</t>
  </si>
  <si>
    <t>CARNÉ:</t>
  </si>
  <si>
    <t>Cristhofer Isaac Patzán Martínez</t>
  </si>
  <si>
    <t>Gradiente</t>
  </si>
  <si>
    <t>i</t>
  </si>
  <si>
    <t>anual compuesto trimestralmente</t>
  </si>
  <si>
    <t>interes efectivo</t>
  </si>
  <si>
    <t>VF</t>
  </si>
  <si>
    <t>VA</t>
  </si>
  <si>
    <t>gradiente</t>
  </si>
  <si>
    <t>VP</t>
  </si>
  <si>
    <t>Valor anual</t>
  </si>
  <si>
    <t>anual</t>
  </si>
  <si>
    <t>Ingresos</t>
  </si>
  <si>
    <t>anual compuesto mensualmente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</si>
</sst>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164" formatCode="_-[$$-409]* #,##0.00_ ;_-[$$-409]* \-#,##0.00\ ;_-[$$-409]* &quot;-&quot;??_ ;_-@_ "/>
    <numFmt numFmtId="167" formatCode="_-[$$-409]* #,##0.000_ ;_-[$$-409]* \-#,##0.000\ ;_-[$$-409]* &quot;-&quot;???_ ;_-@_ 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10" fontId="0" fillId="0" borderId="1" xfId="1" applyNumberFormat="1" applyFont="1" applyBorder="1"/>
    <xf numFmtId="8" fontId="0" fillId="0" borderId="0" xfId="0" applyNumberFormat="1"/>
    <xf numFmtId="167" fontId="0" fillId="0" borderId="0" xfId="0" applyNumberFormat="1"/>
    <xf numFmtId="0" fontId="0" fillId="0" borderId="1" xfId="0" applyFill="1" applyBorder="1"/>
    <xf numFmtId="0" fontId="0" fillId="2" borderId="0" xfId="0" applyFill="1" applyBorder="1"/>
    <xf numFmtId="8" fontId="0" fillId="2" borderId="0" xfId="0" applyNumberFormat="1" applyFill="1"/>
    <xf numFmtId="9" fontId="0" fillId="0" borderId="0" xfId="0" applyNumberForma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9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914400</xdr:colOff>
          <xdr:row>11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396240</xdr:colOff>
          <xdr:row>5</xdr:row>
          <xdr:rowOff>121920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0</xdr:row>
          <xdr:rowOff>15240</xdr:rowOff>
        </xdr:from>
        <xdr:to>
          <xdr:col>7</xdr:col>
          <xdr:colOff>518160</xdr:colOff>
          <xdr:row>5</xdr:row>
          <xdr:rowOff>137160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358140</xdr:colOff>
          <xdr:row>10</xdr:row>
          <xdr:rowOff>45720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2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3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6BA5-6CA6-47F2-BF5A-29A544CCD364}">
  <dimension ref="B8:K43"/>
  <sheetViews>
    <sheetView topLeftCell="A6" workbookViewId="0">
      <selection activeCell="G20" sqref="G20"/>
    </sheetView>
  </sheetViews>
  <sheetFormatPr baseColWidth="10" defaultRowHeight="14.4" x14ac:dyDescent="0.3"/>
  <cols>
    <col min="3" max="3" width="11.5546875" style="2"/>
    <col min="5" max="5" width="15.5546875" bestFit="1" customWidth="1"/>
    <col min="7" max="7" width="13.6640625" bestFit="1" customWidth="1"/>
    <col min="8" max="8" width="13.44140625" bestFit="1" customWidth="1"/>
  </cols>
  <sheetData>
    <row r="8" spans="2:11" ht="31.2" x14ac:dyDescent="0.6">
      <c r="I8" s="1" t="s">
        <v>0</v>
      </c>
      <c r="K8" t="s">
        <v>2</v>
      </c>
    </row>
    <row r="9" spans="2:11" ht="31.2" x14ac:dyDescent="0.6">
      <c r="I9" s="1"/>
    </row>
    <row r="10" spans="2:11" ht="31.2" x14ac:dyDescent="0.6">
      <c r="I10" s="1" t="s">
        <v>1</v>
      </c>
      <c r="K10">
        <v>19218</v>
      </c>
    </row>
    <row r="13" spans="2:11" x14ac:dyDescent="0.3">
      <c r="B13">
        <v>0</v>
      </c>
      <c r="C13" s="2">
        <v>0</v>
      </c>
    </row>
    <row r="14" spans="2:11" x14ac:dyDescent="0.3">
      <c r="B14">
        <v>1</v>
      </c>
      <c r="C14" s="2">
        <v>5000</v>
      </c>
      <c r="G14" s="4" t="s">
        <v>3</v>
      </c>
      <c r="H14" s="5">
        <v>1200</v>
      </c>
    </row>
    <row r="15" spans="2:11" x14ac:dyDescent="0.3">
      <c r="B15">
        <v>2</v>
      </c>
      <c r="C15" s="2">
        <f>C14+$H$14</f>
        <v>6200</v>
      </c>
      <c r="G15" s="4" t="s">
        <v>4</v>
      </c>
      <c r="H15" s="6">
        <v>8.7999999999999995E-2</v>
      </c>
      <c r="I15" t="s">
        <v>5</v>
      </c>
    </row>
    <row r="16" spans="2:11" x14ac:dyDescent="0.3">
      <c r="B16">
        <v>3</v>
      </c>
      <c r="C16" s="2">
        <f t="shared" ref="C16:C43" si="0">C15+$H$14</f>
        <v>7400</v>
      </c>
      <c r="G16" s="4" t="s">
        <v>6</v>
      </c>
      <c r="H16" s="7">
        <f>EFFECT(H15,3)</f>
        <v>9.0606573037037341E-2</v>
      </c>
    </row>
    <row r="17" spans="2:8" x14ac:dyDescent="0.3">
      <c r="B17">
        <v>4</v>
      </c>
      <c r="C17" s="2">
        <f t="shared" si="0"/>
        <v>8600</v>
      </c>
      <c r="G17" s="10" t="s">
        <v>8</v>
      </c>
      <c r="H17" s="5">
        <f>NPV(H16,C14:C43)+C13</f>
        <v>156978.72988236282</v>
      </c>
    </row>
    <row r="18" spans="2:8" x14ac:dyDescent="0.3">
      <c r="B18">
        <v>5</v>
      </c>
      <c r="C18" s="2">
        <f t="shared" si="0"/>
        <v>9800</v>
      </c>
      <c r="G18" s="11" t="s">
        <v>7</v>
      </c>
      <c r="H18" s="12">
        <f>-FV(H16,B43,,H17)</f>
        <v>2117796.059234133</v>
      </c>
    </row>
    <row r="19" spans="2:8" x14ac:dyDescent="0.3">
      <c r="B19">
        <v>6</v>
      </c>
      <c r="C19" s="2">
        <f t="shared" si="0"/>
        <v>11000</v>
      </c>
    </row>
    <row r="20" spans="2:8" x14ac:dyDescent="0.3">
      <c r="B20">
        <v>7</v>
      </c>
      <c r="C20" s="2">
        <f t="shared" si="0"/>
        <v>12200</v>
      </c>
    </row>
    <row r="21" spans="2:8" x14ac:dyDescent="0.3">
      <c r="B21">
        <v>8</v>
      </c>
      <c r="C21" s="2">
        <f t="shared" si="0"/>
        <v>13400</v>
      </c>
    </row>
    <row r="22" spans="2:8" x14ac:dyDescent="0.3">
      <c r="B22">
        <v>9</v>
      </c>
      <c r="C22" s="2">
        <f t="shared" si="0"/>
        <v>14600</v>
      </c>
      <c r="E22" s="2"/>
    </row>
    <row r="23" spans="2:8" x14ac:dyDescent="0.3">
      <c r="B23">
        <v>10</v>
      </c>
      <c r="C23" s="2">
        <f t="shared" si="0"/>
        <v>15800</v>
      </c>
      <c r="E23" s="9"/>
    </row>
    <row r="24" spans="2:8" x14ac:dyDescent="0.3">
      <c r="B24">
        <v>11</v>
      </c>
      <c r="C24" s="2">
        <f t="shared" si="0"/>
        <v>17000</v>
      </c>
    </row>
    <row r="25" spans="2:8" x14ac:dyDescent="0.3">
      <c r="B25">
        <v>12</v>
      </c>
      <c r="C25" s="2">
        <f t="shared" si="0"/>
        <v>18200</v>
      </c>
    </row>
    <row r="26" spans="2:8" x14ac:dyDescent="0.3">
      <c r="B26">
        <v>13</v>
      </c>
      <c r="C26" s="2">
        <f t="shared" si="0"/>
        <v>19400</v>
      </c>
    </row>
    <row r="27" spans="2:8" x14ac:dyDescent="0.3">
      <c r="B27">
        <v>14</v>
      </c>
      <c r="C27" s="2">
        <f t="shared" si="0"/>
        <v>20600</v>
      </c>
    </row>
    <row r="28" spans="2:8" x14ac:dyDescent="0.3">
      <c r="B28">
        <v>15</v>
      </c>
      <c r="C28" s="2">
        <f t="shared" si="0"/>
        <v>21800</v>
      </c>
    </row>
    <row r="29" spans="2:8" x14ac:dyDescent="0.3">
      <c r="B29">
        <v>16</v>
      </c>
      <c r="C29" s="2">
        <f t="shared" si="0"/>
        <v>23000</v>
      </c>
    </row>
    <row r="30" spans="2:8" x14ac:dyDescent="0.3">
      <c r="B30">
        <v>17</v>
      </c>
      <c r="C30" s="2">
        <f t="shared" si="0"/>
        <v>24200</v>
      </c>
    </row>
    <row r="31" spans="2:8" x14ac:dyDescent="0.3">
      <c r="B31">
        <v>18</v>
      </c>
      <c r="C31" s="2">
        <f t="shared" si="0"/>
        <v>25400</v>
      </c>
    </row>
    <row r="32" spans="2:8" x14ac:dyDescent="0.3">
      <c r="B32">
        <v>19</v>
      </c>
      <c r="C32" s="2">
        <f t="shared" si="0"/>
        <v>26600</v>
      </c>
    </row>
    <row r="33" spans="2:3" x14ac:dyDescent="0.3">
      <c r="B33">
        <v>20</v>
      </c>
      <c r="C33" s="2">
        <f t="shared" si="0"/>
        <v>27800</v>
      </c>
    </row>
    <row r="34" spans="2:3" x14ac:dyDescent="0.3">
      <c r="B34">
        <v>21</v>
      </c>
      <c r="C34" s="2">
        <f t="shared" si="0"/>
        <v>29000</v>
      </c>
    </row>
    <row r="35" spans="2:3" x14ac:dyDescent="0.3">
      <c r="B35">
        <v>22</v>
      </c>
      <c r="C35" s="2">
        <f t="shared" si="0"/>
        <v>30200</v>
      </c>
    </row>
    <row r="36" spans="2:3" x14ac:dyDescent="0.3">
      <c r="B36">
        <v>23</v>
      </c>
      <c r="C36" s="2">
        <f t="shared" si="0"/>
        <v>31400</v>
      </c>
    </row>
    <row r="37" spans="2:3" x14ac:dyDescent="0.3">
      <c r="B37">
        <v>24</v>
      </c>
      <c r="C37" s="2">
        <f t="shared" si="0"/>
        <v>32600</v>
      </c>
    </row>
    <row r="38" spans="2:3" x14ac:dyDescent="0.3">
      <c r="B38">
        <v>25</v>
      </c>
      <c r="C38" s="2">
        <f t="shared" si="0"/>
        <v>33800</v>
      </c>
    </row>
    <row r="39" spans="2:3" x14ac:dyDescent="0.3">
      <c r="B39">
        <v>26</v>
      </c>
      <c r="C39" s="2">
        <f t="shared" si="0"/>
        <v>35000</v>
      </c>
    </row>
    <row r="40" spans="2:3" x14ac:dyDescent="0.3">
      <c r="B40">
        <v>27</v>
      </c>
      <c r="C40" s="2">
        <f t="shared" si="0"/>
        <v>36200</v>
      </c>
    </row>
    <row r="41" spans="2:3" x14ac:dyDescent="0.3">
      <c r="B41">
        <v>28</v>
      </c>
      <c r="C41" s="2">
        <f t="shared" si="0"/>
        <v>37400</v>
      </c>
    </row>
    <row r="42" spans="2:3" x14ac:dyDescent="0.3">
      <c r="B42">
        <v>29</v>
      </c>
      <c r="C42" s="2">
        <f t="shared" si="0"/>
        <v>38600</v>
      </c>
    </row>
    <row r="43" spans="2:3" x14ac:dyDescent="0.3">
      <c r="B43">
        <v>30</v>
      </c>
      <c r="C43" s="2">
        <f t="shared" si="0"/>
        <v>39800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914400</xdr:colOff>
                <xdr:row>11</xdr:row>
                <xdr:rowOff>45720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CD81-5B8B-4239-A9F2-50A66053631C}">
  <dimension ref="A8:J33"/>
  <sheetViews>
    <sheetView workbookViewId="0">
      <selection activeCell="H16" sqref="H16"/>
    </sheetView>
  </sheetViews>
  <sheetFormatPr baseColWidth="10" defaultRowHeight="14.4" x14ac:dyDescent="0.3"/>
  <cols>
    <col min="3" max="3" width="11.5546875" style="2"/>
    <col min="8" max="8" width="12.6640625" style="14" bestFit="1" customWidth="1"/>
  </cols>
  <sheetData>
    <row r="8" spans="1:10" x14ac:dyDescent="0.3">
      <c r="B8">
        <v>0</v>
      </c>
      <c r="C8" s="2">
        <v>0</v>
      </c>
    </row>
    <row r="9" spans="1:10" x14ac:dyDescent="0.3">
      <c r="B9">
        <v>1</v>
      </c>
      <c r="C9" s="2">
        <v>20000</v>
      </c>
      <c r="G9" s="4" t="s">
        <v>9</v>
      </c>
      <c r="H9" s="7">
        <v>0.05</v>
      </c>
    </row>
    <row r="10" spans="1:10" x14ac:dyDescent="0.3">
      <c r="A10" s="2"/>
      <c r="B10">
        <v>2</v>
      </c>
      <c r="C10" s="2">
        <f>(C9*$H$9)+C9</f>
        <v>21000</v>
      </c>
      <c r="G10" s="4" t="s">
        <v>4</v>
      </c>
      <c r="H10" s="7">
        <v>6.25E-2</v>
      </c>
    </row>
    <row r="11" spans="1:10" x14ac:dyDescent="0.3">
      <c r="B11">
        <v>3</v>
      </c>
      <c r="C11" s="2">
        <f t="shared" ref="C11:C33" si="0">(C10*$H$9)+C10</f>
        <v>22050</v>
      </c>
      <c r="G11" s="4" t="s">
        <v>10</v>
      </c>
      <c r="H11" s="5">
        <f>NPV(H10,C9:C33)+C8</f>
        <v>409775.21044423658</v>
      </c>
    </row>
    <row r="12" spans="1:10" x14ac:dyDescent="0.3">
      <c r="B12">
        <v>4</v>
      </c>
      <c r="C12" s="2">
        <f t="shared" si="0"/>
        <v>23152.5</v>
      </c>
      <c r="G12" s="15" t="s">
        <v>11</v>
      </c>
      <c r="H12" s="16">
        <f>-PMT(H10,B33,H11)</f>
        <v>32820.789459841995</v>
      </c>
      <c r="J12" s="8"/>
    </row>
    <row r="13" spans="1:10" x14ac:dyDescent="0.3">
      <c r="B13">
        <v>5</v>
      </c>
      <c r="C13" s="2">
        <f t="shared" si="0"/>
        <v>24310.125</v>
      </c>
    </row>
    <row r="14" spans="1:10" x14ac:dyDescent="0.3">
      <c r="B14">
        <v>6</v>
      </c>
      <c r="C14" s="2">
        <f t="shared" si="0"/>
        <v>25525.631249999999</v>
      </c>
    </row>
    <row r="15" spans="1:10" x14ac:dyDescent="0.3">
      <c r="B15">
        <v>7</v>
      </c>
      <c r="C15" s="2">
        <f t="shared" si="0"/>
        <v>26801.912812499999</v>
      </c>
    </row>
    <row r="16" spans="1:10" x14ac:dyDescent="0.3">
      <c r="B16">
        <v>8</v>
      </c>
      <c r="C16" s="2">
        <f t="shared" si="0"/>
        <v>28142.008453125</v>
      </c>
    </row>
    <row r="17" spans="2:3" x14ac:dyDescent="0.3">
      <c r="B17">
        <v>9</v>
      </c>
      <c r="C17" s="2">
        <f t="shared" si="0"/>
        <v>29549.10887578125</v>
      </c>
    </row>
    <row r="18" spans="2:3" x14ac:dyDescent="0.3">
      <c r="B18">
        <v>10</v>
      </c>
      <c r="C18" s="2">
        <f t="shared" si="0"/>
        <v>31026.564319570312</v>
      </c>
    </row>
    <row r="19" spans="2:3" x14ac:dyDescent="0.3">
      <c r="B19">
        <v>11</v>
      </c>
      <c r="C19" s="2">
        <f t="shared" si="0"/>
        <v>32577.892535548828</v>
      </c>
    </row>
    <row r="20" spans="2:3" x14ac:dyDescent="0.3">
      <c r="B20">
        <v>12</v>
      </c>
      <c r="C20" s="2">
        <f t="shared" si="0"/>
        <v>34206.787162326269</v>
      </c>
    </row>
    <row r="21" spans="2:3" x14ac:dyDescent="0.3">
      <c r="B21">
        <v>13</v>
      </c>
      <c r="C21" s="2">
        <f t="shared" si="0"/>
        <v>35917.12652044258</v>
      </c>
    </row>
    <row r="22" spans="2:3" x14ac:dyDescent="0.3">
      <c r="B22">
        <v>14</v>
      </c>
      <c r="C22" s="2">
        <f t="shared" si="0"/>
        <v>37712.982846464707</v>
      </c>
    </row>
    <row r="23" spans="2:3" x14ac:dyDescent="0.3">
      <c r="B23">
        <v>15</v>
      </c>
      <c r="C23" s="2">
        <f t="shared" si="0"/>
        <v>39598.631988787944</v>
      </c>
    </row>
    <row r="24" spans="2:3" x14ac:dyDescent="0.3">
      <c r="B24">
        <v>16</v>
      </c>
      <c r="C24" s="2">
        <f t="shared" si="0"/>
        <v>41578.563588227342</v>
      </c>
    </row>
    <row r="25" spans="2:3" x14ac:dyDescent="0.3">
      <c r="B25">
        <v>17</v>
      </c>
      <c r="C25" s="2">
        <f t="shared" si="0"/>
        <v>43657.491767638712</v>
      </c>
    </row>
    <row r="26" spans="2:3" x14ac:dyDescent="0.3">
      <c r="B26">
        <v>18</v>
      </c>
      <c r="C26" s="2">
        <f t="shared" si="0"/>
        <v>45840.366356020648</v>
      </c>
    </row>
    <row r="27" spans="2:3" x14ac:dyDescent="0.3">
      <c r="B27">
        <v>19</v>
      </c>
      <c r="C27" s="2">
        <f t="shared" si="0"/>
        <v>48132.384673821682</v>
      </c>
    </row>
    <row r="28" spans="2:3" x14ac:dyDescent="0.3">
      <c r="B28">
        <v>20</v>
      </c>
      <c r="C28" s="2">
        <f t="shared" si="0"/>
        <v>50539.003907512764</v>
      </c>
    </row>
    <row r="29" spans="2:3" x14ac:dyDescent="0.3">
      <c r="B29">
        <v>21</v>
      </c>
      <c r="C29" s="2">
        <f t="shared" si="0"/>
        <v>53065.954102888405</v>
      </c>
    </row>
    <row r="30" spans="2:3" x14ac:dyDescent="0.3">
      <c r="B30">
        <v>22</v>
      </c>
      <c r="C30" s="2">
        <f t="shared" si="0"/>
        <v>55719.251808032823</v>
      </c>
    </row>
    <row r="31" spans="2:3" x14ac:dyDescent="0.3">
      <c r="B31">
        <v>23</v>
      </c>
      <c r="C31" s="2">
        <f t="shared" si="0"/>
        <v>58505.214398434466</v>
      </c>
    </row>
    <row r="32" spans="2:3" x14ac:dyDescent="0.3">
      <c r="B32">
        <v>24</v>
      </c>
      <c r="C32" s="2">
        <f t="shared" si="0"/>
        <v>61430.475118356189</v>
      </c>
    </row>
    <row r="33" spans="2:3" x14ac:dyDescent="0.3">
      <c r="B33">
        <v>25</v>
      </c>
      <c r="C33" s="2">
        <f t="shared" si="0"/>
        <v>64501.998874273995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396240</xdr:colOff>
                <xdr:row>5</xdr:row>
                <xdr:rowOff>121920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0322-23AD-4C04-B4B6-C46F22A40B91}">
  <dimension ref="B9:I20"/>
  <sheetViews>
    <sheetView workbookViewId="0">
      <selection activeCell="D12" sqref="D12"/>
    </sheetView>
  </sheetViews>
  <sheetFormatPr baseColWidth="10" defaultRowHeight="14.4" x14ac:dyDescent="0.3"/>
  <cols>
    <col min="3" max="3" width="12.6640625" style="2" bestFit="1" customWidth="1"/>
  </cols>
  <sheetData>
    <row r="9" spans="2:9" x14ac:dyDescent="0.3">
      <c r="B9">
        <v>0</v>
      </c>
      <c r="C9" s="2">
        <v>175000</v>
      </c>
      <c r="G9" t="s">
        <v>9</v>
      </c>
      <c r="H9" s="13">
        <v>0.08</v>
      </c>
    </row>
    <row r="10" spans="2:9" x14ac:dyDescent="0.3">
      <c r="B10">
        <v>1</v>
      </c>
      <c r="C10" s="2">
        <v>15000</v>
      </c>
      <c r="G10" t="s">
        <v>4</v>
      </c>
      <c r="H10" s="3">
        <v>7.7499999999999999E-2</v>
      </c>
      <c r="I10" t="s">
        <v>12</v>
      </c>
    </row>
    <row r="11" spans="2:9" x14ac:dyDescent="0.3">
      <c r="B11">
        <v>2</v>
      </c>
      <c r="C11" s="2">
        <v>15000</v>
      </c>
    </row>
    <row r="12" spans="2:9" x14ac:dyDescent="0.3">
      <c r="B12">
        <v>3</v>
      </c>
      <c r="C12" s="2">
        <v>15000</v>
      </c>
    </row>
    <row r="13" spans="2:9" x14ac:dyDescent="0.3">
      <c r="B13">
        <v>4</v>
      </c>
      <c r="C13" s="2">
        <f>C12+(C12*$H$9)</f>
        <v>16200</v>
      </c>
    </row>
    <row r="14" spans="2:9" x14ac:dyDescent="0.3">
      <c r="B14">
        <v>5</v>
      </c>
      <c r="C14" s="2">
        <f t="shared" ref="C14:C19" si="0">C13+(C13*$H$9)</f>
        <v>17496</v>
      </c>
    </row>
    <row r="15" spans="2:9" x14ac:dyDescent="0.3">
      <c r="B15">
        <v>6</v>
      </c>
      <c r="C15" s="2">
        <f t="shared" si="0"/>
        <v>18895.68</v>
      </c>
    </row>
    <row r="16" spans="2:9" x14ac:dyDescent="0.3">
      <c r="B16">
        <v>7</v>
      </c>
      <c r="C16" s="2">
        <f t="shared" si="0"/>
        <v>20407.3344</v>
      </c>
    </row>
    <row r="17" spans="2:3" x14ac:dyDescent="0.3">
      <c r="B17">
        <v>8</v>
      </c>
      <c r="C17" s="2">
        <f t="shared" si="0"/>
        <v>22039.921151999999</v>
      </c>
    </row>
    <row r="18" spans="2:3" x14ac:dyDescent="0.3">
      <c r="B18">
        <v>9</v>
      </c>
      <c r="C18" s="2">
        <f t="shared" si="0"/>
        <v>23803.114844159998</v>
      </c>
    </row>
    <row r="19" spans="2:3" x14ac:dyDescent="0.3">
      <c r="B19">
        <v>10</v>
      </c>
      <c r="C19" s="2">
        <f t="shared" si="0"/>
        <v>25707.364031692799</v>
      </c>
    </row>
    <row r="20" spans="2:3" x14ac:dyDescent="0.3">
      <c r="B20" s="15" t="s">
        <v>8</v>
      </c>
      <c r="C20" s="16">
        <f>NPV(H10,C10:C19)+C9</f>
        <v>298548.00527440727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autoPict="0" r:id="rId5">
            <anchor moveWithCells="1">
              <from>
                <xdr:col>0</xdr:col>
                <xdr:colOff>15240</xdr:colOff>
                <xdr:row>0</xdr:row>
                <xdr:rowOff>15240</xdr:rowOff>
              </from>
              <to>
                <xdr:col>7</xdr:col>
                <xdr:colOff>518160</xdr:colOff>
                <xdr:row>5</xdr:row>
                <xdr:rowOff>137160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5698-BABA-4C40-AE1C-48F40E209C84}">
  <dimension ref="B12:I31"/>
  <sheetViews>
    <sheetView tabSelected="1" workbookViewId="0">
      <selection activeCell="H16" sqref="H16"/>
    </sheetView>
  </sheetViews>
  <sheetFormatPr baseColWidth="10" defaultRowHeight="14.4" x14ac:dyDescent="0.3"/>
  <cols>
    <col min="3" max="3" width="12.109375" style="2" bestFit="1" customWidth="1"/>
    <col min="8" max="8" width="13.44140625" bestFit="1" customWidth="1"/>
  </cols>
  <sheetData>
    <row r="12" spans="2:9" x14ac:dyDescent="0.3">
      <c r="C12" s="2" t="s">
        <v>13</v>
      </c>
    </row>
    <row r="13" spans="2:9" x14ac:dyDescent="0.3">
      <c r="B13">
        <v>0</v>
      </c>
      <c r="C13" s="2">
        <v>0</v>
      </c>
      <c r="G13" s="4" t="s">
        <v>3</v>
      </c>
      <c r="H13" s="17">
        <v>0.12</v>
      </c>
      <c r="I13" t="s">
        <v>12</v>
      </c>
    </row>
    <row r="14" spans="2:9" x14ac:dyDescent="0.3">
      <c r="B14">
        <v>1</v>
      </c>
      <c r="C14" s="2">
        <v>48000</v>
      </c>
      <c r="G14" s="4" t="s">
        <v>4</v>
      </c>
      <c r="H14" s="6">
        <v>7.4999999999999997E-2</v>
      </c>
      <c r="I14" t="s">
        <v>14</v>
      </c>
    </row>
    <row r="15" spans="2:9" x14ac:dyDescent="0.3">
      <c r="B15">
        <v>2</v>
      </c>
      <c r="C15" s="2">
        <v>48000</v>
      </c>
      <c r="H15" s="7">
        <f>EFFECT(H14,12)</f>
        <v>7.7632598856030688E-2</v>
      </c>
    </row>
    <row r="16" spans="2:9" x14ac:dyDescent="0.3">
      <c r="B16">
        <v>3</v>
      </c>
      <c r="C16" s="2">
        <v>48000</v>
      </c>
      <c r="G16" s="4" t="s">
        <v>8</v>
      </c>
      <c r="H16" s="5">
        <f>NPV(H15,C14:C31)+C13</f>
        <v>761146.16869775986</v>
      </c>
    </row>
    <row r="17" spans="2:8" x14ac:dyDescent="0.3">
      <c r="B17">
        <v>4</v>
      </c>
      <c r="C17" s="2">
        <v>48000</v>
      </c>
      <c r="G17" s="15" t="s">
        <v>7</v>
      </c>
      <c r="H17" s="16">
        <f>-FV(H15,B31,,H16)</f>
        <v>2923755.3860232951</v>
      </c>
    </row>
    <row r="18" spans="2:8" x14ac:dyDescent="0.3">
      <c r="B18">
        <v>5</v>
      </c>
      <c r="C18" s="2">
        <v>48000</v>
      </c>
    </row>
    <row r="19" spans="2:8" x14ac:dyDescent="0.3">
      <c r="B19">
        <v>6</v>
      </c>
      <c r="C19" s="2">
        <f>C18+(C18*$H$13)</f>
        <v>53760</v>
      </c>
    </row>
    <row r="20" spans="2:8" x14ac:dyDescent="0.3">
      <c r="B20">
        <v>7</v>
      </c>
      <c r="C20" s="2">
        <f t="shared" ref="C20:C31" si="0">C19+(C19*$H$13)</f>
        <v>60211.199999999997</v>
      </c>
    </row>
    <row r="21" spans="2:8" x14ac:dyDescent="0.3">
      <c r="B21">
        <v>8</v>
      </c>
      <c r="C21" s="2">
        <f t="shared" si="0"/>
        <v>67436.543999999994</v>
      </c>
    </row>
    <row r="22" spans="2:8" x14ac:dyDescent="0.3">
      <c r="B22">
        <v>9</v>
      </c>
      <c r="C22" s="2">
        <f t="shared" si="0"/>
        <v>75528.929279999997</v>
      </c>
    </row>
    <row r="23" spans="2:8" x14ac:dyDescent="0.3">
      <c r="B23">
        <v>10</v>
      </c>
      <c r="C23" s="2">
        <f t="shared" si="0"/>
        <v>84592.400793599998</v>
      </c>
    </row>
    <row r="24" spans="2:8" x14ac:dyDescent="0.3">
      <c r="B24">
        <v>11</v>
      </c>
      <c r="C24" s="2">
        <f t="shared" si="0"/>
        <v>94743.488888831998</v>
      </c>
    </row>
    <row r="25" spans="2:8" x14ac:dyDescent="0.3">
      <c r="B25">
        <v>12</v>
      </c>
      <c r="C25" s="2">
        <f t="shared" si="0"/>
        <v>106112.70755549184</v>
      </c>
    </row>
    <row r="26" spans="2:8" x14ac:dyDescent="0.3">
      <c r="B26">
        <v>13</v>
      </c>
      <c r="C26" s="2">
        <f t="shared" si="0"/>
        <v>118846.23246215086</v>
      </c>
    </row>
    <row r="27" spans="2:8" x14ac:dyDescent="0.3">
      <c r="B27">
        <v>14</v>
      </c>
      <c r="C27" s="2">
        <f t="shared" si="0"/>
        <v>133107.78035760895</v>
      </c>
    </row>
    <row r="28" spans="2:8" x14ac:dyDescent="0.3">
      <c r="B28">
        <v>15</v>
      </c>
      <c r="C28" s="2">
        <f t="shared" si="0"/>
        <v>149080.71400052201</v>
      </c>
    </row>
    <row r="29" spans="2:8" x14ac:dyDescent="0.3">
      <c r="B29">
        <v>16</v>
      </c>
      <c r="C29" s="2">
        <f t="shared" si="0"/>
        <v>166970.39968058467</v>
      </c>
    </row>
    <row r="30" spans="2:8" x14ac:dyDescent="0.3">
      <c r="B30">
        <v>17</v>
      </c>
      <c r="C30" s="2">
        <f t="shared" si="0"/>
        <v>187006.84764225484</v>
      </c>
    </row>
    <row r="31" spans="2:8" x14ac:dyDescent="0.3">
      <c r="B31">
        <v>18</v>
      </c>
      <c r="C31" s="2">
        <f t="shared" si="0"/>
        <v>209447.66935932543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358140</xdr:colOff>
                <xdr:row>10</xdr:row>
                <xdr:rowOff>45720</xdr:rowOff>
              </to>
            </anchor>
          </objectPr>
        </oleObject>
      </mc:Choice>
      <mc:Fallback>
        <oleObject progId="Word.Document.12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PROBLEMA1</vt:lpstr>
      <vt:lpstr>PROBLEMA2</vt:lpstr>
      <vt:lpstr>PROBLEMA3</vt:lpstr>
      <vt:lpstr>PROBLEMA4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 PL</dc:creator>
  <cp:lastModifiedBy>Cristhofer Patzán</cp:lastModifiedBy>
  <dcterms:created xsi:type="dcterms:W3CDTF">2023-08-17T19:31:47Z</dcterms:created>
  <dcterms:modified xsi:type="dcterms:W3CDTF">2023-08-18T01:27:51Z</dcterms:modified>
</cp:coreProperties>
</file>