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4\"/>
    </mc:Choice>
  </mc:AlternateContent>
  <xr:revisionPtr revIDLastSave="0" documentId="13_ncr:1_{C7A6F12B-97BD-41D8-A47E-D0D17B0B590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14.1" sheetId="1" r:id="rId1"/>
    <sheet name="14.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" i="2" l="1"/>
  <c r="B19" i="2"/>
  <c r="C15" i="2"/>
  <c r="B10" i="2"/>
  <c r="D40" i="1"/>
  <c r="D33" i="1"/>
  <c r="D27" i="1"/>
  <c r="D21" i="1"/>
  <c r="B11" i="2"/>
  <c r="B16" i="2"/>
</calcChain>
</file>

<file path=xl/sharedStrings.xml><?xml version="1.0" encoding="utf-8"?>
<sst xmlns="http://schemas.openxmlformats.org/spreadsheetml/2006/main" count="66" uniqueCount="49">
  <si>
    <t>c.) F=P(F/P,f,n)</t>
    <phoneticPr fontId="2" type="noConversion"/>
  </si>
  <si>
    <t xml:space="preserve">d.) </t>
    <phoneticPr fontId="2" type="noConversion"/>
  </si>
  <si>
    <t>if= i+f+i*f</t>
    <phoneticPr fontId="2" type="noConversion"/>
  </si>
  <si>
    <t>En este momento se pone a la venta un bono de $50,000 a 15 años con una tasa de dividendo de 10% anual,</t>
    <phoneticPr fontId="2" type="noConversion"/>
  </si>
  <si>
    <t>pagadera semestralmente.  Si la tasa de rendimiento esperada por el comprador es de 8% anual compuesto</t>
    <phoneticPr fontId="2" type="noConversion"/>
  </si>
  <si>
    <t>semestralmente y la tasa de inflación esperada es de 2.5% cada período de seis meses, ¿cuál es el valor del bono</t>
    <phoneticPr fontId="2" type="noConversion"/>
  </si>
  <si>
    <t xml:space="preserve">ahora a.) sin ajusto por inflación y b.) cuando se considera la inflación.  </t>
    <phoneticPr fontId="2" type="noConversion"/>
  </si>
  <si>
    <t xml:space="preserve">a.) </t>
    <phoneticPr fontId="2" type="noConversion"/>
  </si>
  <si>
    <t>I= Vb/C</t>
    <phoneticPr fontId="2" type="noConversion"/>
  </si>
  <si>
    <t xml:space="preserve">b.) </t>
    <phoneticPr fontId="2" type="noConversion"/>
  </si>
  <si>
    <t>If=i+f+i*f</t>
    <phoneticPr fontId="2" type="noConversion"/>
  </si>
  <si>
    <t>b.) Con la misma tasa anual calculada en el inciso anterior como la tasa a la que el precio disminuye a partir</t>
    <phoneticPr fontId="2" type="noConversion"/>
  </si>
  <si>
    <t>del nuevo precio de $12, calcule el precio esperado en 5 años.  Compare este resultado con el de $10 por galón</t>
    <phoneticPr fontId="2" type="noConversion"/>
  </si>
  <si>
    <t>que Monsanto pronosticó sería el precio de largo plazo.</t>
    <phoneticPr fontId="2" type="noConversion"/>
  </si>
  <si>
    <t>c.) Si Monsanto fuera a recuperar algo de la participación en el mercado que tenía antes y se aplicara la misma</t>
    <phoneticPr fontId="2" type="noConversion"/>
  </si>
  <si>
    <t xml:space="preserve">tasa de inflación al precio reducido de $12 por galón, determine el precio de cinco años en el futuro y compárelo </t>
    <phoneticPr fontId="2" type="noConversion"/>
  </si>
  <si>
    <t>con el que había antes del "dumping" de $16 por galón.</t>
    <phoneticPr fontId="2" type="noConversion"/>
  </si>
  <si>
    <t>d.) Determine la tasa de interés a valor de mercado que debe usarse en los cálculos de equivalencia económica</t>
    <phoneticPr fontId="2" type="noConversion"/>
  </si>
  <si>
    <t>si se toma en cuenta la inflación y Monsanto espera un rendimiento anual real del 8%.</t>
    <phoneticPr fontId="2" type="noConversion"/>
  </si>
  <si>
    <t>a.) F=P(F/P,f,n)</t>
    <phoneticPr fontId="2" type="noConversion"/>
  </si>
  <si>
    <t>b.) F= P(F/P,-f,n)</t>
    <phoneticPr fontId="2" type="noConversion"/>
  </si>
  <si>
    <t>Ejemplo 14.1:</t>
    <phoneticPr fontId="2" type="noConversion"/>
  </si>
  <si>
    <t>El glifosato es el ingrediente activo en el herbicida Roundup®, comercializado por Monsanto Co.  El Roundup</t>
    <phoneticPr fontId="2" type="noConversion"/>
  </si>
  <si>
    <t>es el producto usado por granjeros, municipios y áreas suburbanas para controlar plagas en campos, patios,</t>
    <phoneticPr fontId="2" type="noConversion"/>
  </si>
  <si>
    <t xml:space="preserve">jardines, calles y parques. Los ingresos de Monsanto disminuyeron significativamente debido al "dumping" </t>
    <phoneticPr fontId="2" type="noConversion"/>
  </si>
  <si>
    <t>internacional ejercido por el glifosfato genérico, que salió a la venta en 2,010.  El precio de venta del producto de</t>
    <phoneticPr fontId="2" type="noConversion"/>
  </si>
  <si>
    <t>Monsanto bajó de $16, a $12 por galón para competir con los otros precios tan bajos, y se espera que el precio</t>
    <phoneticPr fontId="2" type="noConversion"/>
  </si>
  <si>
    <t>internacional se estabilice más o menos en $10 por galón.  Suponga que cuando el precio era de $16 por galón</t>
    <phoneticPr fontId="2" type="noConversion"/>
  </si>
  <si>
    <t>había un pronóstico de que en cinco años aumentaría a $19 por galón.  Realice el siguiente análisis:</t>
    <phoneticPr fontId="2" type="noConversion"/>
  </si>
  <si>
    <t>a.) Determine la tasa de inflación anual durante cinco años para que el precio se incremente de $16 a $19.</t>
    <phoneticPr fontId="2" type="noConversion"/>
  </si>
  <si>
    <t>semestrales</t>
  </si>
  <si>
    <t>r= 4% semestral compuesto semestralmente  --&gt; interés efectivo semestral</t>
  </si>
  <si>
    <t>Use función tasa:</t>
  </si>
  <si>
    <t>Use Vf:</t>
  </si>
  <si>
    <t>P=</t>
  </si>
  <si>
    <t>F=</t>
  </si>
  <si>
    <t>n</t>
  </si>
  <si>
    <t>i=</t>
  </si>
  <si>
    <t>n=</t>
  </si>
  <si>
    <t>?</t>
  </si>
  <si>
    <t>vf=</t>
  </si>
  <si>
    <t>f=</t>
  </si>
  <si>
    <t>if=</t>
  </si>
  <si>
    <t>b=</t>
  </si>
  <si>
    <t>V=</t>
  </si>
  <si>
    <t>c=</t>
  </si>
  <si>
    <t>I=</t>
  </si>
  <si>
    <t>VP=</t>
  </si>
  <si>
    <t>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</si>
</sst>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409]* #,##0.00_ ;_-[$$-409]* \-#,##0.00\ ;_-[$$-409]* &quot;-&quot;??_ ;_-@_ "/>
    <numFmt numFmtId="165" formatCode="_-[$$-540A]* #,##0.00_ ;_-[$$-540A]* \-#,##0.00\ ;_-[$$-540A]* &quot;-&quot;??_ ;_-@_ "/>
  </numFmts>
  <fonts count="4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165" fontId="0" fillId="0" borderId="0" xfId="0" applyNumberFormat="1"/>
    <xf numFmtId="0" fontId="3" fillId="0" borderId="0" xfId="0" applyFont="1"/>
    <xf numFmtId="0" fontId="1" fillId="0" borderId="0" xfId="0" applyFont="1"/>
    <xf numFmtId="10" fontId="0" fillId="2" borderId="0" xfId="0" applyNumberFormat="1" applyFill="1"/>
    <xf numFmtId="1" fontId="0" fillId="0" borderId="0" xfId="0" applyNumberFormat="1"/>
    <xf numFmtId="165" fontId="0" fillId="2" borderId="0" xfId="0" applyNumberFormat="1" applyFill="1"/>
    <xf numFmtId="10" fontId="1" fillId="0" borderId="0" xfId="0" applyNumberFormat="1" applyFont="1"/>
    <xf numFmtId="10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opLeftCell="A20" zoomScale="130" zoomScaleNormal="130" workbookViewId="0">
      <selection activeCell="D33" sqref="D33"/>
    </sheetView>
  </sheetViews>
  <sheetFormatPr baseColWidth="10" defaultRowHeight="12.6" x14ac:dyDescent="0.2"/>
  <cols>
    <col min="3" max="3" width="15.453125" bestFit="1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5" x14ac:dyDescent="0.2">
      <c r="A17" t="s">
        <v>17</v>
      </c>
    </row>
    <row r="18" spans="1:5" x14ac:dyDescent="0.2">
      <c r="A18" t="s">
        <v>18</v>
      </c>
    </row>
    <row r="21" spans="1:5" x14ac:dyDescent="0.2">
      <c r="A21" t="s">
        <v>19</v>
      </c>
      <c r="C21" s="7" t="s">
        <v>32</v>
      </c>
      <c r="D21" s="8">
        <f>RATE(B24,,-B22,B23)</f>
        <v>3.4967527041303202E-2</v>
      </c>
    </row>
    <row r="22" spans="1:5" x14ac:dyDescent="0.2">
      <c r="A22" s="7" t="s">
        <v>34</v>
      </c>
      <c r="B22">
        <v>16</v>
      </c>
    </row>
    <row r="23" spans="1:5" x14ac:dyDescent="0.2">
      <c r="A23" s="7" t="s">
        <v>35</v>
      </c>
      <c r="B23">
        <v>19</v>
      </c>
      <c r="E23" s="7"/>
    </row>
    <row r="24" spans="1:5" x14ac:dyDescent="0.2">
      <c r="A24" s="7" t="s">
        <v>36</v>
      </c>
      <c r="B24">
        <v>5</v>
      </c>
      <c r="C24" s="1"/>
      <c r="E24" s="3"/>
    </row>
    <row r="25" spans="1:5" x14ac:dyDescent="0.2">
      <c r="A25" s="7" t="s">
        <v>37</v>
      </c>
      <c r="B25" s="7" t="s">
        <v>39</v>
      </c>
      <c r="C25" s="3"/>
    </row>
    <row r="26" spans="1:5" x14ac:dyDescent="0.2">
      <c r="C26" s="3"/>
    </row>
    <row r="27" spans="1:5" x14ac:dyDescent="0.2">
      <c r="A27" t="s">
        <v>20</v>
      </c>
      <c r="C27" s="7" t="s">
        <v>33</v>
      </c>
      <c r="D27" s="10">
        <f>-FV(B28,B30,,B29)</f>
        <v>10.041944407237498</v>
      </c>
      <c r="E27" s="7"/>
    </row>
    <row r="28" spans="1:5" x14ac:dyDescent="0.2">
      <c r="A28" s="7" t="s">
        <v>37</v>
      </c>
      <c r="B28" s="3">
        <v>-3.5000000000000003E-2</v>
      </c>
      <c r="C28" s="7"/>
      <c r="E28" s="7"/>
    </row>
    <row r="29" spans="1:5" x14ac:dyDescent="0.2">
      <c r="A29" s="7" t="s">
        <v>34</v>
      </c>
      <c r="B29" s="9">
        <v>12</v>
      </c>
      <c r="C29" s="7"/>
      <c r="E29" s="7"/>
    </row>
    <row r="30" spans="1:5" x14ac:dyDescent="0.2">
      <c r="A30" s="7" t="s">
        <v>38</v>
      </c>
      <c r="B30">
        <v>5</v>
      </c>
      <c r="C30" s="5"/>
      <c r="D30" s="4"/>
      <c r="E30" s="5"/>
    </row>
    <row r="31" spans="1:5" x14ac:dyDescent="0.2">
      <c r="A31" s="7" t="s">
        <v>40</v>
      </c>
      <c r="B31" s="7" t="s">
        <v>39</v>
      </c>
      <c r="C31" s="5"/>
    </row>
    <row r="32" spans="1:5" x14ac:dyDescent="0.2">
      <c r="A32" s="7"/>
      <c r="B32" s="7"/>
      <c r="C32" s="5"/>
    </row>
    <row r="33" spans="1:5" x14ac:dyDescent="0.2">
      <c r="A33" t="s">
        <v>0</v>
      </c>
      <c r="C33" s="7" t="s">
        <v>33</v>
      </c>
      <c r="D33" s="10">
        <f>-FV(B34,B36,,B35)</f>
        <v>14.252235667762495</v>
      </c>
    </row>
    <row r="34" spans="1:5" x14ac:dyDescent="0.2">
      <c r="A34" s="7" t="s">
        <v>37</v>
      </c>
      <c r="B34" s="3">
        <v>3.5000000000000003E-2</v>
      </c>
    </row>
    <row r="35" spans="1:5" x14ac:dyDescent="0.2">
      <c r="A35" s="7" t="s">
        <v>34</v>
      </c>
      <c r="B35" s="9">
        <v>12</v>
      </c>
    </row>
    <row r="36" spans="1:5" x14ac:dyDescent="0.2">
      <c r="A36" s="7" t="s">
        <v>38</v>
      </c>
      <c r="B36">
        <v>5</v>
      </c>
    </row>
    <row r="37" spans="1:5" x14ac:dyDescent="0.2">
      <c r="A37" s="7" t="s">
        <v>40</v>
      </c>
      <c r="B37" s="7" t="s">
        <v>39</v>
      </c>
    </row>
    <row r="38" spans="1:5" x14ac:dyDescent="0.2">
      <c r="C38" s="5"/>
      <c r="D38" s="7"/>
      <c r="E38" s="3"/>
    </row>
    <row r="39" spans="1:5" x14ac:dyDescent="0.2">
      <c r="C39" s="5"/>
      <c r="E39" s="2"/>
    </row>
    <row r="40" spans="1:5" x14ac:dyDescent="0.2">
      <c r="A40" t="s">
        <v>1</v>
      </c>
      <c r="B40" t="s">
        <v>2</v>
      </c>
      <c r="C40" s="11" t="s">
        <v>42</v>
      </c>
      <c r="D40" s="12">
        <f>(B41+B42)+(B41*B42)</f>
        <v>0.1178</v>
      </c>
      <c r="E40" s="3"/>
    </row>
    <row r="41" spans="1:5" x14ac:dyDescent="0.2">
      <c r="A41" s="7" t="s">
        <v>37</v>
      </c>
      <c r="B41" s="2">
        <v>0.08</v>
      </c>
    </row>
    <row r="42" spans="1:5" x14ac:dyDescent="0.2">
      <c r="A42" s="7" t="s">
        <v>41</v>
      </c>
      <c r="B42" s="3">
        <v>3.5000000000000003E-2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zoomScale="120" zoomScaleNormal="120" workbookViewId="0">
      <selection activeCell="B14" sqref="B14"/>
    </sheetView>
  </sheetViews>
  <sheetFormatPr baseColWidth="10" defaultRowHeight="12.6" x14ac:dyDescent="0.2"/>
  <cols>
    <col min="2" max="2" width="12.179687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5</v>
      </c>
    </row>
    <row r="4" spans="1:3" x14ac:dyDescent="0.2">
      <c r="A4" t="s">
        <v>6</v>
      </c>
    </row>
    <row r="6" spans="1:3" x14ac:dyDescent="0.2">
      <c r="A6" t="s">
        <v>7</v>
      </c>
      <c r="B6" t="s">
        <v>8</v>
      </c>
    </row>
    <row r="7" spans="1:3" x14ac:dyDescent="0.2">
      <c r="A7" s="7" t="s">
        <v>44</v>
      </c>
      <c r="B7" s="5">
        <v>50000</v>
      </c>
    </row>
    <row r="8" spans="1:3" x14ac:dyDescent="0.2">
      <c r="A8" s="7" t="s">
        <v>43</v>
      </c>
      <c r="B8" s="2">
        <v>0.1</v>
      </c>
    </row>
    <row r="9" spans="1:3" x14ac:dyDescent="0.2">
      <c r="A9" s="7" t="s">
        <v>45</v>
      </c>
      <c r="B9">
        <v>2</v>
      </c>
    </row>
    <row r="10" spans="1:3" x14ac:dyDescent="0.2">
      <c r="A10" s="7" t="s">
        <v>46</v>
      </c>
      <c r="B10" s="13">
        <f>B7*B8/B9</f>
        <v>2500</v>
      </c>
      <c r="C10" s="6" t="s">
        <v>30</v>
      </c>
    </row>
    <row r="11" spans="1:3" x14ac:dyDescent="0.2">
      <c r="A11" s="7" t="s">
        <v>37</v>
      </c>
      <c r="B11" s="2">
        <f>8%/2</f>
        <v>0.04</v>
      </c>
      <c r="C11" s="6" t="s">
        <v>31</v>
      </c>
    </row>
    <row r="12" spans="1:3" x14ac:dyDescent="0.2">
      <c r="A12" s="7" t="s">
        <v>38</v>
      </c>
      <c r="B12">
        <v>30</v>
      </c>
      <c r="C12" s="7" t="s">
        <v>48</v>
      </c>
    </row>
    <row r="13" spans="1:3" x14ac:dyDescent="0.2">
      <c r="A13" s="7" t="s">
        <v>47</v>
      </c>
      <c r="B13" s="10">
        <f>-PV(B11,B12,B10,B7)</f>
        <v>58646.016650332247</v>
      </c>
    </row>
    <row r="15" spans="1:3" x14ac:dyDescent="0.2">
      <c r="A15" t="s">
        <v>9</v>
      </c>
      <c r="B15" t="s">
        <v>10</v>
      </c>
      <c r="C15" s="12">
        <f>B16+B17+B16*B17</f>
        <v>6.6000000000000003E-2</v>
      </c>
    </row>
    <row r="16" spans="1:3" x14ac:dyDescent="0.2">
      <c r="A16" s="7" t="s">
        <v>37</v>
      </c>
      <c r="B16" s="2">
        <f>B11</f>
        <v>0.04</v>
      </c>
    </row>
    <row r="17" spans="1:3" x14ac:dyDescent="0.2">
      <c r="A17" s="7" t="s">
        <v>41</v>
      </c>
      <c r="B17" s="3">
        <v>2.5000000000000001E-2</v>
      </c>
    </row>
    <row r="18" spans="1:3" x14ac:dyDescent="0.2">
      <c r="A18" s="7" t="s">
        <v>38</v>
      </c>
      <c r="B18">
        <v>30</v>
      </c>
      <c r="C18" s="7" t="s">
        <v>48</v>
      </c>
    </row>
    <row r="19" spans="1:3" x14ac:dyDescent="0.2">
      <c r="A19" s="7" t="s">
        <v>47</v>
      </c>
      <c r="B19" s="13">
        <f>-PV(C15,B18,B10,B7)</f>
        <v>39660.468723164464</v>
      </c>
    </row>
    <row r="20" spans="1:3" x14ac:dyDescent="0.2">
      <c r="B20" s="4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14.1</vt:lpstr>
      <vt:lpstr>14.2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2013-10-28T22:42:11Z</dcterms:created>
  <dcterms:modified xsi:type="dcterms:W3CDTF">2023-11-01T02:21:29Z</dcterms:modified>
</cp:coreProperties>
</file>