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ej_cap1\"/>
    </mc:Choice>
  </mc:AlternateContent>
  <xr:revisionPtr revIDLastSave="0" documentId="13_ncr:1_{297C837A-829F-4CE8-9CA2-80427C250154}" xr6:coauthVersionLast="47" xr6:coauthVersionMax="47" xr10:uidLastSave="{00000000-0000-0000-0000-000000000000}"/>
  <bookViews>
    <workbookView xWindow="-108" yWindow="-108" windowWidth="23256" windowHeight="12576" xr2:uid="{29AA37A3-5584-4804-A0F1-A96809ED86E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8" i="1"/>
  <c r="B34" i="1"/>
  <c r="D24" i="1"/>
  <c r="D23" i="1"/>
  <c r="D22" i="1"/>
  <c r="C18" i="1"/>
  <c r="B18" i="1"/>
  <c r="C12" i="1"/>
  <c r="B12" i="1"/>
  <c r="C10" i="1" s="1"/>
  <c r="C11" i="1" s="1"/>
  <c r="B5" i="1"/>
  <c r="B4" i="1"/>
  <c r="A30" i="1"/>
</calcChain>
</file>

<file path=xl/sharedStrings.xml><?xml version="1.0" encoding="utf-8"?>
<sst xmlns="http://schemas.openxmlformats.org/spreadsheetml/2006/main" count="52" uniqueCount="41">
  <si>
    <t>En 5 años</t>
  </si>
  <si>
    <t>F=P(1+i)</t>
  </si>
  <si>
    <t>Ejercicio:</t>
  </si>
  <si>
    <t>Prestó</t>
  </si>
  <si>
    <t>Pagó</t>
  </si>
  <si>
    <t>Intereses</t>
  </si>
  <si>
    <t>TARJETA</t>
  </si>
  <si>
    <t>Ejercicio 11.19</t>
  </si>
  <si>
    <t>Ejercicio: 1.21</t>
  </si>
  <si>
    <t>Interes compuesto</t>
  </si>
  <si>
    <t>Interes simple:</t>
  </si>
  <si>
    <t>Usar fórmula F=P(1+i)^n</t>
  </si>
  <si>
    <t>Usar función Excel =VF(Español)  =FV (inglés)</t>
  </si>
  <si>
    <t>P</t>
  </si>
  <si>
    <t>n</t>
  </si>
  <si>
    <t>n (años)</t>
  </si>
  <si>
    <t>i (anual)</t>
  </si>
  <si>
    <t>F=?</t>
  </si>
  <si>
    <t>Tarjeta de crédito</t>
  </si>
  <si>
    <t>%</t>
  </si>
  <si>
    <t>Ahorros</t>
  </si>
  <si>
    <t>F</t>
  </si>
  <si>
    <t>i?</t>
  </si>
  <si>
    <t>Ejercicios presentación Fundamentos de Ingeniería Económica</t>
  </si>
  <si>
    <t>Una persona presta a un banco hoy Q10,000 al 0.08 anual. Encuentre cuanto pagara al cancelar el credito en 4 años</t>
  </si>
  <si>
    <t>valor presente</t>
  </si>
  <si>
    <t>valor futuro</t>
  </si>
  <si>
    <t>anualidad</t>
  </si>
  <si>
    <t>A</t>
  </si>
  <si>
    <t>periodos d interes</t>
  </si>
  <si>
    <t>i</t>
  </si>
  <si>
    <t>tasa de interes por periodo</t>
  </si>
  <si>
    <t>t</t>
  </si>
  <si>
    <t>tiempo</t>
  </si>
  <si>
    <t>Una persona quiere hacer un prestamo de 150,000 para adquirir un automovil. Pagará el principalmás los intereses del 0.11 anual</t>
  </si>
  <si>
    <t>despues de 5 años. Identifique terminos, haga su grafica, calcule</t>
  </si>
  <si>
    <t>Usted presta 2,000 dolares al 0.07 anual durante 10 años. Debe reeembolsarlo en pagos anuales iguales.</t>
  </si>
  <si>
    <t>Identifique terminos, haga grafica.</t>
  </si>
  <si>
    <t>A=? Pago(español), pmt(ingles)</t>
  </si>
  <si>
    <t>con que tasa de interes equivalen 100,000 dolares de ahora con 80,000 de hace un año</t>
  </si>
  <si>
    <t>Un banco local ofrece paga un interescompuesto del 0.07 anual sobre las cuentas de ahorro nuevas. Un banco electrónico ofrece 0.075 de interes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</si>
</sst>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44" formatCode="_-&quot;Q&quot;* #,##0.00_-;\-&quot;Q&quot;* #,##0.00_-;_-&quot;Q&quot;* &quot;-&quot;??_-;_-@_-"/>
    <numFmt numFmtId="164" formatCode="_-[$$-540A]* #,##0.00_ ;_-[$$-540A]* \-#,##0.00\ ;_-[$$-540A]* &quot;-&quot;??_ ;_-@_ "/>
    <numFmt numFmtId="165" formatCode="&quot;Q&quot;#,##0.00"/>
    <numFmt numFmtId="166" formatCode="0.000%"/>
    <numFmt numFmtId="167" formatCode="_-[$Q-100A]* #,##0.00_-;\-[$Q-100A]* #,##0.00_-;_-[$Q-100A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6" fontId="0" fillId="2" borderId="0" xfId="0" applyNumberFormat="1" applyFill="1"/>
    <xf numFmtId="164" fontId="0" fillId="2" borderId="0" xfId="0" applyNumberFormat="1" applyFill="1"/>
    <xf numFmtId="9" fontId="0" fillId="2" borderId="0" xfId="0" applyNumberFormat="1" applyFill="1"/>
    <xf numFmtId="8" fontId="0" fillId="2" borderId="0" xfId="0" applyNumberFormat="1" applyFill="1"/>
    <xf numFmtId="0" fontId="1" fillId="0" borderId="0" xfId="0" applyFont="1"/>
    <xf numFmtId="44" fontId="0" fillId="2" borderId="0" xfId="1" applyFont="1" applyFill="1"/>
    <xf numFmtId="10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A1C3-333D-43F9-A331-FC16B66818B3}">
  <dimension ref="A1:H40"/>
  <sheetViews>
    <sheetView tabSelected="1" topLeftCell="A22" workbookViewId="0">
      <selection activeCell="C38" sqref="C38"/>
    </sheetView>
  </sheetViews>
  <sheetFormatPr baseColWidth="10" defaultRowHeight="14.4" x14ac:dyDescent="0.3"/>
  <cols>
    <col min="1" max="1" width="40" customWidth="1"/>
    <col min="2" max="4" width="13.88671875" bestFit="1" customWidth="1"/>
  </cols>
  <sheetData>
    <row r="1" spans="1:8" x14ac:dyDescent="0.3">
      <c r="A1" s="13" t="s">
        <v>23</v>
      </c>
      <c r="F1" t="s">
        <v>24</v>
      </c>
    </row>
    <row r="2" spans="1:8" x14ac:dyDescent="0.3">
      <c r="F2">
        <v>10000</v>
      </c>
      <c r="G2">
        <v>0.08</v>
      </c>
      <c r="H2">
        <v>4</v>
      </c>
    </row>
    <row r="3" spans="1:8" x14ac:dyDescent="0.3">
      <c r="A3" s="1" t="s">
        <v>1</v>
      </c>
      <c r="B3" s="7"/>
    </row>
    <row r="4" spans="1:8" x14ac:dyDescent="0.3">
      <c r="A4" t="s">
        <v>11</v>
      </c>
      <c r="B4" s="14">
        <f>F2*(1+G2)^H2</f>
        <v>13604.889600000002</v>
      </c>
      <c r="C4" s="1"/>
      <c r="F4" t="s">
        <v>13</v>
      </c>
      <c r="G4" t="s">
        <v>25</v>
      </c>
    </row>
    <row r="5" spans="1:8" x14ac:dyDescent="0.3">
      <c r="A5" t="s">
        <v>12</v>
      </c>
      <c r="B5" s="14">
        <f>FV(G2,H2,,F2)</f>
        <v>-13604.889600000002</v>
      </c>
      <c r="C5" s="1"/>
      <c r="F5" t="s">
        <v>21</v>
      </c>
      <c r="G5" t="s">
        <v>26</v>
      </c>
    </row>
    <row r="6" spans="1:8" x14ac:dyDescent="0.3">
      <c r="F6" t="s">
        <v>28</v>
      </c>
      <c r="G6" t="s">
        <v>27</v>
      </c>
    </row>
    <row r="7" spans="1:8" x14ac:dyDescent="0.3">
      <c r="A7" s="2"/>
      <c r="F7" t="s">
        <v>14</v>
      </c>
      <c r="G7" t="s">
        <v>29</v>
      </c>
    </row>
    <row r="8" spans="1:8" x14ac:dyDescent="0.3">
      <c r="A8" t="s">
        <v>2</v>
      </c>
      <c r="F8" t="s">
        <v>30</v>
      </c>
      <c r="G8" t="s">
        <v>31</v>
      </c>
    </row>
    <row r="9" spans="1:8" x14ac:dyDescent="0.3">
      <c r="A9" t="s">
        <v>13</v>
      </c>
      <c r="B9" s="7">
        <v>150000</v>
      </c>
      <c r="C9" s="5">
        <v>150000</v>
      </c>
      <c r="D9" s="4" t="s">
        <v>3</v>
      </c>
      <c r="F9" t="s">
        <v>32</v>
      </c>
      <c r="G9" t="s">
        <v>33</v>
      </c>
    </row>
    <row r="10" spans="1:8" x14ac:dyDescent="0.3">
      <c r="A10" t="s">
        <v>16</v>
      </c>
      <c r="B10" s="2">
        <v>0.11</v>
      </c>
      <c r="C10" s="1">
        <f>B12</f>
        <v>-252758.7232650001</v>
      </c>
      <c r="D10" s="2" t="s">
        <v>4</v>
      </c>
    </row>
    <row r="11" spans="1:8" x14ac:dyDescent="0.3">
      <c r="A11" t="s">
        <v>15</v>
      </c>
      <c r="B11">
        <v>5</v>
      </c>
      <c r="C11" s="5">
        <f>-C10-C9</f>
        <v>102758.7232650001</v>
      </c>
      <c r="D11" s="3" t="s">
        <v>5</v>
      </c>
      <c r="F11" t="s">
        <v>34</v>
      </c>
    </row>
    <row r="12" spans="1:8" x14ac:dyDescent="0.3">
      <c r="A12" s="1" t="s">
        <v>17</v>
      </c>
      <c r="B12" s="12">
        <f>FV(B10,B11,,B9)</f>
        <v>-252758.7232650001</v>
      </c>
      <c r="C12" s="15">
        <f>C11/C9</f>
        <v>0.68505815510000068</v>
      </c>
      <c r="F12" t="s">
        <v>35</v>
      </c>
    </row>
    <row r="14" spans="1:8" x14ac:dyDescent="0.3">
      <c r="A14" t="s">
        <v>2</v>
      </c>
      <c r="F14" t="s">
        <v>36</v>
      </c>
    </row>
    <row r="15" spans="1:8" x14ac:dyDescent="0.3">
      <c r="A15" t="s">
        <v>13</v>
      </c>
      <c r="B15" s="4">
        <v>2000</v>
      </c>
      <c r="F15" t="s">
        <v>37</v>
      </c>
    </row>
    <row r="16" spans="1:8" x14ac:dyDescent="0.3">
      <c r="A16" t="s">
        <v>16</v>
      </c>
      <c r="B16" s="2">
        <v>7.0000000000000007E-2</v>
      </c>
    </row>
    <row r="17" spans="1:6" x14ac:dyDescent="0.3">
      <c r="A17" t="s">
        <v>15</v>
      </c>
      <c r="B17">
        <v>10</v>
      </c>
    </row>
    <row r="18" spans="1:6" x14ac:dyDescent="0.3">
      <c r="A18" s="1" t="s">
        <v>38</v>
      </c>
      <c r="B18" s="10">
        <f>PMT(B16,B17,B15)</f>
        <v>-284.75500545472948</v>
      </c>
      <c r="C18" s="4">
        <f>B18*B17</f>
        <v>-2847.5500545472951</v>
      </c>
    </row>
    <row r="19" spans="1:6" x14ac:dyDescent="0.3">
      <c r="B19" s="3"/>
    </row>
    <row r="20" spans="1:6" x14ac:dyDescent="0.3">
      <c r="A20" s="4"/>
      <c r="B20" s="4"/>
    </row>
    <row r="21" spans="1:6" x14ac:dyDescent="0.3">
      <c r="A21" t="s">
        <v>6</v>
      </c>
      <c r="B21" s="8" t="s">
        <v>19</v>
      </c>
    </row>
    <row r="22" spans="1:6" x14ac:dyDescent="0.3">
      <c r="A22" t="s">
        <v>18</v>
      </c>
      <c r="B22" s="2">
        <v>0.4</v>
      </c>
      <c r="C22" s="2">
        <v>0.18</v>
      </c>
      <c r="D22" s="9">
        <f>B22*C22</f>
        <v>7.1999999999999995E-2</v>
      </c>
    </row>
    <row r="23" spans="1:6" x14ac:dyDescent="0.3">
      <c r="A23" t="s">
        <v>20</v>
      </c>
      <c r="B23" s="2">
        <v>0.6</v>
      </c>
      <c r="C23" s="2">
        <v>0.05</v>
      </c>
      <c r="D23" s="9">
        <f>B23*C23</f>
        <v>0.03</v>
      </c>
    </row>
    <row r="24" spans="1:6" x14ac:dyDescent="0.3">
      <c r="A24" s="6"/>
      <c r="B24" s="6"/>
      <c r="C24" s="6"/>
      <c r="D24" s="9">
        <f>SUM(D22:D23)</f>
        <v>0.10199999999999999</v>
      </c>
    </row>
    <row r="27" spans="1:6" x14ac:dyDescent="0.3">
      <c r="A27" t="s">
        <v>7</v>
      </c>
      <c r="F27" t="s">
        <v>39</v>
      </c>
    </row>
    <row r="28" spans="1:6" x14ac:dyDescent="0.3">
      <c r="A28" s="2"/>
    </row>
    <row r="29" spans="1:6" x14ac:dyDescent="0.3">
      <c r="A29" t="s">
        <v>1</v>
      </c>
    </row>
    <row r="30" spans="1:6" x14ac:dyDescent="0.3">
      <c r="A30" s="4">
        <f>80000*(1.25)</f>
        <v>100000</v>
      </c>
    </row>
    <row r="31" spans="1:6" x14ac:dyDescent="0.3">
      <c r="A31" t="s">
        <v>13</v>
      </c>
      <c r="B31" s="4">
        <v>80000</v>
      </c>
    </row>
    <row r="32" spans="1:6" x14ac:dyDescent="0.3">
      <c r="A32" t="s">
        <v>21</v>
      </c>
      <c r="B32" s="4">
        <v>100000</v>
      </c>
    </row>
    <row r="33" spans="1:6" x14ac:dyDescent="0.3">
      <c r="A33" t="s">
        <v>14</v>
      </c>
      <c r="B33">
        <v>1</v>
      </c>
    </row>
    <row r="34" spans="1:6" x14ac:dyDescent="0.3">
      <c r="A34" t="s">
        <v>22</v>
      </c>
      <c r="B34" s="11">
        <f>RATE(B33,,-B31,B32)</f>
        <v>0.25000000000000011</v>
      </c>
    </row>
    <row r="36" spans="1:6" x14ac:dyDescent="0.3">
      <c r="A36" t="s">
        <v>8</v>
      </c>
      <c r="F36" t="s">
        <v>40</v>
      </c>
    </row>
    <row r="37" spans="1:6" x14ac:dyDescent="0.3">
      <c r="B37" s="4">
        <v>1000000</v>
      </c>
      <c r="C37" t="s">
        <v>0</v>
      </c>
    </row>
    <row r="38" spans="1:6" x14ac:dyDescent="0.3">
      <c r="A38" t="s">
        <v>9</v>
      </c>
      <c r="B38" s="2">
        <v>7.0000000000000007E-2</v>
      </c>
      <c r="C38" s="12">
        <f>-FV(B38,5,,B37)</f>
        <v>1402551.7307000002</v>
      </c>
      <c r="D38" s="4"/>
    </row>
    <row r="39" spans="1:6" x14ac:dyDescent="0.3">
      <c r="A39" t="s">
        <v>10</v>
      </c>
      <c r="B39" s="3">
        <v>7.4999999999999997E-2</v>
      </c>
      <c r="C39" s="10">
        <f>(B37*B39*5)+B37</f>
        <v>1375000</v>
      </c>
      <c r="D39" s="4"/>
    </row>
    <row r="40" spans="1:6" x14ac:dyDescent="0.3">
      <c r="C40" s="1">
        <f>C38-C39</f>
        <v>27551.730700000189</v>
      </c>
      <c r="D40" s="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E8A4-4C4D-4FD1-B82F-64A4AC780E9E}">
  <dimension ref="A1:E3"/>
  <sheetViews>
    <sheetView workbookViewId="0"/>
  </sheetViews>
  <sheetFormatPr baseColWidth="10" defaultRowHeight="14.4" x14ac:dyDescent="0.3"/>
  <sheetData>
    <row r="1" spans="1:5" x14ac:dyDescent="0.3">
      <c r="A1" t="s">
        <v>24</v>
      </c>
    </row>
    <row r="3" spans="1:5" x14ac:dyDescent="0.3">
      <c r="A3" t="s">
        <v>11</v>
      </c>
      <c r="C3">
        <v>10000</v>
      </c>
      <c r="D3">
        <v>0.08</v>
      </c>
      <c r="E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2021-07-07T19:35:35Z</dcterms:created>
  <dcterms:modified xsi:type="dcterms:W3CDTF">2023-07-07T02:18:43Z</dcterms:modified>
</cp:coreProperties>
</file>