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cap14\"/>
    </mc:Choice>
  </mc:AlternateContent>
  <xr:revisionPtr revIDLastSave="0" documentId="13_ncr:1_{85400C4F-6B0E-4E93-B5B7-113FF60A3DA1}" xr6:coauthVersionLast="47" xr6:coauthVersionMax="47" xr10:uidLastSave="{00000000-0000-0000-0000-000000000000}"/>
  <bookViews>
    <workbookView xWindow="-108" yWindow="-108" windowWidth="23256" windowHeight="12576" xr2:uid="{98A2743A-9BE0-4866-A665-CE012AAF33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3" i="1" l="1"/>
  <c r="B91" i="1" l="1"/>
  <c r="B87" i="1"/>
  <c r="B78" i="1"/>
  <c r="B76" i="1"/>
  <c r="B73" i="1"/>
  <c r="B67" i="1"/>
  <c r="B62" i="1"/>
  <c r="B55" i="1"/>
  <c r="B52" i="1"/>
  <c r="B48" i="1"/>
  <c r="B43" i="1"/>
  <c r="C37" i="1"/>
  <c r="C36" i="1"/>
  <c r="B33" i="1"/>
  <c r="B26" i="1"/>
  <c r="B20" i="1"/>
  <c r="B13" i="1"/>
  <c r="B8" i="1"/>
  <c r="B89" i="1"/>
</calcChain>
</file>

<file path=xl/sharedStrings.xml><?xml version="1.0" encoding="utf-8"?>
<sst xmlns="http://schemas.openxmlformats.org/spreadsheetml/2006/main" count="90" uniqueCount="49">
  <si>
    <t>14.3)</t>
  </si>
  <si>
    <t>if=i+f+i*f</t>
  </si>
  <si>
    <t>if</t>
  </si>
  <si>
    <t>i</t>
  </si>
  <si>
    <t>f=?</t>
  </si>
  <si>
    <t>f=(if-i)/(1+i)</t>
  </si>
  <si>
    <t>14.6)</t>
  </si>
  <si>
    <t>14.12)</t>
  </si>
  <si>
    <t>n=</t>
  </si>
  <si>
    <t>14.13)</t>
  </si>
  <si>
    <t>i=(if-f)/(1+f)</t>
  </si>
  <si>
    <t>f</t>
  </si>
  <si>
    <t>i=?</t>
  </si>
  <si>
    <t>14.14)</t>
  </si>
  <si>
    <t>IPC</t>
  </si>
  <si>
    <t>a.)</t>
  </si>
  <si>
    <t>b.)</t>
  </si>
  <si>
    <t>mensual</t>
  </si>
  <si>
    <t>diaria</t>
  </si>
  <si>
    <t>14.15)</t>
  </si>
  <si>
    <t>14.16)</t>
  </si>
  <si>
    <t>14.22)</t>
  </si>
  <si>
    <t>14.31)</t>
  </si>
  <si>
    <t>A) Para la opción A usamos i</t>
  </si>
  <si>
    <t>B) Para la opción B usamos if</t>
  </si>
  <si>
    <t>14.40)</t>
  </si>
  <si>
    <t>VA i</t>
  </si>
  <si>
    <t>VA if</t>
  </si>
  <si>
    <t>f=</t>
  </si>
  <si>
    <t>?</t>
  </si>
  <si>
    <t>nper=</t>
  </si>
  <si>
    <t>P=</t>
  </si>
  <si>
    <t>F=</t>
  </si>
  <si>
    <t>tasa=</t>
  </si>
  <si>
    <t>if=</t>
  </si>
  <si>
    <t>VF(i)</t>
  </si>
  <si>
    <t>VF(if)</t>
  </si>
  <si>
    <t>c.) usar =VA(f)</t>
  </si>
  <si>
    <t>Poder compra=VA(f)</t>
  </si>
  <si>
    <t>Ejercicios Cap. 14 (Usar el enlace para leer los enunciados del libro de texto)</t>
  </si>
  <si>
    <t>https://www.academia.edu/18883027/Ingenier%C3%ADa_Econ%C3%B3mica_7ma_Edicion_Leland_Blank_Anthony_Tarquin_Lib</t>
  </si>
  <si>
    <t xml:space="preserve">    </t>
  </si>
  <si>
    <t>años</t>
  </si>
  <si>
    <t>A</t>
  </si>
  <si>
    <t>B</t>
  </si>
  <si>
    <t>Firs cost</t>
  </si>
  <si>
    <t>AOC</t>
  </si>
  <si>
    <t>Life</t>
  </si>
  <si>
    <t>Si nos inclinamos por economia gana la propuesta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</si>
</sst>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Q&quot;#,##0.00;[Red]\-&quot;Q&quot;#,##0.00"/>
    <numFmt numFmtId="164" formatCode="_-[$$-540A]* #,##0.00_ ;_-[$$-540A]* \-#,##0.00\ ;_-[$$-540A]* &quot;-&quot;??_ ;_-@_ 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1" applyFont="1"/>
    <xf numFmtId="10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10" fontId="0" fillId="2" borderId="0" xfId="1" applyNumberFormat="1" applyFont="1" applyFill="1"/>
    <xf numFmtId="8" fontId="0" fillId="0" borderId="0" xfId="0" applyNumberFormat="1"/>
    <xf numFmtId="164" fontId="0" fillId="2" borderId="0" xfId="0" applyNumberFormat="1" applyFill="1"/>
    <xf numFmtId="9" fontId="0" fillId="2" borderId="0" xfId="0" applyNumberFormat="1" applyFill="1"/>
    <xf numFmtId="10" fontId="0" fillId="0" borderId="0" xfId="1" applyNumberFormat="1" applyFont="1" applyFill="1"/>
    <xf numFmtId="165" fontId="0" fillId="2" borderId="0" xfId="0" applyNumberFormat="1" applyFill="1"/>
    <xf numFmtId="2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873761</xdr:colOff>
      <xdr:row>3</xdr:row>
      <xdr:rowOff>50800</xdr:rowOff>
    </xdr:from>
    <xdr:to>
      <xdr:col>8</xdr:col>
      <xdr:colOff>762001</xdr:colOff>
      <xdr:row>6</xdr:row>
      <xdr:rowOff>32141</xdr:rowOff>
    </xdr:to>
    <xdr:pic>
      <xdr:nvPicPr>
        <xdr:cNvPr id="2" name="Imagen 1" descr="Imagen de la pantalla de un celular con texto e imagen&#10;&#10;Descripción generada automáticamente con confianza baja">
          <a:extLst>
            <a:ext uri="{FF2B5EF4-FFF2-40B4-BE49-F238E27FC236}">
              <a16:creationId xmlns:a16="http://schemas.microsoft.com/office/drawing/2014/main" id="{1832460F-62A0-8CB5-2F4D-5CB92B4F0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0121" y="599440"/>
          <a:ext cx="3159760" cy="529981"/>
        </a:xfrm>
        <a:prstGeom prst="rect">
          <a:avLst/>
        </a:prstGeom>
      </xdr:spPr>
    </xdr:pic>
    <xdr:clientData/>
  </xdr:twoCellAnchor>
  <xdr:twoCellAnchor editAs="oneCell">
    <xdr:from>
      <xdr:col>5</xdr:col>
      <xdr:colOff>24583</xdr:colOff>
      <xdr:row>6</xdr:row>
      <xdr:rowOff>127001</xdr:rowOff>
    </xdr:from>
    <xdr:to>
      <xdr:col>8</xdr:col>
      <xdr:colOff>655937</xdr:colOff>
      <xdr:row>12</xdr:row>
      <xdr:rowOff>132081</xdr:rowOff>
    </xdr:to>
    <xdr:pic>
      <xdr:nvPicPr>
        <xdr:cNvPr id="3" name="Imagen 2" descr="Texto, Carta&#10;&#10;Descripción generada automáticamente">
          <a:extLst>
            <a:ext uri="{FF2B5EF4-FFF2-40B4-BE49-F238E27FC236}">
              <a16:creationId xmlns:a16="http://schemas.microsoft.com/office/drawing/2014/main" id="{3F3DFFF3-E2A0-1374-65FF-DFF6B5173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5023" y="1224281"/>
          <a:ext cx="3008794" cy="1102360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12</xdr:row>
      <xdr:rowOff>162561</xdr:rowOff>
    </xdr:from>
    <xdr:to>
      <xdr:col>8</xdr:col>
      <xdr:colOff>711200</xdr:colOff>
      <xdr:row>17</xdr:row>
      <xdr:rowOff>4753</xdr:rowOff>
    </xdr:to>
    <xdr:pic>
      <xdr:nvPicPr>
        <xdr:cNvPr id="4" name="Imagen 3" descr="Texto, Carta&#10;&#10;Descripción generada automáticamente">
          <a:extLst>
            <a:ext uri="{FF2B5EF4-FFF2-40B4-BE49-F238E27FC236}">
              <a16:creationId xmlns:a16="http://schemas.microsoft.com/office/drawing/2014/main" id="{9A1597C8-C243-6EBE-F9BA-7FB79A546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0920" y="2357121"/>
          <a:ext cx="3058160" cy="756592"/>
        </a:xfrm>
        <a:prstGeom prst="rect">
          <a:avLst/>
        </a:prstGeom>
      </xdr:spPr>
    </xdr:pic>
    <xdr:clientData/>
  </xdr:twoCellAnchor>
  <xdr:twoCellAnchor editAs="oneCell">
    <xdr:from>
      <xdr:col>5</xdr:col>
      <xdr:colOff>12022</xdr:colOff>
      <xdr:row>21</xdr:row>
      <xdr:rowOff>35561</xdr:rowOff>
    </xdr:from>
    <xdr:to>
      <xdr:col>9</xdr:col>
      <xdr:colOff>167633</xdr:colOff>
      <xdr:row>26</xdr:row>
      <xdr:rowOff>1</xdr:rowOff>
    </xdr:to>
    <xdr:pic>
      <xdr:nvPicPr>
        <xdr:cNvPr id="5" name="Imagen 4" descr="Texto, Carta&#10;&#10;Descripción generada automáticamente">
          <a:extLst>
            <a:ext uri="{FF2B5EF4-FFF2-40B4-BE49-F238E27FC236}">
              <a16:creationId xmlns:a16="http://schemas.microsoft.com/office/drawing/2014/main" id="{A73773B1-1DB5-F423-609F-FD1721D70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8182" y="3876041"/>
          <a:ext cx="3325531" cy="878840"/>
        </a:xfrm>
        <a:prstGeom prst="rect">
          <a:avLst/>
        </a:prstGeom>
      </xdr:spPr>
    </xdr:pic>
    <xdr:clientData/>
  </xdr:twoCellAnchor>
  <xdr:twoCellAnchor editAs="oneCell">
    <xdr:from>
      <xdr:col>5</xdr:col>
      <xdr:colOff>35560</xdr:colOff>
      <xdr:row>27</xdr:row>
      <xdr:rowOff>10160</xdr:rowOff>
    </xdr:from>
    <xdr:to>
      <xdr:col>8</xdr:col>
      <xdr:colOff>430516</xdr:colOff>
      <xdr:row>35</xdr:row>
      <xdr:rowOff>132194</xdr:rowOff>
    </xdr:to>
    <xdr:pic>
      <xdr:nvPicPr>
        <xdr:cNvPr id="6" name="Imagen 5" descr="Texto&#10;&#10;Descripción generada automáticamente">
          <a:extLst>
            <a:ext uri="{FF2B5EF4-FFF2-40B4-BE49-F238E27FC236}">
              <a16:creationId xmlns:a16="http://schemas.microsoft.com/office/drawing/2014/main" id="{693AEC99-05C5-31F1-8E16-18C545B52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1720" y="4947920"/>
          <a:ext cx="2772396" cy="1585074"/>
        </a:xfrm>
        <a:prstGeom prst="rect">
          <a:avLst/>
        </a:prstGeom>
      </xdr:spPr>
    </xdr:pic>
    <xdr:clientData/>
  </xdr:twoCellAnchor>
  <xdr:twoCellAnchor editAs="oneCell">
    <xdr:from>
      <xdr:col>5</xdr:col>
      <xdr:colOff>22148</xdr:colOff>
      <xdr:row>36</xdr:row>
      <xdr:rowOff>167640</xdr:rowOff>
    </xdr:from>
    <xdr:to>
      <xdr:col>8</xdr:col>
      <xdr:colOff>511173</xdr:colOff>
      <xdr:row>41</xdr:row>
      <xdr:rowOff>162560</xdr:rowOff>
    </xdr:to>
    <xdr:pic>
      <xdr:nvPicPr>
        <xdr:cNvPr id="7" name="Imagen 6" descr="Texto, Carta&#10;&#10;Descripción generada automáticamente">
          <a:extLst>
            <a:ext uri="{FF2B5EF4-FFF2-40B4-BE49-F238E27FC236}">
              <a16:creationId xmlns:a16="http://schemas.microsoft.com/office/drawing/2014/main" id="{27A7F296-165C-1785-CCD4-8C7EA6408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58308" y="6751320"/>
          <a:ext cx="2866465" cy="909320"/>
        </a:xfrm>
        <a:prstGeom prst="rect">
          <a:avLst/>
        </a:prstGeom>
      </xdr:spPr>
    </xdr:pic>
    <xdr:clientData/>
  </xdr:twoCellAnchor>
  <xdr:twoCellAnchor editAs="oneCell">
    <xdr:from>
      <xdr:col>4</xdr:col>
      <xdr:colOff>889164</xdr:colOff>
      <xdr:row>44</xdr:row>
      <xdr:rowOff>55881</xdr:rowOff>
    </xdr:from>
    <xdr:to>
      <xdr:col>8</xdr:col>
      <xdr:colOff>553069</xdr:colOff>
      <xdr:row>49</xdr:row>
      <xdr:rowOff>86360</xdr:rowOff>
    </xdr:to>
    <xdr:pic>
      <xdr:nvPicPr>
        <xdr:cNvPr id="8" name="Imagen 7" descr="Texto, Carta&#10;&#10;Descripción generada automáticamente">
          <a:extLst>
            <a:ext uri="{FF2B5EF4-FFF2-40B4-BE49-F238E27FC236}">
              <a16:creationId xmlns:a16="http://schemas.microsoft.com/office/drawing/2014/main" id="{4939187C-5F98-7CD3-534E-E97CB630C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31244" y="8102601"/>
          <a:ext cx="2935425" cy="944879"/>
        </a:xfrm>
        <a:prstGeom prst="rect">
          <a:avLst/>
        </a:prstGeom>
      </xdr:spPr>
    </xdr:pic>
    <xdr:clientData/>
  </xdr:twoCellAnchor>
  <xdr:twoCellAnchor editAs="oneCell">
    <xdr:from>
      <xdr:col>4</xdr:col>
      <xdr:colOff>890720</xdr:colOff>
      <xdr:row>53</xdr:row>
      <xdr:rowOff>91440</xdr:rowOff>
    </xdr:from>
    <xdr:to>
      <xdr:col>9</xdr:col>
      <xdr:colOff>231773</xdr:colOff>
      <xdr:row>57</xdr:row>
      <xdr:rowOff>60960</xdr:rowOff>
    </xdr:to>
    <xdr:pic>
      <xdr:nvPicPr>
        <xdr:cNvPr id="9" name="Imagen 8" descr="Texto, Carta&#10;&#10;Descripción generada automáticamente">
          <a:extLst>
            <a:ext uri="{FF2B5EF4-FFF2-40B4-BE49-F238E27FC236}">
              <a16:creationId xmlns:a16="http://schemas.microsoft.com/office/drawing/2014/main" id="{BEFD73FA-7B15-DFD1-2408-5359CCBF6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32800" y="9784080"/>
          <a:ext cx="3405053" cy="701040"/>
        </a:xfrm>
        <a:prstGeom prst="rect">
          <a:avLst/>
        </a:prstGeom>
      </xdr:spPr>
    </xdr:pic>
    <xdr:clientData/>
  </xdr:twoCellAnchor>
  <xdr:twoCellAnchor editAs="oneCell">
    <xdr:from>
      <xdr:col>5</xdr:col>
      <xdr:colOff>401320</xdr:colOff>
      <xdr:row>57</xdr:row>
      <xdr:rowOff>71121</xdr:rowOff>
    </xdr:from>
    <xdr:to>
      <xdr:col>9</xdr:col>
      <xdr:colOff>253286</xdr:colOff>
      <xdr:row>61</xdr:row>
      <xdr:rowOff>55312</xdr:rowOff>
    </xdr:to>
    <xdr:pic>
      <xdr:nvPicPr>
        <xdr:cNvPr id="10" name="Imagen 9" descr="Texto, Carta&#10;&#10;Descripción generada automáticamente">
          <a:extLst>
            <a:ext uri="{FF2B5EF4-FFF2-40B4-BE49-F238E27FC236}">
              <a16:creationId xmlns:a16="http://schemas.microsoft.com/office/drawing/2014/main" id="{A1FB9063-989D-4111-1AE3-3B6528D8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37480" y="10495281"/>
          <a:ext cx="3021886" cy="715711"/>
        </a:xfrm>
        <a:prstGeom prst="rect">
          <a:avLst/>
        </a:prstGeom>
      </xdr:spPr>
    </xdr:pic>
    <xdr:clientData/>
  </xdr:twoCellAnchor>
  <xdr:twoCellAnchor editAs="oneCell">
    <xdr:from>
      <xdr:col>5</xdr:col>
      <xdr:colOff>58937</xdr:colOff>
      <xdr:row>65</xdr:row>
      <xdr:rowOff>66041</xdr:rowOff>
    </xdr:from>
    <xdr:to>
      <xdr:col>7</xdr:col>
      <xdr:colOff>543560</xdr:colOff>
      <xdr:row>75</xdr:row>
      <xdr:rowOff>150629</xdr:rowOff>
    </xdr:to>
    <xdr:pic>
      <xdr:nvPicPr>
        <xdr:cNvPr id="11" name="Imagen 10" descr="Texto, Tabla&#10;&#10;Descripción generada automáticamente">
          <a:extLst>
            <a:ext uri="{FF2B5EF4-FFF2-40B4-BE49-F238E27FC236}">
              <a16:creationId xmlns:a16="http://schemas.microsoft.com/office/drawing/2014/main" id="{40C99928-E97A-F3B9-F946-77171677E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95097" y="11953241"/>
          <a:ext cx="2069583" cy="1913388"/>
        </a:xfrm>
        <a:prstGeom prst="rect">
          <a:avLst/>
        </a:prstGeom>
      </xdr:spPr>
    </xdr:pic>
    <xdr:clientData/>
  </xdr:twoCellAnchor>
  <xdr:twoCellAnchor editAs="oneCell">
    <xdr:from>
      <xdr:col>5</xdr:col>
      <xdr:colOff>203200</xdr:colOff>
      <xdr:row>82</xdr:row>
      <xdr:rowOff>0</xdr:rowOff>
    </xdr:from>
    <xdr:to>
      <xdr:col>9</xdr:col>
      <xdr:colOff>556270</xdr:colOff>
      <xdr:row>91</xdr:row>
      <xdr:rowOff>2985</xdr:rowOff>
    </xdr:to>
    <xdr:pic>
      <xdr:nvPicPr>
        <xdr:cNvPr id="12" name="Imagen 11" descr="Texto, Carta&#10;&#10;Descripción generada automáticamente">
          <a:extLst>
            <a:ext uri="{FF2B5EF4-FFF2-40B4-BE49-F238E27FC236}">
              <a16:creationId xmlns:a16="http://schemas.microsoft.com/office/drawing/2014/main" id="{F0E5A9F1-84DE-1834-2264-A0CBB68D1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039360" y="14996160"/>
          <a:ext cx="3522990" cy="1648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D1BC-6E05-4260-BC92-2675FABBCCAA}">
  <dimension ref="A1:E94"/>
  <sheetViews>
    <sheetView tabSelected="1" zoomScale="150" zoomScaleNormal="150" workbookViewId="0">
      <selection activeCell="B55" sqref="B55"/>
    </sheetView>
  </sheetViews>
  <sheetFormatPr baseColWidth="10" defaultRowHeight="14.4" x14ac:dyDescent="0.3"/>
  <cols>
    <col min="1" max="1" width="19" customWidth="1"/>
    <col min="2" max="2" width="13.77734375" bestFit="1" customWidth="1"/>
    <col min="4" max="4" width="13.109375" bestFit="1" customWidth="1"/>
    <col min="5" max="5" width="13" bestFit="1" customWidth="1"/>
  </cols>
  <sheetData>
    <row r="1" spans="1:4" x14ac:dyDescent="0.3">
      <c r="A1" t="s">
        <v>39</v>
      </c>
    </row>
    <row r="3" spans="1:4" x14ac:dyDescent="0.3">
      <c r="A3" t="s">
        <v>40</v>
      </c>
    </row>
    <row r="5" spans="1:4" x14ac:dyDescent="0.3">
      <c r="A5" t="s">
        <v>0</v>
      </c>
      <c r="B5" t="s">
        <v>1</v>
      </c>
      <c r="D5" t="s">
        <v>5</v>
      </c>
    </row>
    <row r="6" spans="1:4" x14ac:dyDescent="0.3">
      <c r="A6" t="s">
        <v>2</v>
      </c>
      <c r="B6" s="1">
        <v>0.1</v>
      </c>
    </row>
    <row r="7" spans="1:4" x14ac:dyDescent="0.3">
      <c r="A7" t="s">
        <v>3</v>
      </c>
      <c r="B7" s="1">
        <v>0.04</v>
      </c>
    </row>
    <row r="8" spans="1:4" x14ac:dyDescent="0.3">
      <c r="A8" t="s">
        <v>4</v>
      </c>
      <c r="B8" s="7">
        <f>(B6-B7)/(1+B7)</f>
        <v>5.7692307692307696E-2</v>
      </c>
    </row>
    <row r="10" spans="1:4" x14ac:dyDescent="0.3">
      <c r="A10" t="s">
        <v>6</v>
      </c>
      <c r="B10" t="s">
        <v>1</v>
      </c>
      <c r="D10" t="s">
        <v>5</v>
      </c>
    </row>
    <row r="11" spans="1:4" x14ac:dyDescent="0.3">
      <c r="A11" t="s">
        <v>2</v>
      </c>
      <c r="B11" s="1">
        <v>0.35</v>
      </c>
    </row>
    <row r="12" spans="1:4" x14ac:dyDescent="0.3">
      <c r="A12" t="s">
        <v>3</v>
      </c>
      <c r="B12" s="1">
        <v>0.25</v>
      </c>
    </row>
    <row r="13" spans="1:4" x14ac:dyDescent="0.3">
      <c r="A13" t="s">
        <v>4</v>
      </c>
      <c r="B13" s="7">
        <f>(B11-B12)/(1+B12)</f>
        <v>7.9999999999999988E-2</v>
      </c>
    </row>
    <row r="15" spans="1:4" x14ac:dyDescent="0.3">
      <c r="A15" t="s">
        <v>7</v>
      </c>
    </row>
    <row r="16" spans="1:4" x14ac:dyDescent="0.3">
      <c r="A16" t="s">
        <v>28</v>
      </c>
      <c r="B16" s="5">
        <v>7.0000000000000007E-2</v>
      </c>
    </row>
    <row r="17" spans="1:5" x14ac:dyDescent="0.3">
      <c r="A17" t="s">
        <v>8</v>
      </c>
      <c r="B17" t="s">
        <v>29</v>
      </c>
    </row>
    <row r="18" spans="1:5" x14ac:dyDescent="0.3">
      <c r="A18" t="s">
        <v>31</v>
      </c>
      <c r="B18">
        <v>1</v>
      </c>
    </row>
    <row r="19" spans="1:5" x14ac:dyDescent="0.3">
      <c r="A19" t="s">
        <v>32</v>
      </c>
      <c r="B19">
        <v>2</v>
      </c>
    </row>
    <row r="20" spans="1:5" x14ac:dyDescent="0.3">
      <c r="A20" t="s">
        <v>30</v>
      </c>
      <c r="B20" s="13">
        <f>NPER(B16,,-B18,B19)</f>
        <v>10.244768351058712</v>
      </c>
      <c r="C20" t="s">
        <v>42</v>
      </c>
      <c r="E20" s="3"/>
    </row>
    <row r="23" spans="1:5" x14ac:dyDescent="0.3">
      <c r="A23" t="s">
        <v>9</v>
      </c>
      <c r="B23" t="s">
        <v>1</v>
      </c>
      <c r="C23" t="s">
        <v>10</v>
      </c>
    </row>
    <row r="24" spans="1:5" x14ac:dyDescent="0.3">
      <c r="A24" t="s">
        <v>2</v>
      </c>
      <c r="B24" s="2">
        <v>0.28000000000000003</v>
      </c>
    </row>
    <row r="25" spans="1:5" x14ac:dyDescent="0.3">
      <c r="A25" t="s">
        <v>11</v>
      </c>
      <c r="B25" s="2">
        <v>0.06</v>
      </c>
      <c r="D25" t="s">
        <v>41</v>
      </c>
    </row>
    <row r="26" spans="1:5" x14ac:dyDescent="0.3">
      <c r="A26" t="s">
        <v>12</v>
      </c>
      <c r="B26" s="7">
        <f>(B24-B25)/(1+B25)</f>
        <v>0.20754716981132076</v>
      </c>
    </row>
    <row r="28" spans="1:5" x14ac:dyDescent="0.3">
      <c r="A28" t="s">
        <v>13</v>
      </c>
      <c r="B28" t="s">
        <v>14</v>
      </c>
    </row>
    <row r="29" spans="1:5" x14ac:dyDescent="0.3">
      <c r="A29">
        <v>1993</v>
      </c>
      <c r="B29">
        <v>113.6</v>
      </c>
    </row>
    <row r="30" spans="1:5" x14ac:dyDescent="0.3">
      <c r="A30">
        <v>1994</v>
      </c>
      <c r="B30">
        <v>2472.4</v>
      </c>
    </row>
    <row r="31" spans="1:5" x14ac:dyDescent="0.3">
      <c r="A31" t="s">
        <v>8</v>
      </c>
      <c r="B31">
        <v>1</v>
      </c>
    </row>
    <row r="32" spans="1:5" x14ac:dyDescent="0.3">
      <c r="A32" t="s">
        <v>15</v>
      </c>
    </row>
    <row r="33" spans="1:5" x14ac:dyDescent="0.3">
      <c r="A33" t="s">
        <v>33</v>
      </c>
      <c r="B33" s="10">
        <f>RATE(B31,,-B29,B30)</f>
        <v>20.764084507042252</v>
      </c>
    </row>
    <row r="34" spans="1:5" x14ac:dyDescent="0.3">
      <c r="D34" s="11"/>
    </row>
    <row r="36" spans="1:5" x14ac:dyDescent="0.3">
      <c r="A36" t="s">
        <v>16</v>
      </c>
      <c r="B36" t="s">
        <v>17</v>
      </c>
      <c r="C36" s="7">
        <f>B33/12</f>
        <v>1.7303403755868543</v>
      </c>
    </row>
    <row r="37" spans="1:5" x14ac:dyDescent="0.3">
      <c r="B37" t="s">
        <v>18</v>
      </c>
      <c r="C37" s="7">
        <f>B33/365</f>
        <v>5.6887902759019872E-2</v>
      </c>
    </row>
    <row r="39" spans="1:5" x14ac:dyDescent="0.3">
      <c r="A39" t="s">
        <v>19</v>
      </c>
      <c r="B39" s="4">
        <v>250000</v>
      </c>
      <c r="E39" s="4"/>
    </row>
    <row r="40" spans="1:5" x14ac:dyDescent="0.3">
      <c r="A40" t="s">
        <v>28</v>
      </c>
      <c r="B40" s="2">
        <v>0.04</v>
      </c>
      <c r="E40" s="4"/>
    </row>
    <row r="41" spans="1:5" x14ac:dyDescent="0.3">
      <c r="A41" t="s">
        <v>34</v>
      </c>
      <c r="B41" s="5">
        <v>0.1</v>
      </c>
    </row>
    <row r="42" spans="1:5" x14ac:dyDescent="0.3">
      <c r="A42" t="s">
        <v>8</v>
      </c>
      <c r="B42">
        <v>5</v>
      </c>
    </row>
    <row r="43" spans="1:5" x14ac:dyDescent="0.3">
      <c r="A43" t="s">
        <v>38</v>
      </c>
      <c r="B43" s="9">
        <f>-PV(B40,B42,,B39)</f>
        <v>205481.77668983789</v>
      </c>
    </row>
    <row r="44" spans="1:5" x14ac:dyDescent="0.3">
      <c r="B44" s="5"/>
    </row>
    <row r="45" spans="1:5" x14ac:dyDescent="0.3">
      <c r="A45" t="s">
        <v>20</v>
      </c>
    </row>
    <row r="46" spans="1:5" x14ac:dyDescent="0.3">
      <c r="A46" t="s">
        <v>3</v>
      </c>
      <c r="B46" s="5">
        <v>0.05</v>
      </c>
    </row>
    <row r="47" spans="1:5" x14ac:dyDescent="0.3">
      <c r="A47" t="s">
        <v>11</v>
      </c>
      <c r="B47" s="2">
        <v>0.04</v>
      </c>
    </row>
    <row r="48" spans="1:5" x14ac:dyDescent="0.3">
      <c r="A48" t="s">
        <v>2</v>
      </c>
      <c r="B48" s="12">
        <f>B46+B47+B47*B46</f>
        <v>9.1999999999999998E-2</v>
      </c>
    </row>
    <row r="49" spans="1:5" x14ac:dyDescent="0.3">
      <c r="A49" t="s">
        <v>31</v>
      </c>
      <c r="B49" s="4">
        <v>30000</v>
      </c>
    </row>
    <row r="50" spans="1:5" x14ac:dyDescent="0.3">
      <c r="B50" s="4"/>
      <c r="E50" s="8"/>
    </row>
    <row r="51" spans="1:5" x14ac:dyDescent="0.3">
      <c r="A51" t="s">
        <v>15</v>
      </c>
      <c r="E51" s="8"/>
    </row>
    <row r="52" spans="1:5" x14ac:dyDescent="0.3">
      <c r="A52" t="s">
        <v>35</v>
      </c>
      <c r="B52" s="9">
        <f>-FV(B46,5,,B49)</f>
        <v>38288.446875000001</v>
      </c>
      <c r="E52" s="8"/>
    </row>
    <row r="53" spans="1:5" x14ac:dyDescent="0.3">
      <c r="B53" s="4"/>
      <c r="E53" s="8"/>
    </row>
    <row r="54" spans="1:5" x14ac:dyDescent="0.3">
      <c r="A54" t="s">
        <v>16</v>
      </c>
      <c r="E54" s="8"/>
    </row>
    <row r="55" spans="1:5" x14ac:dyDescent="0.3">
      <c r="A55" t="s">
        <v>36</v>
      </c>
      <c r="B55" s="9">
        <f>-FV(B48,5,,B49)</f>
        <v>46583.750018856983</v>
      </c>
    </row>
    <row r="56" spans="1:5" x14ac:dyDescent="0.3">
      <c r="B56" s="8"/>
    </row>
    <row r="57" spans="1:5" x14ac:dyDescent="0.3">
      <c r="A57" t="s">
        <v>21</v>
      </c>
    </row>
    <row r="58" spans="1:5" x14ac:dyDescent="0.3">
      <c r="A58" t="s">
        <v>15</v>
      </c>
    </row>
    <row r="59" spans="1:5" x14ac:dyDescent="0.3">
      <c r="A59" t="s">
        <v>31</v>
      </c>
      <c r="B59">
        <v>1</v>
      </c>
    </row>
    <row r="60" spans="1:5" x14ac:dyDescent="0.3">
      <c r="A60" t="s">
        <v>32</v>
      </c>
      <c r="B60">
        <v>1.58</v>
      </c>
      <c r="E60" s="3"/>
    </row>
    <row r="61" spans="1:5" x14ac:dyDescent="0.3">
      <c r="A61" t="s">
        <v>8</v>
      </c>
      <c r="B61">
        <v>5</v>
      </c>
      <c r="E61" s="3"/>
    </row>
    <row r="62" spans="1:5" x14ac:dyDescent="0.3">
      <c r="A62" t="s">
        <v>33</v>
      </c>
      <c r="B62" s="7">
        <f>RATE(B61,,-B59,B60)</f>
        <v>9.580030604119974E-2</v>
      </c>
    </row>
    <row r="64" spans="1:5" x14ac:dyDescent="0.3">
      <c r="A64" t="s">
        <v>16</v>
      </c>
      <c r="B64" t="s">
        <v>1</v>
      </c>
      <c r="C64" t="s">
        <v>5</v>
      </c>
    </row>
    <row r="65" spans="1:5" x14ac:dyDescent="0.3">
      <c r="A65" t="s">
        <v>2</v>
      </c>
      <c r="B65" s="2">
        <v>9.5799999999999996E-2</v>
      </c>
    </row>
    <row r="66" spans="1:5" x14ac:dyDescent="0.3">
      <c r="A66" t="s">
        <v>3</v>
      </c>
      <c r="B66" s="1">
        <v>0.05</v>
      </c>
    </row>
    <row r="67" spans="1:5" x14ac:dyDescent="0.3">
      <c r="A67" t="s">
        <v>4</v>
      </c>
      <c r="B67" s="7">
        <f>(B65-B66)/(1+B66)</f>
        <v>4.3619047619047613E-2</v>
      </c>
    </row>
    <row r="70" spans="1:5" x14ac:dyDescent="0.3">
      <c r="A70" t="s">
        <v>22</v>
      </c>
      <c r="D70" s="14" t="s">
        <v>43</v>
      </c>
      <c r="E70" s="14" t="s">
        <v>44</v>
      </c>
    </row>
    <row r="71" spans="1:5" x14ac:dyDescent="0.3">
      <c r="A71" t="s">
        <v>3</v>
      </c>
      <c r="B71" s="5">
        <v>0.2</v>
      </c>
      <c r="C71" s="15" t="s">
        <v>45</v>
      </c>
      <c r="D71">
        <v>-140000</v>
      </c>
      <c r="E71">
        <v>-155000</v>
      </c>
    </row>
    <row r="72" spans="1:5" x14ac:dyDescent="0.3">
      <c r="A72" t="s">
        <v>11</v>
      </c>
      <c r="B72" s="2">
        <v>0.04</v>
      </c>
      <c r="C72" s="15" t="s">
        <v>46</v>
      </c>
      <c r="D72">
        <v>-25000</v>
      </c>
      <c r="E72">
        <v>-40000</v>
      </c>
    </row>
    <row r="73" spans="1:5" x14ac:dyDescent="0.3">
      <c r="A73" t="s">
        <v>2</v>
      </c>
      <c r="B73" s="12">
        <f>B72+B71+B72*B71</f>
        <v>0.24800000000000003</v>
      </c>
      <c r="C73" s="15" t="s">
        <v>47</v>
      </c>
      <c r="D73">
        <v>10</v>
      </c>
      <c r="E73">
        <v>10</v>
      </c>
    </row>
    <row r="75" spans="1:5" x14ac:dyDescent="0.3">
      <c r="A75" t="s">
        <v>23</v>
      </c>
    </row>
    <row r="76" spans="1:5" x14ac:dyDescent="0.3">
      <c r="A76" t="s">
        <v>26</v>
      </c>
      <c r="B76" s="9">
        <f>-PV(B71,D73,D72)+D71</f>
        <v>-244811.80213876927</v>
      </c>
    </row>
    <row r="77" spans="1:5" x14ac:dyDescent="0.3">
      <c r="A77" t="s">
        <v>24</v>
      </c>
    </row>
    <row r="78" spans="1:5" x14ac:dyDescent="0.3">
      <c r="A78" t="s">
        <v>27</v>
      </c>
      <c r="B78" s="9">
        <f>-PV(B73,E73,E72)+E71</f>
        <v>-298692.35727972502</v>
      </c>
    </row>
    <row r="79" spans="1:5" x14ac:dyDescent="0.3">
      <c r="C79" t="s">
        <v>48</v>
      </c>
    </row>
    <row r="82" spans="1:4" x14ac:dyDescent="0.3">
      <c r="A82" t="s">
        <v>25</v>
      </c>
    </row>
    <row r="83" spans="1:4" x14ac:dyDescent="0.3">
      <c r="A83" t="s">
        <v>15</v>
      </c>
    </row>
    <row r="84" spans="1:4" x14ac:dyDescent="0.3">
      <c r="A84" t="s">
        <v>31</v>
      </c>
      <c r="B84" s="4">
        <v>10000</v>
      </c>
    </row>
    <row r="85" spans="1:4" x14ac:dyDescent="0.3">
      <c r="A85" t="s">
        <v>32</v>
      </c>
      <c r="B85" s="4">
        <v>25000</v>
      </c>
    </row>
    <row r="86" spans="1:4" x14ac:dyDescent="0.3">
      <c r="A86" t="s">
        <v>8</v>
      </c>
      <c r="B86">
        <v>5</v>
      </c>
    </row>
    <row r="87" spans="1:4" x14ac:dyDescent="0.3">
      <c r="A87" t="s">
        <v>33</v>
      </c>
      <c r="B87" s="7">
        <f>RATE(B86,,-B84,B85)</f>
        <v>0.20112443398143101</v>
      </c>
    </row>
    <row r="88" spans="1:4" x14ac:dyDescent="0.3">
      <c r="A88" t="s">
        <v>16</v>
      </c>
      <c r="C88" t="s">
        <v>1</v>
      </c>
      <c r="D88" t="s">
        <v>10</v>
      </c>
    </row>
    <row r="89" spans="1:4" x14ac:dyDescent="0.3">
      <c r="A89" t="s">
        <v>2</v>
      </c>
      <c r="B89" s="6">
        <f>B87</f>
        <v>0.20112443398143101</v>
      </c>
    </row>
    <row r="90" spans="1:4" x14ac:dyDescent="0.3">
      <c r="A90" t="s">
        <v>11</v>
      </c>
      <c r="B90" s="5">
        <v>0.04</v>
      </c>
    </row>
    <row r="91" spans="1:4" x14ac:dyDescent="0.3">
      <c r="A91" t="s">
        <v>12</v>
      </c>
      <c r="B91" s="7">
        <f>(B89-B90)/(1+B90)</f>
        <v>0.15492734036676056</v>
      </c>
    </row>
    <row r="93" spans="1:4" x14ac:dyDescent="0.3">
      <c r="A93" t="s">
        <v>37</v>
      </c>
      <c r="B93" s="9">
        <f>-PV(B90,B86,,B85)</f>
        <v>20548.17766898379</v>
      </c>
    </row>
    <row r="94" spans="1:4" x14ac:dyDescent="0.3">
      <c r="B9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Empresas Agrícolas</dc:creator>
  <cp:lastModifiedBy>Cristhofer Patzán</cp:lastModifiedBy>
  <dcterms:created xsi:type="dcterms:W3CDTF">2020-05-20T22:05:42Z</dcterms:created>
  <dcterms:modified xsi:type="dcterms:W3CDTF">2023-11-16T04:31:04Z</dcterms:modified>
</cp:coreProperties>
</file>