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77" documentId="8_{34B9C2F0-8C4A-4FAE-AB23-322902AE6D74}" xr6:coauthVersionLast="45" xr6:coauthVersionMax="45" xr10:uidLastSave="{52840E87-635F-4F5D-98D1-9A11A6FEA541}"/>
  <bookViews>
    <workbookView xWindow="-110" yWindow="-110" windowWidth="19420" windowHeight="10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11" l="1"/>
  <c r="E9" i="11" l="1"/>
  <c r="E22" i="11" s="1"/>
  <c r="E26" i="11" s="1"/>
  <c r="F26" i="11" s="1"/>
  <c r="E28" i="11" s="1"/>
  <c r="F28" i="11" l="1"/>
  <c r="E30" i="11" s="1"/>
  <c r="F30" i="11" s="1"/>
  <c r="E31" i="11" s="1"/>
  <c r="F31" i="11" s="1"/>
  <c r="E32" i="11"/>
  <c r="F32" i="11" s="1"/>
  <c r="F9" i="11"/>
  <c r="F22" i="11"/>
  <c r="E23" i="11" s="1"/>
  <c r="F23" i="11" s="1"/>
  <c r="H23" i="11" s="1"/>
  <c r="I5" i="11"/>
  <c r="H32" i="11"/>
  <c r="H27" i="11"/>
  <c r="H21" i="11"/>
  <c r="H14" i="11"/>
  <c r="H8" i="11"/>
  <c r="H30" i="11" l="1"/>
  <c r="H31" i="11"/>
  <c r="E10" i="11"/>
  <c r="F10" i="11" s="1"/>
  <c r="E11" i="11" s="1"/>
  <c r="F11" i="11" s="1"/>
  <c r="H22" i="11"/>
  <c r="E24" i="11"/>
  <c r="H9" i="11"/>
  <c r="E13" i="11"/>
  <c r="E17" i="11" s="1"/>
  <c r="F17" i="11" s="1"/>
  <c r="I6" i="11"/>
  <c r="F24" i="11" l="1"/>
  <c r="H24" i="11" s="1"/>
  <c r="H26" i="11"/>
  <c r="E15" i="11"/>
  <c r="E16" i="11" s="1"/>
  <c r="H28" i="11"/>
  <c r="H10" i="11"/>
  <c r="F13" i="11"/>
  <c r="H13" i="11" s="1"/>
  <c r="E12" i="11"/>
  <c r="F12" i="11" s="1"/>
  <c r="J5" i="11"/>
  <c r="K5" i="11" s="1"/>
  <c r="L5" i="11" s="1"/>
  <c r="M5" i="11" s="1"/>
  <c r="N5" i="11" s="1"/>
  <c r="O5" i="11" s="1"/>
  <c r="P5" i="11" s="1"/>
  <c r="I4" i="11"/>
  <c r="E25" i="11" l="1"/>
  <c r="F15" i="11"/>
  <c r="H15" i="11" s="1"/>
  <c r="F16" i="11"/>
  <c r="E18" i="11"/>
  <c r="F18" i="11" s="1"/>
  <c r="F25" i="11"/>
  <c r="H11" i="11"/>
  <c r="H12" i="11"/>
  <c r="P4" i="11"/>
  <c r="Q5" i="11"/>
  <c r="R5" i="11" s="1"/>
  <c r="S5" i="11" s="1"/>
  <c r="T5" i="11" s="1"/>
  <c r="U5" i="11" s="1"/>
  <c r="V5" i="11" s="1"/>
  <c r="W5" i="11" s="1"/>
  <c r="J6" i="11"/>
  <c r="H16" i="11" l="1"/>
  <c r="H25" i="11"/>
  <c r="E29" i="11"/>
  <c r="E19" i="11"/>
  <c r="F19" i="11" s="1"/>
  <c r="H18" i="11"/>
  <c r="W4" i="11"/>
  <c r="X5" i="11"/>
  <c r="Y5" i="11" s="1"/>
  <c r="Z5" i="11" s="1"/>
  <c r="AA5" i="11" s="1"/>
  <c r="AB5" i="11" s="1"/>
  <c r="AC5" i="11" s="1"/>
  <c r="AD5" i="11" s="1"/>
  <c r="K6" i="11"/>
  <c r="F29" i="11" l="1"/>
  <c r="H29" i="11" s="1"/>
  <c r="E20" i="11"/>
  <c r="F20" i="11" s="1"/>
  <c r="H20" i="11" s="1"/>
  <c r="H19" i="1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<sst xmlns="http://schemas.openxmlformats.org/spreadsheetml/2006/main" count="67" uniqueCount="62">
  <si>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</si>
  <si>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</si>
  <si>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</si>
  <si>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</si>
  <si>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</si>
  <si>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</si>
  <si>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</si>
  <si>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</si>
  <si>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</si>
  <si>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</si>
  <si>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</si>
  <si>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</si>
  <si>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</si>
  <si>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</si>
  <si>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</si>
  <si>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</si>
  <si>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</si>
  <si>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</si>
  <si>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</si>
  <si>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</si>
  <si>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</si>
  <si>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</si>
  <si>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</si>
  <si>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</si>
  <si>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</si>
  <si>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</si>
  <si>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</si>
  <si>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</si>
  <si>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</si>
  <si>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</si>
  <si>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</si>
  <si>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</si>
  <si>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</si>
  <si>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</si>
  <si>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</si>
  <si>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</si>
  <si>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Botany College</t>
  </si>
  <si>
    <t>Mr Patchigalla</t>
  </si>
  <si>
    <t>MathsQuiz</t>
  </si>
  <si>
    <t>Sprint 3 - Check answers</t>
  </si>
  <si>
    <t>Screens - Welcome, Questions</t>
  </si>
  <si>
    <t>Widgets for Welcome screen</t>
  </si>
  <si>
    <t>Widgets for Questions screen</t>
  </si>
  <si>
    <t>Test user details</t>
  </si>
  <si>
    <t>Generate questions</t>
  </si>
  <si>
    <t>Processes - Agile, GNATT, Design Thinking</t>
  </si>
  <si>
    <t>Develop GNATT chart</t>
  </si>
  <si>
    <t>Evidence of Desing Thinking</t>
  </si>
  <si>
    <t>Task 5 - Testing</t>
  </si>
  <si>
    <t>Check answers</t>
  </si>
  <si>
    <t>Add different difficulty level questions</t>
  </si>
  <si>
    <t>Award score for user answers</t>
  </si>
  <si>
    <t>Testing</t>
  </si>
  <si>
    <t>Write to text file</t>
  </si>
  <si>
    <t>Read from text file</t>
  </si>
  <si>
    <t>Sprint 4 - Report Screen</t>
  </si>
  <si>
    <t>Sprint 1 - Welcome Screen</t>
  </si>
  <si>
    <t>Sprint 2 - Question Screen</t>
  </si>
  <si>
    <t>Capture user details - Name, Age, Score, Date</t>
  </si>
  <si>
    <t>Display details on Report Screen</t>
  </si>
  <si>
    <t>Flowchart, Test cases</t>
  </si>
  <si>
    <t>Improve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</si>
</sst>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409]d\-mmm\-yy;@"/>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0" fillId="0" borderId="0" xfId="0" applyAlignment="1">
      <alignment horizontal="right"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3" fillId="0" borderId="0" xfId="1" applyProtection="1">
      <alignment vertical="top"/>
    </xf>
    <xf numFmtId="169" fontId="7" fillId="3" borderId="2" xfId="10" applyNumberFormat="1" applyFill="1">
      <alignment horizontal="center" vertical="center"/>
    </xf>
    <xf numFmtId="169" fontId="2" fillId="0" borderId="0" xfId="0" applyNumberFormat="1" applyFont="1" applyAlignment="1">
      <alignment horizontal="center"/>
    </xf>
    <xf numFmtId="169" fontId="2" fillId="0" borderId="0" xfId="0" applyNumberFormat="1" applyFont="1" applyAlignment="1">
      <alignment horizontal="center" vertical="center"/>
    </xf>
    <xf numFmtId="169" fontId="0" fillId="0" borderId="0" xfId="0" applyNumberFormat="1" applyAlignment="1">
      <alignment horizontal="center"/>
    </xf>
    <xf numFmtId="169" fontId="0" fillId="0" borderId="0" xfId="0" applyNumberFormat="1"/>
    <xf numFmtId="169" fontId="0" fillId="0" borderId="3" xfId="0" applyNumberFormat="1" applyBorder="1" applyAlignment="1">
      <alignment horizontal="center" vertical="center"/>
    </xf>
    <xf numFmtId="169" fontId="6" fillId="12" borderId="1" xfId="0" applyNumberFormat="1" applyFont="1" applyFill="1" applyBorder="1" applyAlignment="1">
      <alignment horizontal="center" vertical="center" wrapText="1"/>
    </xf>
    <xf numFmtId="169" fontId="0" fillId="7" borderId="2" xfId="0" applyNumberFormat="1" applyFill="1" applyBorder="1" applyAlignment="1">
      <alignment horizontal="center" vertical="center"/>
    </xf>
    <xf numFmtId="169" fontId="4" fillId="7" borderId="2" xfId="0" applyNumberFormat="1" applyFont="1" applyFill="1" applyBorder="1" applyAlignment="1">
      <alignment horizontal="center" vertical="center"/>
    </xf>
    <xf numFmtId="169" fontId="7" fillId="2" borderId="2" xfId="10" applyNumberFormat="1" applyFill="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7" fillId="10" borderId="2" xfId="10" applyNumberFormat="1" applyFill="1">
      <alignment horizontal="center" vertical="center"/>
    </xf>
    <xf numFmtId="169" fontId="0" fillId="4" borderId="2" xfId="0" applyNumberFormat="1" applyFill="1" applyBorder="1" applyAlignment="1">
      <alignment horizontal="center" vertical="center"/>
    </xf>
    <xf numFmtId="169" fontId="4" fillId="4" borderId="2" xfId="0" applyNumberFormat="1" applyFont="1" applyFill="1" applyBorder="1" applyAlignment="1">
      <alignment horizontal="center" vertical="center"/>
    </xf>
    <xf numFmtId="169" fontId="7" fillId="9" borderId="2" xfId="10" applyNumberFormat="1" applyFill="1">
      <alignment horizontal="center" vertical="center"/>
    </xf>
    <xf numFmtId="169" fontId="20" fillId="0" borderId="0" xfId="0" applyNumberFormat="1" applyFont="1" applyAlignment="1">
      <alignment horizontal="center"/>
    </xf>
    <xf numFmtId="0" fontId="0" fillId="3" borderId="2" xfId="12" applyFont="1" applyFill="1">
      <alignment horizontal="left" vertical="center" indent="2"/>
    </xf>
    <xf numFmtId="0" fontId="7" fillId="0" borderId="0" xfId="8">
      <alignment horizontal="right" indent="1"/>
    </xf>
    <xf numFmtId="0" fontId="7" fillId="0" borderId="7" xfId="8" applyBorder="1">
      <alignment horizontal="right" indent="1"/>
    </xf>
    <xf numFmtId="0" fontId="0" fillId="0" borderId="10" xfId="0" applyBorder="1"/>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9" fontId="7" fillId="0" borderId="3" xfId="9" applyNumberFormat="1">
      <alignment horizontal="center" vertical="center"/>
    </xf>
    <xf numFmtId="0" fontId="0" fillId="10" borderId="2" xfId="12" applyFont="1" applyFill="1">
      <alignment horizontal="left" vertical="center" indent="2"/>
    </xf>
    <xf numFmtId="0" fontId="0" fillId="9" borderId="2" xfId="12" applyFont="1" applyFill="1">
      <alignment horizontal="left" vertical="center"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80" zoomScaleNormal="80" zoomScalePageLayoutView="70" workbookViewId="0">
      <pane ySplit="6" topLeftCell="A7" activePane="bottomLeft" state="frozen"/>
      <selection pane="bottomLeft" activeCell="C32" sqref="C32"/>
    </sheetView>
  </sheetViews>
  <sheetFormatPr defaultRowHeight="30" customHeight="1" x14ac:dyDescent="0.35"/>
  <cols>
    <col min="1" max="1" width="2.7265625" style="38" customWidth="1"/>
    <col min="2" max="2" width="37.90625" customWidth="1"/>
    <col min="3" max="3" width="17.90625" customWidth="1"/>
    <col min="4" max="4" width="10.7265625" customWidth="1"/>
    <col min="5" max="5" width="10.453125" style="59" customWidth="1"/>
    <col min="6" max="6" width="10.453125" style="60" customWidth="1"/>
    <col min="7" max="7" width="2.7265625" customWidth="1"/>
    <col min="8" max="8" width="6.1796875" hidden="1" customWidth="1"/>
    <col min="9" max="64" width="2.54296875" customWidth="1"/>
    <col min="69" max="70" width="10.26953125"/>
  </cols>
  <sheetData>
    <row r="1" spans="1:64" ht="30" customHeight="1" x14ac:dyDescent="0.65">
      <c r="A1" s="39" t="s">
        <v>27</v>
      </c>
      <c r="B1" s="41" t="s">
        <v>38</v>
      </c>
      <c r="C1" s="1"/>
      <c r="D1" s="2"/>
      <c r="E1" s="57"/>
      <c r="F1" s="58"/>
      <c r="H1" s="2"/>
      <c r="I1" s="11" t="s">
        <v>11</v>
      </c>
    </row>
    <row r="2" spans="1:64" ht="30" customHeight="1" x14ac:dyDescent="0.45">
      <c r="A2" s="38" t="s">
        <v>23</v>
      </c>
      <c r="B2" s="42" t="s">
        <v>36</v>
      </c>
      <c r="I2" s="55" t="s">
        <v>16</v>
      </c>
    </row>
    <row r="3" spans="1:64" ht="30" customHeight="1" x14ac:dyDescent="0.35">
      <c r="A3" s="38" t="s">
        <v>28</v>
      </c>
      <c r="B3" s="43" t="s">
        <v>37</v>
      </c>
      <c r="C3" s="76" t="s">
        <v>0</v>
      </c>
      <c r="D3" s="77"/>
      <c r="E3" s="82">
        <v>44235</v>
      </c>
      <c r="F3" s="82"/>
    </row>
    <row r="4" spans="1:64" ht="30" customHeight="1" x14ac:dyDescent="0.35">
      <c r="A4" s="39" t="s">
        <v>29</v>
      </c>
      <c r="C4" s="76" t="s">
        <v>7</v>
      </c>
      <c r="D4" s="77"/>
      <c r="E4" s="61">
        <v>1</v>
      </c>
      <c r="I4" s="79">
        <f>I5</f>
        <v>44235</v>
      </c>
      <c r="J4" s="80"/>
      <c r="K4" s="80"/>
      <c r="L4" s="80"/>
      <c r="M4" s="80"/>
      <c r="N4" s="80"/>
      <c r="O4" s="81"/>
      <c r="P4" s="79">
        <f>P5</f>
        <v>44242</v>
      </c>
      <c r="Q4" s="80"/>
      <c r="R4" s="80"/>
      <c r="S4" s="80"/>
      <c r="T4" s="80"/>
      <c r="U4" s="80"/>
      <c r="V4" s="81"/>
      <c r="W4" s="79">
        <f>W5</f>
        <v>44249</v>
      </c>
      <c r="X4" s="80"/>
      <c r="Y4" s="80"/>
      <c r="Z4" s="80"/>
      <c r="AA4" s="80"/>
      <c r="AB4" s="80"/>
      <c r="AC4" s="81"/>
      <c r="AD4" s="79">
        <f>AD5</f>
        <v>44256</v>
      </c>
      <c r="AE4" s="80"/>
      <c r="AF4" s="80"/>
      <c r="AG4" s="80"/>
      <c r="AH4" s="80"/>
      <c r="AI4" s="80"/>
      <c r="AJ4" s="81"/>
      <c r="AK4" s="79">
        <f>AK5</f>
        <v>44263</v>
      </c>
      <c r="AL4" s="80"/>
      <c r="AM4" s="80"/>
      <c r="AN4" s="80"/>
      <c r="AO4" s="80"/>
      <c r="AP4" s="80"/>
      <c r="AQ4" s="81"/>
      <c r="AR4" s="79">
        <f>AR5</f>
        <v>44270</v>
      </c>
      <c r="AS4" s="80"/>
      <c r="AT4" s="80"/>
      <c r="AU4" s="80"/>
      <c r="AV4" s="80"/>
      <c r="AW4" s="80"/>
      <c r="AX4" s="81"/>
      <c r="AY4" s="79">
        <f>AY5</f>
        <v>44277</v>
      </c>
      <c r="AZ4" s="80"/>
      <c r="BA4" s="80"/>
      <c r="BB4" s="80"/>
      <c r="BC4" s="80"/>
      <c r="BD4" s="80"/>
      <c r="BE4" s="81"/>
      <c r="BF4" s="79">
        <f>BF5</f>
        <v>44284</v>
      </c>
      <c r="BG4" s="80"/>
      <c r="BH4" s="80"/>
      <c r="BI4" s="80"/>
      <c r="BJ4" s="80"/>
      <c r="BK4" s="80"/>
      <c r="BL4" s="81"/>
    </row>
    <row r="5" spans="1:64" ht="15" customHeight="1" x14ac:dyDescent="0.35">
      <c r="A5" s="39" t="s">
        <v>30</v>
      </c>
      <c r="B5" s="78"/>
      <c r="C5" s="78"/>
      <c r="D5" s="78"/>
      <c r="E5" s="78"/>
      <c r="F5" s="78"/>
      <c r="G5" s="78"/>
      <c r="I5" s="8">
        <f>Project_Start-WEEKDAY(Project_Start,1)+2+7*(Display_Week-1)</f>
        <v>44235</v>
      </c>
      <c r="J5" s="7">
        <f>I5+1</f>
        <v>44236</v>
      </c>
      <c r="K5" s="7">
        <f t="shared" ref="K5:AX5" si="0">J5+1</f>
        <v>44237</v>
      </c>
      <c r="L5" s="7">
        <f t="shared" si="0"/>
        <v>44238</v>
      </c>
      <c r="M5" s="7">
        <f t="shared" si="0"/>
        <v>44239</v>
      </c>
      <c r="N5" s="7">
        <f t="shared" si="0"/>
        <v>44240</v>
      </c>
      <c r="O5" s="9">
        <f t="shared" si="0"/>
        <v>44241</v>
      </c>
      <c r="P5" s="8">
        <f>O5+1</f>
        <v>44242</v>
      </c>
      <c r="Q5" s="7">
        <f>P5+1</f>
        <v>44243</v>
      </c>
      <c r="R5" s="7">
        <f t="shared" si="0"/>
        <v>44244</v>
      </c>
      <c r="S5" s="7">
        <f t="shared" si="0"/>
        <v>44245</v>
      </c>
      <c r="T5" s="7">
        <f t="shared" si="0"/>
        <v>44246</v>
      </c>
      <c r="U5" s="7">
        <f t="shared" si="0"/>
        <v>44247</v>
      </c>
      <c r="V5" s="9">
        <f t="shared" si="0"/>
        <v>44248</v>
      </c>
      <c r="W5" s="8">
        <f>V5+1</f>
        <v>44249</v>
      </c>
      <c r="X5" s="7">
        <f>W5+1</f>
        <v>44250</v>
      </c>
      <c r="Y5" s="7">
        <f t="shared" si="0"/>
        <v>44251</v>
      </c>
      <c r="Z5" s="7">
        <f t="shared" si="0"/>
        <v>44252</v>
      </c>
      <c r="AA5" s="7">
        <f t="shared" si="0"/>
        <v>44253</v>
      </c>
      <c r="AB5" s="7">
        <f t="shared" si="0"/>
        <v>44254</v>
      </c>
      <c r="AC5" s="9">
        <f t="shared" si="0"/>
        <v>44255</v>
      </c>
      <c r="AD5" s="8">
        <f>AC5+1</f>
        <v>44256</v>
      </c>
      <c r="AE5" s="7">
        <f>AD5+1</f>
        <v>44257</v>
      </c>
      <c r="AF5" s="7">
        <f t="shared" si="0"/>
        <v>44258</v>
      </c>
      <c r="AG5" s="7">
        <f t="shared" si="0"/>
        <v>44259</v>
      </c>
      <c r="AH5" s="7">
        <f t="shared" si="0"/>
        <v>44260</v>
      </c>
      <c r="AI5" s="7">
        <f t="shared" si="0"/>
        <v>44261</v>
      </c>
      <c r="AJ5" s="9">
        <f t="shared" si="0"/>
        <v>44262</v>
      </c>
      <c r="AK5" s="8">
        <f>AJ5+1</f>
        <v>44263</v>
      </c>
      <c r="AL5" s="7">
        <f>AK5+1</f>
        <v>44264</v>
      </c>
      <c r="AM5" s="7">
        <f t="shared" si="0"/>
        <v>44265</v>
      </c>
      <c r="AN5" s="7">
        <f t="shared" si="0"/>
        <v>44266</v>
      </c>
      <c r="AO5" s="7">
        <f t="shared" si="0"/>
        <v>44267</v>
      </c>
      <c r="AP5" s="7">
        <f t="shared" si="0"/>
        <v>44268</v>
      </c>
      <c r="AQ5" s="9">
        <f t="shared" si="0"/>
        <v>44269</v>
      </c>
      <c r="AR5" s="8">
        <f>AQ5+1</f>
        <v>44270</v>
      </c>
      <c r="AS5" s="7">
        <f>AR5+1</f>
        <v>44271</v>
      </c>
      <c r="AT5" s="7">
        <f t="shared" si="0"/>
        <v>44272</v>
      </c>
      <c r="AU5" s="7">
        <f t="shared" si="0"/>
        <v>44273</v>
      </c>
      <c r="AV5" s="7">
        <f t="shared" si="0"/>
        <v>44274</v>
      </c>
      <c r="AW5" s="7">
        <f t="shared" si="0"/>
        <v>44275</v>
      </c>
      <c r="AX5" s="9">
        <f t="shared" si="0"/>
        <v>44276</v>
      </c>
      <c r="AY5" s="8">
        <f>AX5+1</f>
        <v>44277</v>
      </c>
      <c r="AZ5" s="7">
        <f>AY5+1</f>
        <v>44278</v>
      </c>
      <c r="BA5" s="7">
        <f t="shared" ref="BA5:BE5" si="1">AZ5+1</f>
        <v>44279</v>
      </c>
      <c r="BB5" s="7">
        <f t="shared" si="1"/>
        <v>44280</v>
      </c>
      <c r="BC5" s="7">
        <f t="shared" si="1"/>
        <v>44281</v>
      </c>
      <c r="BD5" s="7">
        <f t="shared" si="1"/>
        <v>44282</v>
      </c>
      <c r="BE5" s="9">
        <f t="shared" si="1"/>
        <v>44283</v>
      </c>
      <c r="BF5" s="8">
        <f>BE5+1</f>
        <v>44284</v>
      </c>
      <c r="BG5" s="7">
        <f>BF5+1</f>
        <v>44285</v>
      </c>
      <c r="BH5" s="7">
        <f t="shared" ref="BH5:BL5" si="2">BG5+1</f>
        <v>44286</v>
      </c>
      <c r="BI5" s="7">
        <f t="shared" si="2"/>
        <v>44287</v>
      </c>
      <c r="BJ5" s="7">
        <f t="shared" si="2"/>
        <v>44288</v>
      </c>
      <c r="BK5" s="7">
        <f t="shared" si="2"/>
        <v>44289</v>
      </c>
      <c r="BL5" s="9">
        <f t="shared" si="2"/>
        <v>44290</v>
      </c>
    </row>
    <row r="6" spans="1:64" ht="30" customHeight="1" thickBot="1" x14ac:dyDescent="0.4">
      <c r="A6" s="39" t="s">
        <v>31</v>
      </c>
      <c r="B6" s="5" t="s">
        <v>8</v>
      </c>
      <c r="C6" s="6" t="s">
        <v>2</v>
      </c>
      <c r="D6" s="6" t="s">
        <v>1</v>
      </c>
      <c r="E6" s="62" t="s">
        <v>4</v>
      </c>
      <c r="F6" s="62" t="s">
        <v>5</v>
      </c>
      <c r="G6" s="6"/>
      <c r="H6" s="6" t="s">
        <v>6</v>
      </c>
      <c r="I6" s="10" t="str">
        <f t="shared" ref="I6" si="3">LEFT(TEXT(I5,"ddd"),1)</f>
        <v>M</v>
      </c>
      <c r="J6" s="10" t="str">
        <f t="shared" ref="J6:AR6" si="4">LEFT(TEXT(J5,"ddd"),1)</f>
        <v>T</v>
      </c>
      <c r="K6" s="10" t="str">
        <f t="shared" si="4"/>
        <v>W</v>
      </c>
      <c r="L6" s="10" t="str">
        <f t="shared" si="4"/>
        <v>T</v>
      </c>
      <c r="M6" s="10" t="str">
        <f t="shared" si="4"/>
        <v>F</v>
      </c>
      <c r="N6" s="10" t="str">
        <f t="shared" si="4"/>
        <v>S</v>
      </c>
      <c r="O6" s="10" t="str">
        <f t="shared" si="4"/>
        <v>S</v>
      </c>
      <c r="P6" s="10" t="str">
        <f t="shared" si="4"/>
        <v>M</v>
      </c>
      <c r="Q6" s="10" t="str">
        <f t="shared" si="4"/>
        <v>T</v>
      </c>
      <c r="R6" s="10" t="str">
        <f t="shared" si="4"/>
        <v>W</v>
      </c>
      <c r="S6" s="10" t="str">
        <f t="shared" si="4"/>
        <v>T</v>
      </c>
      <c r="T6" s="10" t="str">
        <f t="shared" si="4"/>
        <v>F</v>
      </c>
      <c r="U6" s="10" t="str">
        <f t="shared" si="4"/>
        <v>S</v>
      </c>
      <c r="V6" s="10" t="str">
        <f t="shared" si="4"/>
        <v>S</v>
      </c>
      <c r="W6" s="10" t="str">
        <f t="shared" si="4"/>
        <v>M</v>
      </c>
      <c r="X6" s="10" t="str">
        <f t="shared" si="4"/>
        <v>T</v>
      </c>
      <c r="Y6" s="10" t="str">
        <f t="shared" si="4"/>
        <v>W</v>
      </c>
      <c r="Z6" s="10" t="str">
        <f t="shared" si="4"/>
        <v>T</v>
      </c>
      <c r="AA6" s="10" t="str">
        <f t="shared" si="4"/>
        <v>F</v>
      </c>
      <c r="AB6" s="10" t="str">
        <f t="shared" si="4"/>
        <v>S</v>
      </c>
      <c r="AC6" s="10" t="str">
        <f t="shared" si="4"/>
        <v>S</v>
      </c>
      <c r="AD6" s="10" t="str">
        <f t="shared" si="4"/>
        <v>M</v>
      </c>
      <c r="AE6" s="10" t="str">
        <f t="shared" si="4"/>
        <v>T</v>
      </c>
      <c r="AF6" s="10" t="str">
        <f t="shared" si="4"/>
        <v>W</v>
      </c>
      <c r="AG6" s="10" t="str">
        <f t="shared" si="4"/>
        <v>T</v>
      </c>
      <c r="AH6" s="10" t="str">
        <f t="shared" si="4"/>
        <v>F</v>
      </c>
      <c r="AI6" s="10" t="str">
        <f t="shared" si="4"/>
        <v>S</v>
      </c>
      <c r="AJ6" s="10" t="str">
        <f t="shared" si="4"/>
        <v>S</v>
      </c>
      <c r="AK6" s="10" t="str">
        <f t="shared" si="4"/>
        <v>M</v>
      </c>
      <c r="AL6" s="10" t="str">
        <f t="shared" si="4"/>
        <v>T</v>
      </c>
      <c r="AM6" s="10" t="str">
        <f t="shared" si="4"/>
        <v>W</v>
      </c>
      <c r="AN6" s="10" t="str">
        <f t="shared" si="4"/>
        <v>T</v>
      </c>
      <c r="AO6" s="10" t="str">
        <f t="shared" si="4"/>
        <v>F</v>
      </c>
      <c r="AP6" s="10" t="str">
        <f t="shared" si="4"/>
        <v>S</v>
      </c>
      <c r="AQ6" s="10" t="str">
        <f t="shared" si="4"/>
        <v>S</v>
      </c>
      <c r="AR6" s="10" t="str">
        <f t="shared" si="4"/>
        <v>M</v>
      </c>
      <c r="AS6" s="10" t="str">
        <f t="shared" ref="AS6:BL6" si="5">LEFT(TEXT(AS5,"ddd"),1)</f>
        <v>T</v>
      </c>
      <c r="AT6" s="10" t="str">
        <f t="shared" si="5"/>
        <v>W</v>
      </c>
      <c r="AU6" s="10" t="str">
        <f t="shared" si="5"/>
        <v>T</v>
      </c>
      <c r="AV6" s="10" t="str">
        <f t="shared" si="5"/>
        <v>F</v>
      </c>
      <c r="AW6" s="10" t="str">
        <f t="shared" si="5"/>
        <v>S</v>
      </c>
      <c r="AX6" s="10" t="str">
        <f t="shared" si="5"/>
        <v>S</v>
      </c>
      <c r="AY6" s="10" t="str">
        <f t="shared" si="5"/>
        <v>M</v>
      </c>
      <c r="AZ6" s="10" t="str">
        <f t="shared" si="5"/>
        <v>T</v>
      </c>
      <c r="BA6" s="10" t="str">
        <f t="shared" si="5"/>
        <v>W</v>
      </c>
      <c r="BB6" s="10" t="str">
        <f t="shared" si="5"/>
        <v>T</v>
      </c>
      <c r="BC6" s="10" t="str">
        <f t="shared" si="5"/>
        <v>F</v>
      </c>
      <c r="BD6" s="10" t="str">
        <f t="shared" si="5"/>
        <v>S</v>
      </c>
      <c r="BE6" s="10" t="str">
        <f t="shared" si="5"/>
        <v>S</v>
      </c>
      <c r="BF6" s="10" t="str">
        <f t="shared" si="5"/>
        <v>M</v>
      </c>
      <c r="BG6" s="10" t="str">
        <f t="shared" si="5"/>
        <v>T</v>
      </c>
      <c r="BH6" s="10" t="str">
        <f t="shared" si="5"/>
        <v>W</v>
      </c>
      <c r="BI6" s="10" t="str">
        <f t="shared" si="5"/>
        <v>T</v>
      </c>
      <c r="BJ6" s="10" t="str">
        <f t="shared" si="5"/>
        <v>F</v>
      </c>
      <c r="BK6" s="10" t="str">
        <f t="shared" si="5"/>
        <v>S</v>
      </c>
      <c r="BL6" s="10" t="str">
        <f t="shared" si="5"/>
        <v>S</v>
      </c>
    </row>
    <row r="7" spans="1:64" ht="30" hidden="1" customHeight="1" thickBot="1" x14ac:dyDescent="0.4">
      <c r="A7" s="38" t="s">
        <v>26</v>
      </c>
      <c r="C7" s="40"/>
      <c r="E7" s="60"/>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3" customFormat="1" ht="30" customHeight="1" thickBot="1" x14ac:dyDescent="0.4">
      <c r="A8" s="39" t="s">
        <v>32</v>
      </c>
      <c r="B8" s="14" t="s">
        <v>56</v>
      </c>
      <c r="C8" s="44"/>
      <c r="D8" s="15"/>
      <c r="E8" s="63"/>
      <c r="F8" s="64"/>
      <c r="G8" s="13"/>
      <c r="H8" s="13" t="str">
        <f t="shared" ref="H8:H32" si="6">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3" customFormat="1" ht="30" customHeight="1" thickBot="1" x14ac:dyDescent="0.4">
      <c r="A9" s="39" t="s">
        <v>33</v>
      </c>
      <c r="B9" s="52" t="s">
        <v>40</v>
      </c>
      <c r="C9" s="45" t="s">
        <v>24</v>
      </c>
      <c r="D9" s="16">
        <v>1</v>
      </c>
      <c r="E9" s="65">
        <f>Project_Start</f>
        <v>44235</v>
      </c>
      <c r="F9" s="65">
        <f>E9+1</f>
        <v>44236</v>
      </c>
      <c r="G9" s="13"/>
      <c r="H9" s="13">
        <f t="shared" si="6"/>
        <v>2</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3" customFormat="1" ht="30" customHeight="1" thickBot="1" x14ac:dyDescent="0.4">
      <c r="A10" s="39" t="s">
        <v>34</v>
      </c>
      <c r="B10" s="52" t="s">
        <v>41</v>
      </c>
      <c r="C10" s="45"/>
      <c r="D10" s="16">
        <v>1</v>
      </c>
      <c r="E10" s="65">
        <f>F9</f>
        <v>44236</v>
      </c>
      <c r="F10" s="65">
        <f>E10+1</f>
        <v>44237</v>
      </c>
      <c r="G10" s="13"/>
      <c r="H10" s="13">
        <f t="shared" si="6"/>
        <v>2</v>
      </c>
      <c r="I10" s="26"/>
      <c r="J10" s="26"/>
      <c r="K10" s="26"/>
      <c r="L10" s="26"/>
      <c r="M10" s="26"/>
      <c r="N10" s="26"/>
      <c r="O10" s="26"/>
      <c r="P10" s="26"/>
      <c r="Q10" s="26"/>
      <c r="R10" s="26"/>
      <c r="S10" s="26"/>
      <c r="T10" s="26"/>
      <c r="U10" s="27"/>
      <c r="V10" s="27"/>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3" customFormat="1" ht="30" customHeight="1" thickBot="1" x14ac:dyDescent="0.4">
      <c r="A11" s="38"/>
      <c r="B11" s="52" t="s">
        <v>42</v>
      </c>
      <c r="C11" s="45"/>
      <c r="D11" s="16">
        <v>1</v>
      </c>
      <c r="E11" s="65">
        <f>F10</f>
        <v>44237</v>
      </c>
      <c r="F11" s="65">
        <f>E11+1</f>
        <v>44238</v>
      </c>
      <c r="G11" s="13"/>
      <c r="H11" s="13">
        <f t="shared" si="6"/>
        <v>2</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3" customFormat="1" ht="30" customHeight="1" thickBot="1" x14ac:dyDescent="0.4">
      <c r="A12" s="38"/>
      <c r="B12" s="52" t="s">
        <v>43</v>
      </c>
      <c r="C12" s="45"/>
      <c r="D12" s="16">
        <v>1</v>
      </c>
      <c r="E12" s="65">
        <f>F11</f>
        <v>44238</v>
      </c>
      <c r="F12" s="65">
        <f>E12+3</f>
        <v>44241</v>
      </c>
      <c r="G12" s="13"/>
      <c r="H12" s="13">
        <f t="shared" si="6"/>
        <v>4</v>
      </c>
      <c r="I12" s="26"/>
      <c r="J12" s="26"/>
      <c r="K12" s="26"/>
      <c r="L12" s="26"/>
      <c r="M12" s="26"/>
      <c r="N12" s="26"/>
      <c r="O12" s="26"/>
      <c r="P12" s="26"/>
      <c r="Q12" s="26"/>
      <c r="R12" s="26"/>
      <c r="S12" s="26"/>
      <c r="T12" s="26"/>
      <c r="U12" s="26"/>
      <c r="V12" s="26"/>
      <c r="W12" s="26"/>
      <c r="X12" s="26"/>
      <c r="Y12" s="27"/>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pans="1:64" s="3" customFormat="1" ht="30" customHeight="1" thickBot="1" x14ac:dyDescent="0.4">
      <c r="A13" s="38"/>
      <c r="B13" s="52" t="s">
        <v>44</v>
      </c>
      <c r="C13" s="45"/>
      <c r="D13" s="16"/>
      <c r="E13" s="65">
        <f>E10+1</f>
        <v>44237</v>
      </c>
      <c r="F13" s="65">
        <f>E13+2</f>
        <v>44239</v>
      </c>
      <c r="G13" s="13"/>
      <c r="H13" s="13">
        <f t="shared" si="6"/>
        <v>3</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3" customFormat="1" ht="30" customHeight="1" thickBot="1" x14ac:dyDescent="0.4">
      <c r="A14" s="39" t="s">
        <v>35</v>
      </c>
      <c r="B14" s="17" t="s">
        <v>57</v>
      </c>
      <c r="C14" s="46"/>
      <c r="D14" s="18"/>
      <c r="E14" s="66"/>
      <c r="F14" s="67"/>
      <c r="G14" s="13"/>
      <c r="H14" s="13" t="str">
        <f t="shared" si="6"/>
        <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pans="1:64" s="3" customFormat="1" ht="30" customHeight="1" thickBot="1" x14ac:dyDescent="0.4">
      <c r="A15" s="39"/>
      <c r="B15" s="53" t="s">
        <v>43</v>
      </c>
      <c r="C15" s="47"/>
      <c r="D15" s="19">
        <v>0.5</v>
      </c>
      <c r="E15" s="56">
        <f>E13</f>
        <v>44237</v>
      </c>
      <c r="F15" s="56">
        <f>E15+7</f>
        <v>44244</v>
      </c>
      <c r="G15" s="13"/>
      <c r="H15" s="13">
        <f t="shared" si="6"/>
        <v>8</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3" customFormat="1" ht="30" customHeight="1" thickBot="1" x14ac:dyDescent="0.4">
      <c r="A16" s="38"/>
      <c r="B16" s="53" t="s">
        <v>44</v>
      </c>
      <c r="C16" s="47"/>
      <c r="D16" s="19">
        <v>0.5</v>
      </c>
      <c r="E16" s="56">
        <f>E15+2</f>
        <v>44239</v>
      </c>
      <c r="F16" s="56">
        <f>E16+5</f>
        <v>44244</v>
      </c>
      <c r="G16" s="13"/>
      <c r="H16" s="13">
        <f t="shared" si="6"/>
        <v>6</v>
      </c>
      <c r="I16" s="26"/>
      <c r="J16" s="26"/>
      <c r="K16" s="26"/>
      <c r="L16" s="26"/>
      <c r="M16" s="26"/>
      <c r="N16" s="26"/>
      <c r="O16" s="26"/>
      <c r="P16" s="26"/>
      <c r="Q16" s="26"/>
      <c r="R16" s="26"/>
      <c r="S16" s="26"/>
      <c r="T16" s="26"/>
      <c r="U16" s="27"/>
      <c r="V16" s="27"/>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s="3" customFormat="1" ht="30" customHeight="1" thickBot="1" x14ac:dyDescent="0.4">
      <c r="A17" s="38"/>
      <c r="B17" s="75" t="s">
        <v>49</v>
      </c>
      <c r="C17" s="47"/>
      <c r="D17" s="19">
        <v>0.25</v>
      </c>
      <c r="E17" s="56">
        <f>E13</f>
        <v>44237</v>
      </c>
      <c r="F17" s="56">
        <f>E17+3</f>
        <v>44240</v>
      </c>
      <c r="G17" s="13"/>
      <c r="H17" s="13"/>
      <c r="I17" s="26"/>
      <c r="J17" s="26"/>
      <c r="K17" s="26"/>
      <c r="L17" s="26"/>
      <c r="M17" s="26"/>
      <c r="N17" s="26"/>
      <c r="O17" s="26"/>
      <c r="P17" s="26"/>
      <c r="Q17" s="26"/>
      <c r="R17" s="26"/>
      <c r="S17" s="26"/>
      <c r="T17" s="26"/>
      <c r="U17" s="27"/>
      <c r="V17" s="27"/>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s="3" customFormat="1" ht="30" customHeight="1" thickBot="1" x14ac:dyDescent="0.4">
      <c r="A18" s="38"/>
      <c r="B18" s="53" t="s">
        <v>45</v>
      </c>
      <c r="C18" s="47"/>
      <c r="D18" s="19"/>
      <c r="E18" s="56">
        <f>E15</f>
        <v>44237</v>
      </c>
      <c r="F18" s="56">
        <f>E18+30</f>
        <v>44267</v>
      </c>
      <c r="G18" s="13"/>
      <c r="H18" s="13">
        <f t="shared" si="6"/>
        <v>31</v>
      </c>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pans="1:64" s="3" customFormat="1" ht="30" customHeight="1" thickBot="1" x14ac:dyDescent="0.4">
      <c r="A19" s="38"/>
      <c r="B19" s="53" t="s">
        <v>46</v>
      </c>
      <c r="C19" s="47"/>
      <c r="D19" s="19"/>
      <c r="E19" s="56">
        <f>E18</f>
        <v>44237</v>
      </c>
      <c r="F19" s="56">
        <f>E19+2</f>
        <v>44239</v>
      </c>
      <c r="G19" s="13"/>
      <c r="H19" s="13">
        <f t="shared" si="6"/>
        <v>3</v>
      </c>
      <c r="I19" s="26"/>
      <c r="J19" s="26"/>
      <c r="K19" s="26"/>
      <c r="L19" s="26"/>
      <c r="M19" s="26"/>
      <c r="N19" s="26"/>
      <c r="O19" s="26"/>
      <c r="P19" s="26"/>
      <c r="Q19" s="26"/>
      <c r="R19" s="26"/>
      <c r="S19" s="26"/>
      <c r="T19" s="26"/>
      <c r="U19" s="26"/>
      <c r="V19" s="26"/>
      <c r="W19" s="26"/>
      <c r="X19" s="26"/>
      <c r="Y19" s="27"/>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s="3" customFormat="1" ht="30" customHeight="1" thickBot="1" x14ac:dyDescent="0.4">
      <c r="A20" s="38"/>
      <c r="B20" s="53" t="s">
        <v>47</v>
      </c>
      <c r="C20" s="47"/>
      <c r="D20" s="19"/>
      <c r="E20" s="56">
        <f>E19</f>
        <v>44237</v>
      </c>
      <c r="F20" s="56">
        <f>E20+3</f>
        <v>44240</v>
      </c>
      <c r="G20" s="13"/>
      <c r="H20" s="13">
        <f t="shared" si="6"/>
        <v>4</v>
      </c>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pans="1:64" s="3" customFormat="1" ht="30" customHeight="1" thickBot="1" x14ac:dyDescent="0.4">
      <c r="A21" s="38" t="s">
        <v>25</v>
      </c>
      <c r="B21" s="20" t="s">
        <v>39</v>
      </c>
      <c r="C21" s="48"/>
      <c r="D21" s="21"/>
      <c r="E21" s="68"/>
      <c r="F21" s="69"/>
      <c r="G21" s="13"/>
      <c r="H21" s="13" t="str">
        <f t="shared" si="6"/>
        <v/>
      </c>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pans="1:64" s="3" customFormat="1" ht="30" customHeight="1" thickBot="1" x14ac:dyDescent="0.4">
      <c r="A22" s="38"/>
      <c r="B22" s="83" t="s">
        <v>50</v>
      </c>
      <c r="C22" s="49"/>
      <c r="D22" s="22"/>
      <c r="E22" s="70">
        <f>E9+3</f>
        <v>44238</v>
      </c>
      <c r="F22" s="70">
        <f>E22+5</f>
        <v>44243</v>
      </c>
      <c r="G22" s="13"/>
      <c r="H22" s="13">
        <f t="shared" si="6"/>
        <v>6</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pans="1:64" s="3" customFormat="1" ht="30" customHeight="1" thickBot="1" x14ac:dyDescent="0.4">
      <c r="A23" s="38"/>
      <c r="B23" s="83" t="s">
        <v>51</v>
      </c>
      <c r="C23" s="49"/>
      <c r="D23" s="22"/>
      <c r="E23" s="70">
        <f>F22+1</f>
        <v>44244</v>
      </c>
      <c r="F23" s="70">
        <f>E23+4</f>
        <v>44248</v>
      </c>
      <c r="G23" s="13"/>
      <c r="H23" s="13">
        <f t="shared" si="6"/>
        <v>5</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3" customFormat="1" ht="30" customHeight="1" thickBot="1" x14ac:dyDescent="0.4">
      <c r="A24" s="38"/>
      <c r="B24" s="83" t="s">
        <v>53</v>
      </c>
      <c r="C24" s="49"/>
      <c r="D24" s="22"/>
      <c r="E24" s="70">
        <f>E23+5</f>
        <v>44249</v>
      </c>
      <c r="F24" s="70">
        <f>E24+5</f>
        <v>44254</v>
      </c>
      <c r="G24" s="13"/>
      <c r="H24" s="13">
        <f t="shared" si="6"/>
        <v>6</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3" customFormat="1" ht="30" customHeight="1" thickBot="1" x14ac:dyDescent="0.4">
      <c r="A25" s="38"/>
      <c r="B25" s="83" t="s">
        <v>54</v>
      </c>
      <c r="C25" s="49"/>
      <c r="D25" s="22"/>
      <c r="E25" s="70">
        <f>F24+1</f>
        <v>44255</v>
      </c>
      <c r="F25" s="70">
        <f>E25+4</f>
        <v>44259</v>
      </c>
      <c r="G25" s="13"/>
      <c r="H25" s="13">
        <f t="shared" si="6"/>
        <v>5</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3" customFormat="1" ht="30" customHeight="1" thickBot="1" x14ac:dyDescent="0.4">
      <c r="A26" s="38"/>
      <c r="B26" s="54" t="s">
        <v>48</v>
      </c>
      <c r="C26" s="49"/>
      <c r="D26" s="22"/>
      <c r="E26" s="70">
        <f>E22</f>
        <v>44238</v>
      </c>
      <c r="F26" s="70">
        <f>E26+20</f>
        <v>44258</v>
      </c>
      <c r="G26" s="13"/>
      <c r="H26" s="13">
        <f t="shared" si="6"/>
        <v>21</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3" customFormat="1" ht="30" customHeight="1" thickBot="1" x14ac:dyDescent="0.4">
      <c r="A27" s="38" t="s">
        <v>25</v>
      </c>
      <c r="B27" s="23" t="s">
        <v>55</v>
      </c>
      <c r="C27" s="50"/>
      <c r="D27" s="24"/>
      <c r="E27" s="71"/>
      <c r="F27" s="72"/>
      <c r="G27" s="13"/>
      <c r="H27" s="13" t="str">
        <f t="shared" si="6"/>
        <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s="3" customFormat="1" ht="30" customHeight="1" thickBot="1" x14ac:dyDescent="0.4">
      <c r="A28" s="38"/>
      <c r="B28" s="84" t="s">
        <v>58</v>
      </c>
      <c r="C28" s="51"/>
      <c r="D28" s="25"/>
      <c r="E28" s="73">
        <f>F26</f>
        <v>44258</v>
      </c>
      <c r="F28" s="73">
        <f>E28+5</f>
        <v>44263</v>
      </c>
      <c r="G28" s="13"/>
      <c r="H28" s="13">
        <f t="shared" si="6"/>
        <v>6</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s="3" customFormat="1" ht="30" customHeight="1" thickBot="1" x14ac:dyDescent="0.4">
      <c r="A29" s="38"/>
      <c r="B29" s="84" t="s">
        <v>59</v>
      </c>
      <c r="C29" s="51"/>
      <c r="D29" s="25"/>
      <c r="E29" s="73">
        <f>F25</f>
        <v>44259</v>
      </c>
      <c r="F29" s="73">
        <f>E29+4</f>
        <v>44263</v>
      </c>
      <c r="G29" s="13"/>
      <c r="H29" s="13">
        <f t="shared" si="6"/>
        <v>5</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pans="1:64" s="3" customFormat="1" ht="30" customHeight="1" thickBot="1" x14ac:dyDescent="0.4">
      <c r="A30" s="38"/>
      <c r="B30" s="84" t="s">
        <v>60</v>
      </c>
      <c r="C30" s="51"/>
      <c r="D30" s="25"/>
      <c r="E30" s="73">
        <f>F28</f>
        <v>44263</v>
      </c>
      <c r="F30" s="73">
        <f>E30+5</f>
        <v>44268</v>
      </c>
      <c r="G30" s="13"/>
      <c r="H30" s="13">
        <f t="shared" si="6"/>
        <v>6</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pans="1:64" s="3" customFormat="1" ht="30" customHeight="1" thickBot="1" x14ac:dyDescent="0.4">
      <c r="A31" s="38"/>
      <c r="B31" s="84" t="s">
        <v>61</v>
      </c>
      <c r="C31" s="51"/>
      <c r="D31" s="25"/>
      <c r="E31" s="73">
        <f>F30</f>
        <v>44268</v>
      </c>
      <c r="F31" s="73">
        <f>E31+10</f>
        <v>44278</v>
      </c>
      <c r="G31" s="13"/>
      <c r="H31" s="13">
        <f t="shared" si="6"/>
        <v>11</v>
      </c>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pans="1:64" s="3" customFormat="1" ht="30" customHeight="1" thickBot="1" x14ac:dyDescent="0.4">
      <c r="A32" s="38"/>
      <c r="B32" s="84" t="s">
        <v>52</v>
      </c>
      <c r="C32" s="51"/>
      <c r="D32" s="25"/>
      <c r="E32" s="73">
        <f>E28</f>
        <v>44258</v>
      </c>
      <c r="F32" s="73">
        <f>E32+20</f>
        <v>44278</v>
      </c>
      <c r="G32" s="13"/>
      <c r="H32" s="13">
        <f t="shared" si="6"/>
        <v>21</v>
      </c>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pans="3:7" ht="30" customHeight="1" x14ac:dyDescent="0.35">
      <c r="G33" s="4"/>
    </row>
    <row r="34" spans="3:7" ht="30" customHeight="1" x14ac:dyDescent="0.35">
      <c r="C34" s="11"/>
      <c r="F34" s="74"/>
    </row>
    <row r="35" spans="3:7" ht="30" customHeight="1" x14ac:dyDescent="0.35">
      <c r="C35" s="1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3">
      <formula>AND(TODAY()&gt;=I$5,TODAY()&lt;J$5)</formula>
    </cfRule>
  </conditionalFormatting>
  <conditionalFormatting sqref="I7:BL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8" scale="85" fitToHeight="0" orientation="landscape" r:id="rId3"/>
  <headerFooter differentFirst="1" scaleWithDoc="0">
    <oddFooter>Page &amp;P of &amp;N</oddFooter>
  </headerFooter>
  <ignoredErrors>
    <ignoredError sqref="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3" zoomScaleNormal="100" workbookViewId="0">
      <selection activeCell="A16" sqref="A16"/>
    </sheetView>
  </sheetViews>
  <sheetFormatPr defaultColWidth="9.1796875" defaultRowHeight="13" x14ac:dyDescent="0.3"/>
  <cols>
    <col min="1" max="1" width="87.1796875" style="28" customWidth="1"/>
    <col min="2" max="16384" width="9.1796875" style="2"/>
  </cols>
  <sheetData>
    <row r="1" spans="1:2" ht="46.5" customHeight="1" x14ac:dyDescent="0.3"/>
    <row r="2" spans="1:2" s="30" customFormat="1" ht="15.5" x14ac:dyDescent="0.35">
      <c r="A2" s="29" t="s">
        <v>11</v>
      </c>
      <c r="B2" s="29"/>
    </row>
    <row r="3" spans="1:2" s="34" customFormat="1" ht="27" customHeight="1" x14ac:dyDescent="0.35">
      <c r="A3" s="35" t="s">
        <v>16</v>
      </c>
      <c r="B3" s="35"/>
    </row>
    <row r="4" spans="1:2" s="31" customFormat="1" ht="26" x14ac:dyDescent="0.6">
      <c r="A4" s="32" t="s">
        <v>10</v>
      </c>
    </row>
    <row r="5" spans="1:2" ht="74.150000000000006" customHeight="1" x14ac:dyDescent="0.3">
      <c r="A5" s="33" t="s">
        <v>19</v>
      </c>
    </row>
    <row r="6" spans="1:2" ht="26.25" customHeight="1" x14ac:dyDescent="0.3">
      <c r="A6" s="32" t="s">
        <v>22</v>
      </c>
    </row>
    <row r="7" spans="1:2" s="28" customFormat="1" ht="205" customHeight="1" x14ac:dyDescent="0.35">
      <c r="A7" s="37" t="s">
        <v>21</v>
      </c>
    </row>
    <row r="8" spans="1:2" s="31" customFormat="1" ht="26" x14ac:dyDescent="0.6">
      <c r="A8" s="32" t="s">
        <v>12</v>
      </c>
    </row>
    <row r="9" spans="1:2" ht="58" x14ac:dyDescent="0.3">
      <c r="A9" s="33" t="s">
        <v>20</v>
      </c>
    </row>
    <row r="10" spans="1:2" s="28" customFormat="1" ht="28" customHeight="1" x14ac:dyDescent="0.35">
      <c r="A10" s="36" t="s">
        <v>18</v>
      </c>
    </row>
    <row r="11" spans="1:2" s="31" customFormat="1" ht="26" x14ac:dyDescent="0.6">
      <c r="A11" s="32" t="s">
        <v>9</v>
      </c>
    </row>
    <row r="12" spans="1:2" ht="29" x14ac:dyDescent="0.3">
      <c r="A12" s="33" t="s">
        <v>17</v>
      </c>
    </row>
    <row r="13" spans="1:2" s="28" customFormat="1" ht="28" customHeight="1" x14ac:dyDescent="0.35">
      <c r="A13" s="36" t="s">
        <v>3</v>
      </c>
    </row>
    <row r="14" spans="1:2" s="31" customFormat="1" ht="26" x14ac:dyDescent="0.6">
      <c r="A14" s="32" t="s">
        <v>13</v>
      </c>
    </row>
    <row r="15" spans="1:2" ht="75" customHeight="1" x14ac:dyDescent="0.3">
      <c r="A15" s="33" t="s">
        <v>14</v>
      </c>
    </row>
    <row r="16" spans="1:2" ht="72.5" x14ac:dyDescent="0.3">
      <c r="A16" s="3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2021-02-24T23:08:00Z</dcterms:modified>
</cp:coreProperties>
</file>