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10" firstSheet="3" activeTab="6"/>
  </bookViews>
  <sheets>
    <sheet name="NNN02" sheetId="17" state="hidden" r:id="rId1"/>
    <sheet name="NNN03,2026" sheetId="21" state="hidden" r:id="rId2"/>
    <sheet name="sắp xe" sheetId="19" state="hidden" r:id="rId3"/>
    <sheet name="NNN04,2026 " sheetId="27" r:id="rId4"/>
    <sheet name="NNN05,2026" sheetId="28" r:id="rId5"/>
    <sheet name="NNN06,2026" sheetId="29" r:id="rId6"/>
    <sheet name="NNN07,2026" sheetId="30" r:id="rId7"/>
    <sheet name="Mẫu" sheetId="15" r:id="rId8"/>
    <sheet name="XE TỔNG HÀNG NGÀY 04,2026" sheetId="14" r:id="rId9"/>
    <sheet name="XE TỔNG HÀNG NGÀY 05,2026" sheetId="23" r:id="rId10"/>
    <sheet name="THEO DOI XE 88 NGỌC" sheetId="9" r:id="rId11"/>
    <sheet name="THEO DOI XE 00 ĐẠI" sheetId="5" r:id="rId12"/>
    <sheet name="BINH AN" sheetId="6" r:id="rId13"/>
    <sheet name="TAXI HƯƠNG GIANG" sheetId="10" r:id="rId14"/>
  </sheets>
  <externalReferences>
    <externalReference r:id="rId15"/>
    <externalReference r:id="rId16"/>
  </externalReferences>
  <definedNames>
    <definedName name="_xlnm._FilterDatabase" localSheetId="0" hidden="1">'NNN02'!$A$5:$AM$55</definedName>
    <definedName name="_xlnm._FilterDatabase" localSheetId="1" hidden="1">'NNN03,2026'!$A$5:$AN$46</definedName>
    <definedName name="_xlnm._FilterDatabase" localSheetId="2" hidden="1">'sắp xe'!$A$1:$J$29</definedName>
    <definedName name="_xlnm._FilterDatabase" localSheetId="3" hidden="1">'NNN04,2026 '!$A$14:$AT$55</definedName>
    <definedName name="_xlnm._FilterDatabase" localSheetId="4" hidden="1">'NNN05,2026'!$A$14:$AU$59</definedName>
    <definedName name="_xlnm._FilterDatabase" localSheetId="5" hidden="1">'NNN06,2026'!$A$14:$AW$63</definedName>
    <definedName name="_xlnm._FilterDatabase" localSheetId="6" hidden="1">'NNN07,2026'!$A$14:$AW$80</definedName>
    <definedName name="_xlnm._FilterDatabase" localSheetId="8" hidden="1">'XE TỔNG HÀNG NGÀY 04,2026'!$A$2:$O$288</definedName>
    <definedName name="_xlnm._FilterDatabase" localSheetId="10" hidden="1">'THEO DOI XE 88 NGỌC'!$B$4:$K$38</definedName>
    <definedName name="_xlnm._FilterDatabase" localSheetId="11" hidden="1">'THEO DOI XE 00 ĐẠI'!$A$2:$L$139</definedName>
    <definedName name="_xlnm._FilterDatabase" localSheetId="12" hidden="1">'BINH AN'!$A$2:$N$60</definedName>
    <definedName name="_xlnm._FilterDatabase" localSheetId="13" hidden="1">'TAXI HƯƠNG GIANG'!$A$2:$Q$118</definedName>
    <definedName name="DSCNV08.14">[1]DSCNV!$B$6:$AE$1609</definedName>
    <definedName name="DSCNV10.2014">[1]DSCNV!$B$6:$AK$2212</definedName>
    <definedName name="l10.13">'[2]Bang Luong'!$A$6:$AU$346</definedName>
    <definedName name="luongok">'[1]luong Ok .2015'!$B$7:$BJ$70</definedName>
    <definedName name="PCCC" localSheetId="12">#REF!</definedName>
    <definedName name="PCCC" localSheetId="13">#REF!</definedName>
    <definedName name="PCCC" localSheetId="11">#REF!</definedName>
    <definedName name="PCCC" localSheetId="8">#REF!</definedName>
    <definedName name="PCCC">#REF!</definedName>
    <definedName name="_xlnm.Print_Area" localSheetId="12">'BINH AN'!$A$1:$M$61</definedName>
    <definedName name="_xlnm.Print_Area" localSheetId="4">'NNN05,2026'!$A$1:$AH$168</definedName>
    <definedName name="_xlnm.Print_Area" localSheetId="13">'TAXI HƯƠNG GIANG'!$A$1:$L$118</definedName>
    <definedName name="_xlnm.Print_Area" localSheetId="11">'THEO DOI XE 00 ĐẠI'!$A$1:$K$139</definedName>
    <definedName name="_xlnm.Print_Area" localSheetId="10">'THEO DOI XE 88 NGỌC'!$A$1:$K$39</definedName>
    <definedName name="_xlnm.Print_Area" localSheetId="8">'XE TỔNG HÀNG NGÀY 04,2026'!$A$1:$O$288</definedName>
    <definedName name="_xlnm.Print_Area" localSheetId="9">'XE TỔNG HÀNG NGÀY 05,2026'!$A$1:$O$74</definedName>
    <definedName name="Tháng" localSheetId="10">#REF!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LẤY VK VIÊT NAM ( THỰC TẾ K Ở KTX) k điều xe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T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U7" authorId="0">
      <text>
        <r>
          <rPr>
            <b/>
            <sz val="9"/>
            <rFont val="Tahoma"/>
            <charset val="134"/>
          </rPr>
          <t>wang mieng + zhang chun yan về ktx ăn cơm</t>
        </r>
      </text>
    </comment>
    <comment ref="B2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LẤY VK VIÊT NAM ( THỰC TẾ K Ở KTX) k điều xe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T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U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V7" authorId="0">
      <text>
        <r>
          <rPr>
            <b/>
            <sz val="9"/>
            <rFont val="Tahoma"/>
            <charset val="134"/>
          </rPr>
          <t>wang mieng + zhang chun yan về ktx ăn cơm</t>
        </r>
      </text>
    </comment>
    <comment ref="B2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LẤY VK VIÊT NAM ( THỰC TẾ K Ở KTX) k điều xe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V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W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B2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LẤY VK VIÊT NAM ( THỰC TẾ K Ở KTX) k điều xe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V7" authorId="0">
      <text>
        <r>
          <rPr>
            <b/>
            <sz val="9"/>
            <rFont val="Tahoma"/>
            <charset val="134"/>
          </rPr>
          <t>wang meng + zhang chun yan về ktx ăn tối</t>
        </r>
      </text>
    </comment>
    <comment ref="B20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LẤY VK VIÊT NAM ( THỰC TẾ K Ở KTX) k điều xe</t>
        </r>
      </text>
    </comment>
  </commentList>
</comments>
</file>

<file path=xl/sharedStrings.xml><?xml version="1.0" encoding="utf-8"?>
<sst xmlns="http://schemas.openxmlformats.org/spreadsheetml/2006/main" count="10892" uniqueCount="658">
  <si>
    <t>回</t>
  </si>
  <si>
    <t>về nước</t>
  </si>
  <si>
    <t>到</t>
  </si>
  <si>
    <t>đến vn</t>
  </si>
  <si>
    <t>DANH SÁCH NGƯỜI NƯỚC NGOÀI ĂN CƠM CÔNG TY  02/2026</t>
  </si>
  <si>
    <t>√</t>
  </si>
  <si>
    <t xml:space="preserve">ăn </t>
  </si>
  <si>
    <t>K</t>
  </si>
  <si>
    <t xml:space="preserve">KO ĂN </t>
  </si>
  <si>
    <t>STT</t>
  </si>
  <si>
    <t>TÊN</t>
  </si>
  <si>
    <t>X</t>
  </si>
  <si>
    <t>KO TỒN TẠI</t>
  </si>
  <si>
    <t>PENG CHUN MING</t>
  </si>
  <si>
    <t>cố định 固定</t>
  </si>
  <si>
    <t>V</t>
  </si>
  <si>
    <t xml:space="preserve">回 </t>
  </si>
  <si>
    <t>LIN YI HSIEN</t>
  </si>
  <si>
    <t>WANG HAI TONG</t>
  </si>
  <si>
    <t>CHEN MING</t>
  </si>
  <si>
    <t xml:space="preserve">NIU GENG </t>
  </si>
  <si>
    <t>REN QIU HAO</t>
  </si>
  <si>
    <t>PENG XIAO HUI</t>
  </si>
  <si>
    <t>LẤY VK VIÊT NAM ( THỰC TẾ K Ở KTX)</t>
  </si>
  <si>
    <t>LI SHUI DI</t>
  </si>
  <si>
    <t>GUO WU</t>
  </si>
  <si>
    <t>PENG KUN</t>
  </si>
  <si>
    <t>CHEN JI QING</t>
  </si>
  <si>
    <t>WU XI YING</t>
  </si>
  <si>
    <t>CHEN SHI PU</t>
  </si>
  <si>
    <t>Đ</t>
  </si>
  <si>
    <t>LẤY VK VIÊT NAM ( THỰC TẾ  Ở KTX)</t>
  </si>
  <si>
    <t xml:space="preserve">FAN ZHI WEI </t>
  </si>
  <si>
    <t>công tác 出差</t>
  </si>
  <si>
    <t xml:space="preserve"> WANG JIAN YONG </t>
  </si>
  <si>
    <t xml:space="preserve">QIN YI </t>
  </si>
  <si>
    <t>YAN KANG PING</t>
  </si>
  <si>
    <t>LIU YUAN KUI</t>
  </si>
  <si>
    <t>HE YONG XUE</t>
  </si>
  <si>
    <t>YU SHAO YAN</t>
  </si>
  <si>
    <t>HUANG LI KE</t>
  </si>
  <si>
    <t>ZHANG JIAN SHENG</t>
  </si>
  <si>
    <t>LAN JIA XI</t>
  </si>
  <si>
    <t>CHANG YEOU JEN (LEO)</t>
  </si>
  <si>
    <t>CHEN LE</t>
  </si>
  <si>
    <t>HE JIANG FENG</t>
  </si>
  <si>
    <t>WI YI HUA</t>
  </si>
  <si>
    <t>TSAI YONG JUNG</t>
  </si>
  <si>
    <t>CHEN ZONG</t>
  </si>
  <si>
    <t>JIAO YOU JUN</t>
  </si>
  <si>
    <t>WU LIANG</t>
  </si>
  <si>
    <t>WU MENG JIAO</t>
  </si>
  <si>
    <t>HUANG CHENG HAO(HANK)</t>
  </si>
  <si>
    <t>LIU MINH HSIN</t>
  </si>
  <si>
    <t>CHANG JUI TZU ( MIO)</t>
  </si>
  <si>
    <t>v</t>
  </si>
  <si>
    <t>PHÓ TỔNGCHANG CHI HAO</t>
  </si>
  <si>
    <t>CHỦ TỊCH LUO SHIH KUANG</t>
  </si>
  <si>
    <t>YANG ZHI MING</t>
  </si>
  <si>
    <t>WANG MENG</t>
  </si>
  <si>
    <t>LO CHI WEI</t>
  </si>
  <si>
    <t>HUANG PENG CHEN (SANDRA)</t>
  </si>
  <si>
    <t>HUANG YI</t>
  </si>
  <si>
    <t xml:space="preserve">ZHANG JIAN </t>
  </si>
  <si>
    <t>TIAN JI YING</t>
  </si>
  <si>
    <t>LIANG SHU JUAN</t>
  </si>
  <si>
    <t>SHEN JIANG</t>
  </si>
  <si>
    <t>LI GUI</t>
  </si>
  <si>
    <t>HE JUN</t>
  </si>
  <si>
    <t>ZHANG JUN</t>
  </si>
  <si>
    <t>SONG XIN</t>
  </si>
  <si>
    <t>DANH SÁCH NGƯỜI NƯỚC NGOÀI ĂN CƠM CÔNG TY  03/2026</t>
  </si>
  <si>
    <t>ĐÊM</t>
  </si>
  <si>
    <t>QUỐC TỊCH</t>
  </si>
  <si>
    <t>Nơi ở</t>
  </si>
  <si>
    <t>LIN YI HSIEN (KENNY)</t>
  </si>
  <si>
    <t>TRUNG QUỐC</t>
  </si>
  <si>
    <t>ktx</t>
  </si>
  <si>
    <t>LẤY VK VIÊT NAM ( THỰC TẾ K Ở KTX) k điều xe</t>
  </si>
  <si>
    <t>WU YI HUA</t>
  </si>
  <si>
    <t>TSAI JUNG CHUNG</t>
  </si>
  <si>
    <t>TIAN JU YING</t>
  </si>
  <si>
    <t>CHEN CHING FU ( CHEN ZONG)</t>
  </si>
  <si>
    <t>ĐÀI LOAN</t>
  </si>
  <si>
    <t>MDL</t>
  </si>
  <si>
    <t>CHANG CHI HAO (PHÓ TỔNG)</t>
  </si>
  <si>
    <t>MING HSIN LIU</t>
  </si>
  <si>
    <t xml:space="preserve">MDL </t>
  </si>
  <si>
    <t>LO CHI WEI ( WILIAM)</t>
  </si>
  <si>
    <t xml:space="preserve">Ngày </t>
  </si>
  <si>
    <t xml:space="preserve">Giờ </t>
  </si>
  <si>
    <t>Nhà xe</t>
  </si>
  <si>
    <t xml:space="preserve">Bắt đầu </t>
  </si>
  <si>
    <t>Kết thúc</t>
  </si>
  <si>
    <t xml:space="preserve">Số người </t>
  </si>
  <si>
    <t xml:space="preserve">Xe mấy chỗ </t>
  </si>
  <si>
    <t xml:space="preserve">Tình trạng </t>
  </si>
  <si>
    <t>Ghi chú</t>
  </si>
  <si>
    <t xml:space="preserve">Bình An </t>
  </si>
  <si>
    <t>CN09</t>
  </si>
  <si>
    <t>đã đi</t>
  </si>
  <si>
    <t xml:space="preserve">chú Tỉu </t>
  </si>
  <si>
    <t xml:space="preserve">CN09- sân bay </t>
  </si>
  <si>
    <t>QV3</t>
  </si>
  <si>
    <t xml:space="preserve">đi bệnh viện </t>
  </si>
  <si>
    <t>Thay băng</t>
  </si>
  <si>
    <t xml:space="preserve">An Phát </t>
  </si>
  <si>
    <t>nhà hàng BN</t>
  </si>
  <si>
    <t xml:space="preserve"> LUXSHARE</t>
  </si>
  <si>
    <t xml:space="preserve">Gửi hàng </t>
  </si>
  <si>
    <t xml:space="preserve">Chú Ngọc </t>
  </si>
  <si>
    <t xml:space="preserve">địa điểm map </t>
  </si>
  <si>
    <t>Newway</t>
  </si>
  <si>
    <t>58 64 36 82</t>
  </si>
  <si>
    <t xml:space="preserve">Chú Đoan </t>
  </si>
  <si>
    <t xml:space="preserve">Hà Nam </t>
  </si>
  <si>
    <t>KTX</t>
  </si>
  <si>
    <t xml:space="preserve">Ng lm đêm </t>
  </si>
  <si>
    <t xml:space="preserve">đón ng tc về </t>
  </si>
  <si>
    <t>Sân bay</t>
  </si>
  <si>
    <t>Tsai jung chung  về nc</t>
  </si>
  <si>
    <t xml:space="preserve">ĐÓN MING HSIN LIU </t>
  </si>
  <si>
    <t xml:space="preserve">đứng ở cột 10, mang biển của Nieyi </t>
  </si>
  <si>
    <t>2x7,1x4</t>
  </si>
  <si>
    <t xml:space="preserve">Fan gong </t>
  </si>
  <si>
    <t>Slp huahan</t>
  </si>
  <si>
    <t xml:space="preserve">lấy hàng </t>
  </si>
  <si>
    <t>CN15</t>
  </si>
  <si>
    <t>Viettin BG</t>
  </si>
  <si>
    <t>MDL-KTX</t>
  </si>
  <si>
    <t>2x7</t>
  </si>
  <si>
    <t>đón Vương Thanh Hiếu</t>
  </si>
  <si>
    <t>*</t>
  </si>
  <si>
    <t>4x7</t>
  </si>
  <si>
    <t xml:space="preserve">Chung cư An Quy Hưng, đường Nam Dương, Long Biên, thành phố Hà Nội </t>
  </si>
  <si>
    <t xml:space="preserve">slp huahan </t>
  </si>
  <si>
    <t>17/03/2026</t>
  </si>
  <si>
    <t>An Phát</t>
  </si>
  <si>
    <t>Chú Đoan</t>
  </si>
  <si>
    <t>Huahan BN</t>
  </si>
  <si>
    <t>Lấy hàng</t>
  </si>
  <si>
    <t>17/03/2027</t>
  </si>
  <si>
    <t>Chú Ngọc</t>
  </si>
  <si>
    <t>1x7</t>
  </si>
  <si>
    <t>1x7/1x4</t>
  </si>
  <si>
    <t>đón ng đi lm</t>
  </si>
  <si>
    <t>hong hai</t>
  </si>
  <si>
    <t>HQ/Luxchare</t>
  </si>
  <si>
    <t>lấy hàng HQ/ gửi hàng UPS</t>
  </si>
  <si>
    <t>Cân hàng</t>
  </si>
  <si>
    <t>Kenny cb nước ngoài</t>
  </si>
  <si>
    <t>HQ-Đình Trám</t>
  </si>
  <si>
    <t>KTX/Luxshare</t>
  </si>
  <si>
    <t>CN09/CN15</t>
  </si>
  <si>
    <t>Cửa khẩu HN</t>
  </si>
  <si>
    <t>Cửa khẩu Hữu Nghị</t>
  </si>
  <si>
    <t>(Chú Trí)</t>
  </si>
  <si>
    <t>2x7/1x4</t>
  </si>
  <si>
    <t>mang chứng từ</t>
  </si>
  <si>
    <t>DANH SÁCH NGƯỜI NƯỚC NGOÀI ĐIỀU XE / ĂN CƠM CÔNG TY  04/2026</t>
  </si>
  <si>
    <t>ăn / CÒN Ở VN</t>
  </si>
  <si>
    <t xml:space="preserve">ktx </t>
  </si>
  <si>
    <t xml:space="preserve">ĂN CƠM SÁNG </t>
  </si>
  <si>
    <t>ĂN CƠM TỐI</t>
  </si>
  <si>
    <t>ĐI LÀM v</t>
  </si>
  <si>
    <t xml:space="preserve"> NGHỈ x</t>
  </si>
  <si>
    <t>LÀM ĐÊM D</t>
  </si>
  <si>
    <t>nhà vk</t>
  </si>
  <si>
    <t>D</t>
  </si>
  <si>
    <t xml:space="preserve">WANG JIAN YONG </t>
  </si>
  <si>
    <t>AO YAN</t>
  </si>
  <si>
    <t>LONG QI BIAO</t>
  </si>
  <si>
    <t>XIANG CHAO</t>
  </si>
  <si>
    <t>HUANG CHENG HAO (HANK)</t>
  </si>
  <si>
    <t>WU YU SHI</t>
  </si>
  <si>
    <t xml:space="preserve">ZHOU JIAN </t>
  </si>
  <si>
    <t>ZHANG LI JI</t>
  </si>
  <si>
    <t>LO SHIH KUANG</t>
  </si>
  <si>
    <t>ZHANG CHUN YAN</t>
  </si>
  <si>
    <t>ZHANG JUI ZUI（MIO)</t>
  </si>
  <si>
    <t>CHANG YEOU JEN</t>
  </si>
  <si>
    <t>ZHANG LI JI 19/04/2026 来越南，房间时1620</t>
  </si>
  <si>
    <t>DANH SÁCH NGƯỜI NƯỚC NGOÀI ĐIỀU XE / ĂN CƠM CÔNG TY  05/2026</t>
  </si>
  <si>
    <t>LIU MING HSIN</t>
  </si>
  <si>
    <t>CHANG CHI HAO</t>
  </si>
  <si>
    <t>HUANG PENG CHEN</t>
  </si>
  <si>
    <t>JIANG ZHEN</t>
  </si>
  <si>
    <t>DANH SÁCH NGƯỜI NƯỚC NGOÀI ĐIỀU XE / ĂN CƠM CÔNG TY  06/2026</t>
  </si>
  <si>
    <t>a</t>
  </si>
  <si>
    <t>LIU ZHI JIAN</t>
  </si>
  <si>
    <t>JIANG YUN PING</t>
  </si>
  <si>
    <t xml:space="preserve">ZHU JING HUA </t>
  </si>
  <si>
    <t>Xác nhận nhân sự</t>
  </si>
  <si>
    <t>DANH SÁCH NGƯỜI NƯỚC NGOÀI ĐIỀU XE / ĂN CƠM CÔNG TY  07/2026</t>
  </si>
  <si>
    <t>NING YA CHU (KELLY)</t>
  </si>
  <si>
    <t>LIN CHIEH ( jill)</t>
  </si>
  <si>
    <t>ZHANG YEOU JEN</t>
  </si>
  <si>
    <t>LO CHI WEI (WILLIAM)</t>
  </si>
  <si>
    <t>PAN XIAO NA</t>
  </si>
  <si>
    <t>DENG XIAO RONG</t>
  </si>
  <si>
    <t>LONG HAI YING</t>
  </si>
  <si>
    <t>ZUO JIE HONG</t>
  </si>
  <si>
    <t>LI YUN FEI</t>
  </si>
  <si>
    <t>DENG JIAN HUI</t>
  </si>
  <si>
    <t>LI BI HUA</t>
  </si>
  <si>
    <t>LIANG XIAO MING</t>
  </si>
  <si>
    <t xml:space="preserve">KTX </t>
  </si>
  <si>
    <t>LIAO YUN FEI</t>
  </si>
  <si>
    <t>📅 Lịch điều xe ngày 17/10/2025
XE:98A562.36
17:30:  1 xe 7 chỗ đưa cán bộ Trung Quốc tan làm → về ký túc xá 
Xe:98A819.88
19:20 Đón QIN YI đi làm đêm==&gt;Đi foxcon quang châu đón pc==&gt;cty
🚗 2 xe 7 chỗ (98A562.36 / (98A819.88）
20:00: Đưa cán bộ Trung Quốc tan làm → về ký túc xá</t>
  </si>
  <si>
    <t>📅 Lịch điều xe ngày 18/10/2025
XE:98A369.00
7:00 đưa CHAG ZHUN YAN đi sân bay
Xe: 98A819.88/ 98A917.64/98A562.36
7:20 tại EVERGREEN- CTY NIENYI
XE:98A819.88
8:30 1xe 7c ở ktx đón JIANGCHEN+ ÔNG RAU==》đến khách sạn mandala đón laoshi==&gt; đi sân bay</t>
  </si>
  <si>
    <t xml:space="preserve">7:30 ở ktx dón người đi làm( chủ nhật x2 vẫn sản xuất)- hỏi lại trên nhóm và cập nhật sau </t>
  </si>
  <si>
    <t>2</t>
  </si>
  <si>
    <t>📅 2025年10月17日 用车安排
XE:98A562.36
17点30份：接中国干部下班 → 宿舍
Xe:98A819.88
19点20份：接QINYI前往上夜班==&gt;去FOXCON 广州接返工人回公司
🚗 2 xe 7 chỗ (98A562.36 / (98A819.88）
20点：接中国干部下班 → 宿舍</t>
  </si>
  <si>
    <t>📅 2025年10月18日 用车安排
XE:98A369.00
7点：送CHAG ZHUN YAN去机场
Xe: 98A819.88/ 98A917.64/98A562.36
7点20份 在Evergreen
XE:98A819.88
8点30份 在宿舍接JIANGZHEN和蔡处---》去酒店接老师---》送机场</t>
  </si>
  <si>
    <t>9:00 đi sân bay đón WILLIAM+FUZONG ( đưa chìa khoá phòng 1610+1611)- XE CHÚ NGỌC</t>
  </si>
  <si>
    <t>3</t>
  </si>
  <si>
    <t>11:00 đi sân bay đón WANG MENG( đưa chìa khoá phòng 1601)- XE CHÚ ĐẠI</t>
  </si>
  <si>
    <t>4</t>
  </si>
  <si>
    <t xml:space="preserve">15:00 ĐÓN CHEN ZONG, JIAOZONG, FAN ZHI WEI, WU LIANG ở cửa khẩu Hữu nghị( đưa chìa khoá chen zong 1617, jiao zong1619, fanzhiwei 1614, wuliang 1618)-xe HOÀNG SƠN
Chìa khoá phòng của các sếp gửi về kí túc gửi chỗ cô  OANH tạp vụ - thông báo các sếp đến lấy </t>
  </si>
  <si>
    <t>5</t>
  </si>
  <si>
    <t>各位领导，您们到宿舍时，请到清洁阿英阿姨（保洁员）处领取房间钥匙，具体房间安排如下：
陈总 1617
焦处 1619
武厂 1618
范志伟 1614</t>
  </si>
  <si>
    <t>6</t>
  </si>
  <si>
    <t xml:space="preserve">đưa li shui di ra sân bay- chưa rõ giờ bay nên bổ sung sau </t>
  </si>
  <si>
    <t>7</t>
  </si>
  <si>
    <t>8</t>
  </si>
  <si>
    <t>9</t>
  </si>
  <si>
    <t>10</t>
  </si>
  <si>
    <t>11</t>
  </si>
  <si>
    <t xml:space="preserve">đi làm </t>
  </si>
  <si>
    <r>
      <rPr>
        <b/>
        <sz val="13"/>
        <color theme="1"/>
        <rFont val="Calibri Light"/>
        <charset val="134"/>
        <scheme val="major"/>
      </rPr>
      <t>各位好！</t>
    </r>
    <r>
      <rPr>
        <b/>
        <sz val="13"/>
        <color rgb="FFFF0000"/>
        <rFont val="Calibri Light"/>
        <charset val="134"/>
        <scheme val="major"/>
      </rPr>
      <t>2026/4/9</t>
    </r>
    <r>
      <rPr>
        <b/>
        <sz val="13"/>
        <color theme="1"/>
        <rFont val="Calibri Light"/>
        <charset val="134"/>
        <scheme val="major"/>
      </rPr>
      <t xml:space="preserve">安排车接各位上班，具体如下：
-7点30分在Evergreen（21人上班）(车牌 00/88/36/64)（3台7座，1台4座，请大家尽量每台坐满）
-7点15分在Mandala (3人）（车牌88)
</t>
    </r>
    <r>
      <rPr>
        <i/>
        <sz val="13"/>
        <color theme="1"/>
        <rFont val="Calibri Light"/>
        <charset val="134"/>
        <scheme val="major"/>
      </rPr>
      <t>2026/4/9  ； 7:20 tại Evergreen (29 người đi làm)
Biển số xe: 00//88/58/36/64 (  3 xe chú bình trong đó 2 xe 7;  1 xe 4)7:15 tại Mandala (3 người)
Biển số xe: 88 ))</t>
    </r>
  </si>
  <si>
    <t>各位好！2026/4/9安排车接各位上班，具体如下：
-7点20分在Evergreen（29人上班）(车牌 00//88/58/36/64)（4台7座，1台4座，请大家尽量每台坐满）</t>
  </si>
  <si>
    <t>12</t>
  </si>
  <si>
    <t>tan làm</t>
  </si>
  <si>
    <r>
      <rPr>
        <b/>
        <sz val="13"/>
        <color theme="1"/>
        <rFont val="Calibri Light"/>
        <charset val="134"/>
        <scheme val="major"/>
      </rPr>
      <t xml:space="preserve">各位好！2026/4/8安排车接各位下班，具体如下：
-19点30分在CN15（29人下班）(车牌 00//88/58/36/64)（台7座，请大家尽量每台坐满）
</t>
    </r>
    <r>
      <rPr>
        <i/>
        <sz val="13"/>
        <color theme="1"/>
        <rFont val="Calibri Light"/>
        <charset val="134"/>
        <scheme val="major"/>
      </rPr>
      <t xml:space="preserve">((19 ：30 tại CN15 ( người tan làm)
Biển số xe: 00 / 58 / 98 / 82))
</t>
    </r>
  </si>
  <si>
    <t>各位好！2026/4/8安排车接各位下班，具体如下：
-19点30分在CN15（人下班）(车牌 00//88/58/36/64)（台7座，请大家尽量每台坐满）</t>
  </si>
  <si>
    <t>ĐIỀU 2 XE TRƯỚC
SAU AI BÁO TĂNG CA THÌ ĐIỀU TIẾP</t>
  </si>
  <si>
    <t>13</t>
  </si>
  <si>
    <t>đón khách tại  sân bay</t>
  </si>
  <si>
    <t>👨‍✈️Driver  : MR. NGOC
📞Phone:  0972290559
🚘Carar : INNOVA
 🎨COLOR : silver brown
 🚖CAR NUMBER : 98A-819.88
Address:
From:…. To:…..</t>
  </si>
  <si>
    <t>👨‍✈️Driver  : MR. ĐOAN
📞Phone:  0912236117
🚘Carar : INNOVA
 🎨COLOR : silver brown
 🚖CAR NUMBER : 98A-36900
Address:
From:…. To:…..</t>
  </si>
  <si>
    <t>14</t>
  </si>
  <si>
    <t>đón khách tại  khách sạn</t>
  </si>
  <si>
    <t>👨‍✈️Driver  : MR. NGOC
📞Phone:  0972290559
🚘Carar : INNOVA
 🎨COLOR : silver brown
 🚖CAR NUMBER : 98A-819.88   điểm đi     điểm đến    thời gian      số liên hệ khách</t>
  </si>
  <si>
    <t xml:space="preserve">Sáng </t>
  </si>
  <si>
    <t>7:25</t>
  </si>
  <si>
    <t>MDL - CN09</t>
  </si>
  <si>
    <t>7:30</t>
  </si>
  <si>
    <t>KTX - CN09</t>
  </si>
  <si>
    <t>8:00</t>
  </si>
  <si>
    <t>CN09 - KTX</t>
  </si>
  <si>
    <t>Chiều</t>
  </si>
  <si>
    <t>17:30</t>
  </si>
  <si>
    <t>CN09 - MDL</t>
  </si>
  <si>
    <t>19:25</t>
  </si>
  <si>
    <t>20:00</t>
  </si>
  <si>
    <t>15</t>
  </si>
  <si>
    <t>BÁO CƠM</t>
  </si>
  <si>
    <t>SANG TUẦN SAU, NHỮNG AI KHÔNG ĂN CƠM, VUI LÒNG THÔNG BÁO CHO CHÚNG TÔI</t>
  </si>
  <si>
    <t>下周如有不吃饭的人员，请告知我们。</t>
  </si>
  <si>
    <t>派总明细表 ĐĂNG KÝ ĐIỀU XE TỔNG 2026/03/26 到 2026/04/25</t>
  </si>
  <si>
    <t>日期
ngày</t>
  </si>
  <si>
    <t>用车部门
Bộ phận dùng xe</t>
  </si>
  <si>
    <t>用车人
Người đi xe</t>
  </si>
  <si>
    <t>用途
Mục đích</t>
  </si>
  <si>
    <t>行程
HÀNH TRÌNH</t>
  </si>
  <si>
    <t>用车时间
Thời gian đi xe</t>
  </si>
  <si>
    <t>公里
KM</t>
  </si>
  <si>
    <t>TÍCH LUỸ KM 公里积累</t>
  </si>
  <si>
    <t xml:space="preserve">金额
SỐ TIỀN </t>
  </si>
  <si>
    <t>XE NHÀ NÀO/ TÀI XẾ</t>
  </si>
  <si>
    <t>XE MẤY CHỖ</t>
  </si>
  <si>
    <t>BIỂN SỐ</t>
  </si>
  <si>
    <t xml:space="preserve">单号
MÃ ĐƠN </t>
  </si>
  <si>
    <t xml:space="preserve">SỐ KM </t>
  </si>
  <si>
    <t>NHÂN SỰ</t>
  </si>
  <si>
    <t>CÁN BỘ NGƯỜI NƯỚC NGOÀI</t>
  </si>
  <si>
    <t>ĐI LÀM/上班    </t>
  </si>
  <si>
    <t>KTX--CN09</t>
  </si>
  <si>
    <t>00/88</t>
  </si>
  <si>
    <t>KTX--CN10</t>
  </si>
  <si>
    <t>58/63</t>
  </si>
  <si>
    <t>Tan làm</t>
  </si>
  <si>
    <t>CN09 -- CN15 --KTX</t>
  </si>
  <si>
    <t>17h25</t>
  </si>
  <si>
    <t>00</t>
  </si>
  <si>
    <t>CN09 -- KTX</t>
  </si>
  <si>
    <t>36</t>
  </si>
  <si>
    <t>58</t>
  </si>
  <si>
    <t>CN15--KTX</t>
  </si>
  <si>
    <t>64</t>
  </si>
  <si>
    <t>ĐẾN VN</t>
  </si>
  <si>
    <t>SÂN BAY-- CN15</t>
  </si>
  <si>
    <t>AN PHÁT</t>
  </si>
  <si>
    <t>88</t>
  </si>
  <si>
    <t>CHANG YOU JEN</t>
  </si>
  <si>
    <t>NIU GENG</t>
  </si>
  <si>
    <t>VỀ NƯỚC</t>
  </si>
  <si>
    <t>KTX--HỮU NGHỊ</t>
  </si>
  <si>
    <t>94</t>
  </si>
  <si>
    <t>MANDALA--CN15</t>
  </si>
  <si>
    <t>98/58/82</t>
  </si>
  <si>
    <t>KTX--CN15</t>
  </si>
  <si>
    <t>TIẾP KHÁCH</t>
  </si>
  <si>
    <t>CN15--CN09</t>
  </si>
  <si>
    <t>ĐẾN CTY</t>
  </si>
  <si>
    <t>GRAND PHOENIX BẮC NINH--CN09</t>
  </si>
  <si>
    <t>82</t>
  </si>
  <si>
    <t>SX2</t>
  </si>
  <si>
    <t>CÔNG NHÂN</t>
  </si>
  <si>
    <t>PHẢN CUNG</t>
  </si>
  <si>
    <t>CN15--FULIAN--LUXSHARE QUANG CHÂU--HẢI PHÒNG</t>
  </si>
  <si>
    <t>GRAND PHOENIX BẮC NINH--SÂN BAY</t>
  </si>
  <si>
    <t xml:space="preserve">VỀ XƯỞNG </t>
  </si>
  <si>
    <t>CN09--CN15</t>
  </si>
  <si>
    <t>SX</t>
  </si>
  <si>
    <t>LƯU VĂN ĐỨC</t>
  </si>
  <si>
    <t>MUA DẦU</t>
  </si>
  <si>
    <t>CN15--</t>
  </si>
  <si>
    <t>98</t>
  </si>
  <si>
    <t>VNUC26040090</t>
  </si>
  <si>
    <t>CN15--LẤY TẠM TRÚ CỦA HANK--SÂN BAY</t>
  </si>
  <si>
    <t>NGUYỄN THẾ ANH, 
NGUYỄN VĂN VINH</t>
  </si>
  <si>
    <t>CN09--HUAHAN</t>
  </si>
  <si>
    <t>CN09--CN15--KTX</t>
  </si>
  <si>
    <t>công nhân</t>
  </si>
  <si>
    <t>FULIAN--LUXSHARE QUANG CHÂU-CN15</t>
  </si>
  <si>
    <t>LUXSHARE VÂN TRUNG--CN15</t>
  </si>
  <si>
    <t>93</t>
  </si>
  <si>
    <t>40,98,23</t>
  </si>
  <si>
    <t>55</t>
  </si>
  <si>
    <t>ĐI LÀM</t>
  </si>
  <si>
    <t xml:space="preserve"> GRAND PHOENIX--CTY</t>
  </si>
  <si>
    <t>KTX--CN15--CN09</t>
  </si>
  <si>
    <t>3 XE 7, 1 XE 4</t>
  </si>
  <si>
    <t>82/36/98/40</t>
  </si>
  <si>
    <t>CN09--KTX</t>
  </si>
  <si>
    <t>CN15--SÂN BAY</t>
  </si>
  <si>
    <t>CÔNG  NHÂN</t>
  </si>
  <si>
    <t>CN15--FULIAN--LUXSHARE QUANG CHÂU</t>
  </si>
  <si>
    <t>HỮU NGHỊ--KTX</t>
  </si>
  <si>
    <t>54</t>
  </si>
  <si>
    <t>ĐỔI HÀNG</t>
  </si>
  <si>
    <t>CN15--HOÀ PHÚ</t>
  </si>
  <si>
    <t>TAN LÀM</t>
  </si>
  <si>
    <t>11/98</t>
  </si>
  <si>
    <t>LUXSHARE QC--CN15</t>
  </si>
  <si>
    <t>CN15--PIE</t>
  </si>
  <si>
    <t>QC</t>
  </si>
  <si>
    <t>KHÁCH HÀNG</t>
  </si>
  <si>
    <t>ĐI ĂN</t>
  </si>
  <si>
    <t>CN15--CỬA NAM HÀ NỘI</t>
  </si>
  <si>
    <t>CN09-CN15--KTX</t>
  </si>
  <si>
    <t>36/82</t>
  </si>
  <si>
    <t>PIE--CN15</t>
  </si>
  <si>
    <t>CN09-KTX</t>
  </si>
  <si>
    <t>SÂN BAY (CZ8469)--VINPEARL TRẦN QUANG KHẢI</t>
  </si>
  <si>
    <t>2 xe7,  1xe 4</t>
  </si>
  <si>
    <t>36/82/98</t>
  </si>
  <si>
    <t>48</t>
  </si>
  <si>
    <t>HANK</t>
  </si>
  <si>
    <t>BÙ HÀNG</t>
  </si>
  <si>
    <t>CN15--CTY PIE</t>
  </si>
  <si>
    <t>ZHU JING HUA</t>
  </si>
  <si>
    <t>ĐI HỌP</t>
  </si>
  <si>
    <t>HP--CN15</t>
  </si>
  <si>
    <t>CN15--LUXSHARE QUANG CHÂU</t>
  </si>
  <si>
    <t>CN15--MANDALA</t>
  </si>
  <si>
    <t>49</t>
  </si>
  <si>
    <t>39</t>
  </si>
  <si>
    <t>LUXSHARE VT--CN15</t>
  </si>
  <si>
    <t>1 XE 7, 1 XE 4</t>
  </si>
  <si>
    <t>40/82/98</t>
  </si>
  <si>
    <t>LUXSHARE QUANG CHÂU--CN15</t>
  </si>
  <si>
    <t>KTX-- CN15</t>
  </si>
  <si>
    <t>2 XE 7, 1 XE 4</t>
  </si>
  <si>
    <t>98/36/82</t>
  </si>
  <si>
    <t>VINPEARL TRẦN QUANG KHẢI--CN15</t>
  </si>
  <si>
    <t>CN15--CN10</t>
  </si>
  <si>
    <t>CN15--PIE--LUXSHARE QUANG CHÂU</t>
  </si>
  <si>
    <t>VỀ XƯỞNG</t>
  </si>
  <si>
    <t>CTY PIE--CN15</t>
  </si>
  <si>
    <t xml:space="preserve"> LẤY CƠM TIẾP KHÁCH</t>
  </si>
  <si>
    <t>CN15-- NHÀ HÀNG VIỆT SINH</t>
  </si>
  <si>
    <t>CN15--NHÀ HÀNG TUÝ PHONG KÝ</t>
  </si>
  <si>
    <t>FAN ZHI WEI</t>
  </si>
  <si>
    <t>88/00</t>
  </si>
  <si>
    <t>20;00</t>
  </si>
  <si>
    <t>64/</t>
  </si>
  <si>
    <t>82/36/98</t>
  </si>
  <si>
    <t>CHANG JUI TZUI</t>
  </si>
  <si>
    <t>C GIANG</t>
  </si>
  <si>
    <t>CHÚ NGỌC</t>
  </si>
  <si>
    <t>MUA XĂNG</t>
  </si>
  <si>
    <t>CHÚ ĐẠI</t>
  </si>
  <si>
    <t>LẤY ĐỒ ĂN CHO KHÁCH</t>
  </si>
  <si>
    <t>CN09--MIMI FOOD  LÊ LỢI--HIGHLAND GO BẮC GIANG</t>
  </si>
  <si>
    <t xml:space="preserve">CHEN MING, WU LIANG </t>
  </si>
  <si>
    <t>CN09-CN15</t>
  </si>
  <si>
    <t>CN15--NHÀ HÀNG CHA CHA CHA BN</t>
  </si>
  <si>
    <t>CÔNG NHÂN PHẢN CUNG</t>
  </si>
  <si>
    <t>40/36/98</t>
  </si>
  <si>
    <t>VINPEARL TRẦN QUANG KHẢI--SÂN BAY (CZ8084)</t>
  </si>
  <si>
    <t>ZHOU JIAN</t>
  </si>
  <si>
    <t>KTX--SÂN BAY</t>
  </si>
  <si>
    <t>VINPEARL BN--SÂN BAY</t>
  </si>
  <si>
    <t>KTX--CN09--CN15</t>
  </si>
  <si>
    <t>58/36/98</t>
  </si>
  <si>
    <t>CN15--LUXSHARE VÂN TRUNG</t>
  </si>
  <si>
    <t>GIAO NHẬN HÀNG</t>
  </si>
  <si>
    <t>KẾ TOÁN (VÂN)</t>
  </si>
  <si>
    <t>CN15--NH VIETTINBANK</t>
  </si>
  <si>
    <t>36/40</t>
  </si>
  <si>
    <t>36/58/98</t>
  </si>
  <si>
    <t>KTX--CN09--CN16</t>
  </si>
  <si>
    <t>CN09--HUAHAN--CN15</t>
  </si>
  <si>
    <t>KENNY</t>
  </si>
  <si>
    <t>WULIANG</t>
  </si>
  <si>
    <t>TỔNG   总共</t>
  </si>
  <si>
    <t>派总明细表 ĐĂNG KÝ ĐIỀU XE TỔNG 2026/04/25 到 2026/04/25</t>
  </si>
  <si>
    <r>
      <rPr>
        <b/>
        <sz val="18"/>
        <rFont val="Times New Roman"/>
        <charset val="134"/>
      </rPr>
      <t>XE DÕI XE AN PHÁT Tháng 01 năm 2025
安发2025</t>
    </r>
    <r>
      <rPr>
        <b/>
        <sz val="18"/>
        <rFont val="MS Gothic"/>
        <charset val="134"/>
      </rPr>
      <t>年01月</t>
    </r>
  </si>
  <si>
    <t xml:space="preserve">
日期
NGÀY</t>
  </si>
  <si>
    <t xml:space="preserve">
开始公里
Km đầu</t>
  </si>
  <si>
    <t xml:space="preserve">
结束公里
Km cuối</t>
  </si>
  <si>
    <t xml:space="preserve">
使用公里数
SỐ KM</t>
  </si>
  <si>
    <t xml:space="preserve">
  行程费
PHÍ HÀNH TRÌNH</t>
  </si>
  <si>
    <t xml:space="preserve">
开始时间
Giờ B.Đầu</t>
  </si>
  <si>
    <t xml:space="preserve">
结束时间
Giờ K.Thúc</t>
  </si>
  <si>
    <t>过路票/停车票
VÉ CẦU ĐƯỜNG/VÉ GỬI  XE</t>
  </si>
  <si>
    <t xml:space="preserve">吃饭
CƠM </t>
  </si>
  <si>
    <t>CỘNG
合计</t>
  </si>
  <si>
    <t>11月
累计</t>
  </si>
  <si>
    <t>累计公里</t>
  </si>
  <si>
    <t>KM</t>
  </si>
  <si>
    <t xml:space="preserve"> </t>
  </si>
  <si>
    <t>累计金额</t>
  </si>
  <si>
    <t>VND</t>
  </si>
  <si>
    <t>kí túc xá ev - sân bay nội bài
北江宿舍-公司</t>
  </si>
  <si>
    <t>当日公里</t>
  </si>
  <si>
    <t>当日金额</t>
  </si>
  <si>
    <t xml:space="preserve">
TÍCH LUỸ 积累</t>
  </si>
  <si>
    <t>安发派车明细表 ĐĂNG KÝ ĐIỀU XE AN PHÁT 2024/12/26 到 2025/01/25</t>
  </si>
  <si>
    <t xml:space="preserve">
TÍCH LUỸ KM 公里积累</t>
  </si>
  <si>
    <t>平安外车派车明细表 ĐĂNG KÝ ĐIỀU XE NGOÀI 01.2025</t>
  </si>
  <si>
    <t>序号
Stt</t>
  </si>
  <si>
    <t>司机
Tài xế</t>
  </si>
  <si>
    <t>车号
Biển số</t>
  </si>
  <si>
    <t>等费
PHÍ ĐỢI</t>
  </si>
  <si>
    <t>价格 
Giá tiền</t>
  </si>
  <si>
    <t>供应商
nhà cung cấp</t>
  </si>
  <si>
    <t>cán bộ nước ngoài
外国干部</t>
  </si>
  <si>
    <t>14个人</t>
  </si>
  <si>
    <t>Đi làm
上班</t>
  </si>
  <si>
    <t>kí túc xá bắc giang-công ty
北江宿舍-公司</t>
  </si>
  <si>
    <t>外车16座</t>
  </si>
  <si>
    <t>98F006.58</t>
  </si>
  <si>
    <t>BÌNH AN
平安</t>
  </si>
  <si>
    <t>10个人</t>
  </si>
  <si>
    <t>Tan làm
下班</t>
  </si>
  <si>
    <t>công ty-kí túc xá bắc giang
公司-北江宿舍</t>
  </si>
  <si>
    <t>9个人</t>
  </si>
  <si>
    <t>8个人</t>
  </si>
  <si>
    <t>7个人</t>
  </si>
  <si>
    <t>15个人</t>
  </si>
  <si>
    <t>6个人</t>
  </si>
  <si>
    <t>外车7座</t>
  </si>
  <si>
    <t>98A56236</t>
  </si>
  <si>
    <t>13个人</t>
  </si>
  <si>
    <t>5个人</t>
  </si>
  <si>
    <t>20B02253</t>
  </si>
  <si>
    <t>17:30
18:45</t>
  </si>
  <si>
    <t>11个人</t>
  </si>
  <si>
    <t>20：00</t>
  </si>
  <si>
    <t>98A55282</t>
  </si>
  <si>
    <t>công ty- xưởng mới
公司-  新厂</t>
  </si>
  <si>
    <t>工人</t>
  </si>
  <si>
    <t>xưởng mới - kí túc 
新厂-宿舍</t>
  </si>
  <si>
    <t>về  nước
回国</t>
  </si>
  <si>
    <t>kí túc - sân bay
宿舍-飞机场</t>
  </si>
  <si>
    <t>7：00</t>
  </si>
  <si>
    <t>香江外车派车明细表 ĐĂNG KÝ ĐIỀU XE NGOÀI 01.2025</t>
  </si>
  <si>
    <t>车
LOẠI XE</t>
  </si>
  <si>
    <t>số tờ</t>
  </si>
  <si>
    <t>nhân sự
管理部</t>
  </si>
  <si>
    <t>1个人</t>
  </si>
  <si>
    <t>lấy táo
拿苹果</t>
  </si>
  <si>
    <t>bắc giang - công ty
北江-公司</t>
  </si>
  <si>
    <t>4座chỗ</t>
  </si>
  <si>
    <t>98F03619</t>
  </si>
  <si>
    <t>it</t>
  </si>
  <si>
    <t>kí túc 
宿舍</t>
  </si>
  <si>
    <t>công ty - kí túc - công ty 
公司-北江宿舍-公司</t>
  </si>
  <si>
    <t>98F00679</t>
  </si>
  <si>
    <t>kĩ thuật 
技术</t>
  </si>
  <si>
    <t xml:space="preserve">lin zhi feng </t>
  </si>
  <si>
    <t>mượn máy
借机</t>
  </si>
  <si>
    <t>công ty - từ sơn
公司-慈山</t>
  </si>
  <si>
    <t>7座chỗ</t>
  </si>
  <si>
    <t>98H03559</t>
  </si>
  <si>
    <t xml:space="preserve"> về công ty 
 回公司</t>
  </si>
  <si>
    <t xml:space="preserve"> từ sơn- công ty 
慈山-公司</t>
  </si>
  <si>
    <t>3个人</t>
  </si>
  <si>
    <t>7：40</t>
  </si>
  <si>
    <t>98E00731</t>
  </si>
  <si>
    <t>đến việt nam
来越南</t>
  </si>
  <si>
    <t>hữu nghị - kí túc
友谊关-宿舍</t>
  </si>
  <si>
    <t>98F00697</t>
  </si>
  <si>
    <t>chen shi pu</t>
  </si>
  <si>
    <t>wu xi ying</t>
  </si>
  <si>
    <t>sara</t>
  </si>
  <si>
    <t>sân bay - kí túc xá bắc giang
飞机场-北江宿舍</t>
  </si>
  <si>
    <t>17：00</t>
  </si>
  <si>
    <t xml:space="preserve">   客户</t>
  </si>
  <si>
    <t>客户</t>
  </si>
  <si>
    <t xml:space="preserve"> đến công ty 
到公司</t>
  </si>
  <si>
    <t>hiệp hòa - công ty
HIEP HOA - 公司</t>
  </si>
  <si>
    <t>7：30</t>
  </si>
  <si>
    <t>lấy mm 
拿MM</t>
  </si>
  <si>
    <t xml:space="preserve">  bắc giang - công ty 
北江-公司</t>
  </si>
  <si>
    <t>吃完饭</t>
  </si>
  <si>
    <t>công ty - GOlDENPRAK-công ty 
公司-GOlDENPRAK-公司</t>
  </si>
  <si>
    <t xml:space="preserve">
Sản xuất 2
生产2部
</t>
  </si>
  <si>
    <t>phản cung về công ty 
返工 回公司</t>
  </si>
  <si>
    <t>luxshare vân trung-công ty 
云中 luxshare-公司</t>
  </si>
  <si>
    <t>chất lượng
质量</t>
  </si>
  <si>
    <t>yến</t>
  </si>
  <si>
    <t>về nhà
回家</t>
  </si>
  <si>
    <t>công ty - yên dũng
 公司-安勇</t>
  </si>
  <si>
    <t xml:space="preserve">
Sản xuất 3
生产3部
</t>
  </si>
  <si>
    <t>newway từ sơn-công ty 
慈山 newway -公司</t>
  </si>
  <si>
    <t xml:space="preserve"> 彭总</t>
  </si>
  <si>
    <t>gặp khách
见客户</t>
  </si>
  <si>
    <t>kí túc - bắc ninh
北江宿舍-北宁</t>
  </si>
  <si>
    <t>14：30</t>
  </si>
  <si>
    <t xml:space="preserve"> 彭总/客户</t>
  </si>
  <si>
    <t>hà nội
河内</t>
  </si>
  <si>
    <t>bắc ninh- hà nội
北宁-河内</t>
  </si>
  <si>
    <t>wang meng / yu li/ april</t>
  </si>
  <si>
    <t>老师</t>
  </si>
  <si>
    <t>老师/NIENYI</t>
  </si>
  <si>
    <t>hà nội- phoenix- kí túc - bắc giang
河内-PHOENIX 酒店-宿舍-北江</t>
  </si>
  <si>
    <t>về kí túc 
回宿舍</t>
  </si>
  <si>
    <t>hà nội - túc xá bắc giang
河内-北江宿舍</t>
  </si>
  <si>
    <t>phản cung
返工</t>
  </si>
  <si>
    <t xml:space="preserve">công ty - newway từ sơn
公司-慈山 newway </t>
  </si>
  <si>
    <t>4个人</t>
  </si>
  <si>
    <t>sân bay - công ty 
飞机场-公司</t>
  </si>
  <si>
    <t>98A69092</t>
  </si>
  <si>
    <t>công ty - luxshare vân trung
 公司-云中 luxshare</t>
  </si>
  <si>
    <t>13：00</t>
  </si>
  <si>
    <t>13：30</t>
  </si>
  <si>
    <t>xie kang</t>
  </si>
  <si>
    <t>trả máy
给供应商机</t>
  </si>
  <si>
    <t>ren qiu hao</t>
  </si>
  <si>
    <t>đi tiêm
去疫苗</t>
  </si>
  <si>
    <t>công ty - mi điền- công ty 
  公司-MI DIEN-公司</t>
  </si>
  <si>
    <t>16：30</t>
  </si>
  <si>
    <t>yang chang / gong jing li</t>
  </si>
  <si>
    <t>17：30</t>
  </si>
  <si>
    <t>đi ăn
吃饭</t>
  </si>
  <si>
    <t>công ty - bắc ninh
公司-北宁</t>
  </si>
  <si>
    <t>bắc ninh 
北宁</t>
  </si>
  <si>
    <t>quán ăn bắc ninh - vimcom- khách sạn bắc ninh
北宁 餐厅-VIMCOM-北宁酒店</t>
  </si>
  <si>
    <t>khách sạn bắc ninh- kí túc - công ty 
北宁酒店-宿舍-公司</t>
  </si>
  <si>
    <t>tài vụ
  财务</t>
  </si>
  <si>
    <t>kiểm toán
审计</t>
  </si>
  <si>
    <t>đến công ty
到公司</t>
  </si>
  <si>
    <t>khách sạn bắc ninh - công ty 
北宁酒店-公司</t>
  </si>
  <si>
    <t>彭总/SARA</t>
  </si>
  <si>
    <t>công ty - neway từ sơn- công ty 
公司-慈山 NEWAY-公司</t>
  </si>
  <si>
    <t>副总/MIO/DUNG</t>
  </si>
  <si>
    <t>ngân hàng
银行</t>
  </si>
  <si>
    <t>công ty - quang châu - công ty 
公司-光州-公司</t>
  </si>
  <si>
    <t>15：00</t>
  </si>
  <si>
    <t>余经理/李经理</t>
  </si>
  <si>
    <t>về công ty 
回公司</t>
  </si>
  <si>
    <t>quang châu- công ty 
光州-公司</t>
  </si>
  <si>
    <t>15：30</t>
  </si>
  <si>
    <t>đi ăn 
吃饭</t>
  </si>
  <si>
    <t xml:space="preserve">
công ty - bắc giang
公司- 北江
</t>
  </si>
  <si>
    <t>về khách sạn
回酒店</t>
  </si>
  <si>
    <t>công ty - khách sạn bắc ninh
公司-贝宁酒店</t>
  </si>
  <si>
    <t>副总/SARA</t>
  </si>
  <si>
    <t>余经理/李经理/客户</t>
  </si>
  <si>
    <t xml:space="preserve">
công ty - hồng hải quang châu - bắc ninh
公司-光州红海-北宁
</t>
  </si>
  <si>
    <t>彭厂/彭总</t>
  </si>
  <si>
    <t xml:space="preserve">
công ty - bắc ninh
公司- 北宁
</t>
  </si>
  <si>
    <t>98F00681</t>
  </si>
  <si>
    <t>bắc ninh- godenpark- kí túc xá bắc ninh
北宁-GODENPARK-北江宿舍</t>
  </si>
  <si>
    <t xml:space="preserve">   老师</t>
  </si>
  <si>
    <t>8：30</t>
  </si>
  <si>
    <t>彭厂/彭总/副总</t>
  </si>
  <si>
    <t>19：00</t>
  </si>
  <si>
    <t>bắc ninh - kí túc - công ty - bắc giang
北宁-宿舍-公司-北江</t>
  </si>
  <si>
    <t>công chứng
公正</t>
  </si>
  <si>
    <t>công ty - hồng thái- công ty 
    公司-HONG THAI-公司</t>
  </si>
  <si>
    <t>mua xe
买摩托车</t>
  </si>
  <si>
    <t>công ty - bắc giang - công ty 
  公司-北江-公司</t>
  </si>
  <si>
    <t>kế hoạch
计划</t>
  </si>
  <si>
    <t>nhà cung cấp
供应商</t>
  </si>
  <si>
    <t xml:space="preserve"> công ty-khu công nghiệp quế võ 2
公司-桂武工业区</t>
  </si>
  <si>
    <t xml:space="preserve"> luxshare vân trung - công ty 
云中 luxshare - 公司</t>
  </si>
  <si>
    <t xml:space="preserve"> công ty-khu công nghiệp quế võ 3
公司-桂武工业区 3</t>
  </si>
  <si>
    <t>9：30</t>
  </si>
  <si>
    <t>về công ty 
 回公司</t>
  </si>
  <si>
    <t>công ty SLP - công ty 
 北宁 SLP -公司</t>
  </si>
  <si>
    <t>xưởng mới
新厂</t>
  </si>
  <si>
    <t>công ty - xưởng mới
公司-新厂</t>
  </si>
  <si>
    <t>11：00</t>
  </si>
  <si>
    <t>yu li / li bin/ wang meng</t>
  </si>
  <si>
    <t>khu công nghiệp quế võ 3- công ty 
桂武工业区 3-公司</t>
  </si>
  <si>
    <t>xưởng mới - công ty 
新厂-公司</t>
  </si>
  <si>
    <t>12：00</t>
  </si>
  <si>
    <t>老板</t>
  </si>
  <si>
    <t>kí túc
宿舍</t>
  </si>
  <si>
    <t>công ty kí túc - công ty 
公司- 宿舍-公司</t>
  </si>
  <si>
    <t>王梦/ SARA</t>
  </si>
  <si>
    <t>DABACO
北宁 DABACO</t>
  </si>
  <si>
    <t>công ty - bắc ninh - công ty
公司-北宁-公司</t>
  </si>
  <si>
    <t>công ty -xưởng mới - công ty 
公司-新厂-公司</t>
  </si>
  <si>
    <t>2个人</t>
  </si>
  <si>
    <t>mag quà sang kí túc
带礼物</t>
  </si>
  <si>
    <t>công ty - kí túc - công ty 
公司-宿舍-公司</t>
  </si>
  <si>
    <t>thu mua 
采购</t>
  </si>
  <si>
    <t>khu công nghiệp quế võ 1-khu công nghiệp quế võ 3- công ty 
桂武工业区 1-桂武工业区 3-公司</t>
  </si>
  <si>
    <t>gửi tài liệu
送资料</t>
  </si>
  <si>
    <t>công ty - fu hua
公司-FU HUA</t>
  </si>
  <si>
    <t>15：40</t>
  </si>
  <si>
    <t>丁恒</t>
  </si>
  <si>
    <t>tặng quà
送礼物</t>
  </si>
  <si>
    <t>công ty - bắc giang- công ty 
公司-北江-公司</t>
  </si>
  <si>
    <t xml:space="preserve"> công ty-luxsahre vân trung -khu công nghiệp quế võ 3
公司-云中 luxsahre -桂武工业区 3</t>
  </si>
  <si>
    <t>客人 A50</t>
  </si>
  <si>
    <t>đến công ty 
到公司</t>
  </si>
  <si>
    <t>việt yên - công ty 
越安-公司</t>
  </si>
  <si>
    <t>hải quan
海关</t>
  </si>
  <si>
    <t>công ty - hải quan - công ty
公司-海关-公司</t>
  </si>
  <si>
    <t>tài vụ
财务</t>
  </si>
  <si>
    <t>công đoàn
工会</t>
  </si>
  <si>
    <t xml:space="preserve"> công ty -việt yên-ông ty 
公司-越安-公司</t>
  </si>
  <si>
    <t>15：20</t>
  </si>
  <si>
    <t>阿容</t>
  </si>
  <si>
    <t>công ty - ngân hàng quang châu - công ty 
公司-光州银行-公司</t>
  </si>
  <si>
    <t xml:space="preserve"> công ty -việt yên
公司-越安</t>
  </si>
  <si>
    <t xml:space="preserve">  彭总</t>
  </si>
  <si>
    <t>công ty - từ sơn- công ty 
公司-慈山-公司</t>
  </si>
  <si>
    <t>công ty - kí túc 
公司-宿舍</t>
  </si>
  <si>
    <t>kelly ning</t>
  </si>
  <si>
    <t>về nước
回国</t>
  </si>
  <si>
    <t>kí túc -sân bay
宿舍-飞机场</t>
  </si>
  <si>
    <t>bắc giang
北江</t>
  </si>
  <si>
    <t>công ty - thuế- công ty 
公司-税-公司</t>
  </si>
  <si>
    <t>9：00</t>
  </si>
  <si>
    <t>công ty -khu công nghiệp quế võ 3- công ty 
公司-桂武工业区 3-公司</t>
  </si>
  <si>
    <t>10：00</t>
  </si>
  <si>
    <t>kí túc -công ty 
宿舍-公司</t>
  </si>
  <si>
    <t xml:space="preserve">tặng quà 
送礼物 </t>
  </si>
  <si>
    <t>lin zhi feng / guo wu</t>
  </si>
  <si>
    <t>công ty - hữu nghị - công ty 
公司-友谊关-公司</t>
  </si>
</sst>
</file>

<file path=xl/styles.xml><?xml version="1.0" encoding="utf-8"?>
<styleSheet xmlns="http://schemas.openxmlformats.org/spreadsheetml/2006/main">
  <numFmts count="10">
    <numFmt numFmtId="176" formatCode="_(* #,##0.00_);_(* \(#,##0.00\);_(* &quot;-&quot;??_);_(@_)"/>
    <numFmt numFmtId="177" formatCode="_-* #,##0\ &quot;₫&quot;_-;\-* #,##0\ &quot;₫&quot;_-;_-* &quot;-&quot;\ &quot;₫&quot;_-;_-@_-"/>
    <numFmt numFmtId="178" formatCode="_-* #,##0.00\ &quot;₫&quot;_-;\-* #,##0.00\ &quot;₫&quot;_-;_-* &quot;-&quot;??\ &quot;₫&quot;_-;_-@_-"/>
    <numFmt numFmtId="179" formatCode="_ * #,##0_ ;_ * \-#,##0_ ;_ * &quot;-&quot;_ ;_ @_ "/>
    <numFmt numFmtId="180" formatCode="[$-1000000]h:mm;@"/>
    <numFmt numFmtId="43" formatCode="_-* #,##0.00\ _₫_-;\-* #,##0.00\ _₫_-;_-* &quot;-&quot;??\ _₫_-;_-@_-"/>
    <numFmt numFmtId="181" formatCode="_(* #,##0_);_(* \(#,##0\);_(* &quot;-&quot;??_);_(@_)"/>
    <numFmt numFmtId="182" formatCode="[$-1010000]d/m/yyyy;@"/>
    <numFmt numFmtId="183" formatCode="[$VND]\ #,##0.00"/>
    <numFmt numFmtId="184" formatCode="h:mm;@"/>
  </numFmts>
  <fonts count="7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name val="Calibri"/>
      <charset val="134"/>
      <scheme val="minor"/>
    </font>
    <font>
      <b/>
      <sz val="11"/>
      <name val="Times New Roman"/>
      <charset val="134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rgb="FF000000"/>
      <name val="Verdana"/>
      <charset val="134"/>
    </font>
    <font>
      <b/>
      <sz val="16"/>
      <color theme="1"/>
      <name val="Times New Roman"/>
      <charset val="134"/>
    </font>
    <font>
      <sz val="18"/>
      <name val="Times New Roman"/>
      <charset val="134"/>
    </font>
    <font>
      <sz val="8.8"/>
      <name val="Times New Roman"/>
      <charset val="134"/>
    </font>
    <font>
      <sz val="8.8"/>
      <color rgb="FFFF0000"/>
      <name val="Times New Roman"/>
      <charset val="134"/>
    </font>
    <font>
      <b/>
      <sz val="10"/>
      <name val="Times New Roman"/>
      <charset val="134"/>
    </font>
    <font>
      <sz val="11"/>
      <name val="Times New Roman"/>
      <charset val="134"/>
    </font>
    <font>
      <b/>
      <sz val="18"/>
      <name val="Times New Roman"/>
      <charset val="134"/>
    </font>
    <font>
      <b/>
      <sz val="12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5"/>
      <name val="Times New Roman"/>
      <charset val="134"/>
    </font>
    <font>
      <sz val="20"/>
      <name val="Times New Roman"/>
      <charset val="134"/>
    </font>
    <font>
      <sz val="20"/>
      <color rgb="FFFF0000"/>
      <name val="Times New Roman"/>
      <charset val="134"/>
    </font>
    <font>
      <sz val="16"/>
      <name val="Times New Roman"/>
      <charset val="134"/>
    </font>
    <font>
      <sz val="22"/>
      <name val="Times New Roman"/>
      <charset val="134"/>
    </font>
    <font>
      <b/>
      <sz val="18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sz val="12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3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b/>
      <sz val="13"/>
      <color theme="1"/>
      <name val="Calibri Light"/>
      <charset val="134"/>
      <scheme val="major"/>
    </font>
    <font>
      <b/>
      <sz val="13"/>
      <name val="Calibri Light"/>
      <charset val="134"/>
      <scheme val="major"/>
    </font>
    <font>
      <sz val="12"/>
      <color rgb="FF081B3A"/>
      <name val="Segoe UI"/>
      <charset val="134"/>
    </font>
    <font>
      <b/>
      <sz val="13"/>
      <color rgb="FF212121"/>
      <name val="Calibri Light"/>
      <charset val="134"/>
      <scheme val="major"/>
    </font>
    <font>
      <sz val="13"/>
      <color rgb="FF081B3A"/>
      <name val="Segoe UI"/>
      <charset val="134"/>
    </font>
    <font>
      <sz val="12"/>
      <color theme="1"/>
      <name val="Calibri Light"/>
      <charset val="134"/>
      <scheme val="major"/>
    </font>
    <font>
      <b/>
      <sz val="20"/>
      <color theme="1"/>
      <name val="Calibri Light"/>
      <charset val="134"/>
      <scheme val="major"/>
    </font>
    <font>
      <b/>
      <sz val="12"/>
      <color rgb="FFFF0000"/>
      <name val="Calibri Light"/>
      <charset val="134"/>
      <scheme val="major"/>
    </font>
    <font>
      <sz val="12"/>
      <name val="Calibri Light"/>
      <charset val="134"/>
      <scheme val="major"/>
    </font>
    <font>
      <sz val="12"/>
      <color rgb="FF081B3A"/>
      <name val="Calibri Light"/>
      <charset val="134"/>
      <scheme val="maj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 Light"/>
      <charset val="134"/>
      <scheme val="major"/>
    </font>
    <font>
      <sz val="8"/>
      <color theme="1"/>
      <name val="Calibri Light"/>
      <charset val="134"/>
      <scheme val="major"/>
    </font>
    <font>
      <sz val="11"/>
      <color rgb="FFFF0000"/>
      <name val="Calibri Light"/>
      <charset val="134"/>
      <scheme val="maj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name val="MS Gothic"/>
      <charset val="134"/>
    </font>
    <font>
      <b/>
      <sz val="13"/>
      <color rgb="FFFF0000"/>
      <name val="Calibri Light"/>
      <charset val="134"/>
      <scheme val="major"/>
    </font>
    <font>
      <i/>
      <sz val="13"/>
      <color theme="1"/>
      <name val="Calibri Light"/>
      <charset val="134"/>
      <scheme val="major"/>
    </font>
    <font>
      <sz val="9"/>
      <name val="Tahoma"/>
      <charset val="134"/>
    </font>
    <font>
      <b/>
      <sz val="9"/>
      <name val="Tahoma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2">
    <xf numFmtId="183" fontId="0" fillId="0" borderId="0">
      <alignment vertical="center"/>
    </xf>
    <xf numFmtId="0" fontId="47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26" borderId="18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0" fillId="22" borderId="15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/>
    <xf numFmtId="0" fontId="50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2" fontId="0" fillId="0" borderId="0"/>
    <xf numFmtId="0" fontId="58" fillId="36" borderId="17" applyNumberFormat="0" applyAlignment="0" applyProtection="0">
      <alignment vertical="center"/>
    </xf>
    <xf numFmtId="0" fontId="0" fillId="0" borderId="0"/>
    <xf numFmtId="0" fontId="50" fillId="46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4" fillId="24" borderId="22" applyNumberFormat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51" fillId="24" borderId="17" applyNumberFormat="0" applyAlignment="0" applyProtection="0">
      <alignment vertical="center"/>
    </xf>
    <xf numFmtId="0" fontId="60" fillId="0" borderId="20" applyNumberFormat="0" applyFill="0" applyAlignment="0" applyProtection="0">
      <alignment vertical="center"/>
    </xf>
    <xf numFmtId="0" fontId="61" fillId="0" borderId="21" applyNumberFormat="0" applyFill="0" applyAlignment="0" applyProtection="0">
      <alignment vertical="center"/>
    </xf>
    <xf numFmtId="0" fontId="63" fillId="45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182" fontId="0" fillId="0" borderId="0"/>
    <xf numFmtId="0" fontId="47" fillId="21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0" fillId="0" borderId="0"/>
    <xf numFmtId="0" fontId="50" fillId="42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0" fillId="0" borderId="0"/>
    <xf numFmtId="0" fontId="47" fillId="29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183" fontId="0" fillId="0" borderId="0">
      <alignment vertical="center"/>
    </xf>
    <xf numFmtId="0" fontId="50" fillId="23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183" fontId="0" fillId="0" borderId="0">
      <alignment vertical="center"/>
    </xf>
    <xf numFmtId="0" fontId="50" fillId="3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183" fontId="0" fillId="0" borderId="0"/>
    <xf numFmtId="0" fontId="50" fillId="4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361">
    <xf numFmtId="183" fontId="0" fillId="0" borderId="0" xfId="0">
      <alignment vertical="center"/>
    </xf>
    <xf numFmtId="183" fontId="0" fillId="0" borderId="0" xfId="0" applyAlignment="1">
      <alignment horizontal="center" vertical="center" wrapText="1"/>
    </xf>
    <xf numFmtId="181" fontId="0" fillId="0" borderId="0" xfId="2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83" fontId="1" fillId="0" borderId="0" xfId="0" applyFont="1" applyAlignment="1">
      <alignment horizontal="center" vertical="center"/>
    </xf>
    <xf numFmtId="183" fontId="1" fillId="2" borderId="0" xfId="0" applyFont="1" applyFill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3" fontId="1" fillId="0" borderId="0" xfId="2" applyNumberFormat="1" applyFont="1" applyFill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83" fontId="0" fillId="0" borderId="0" xfId="0" applyAlignment="1">
      <alignment horizontal="center" vertical="center"/>
    </xf>
    <xf numFmtId="183" fontId="2" fillId="0" borderId="1" xfId="0" applyFont="1" applyBorder="1" applyAlignment="1">
      <alignment horizontal="center" vertical="center" wrapText="1"/>
    </xf>
    <xf numFmtId="183" fontId="2" fillId="2" borderId="1" xfId="0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83" fontId="1" fillId="0" borderId="2" xfId="0" applyFont="1" applyBorder="1" applyAlignment="1">
      <alignment horizontal="center" vertical="center" wrapText="1"/>
    </xf>
    <xf numFmtId="183" fontId="1" fillId="2" borderId="2" xfId="0" applyFont="1" applyFill="1" applyBorder="1" applyAlignment="1">
      <alignment horizontal="center" vertical="center" wrapText="1"/>
    </xf>
    <xf numFmtId="184" fontId="1" fillId="0" borderId="2" xfId="0" applyNumberFormat="1" applyFont="1" applyBorder="1" applyAlignment="1">
      <alignment horizontal="center" vertical="center" wrapText="1"/>
    </xf>
    <xf numFmtId="58" fontId="3" fillId="0" borderId="2" xfId="0" applyNumberFormat="1" applyFont="1" applyBorder="1" applyAlignment="1">
      <alignment horizontal="center" vertical="center" wrapText="1"/>
    </xf>
    <xf numFmtId="183" fontId="3" fillId="2" borderId="2" xfId="0" applyFont="1" applyFill="1" applyBorder="1" applyAlignment="1">
      <alignment horizontal="center" vertical="center" wrapText="1"/>
    </xf>
    <xf numFmtId="183" fontId="3" fillId="0" borderId="2" xfId="0" applyFont="1" applyBorder="1" applyAlignment="1">
      <alignment horizontal="center" vertical="center" wrapText="1"/>
    </xf>
    <xf numFmtId="184" fontId="4" fillId="0" borderId="2" xfId="0" applyNumberFormat="1" applyFont="1" applyBorder="1" applyAlignment="1">
      <alignment horizontal="center" vertical="center" wrapText="1"/>
    </xf>
    <xf numFmtId="183" fontId="4" fillId="0" borderId="2" xfId="0" applyFont="1" applyBorder="1" applyAlignment="1">
      <alignment horizontal="center" vertical="center" wrapText="1"/>
    </xf>
    <xf numFmtId="184" fontId="5" fillId="0" borderId="2" xfId="0" applyNumberFormat="1" applyFont="1" applyBorder="1" applyAlignment="1">
      <alignment horizontal="center" vertical="center" wrapText="1"/>
    </xf>
    <xf numFmtId="3" fontId="1" fillId="0" borderId="2" xfId="2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181" fontId="1" fillId="0" borderId="2" xfId="2" applyNumberFormat="1" applyFont="1" applyFill="1" applyBorder="1" applyAlignment="1">
      <alignment horizontal="center" vertical="center" wrapText="1"/>
    </xf>
    <xf numFmtId="181" fontId="1" fillId="0" borderId="2" xfId="2" applyNumberFormat="1" applyFont="1" applyFill="1" applyBorder="1" applyAlignment="1">
      <alignment horizontal="right" vertical="center" wrapText="1"/>
    </xf>
    <xf numFmtId="183" fontId="0" fillId="0" borderId="2" xfId="0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center" vertical="center" wrapText="1"/>
    </xf>
    <xf numFmtId="181" fontId="1" fillId="0" borderId="0" xfId="2" applyNumberFormat="1" applyFont="1" applyFill="1" applyAlignment="1">
      <alignment horizontal="center" vertical="center"/>
    </xf>
    <xf numFmtId="184" fontId="4" fillId="2" borderId="2" xfId="0" applyNumberFormat="1" applyFont="1" applyFill="1" applyBorder="1" applyAlignment="1">
      <alignment horizontal="center" vertical="center" wrapText="1"/>
    </xf>
    <xf numFmtId="183" fontId="0" fillId="2" borderId="0" xfId="0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183" fontId="3" fillId="0" borderId="0" xfId="0" applyFont="1" applyAlignment="1">
      <alignment horizontal="center" vertical="center"/>
    </xf>
    <xf numFmtId="183" fontId="3" fillId="2" borderId="0" xfId="0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3" fontId="3" fillId="0" borderId="0" xfId="2" applyNumberFormat="1" applyFont="1" applyFill="1" applyAlignment="1">
      <alignment horizontal="right" vertical="center"/>
    </xf>
    <xf numFmtId="0" fontId="0" fillId="0" borderId="0" xfId="0" applyNumberFormat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 wrapText="1"/>
    </xf>
    <xf numFmtId="183" fontId="8" fillId="0" borderId="2" xfId="0" applyFont="1" applyBorder="1" applyAlignment="1">
      <alignment horizontal="center" vertical="center" wrapText="1"/>
    </xf>
    <xf numFmtId="183" fontId="8" fillId="2" borderId="2" xfId="0" applyFont="1" applyFill="1" applyBorder="1" applyAlignment="1">
      <alignment horizontal="center" vertical="center" wrapText="1"/>
    </xf>
    <xf numFmtId="184" fontId="8" fillId="0" borderId="2" xfId="0" applyNumberFormat="1" applyFont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184" fontId="5" fillId="2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vertical="center" wrapText="1"/>
    </xf>
    <xf numFmtId="0" fontId="8" fillId="0" borderId="5" xfId="0" applyNumberFormat="1" applyFont="1" applyBorder="1" applyAlignment="1">
      <alignment vertical="center" wrapText="1"/>
    </xf>
    <xf numFmtId="0" fontId="8" fillId="2" borderId="2" xfId="35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3" fontId="8" fillId="2" borderId="2" xfId="35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3" fontId="3" fillId="0" borderId="2" xfId="2" applyNumberFormat="1" applyFont="1" applyFill="1" applyBorder="1" applyAlignment="1">
      <alignment horizontal="right" vertical="center" wrapText="1"/>
    </xf>
    <xf numFmtId="1" fontId="3" fillId="0" borderId="2" xfId="2" applyNumberFormat="1" applyFont="1" applyFill="1" applyBorder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83" fontId="9" fillId="0" borderId="0" xfId="0" applyFont="1">
      <alignment vertical="center"/>
    </xf>
    <xf numFmtId="3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0" fontId="11" fillId="0" borderId="0" xfId="41" applyFont="1" applyAlignment="1">
      <alignment horizontal="center" vertical="center"/>
    </xf>
    <xf numFmtId="0" fontId="12" fillId="0" borderId="0" xfId="41" applyFont="1" applyAlignment="1">
      <alignment horizontal="center" vertical="center"/>
    </xf>
    <xf numFmtId="0" fontId="13" fillId="0" borderId="0" xfId="41" applyFont="1" applyAlignment="1">
      <alignment horizontal="center" vertical="center"/>
    </xf>
    <xf numFmtId="0" fontId="12" fillId="3" borderId="0" xfId="41" applyFont="1" applyFill="1" applyAlignment="1">
      <alignment horizontal="center" vertical="center"/>
    </xf>
    <xf numFmtId="0" fontId="12" fillId="0" borderId="6" xfId="41" applyFont="1" applyBorder="1" applyAlignment="1">
      <alignment horizontal="center" vertical="center"/>
    </xf>
    <xf numFmtId="0" fontId="12" fillId="3" borderId="7" xfId="41" applyFont="1" applyFill="1" applyBorder="1" applyAlignment="1">
      <alignment horizontal="center" vertical="center"/>
    </xf>
    <xf numFmtId="0" fontId="14" fillId="0" borderId="0" xfId="41" applyFont="1" applyAlignment="1">
      <alignment horizontal="center" vertical="center"/>
    </xf>
    <xf numFmtId="0" fontId="15" fillId="0" borderId="0" xfId="41" applyFont="1" applyAlignment="1">
      <alignment horizontal="center" vertical="center"/>
    </xf>
    <xf numFmtId="58" fontId="15" fillId="0" borderId="0" xfId="41" applyNumberFormat="1" applyFont="1" applyAlignment="1">
      <alignment horizontal="center" vertical="center"/>
    </xf>
    <xf numFmtId="184" fontId="15" fillId="0" borderId="0" xfId="41" applyNumberFormat="1" applyFont="1" applyAlignment="1">
      <alignment horizontal="center" vertical="center"/>
    </xf>
    <xf numFmtId="3" fontId="15" fillId="0" borderId="0" xfId="41" applyNumberFormat="1" applyFont="1" applyAlignment="1">
      <alignment horizontal="center"/>
    </xf>
    <xf numFmtId="3" fontId="15" fillId="0" borderId="0" xfId="41" applyNumberFormat="1" applyFont="1" applyAlignment="1">
      <alignment horizontal="center" vertical="center"/>
    </xf>
    <xf numFmtId="0" fontId="16" fillId="0" borderId="0" xfId="41" applyFont="1" applyAlignment="1">
      <alignment horizontal="center" vertical="center" wrapText="1"/>
    </xf>
    <xf numFmtId="0" fontId="17" fillId="0" borderId="2" xfId="41" applyFont="1" applyBorder="1" applyAlignment="1">
      <alignment horizontal="center" vertical="center"/>
    </xf>
    <xf numFmtId="58" fontId="17" fillId="0" borderId="2" xfId="41" applyNumberFormat="1" applyFont="1" applyBorder="1" applyAlignment="1">
      <alignment horizontal="center" vertical="center" wrapText="1"/>
    </xf>
    <xf numFmtId="0" fontId="17" fillId="0" borderId="2" xfId="41" applyFont="1" applyBorder="1" applyAlignment="1">
      <alignment horizontal="center" vertical="center" wrapText="1"/>
    </xf>
    <xf numFmtId="182" fontId="8" fillId="2" borderId="2" xfId="22" applyFont="1" applyFill="1" applyBorder="1" applyAlignment="1">
      <alignment horizontal="center" vertical="center" wrapText="1"/>
    </xf>
    <xf numFmtId="184" fontId="17" fillId="0" borderId="2" xfId="0" applyNumberFormat="1" applyFont="1" applyBorder="1" applyAlignment="1">
      <alignment horizontal="center" vertical="center" wrapText="1"/>
    </xf>
    <xf numFmtId="0" fontId="5" fillId="0" borderId="2" xfId="41" applyFont="1" applyBorder="1" applyAlignment="1">
      <alignment horizontal="center" vertical="center" wrapText="1"/>
    </xf>
    <xf numFmtId="184" fontId="5" fillId="0" borderId="2" xfId="41" applyNumberFormat="1" applyFont="1" applyBorder="1" applyAlignment="1">
      <alignment horizontal="center" vertical="center"/>
    </xf>
    <xf numFmtId="58" fontId="5" fillId="0" borderId="2" xfId="41" applyNumberFormat="1" applyFont="1" applyBorder="1" applyAlignment="1">
      <alignment horizontal="center" vertical="center" wrapText="1"/>
    </xf>
    <xf numFmtId="0" fontId="5" fillId="0" borderId="2" xfId="41" applyFont="1" applyBorder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 wrapText="1"/>
    </xf>
    <xf numFmtId="1" fontId="5" fillId="0" borderId="2" xfId="41" applyNumberFormat="1" applyFont="1" applyBorder="1" applyAlignment="1">
      <alignment horizontal="center" vertical="center"/>
    </xf>
    <xf numFmtId="184" fontId="5" fillId="0" borderId="5" xfId="41" applyNumberFormat="1" applyFont="1" applyBorder="1" applyAlignment="1">
      <alignment horizontal="center" vertical="center"/>
    </xf>
    <xf numFmtId="1" fontId="5" fillId="0" borderId="5" xfId="41" applyNumberFormat="1" applyFont="1" applyBorder="1" applyAlignment="1">
      <alignment horizontal="center" vertical="center"/>
    </xf>
    <xf numFmtId="58" fontId="18" fillId="0" borderId="8" xfId="41" applyNumberFormat="1" applyFont="1" applyBorder="1" applyAlignment="1">
      <alignment horizontal="center" vertical="center"/>
    </xf>
    <xf numFmtId="58" fontId="18" fillId="0" borderId="9" xfId="41" applyNumberFormat="1" applyFont="1" applyBorder="1" applyAlignment="1">
      <alignment horizontal="center" vertical="center"/>
    </xf>
    <xf numFmtId="58" fontId="18" fillId="0" borderId="10" xfId="41" applyNumberFormat="1" applyFont="1" applyBorder="1" applyAlignment="1">
      <alignment horizontal="center" vertical="center"/>
    </xf>
    <xf numFmtId="1" fontId="18" fillId="0" borderId="5" xfId="41" applyNumberFormat="1" applyFont="1" applyBorder="1" applyAlignment="1">
      <alignment horizontal="center" vertical="center"/>
    </xf>
    <xf numFmtId="184" fontId="18" fillId="0" borderId="5" xfId="41" applyNumberFormat="1" applyFont="1" applyBorder="1" applyAlignment="1">
      <alignment horizontal="center" vertical="center"/>
    </xf>
    <xf numFmtId="58" fontId="12" fillId="0" borderId="0" xfId="41" applyNumberFormat="1" applyFont="1" applyAlignment="1">
      <alignment horizontal="right" vertical="center"/>
    </xf>
    <xf numFmtId="0" fontId="12" fillId="0" borderId="0" xfId="41" applyFont="1" applyAlignment="1">
      <alignment horizontal="right" vertical="center"/>
    </xf>
    <xf numFmtId="184" fontId="12" fillId="0" borderId="0" xfId="41" applyNumberFormat="1" applyFont="1" applyAlignment="1">
      <alignment horizontal="center" vertical="center"/>
    </xf>
    <xf numFmtId="58" fontId="5" fillId="0" borderId="0" xfId="41" applyNumberFormat="1" applyFont="1" applyAlignment="1">
      <alignment horizontal="center" vertical="center"/>
    </xf>
    <xf numFmtId="0" fontId="15" fillId="0" borderId="0" xfId="58" applyNumberFormat="1" applyFont="1" applyFill="1" applyAlignment="1">
      <alignment horizontal="center" vertical="center"/>
    </xf>
    <xf numFmtId="1" fontId="15" fillId="0" borderId="0" xfId="41" applyNumberFormat="1" applyFont="1" applyAlignment="1">
      <alignment horizontal="center" vertical="center"/>
    </xf>
    <xf numFmtId="0" fontId="19" fillId="0" borderId="0" xfId="41" applyFont="1" applyAlignment="1">
      <alignment horizontal="center" vertical="center" wrapText="1"/>
    </xf>
    <xf numFmtId="3" fontId="8" fillId="2" borderId="2" xfId="49" applyNumberFormat="1" applyFont="1" applyFill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0" fontId="20" fillId="0" borderId="2" xfId="41" applyFont="1" applyBorder="1" applyAlignment="1">
      <alignment horizontal="center" vertical="center" wrapText="1"/>
    </xf>
    <xf numFmtId="0" fontId="20" fillId="0" borderId="2" xfId="41" applyFont="1" applyBorder="1" applyAlignment="1">
      <alignment horizontal="center" vertical="center"/>
    </xf>
    <xf numFmtId="1" fontId="20" fillId="0" borderId="8" xfId="41" applyNumberFormat="1" applyFont="1" applyBorder="1" applyAlignment="1">
      <alignment horizontal="center" vertical="center"/>
    </xf>
    <xf numFmtId="0" fontId="20" fillId="0" borderId="10" xfId="41" applyFont="1" applyBorder="1" applyAlignment="1">
      <alignment horizontal="left" vertical="center"/>
    </xf>
    <xf numFmtId="3" fontId="20" fillId="0" borderId="8" xfId="41" applyNumberFormat="1" applyFont="1" applyBorder="1" applyAlignment="1">
      <alignment horizontal="center" vertical="center"/>
    </xf>
    <xf numFmtId="3" fontId="3" fillId="0" borderId="2" xfId="49" applyNumberFormat="1" applyFont="1" applyBorder="1" applyAlignment="1">
      <alignment horizontal="center" wrapText="1"/>
    </xf>
    <xf numFmtId="3" fontId="5" fillId="0" borderId="2" xfId="0" applyNumberFormat="1" applyFont="1" applyBorder="1" applyAlignment="1">
      <alignment horizontal="center" vertical="center" wrapText="1"/>
    </xf>
    <xf numFmtId="58" fontId="19" fillId="0" borderId="2" xfId="41" applyNumberFormat="1" applyFont="1" applyBorder="1" applyAlignment="1">
      <alignment horizontal="center" vertical="center" wrapText="1"/>
    </xf>
    <xf numFmtId="3" fontId="5" fillId="0" borderId="2" xfId="41" applyNumberFormat="1" applyFont="1" applyBorder="1" applyAlignment="1">
      <alignment horizontal="center"/>
    </xf>
    <xf numFmtId="0" fontId="19" fillId="0" borderId="2" xfId="41" applyFont="1" applyBorder="1" applyAlignment="1">
      <alignment horizontal="center" vertical="center" wrapText="1"/>
    </xf>
    <xf numFmtId="0" fontId="13" fillId="0" borderId="0" xfId="41" applyFont="1" applyAlignment="1">
      <alignment horizontal="left" vertical="center"/>
    </xf>
    <xf numFmtId="0" fontId="21" fillId="0" borderId="0" xfId="41" applyFont="1" applyAlignment="1">
      <alignment horizontal="center" vertical="center"/>
    </xf>
    <xf numFmtId="0" fontId="21" fillId="3" borderId="0" xfId="41" applyFont="1" applyFill="1" applyAlignment="1">
      <alignment horizontal="center" vertical="center"/>
    </xf>
    <xf numFmtId="3" fontId="13" fillId="0" borderId="0" xfId="41" applyNumberFormat="1" applyFont="1" applyAlignment="1">
      <alignment horizontal="center" vertical="center"/>
    </xf>
    <xf numFmtId="0" fontId="22" fillId="0" borderId="0" xfId="41" applyFont="1" applyAlignment="1">
      <alignment horizontal="center" vertical="center"/>
    </xf>
    <xf numFmtId="0" fontId="5" fillId="0" borderId="0" xfId="41" applyFont="1" applyAlignment="1">
      <alignment horizontal="center" vertical="center"/>
    </xf>
    <xf numFmtId="1" fontId="5" fillId="0" borderId="0" xfId="41" applyNumberFormat="1" applyFont="1" applyAlignment="1">
      <alignment horizontal="center" vertical="center"/>
    </xf>
    <xf numFmtId="0" fontId="21" fillId="0" borderId="6" xfId="41" applyFont="1" applyBorder="1" applyAlignment="1">
      <alignment horizontal="center" vertical="center"/>
    </xf>
    <xf numFmtId="0" fontId="21" fillId="3" borderId="7" xfId="41" applyFont="1" applyFill="1" applyBorder="1" applyAlignment="1">
      <alignment horizontal="center" vertical="center"/>
    </xf>
    <xf numFmtId="3" fontId="5" fillId="0" borderId="5" xfId="41" applyNumberFormat="1" applyFont="1" applyBorder="1" applyAlignment="1">
      <alignment horizontal="center"/>
    </xf>
    <xf numFmtId="0" fontId="23" fillId="3" borderId="0" xfId="41" applyFont="1" applyFill="1" applyAlignment="1">
      <alignment horizontal="center" vertical="center"/>
    </xf>
    <xf numFmtId="0" fontId="24" fillId="3" borderId="0" xfId="41" applyFont="1" applyFill="1" applyAlignment="1">
      <alignment horizontal="center" vertical="center"/>
    </xf>
    <xf numFmtId="3" fontId="18" fillId="0" borderId="5" xfId="58" applyNumberFormat="1" applyFont="1" applyFill="1" applyBorder="1" applyAlignment="1">
      <alignment horizontal="center"/>
    </xf>
    <xf numFmtId="3" fontId="12" fillId="0" borderId="0" xfId="41" applyNumberFormat="1" applyFont="1" applyAlignment="1">
      <alignment horizontal="center"/>
    </xf>
    <xf numFmtId="3" fontId="12" fillId="0" borderId="0" xfId="41" applyNumberFormat="1" applyFont="1" applyAlignment="1">
      <alignment horizontal="center" vertical="center"/>
    </xf>
    <xf numFmtId="183" fontId="25" fillId="0" borderId="1" xfId="0" applyFont="1" applyBorder="1" applyAlignment="1">
      <alignment horizontal="center" vertical="center" wrapText="1"/>
    </xf>
    <xf numFmtId="183" fontId="25" fillId="2" borderId="1" xfId="0" applyFont="1" applyFill="1" applyBorder="1" applyAlignment="1">
      <alignment horizontal="center" vertical="center" wrapText="1"/>
    </xf>
    <xf numFmtId="0" fontId="26" fillId="4" borderId="2" xfId="0" applyNumberFormat="1" applyFont="1" applyFill="1" applyBorder="1" applyAlignment="1">
      <alignment horizontal="center" vertical="center" wrapText="1"/>
    </xf>
    <xf numFmtId="183" fontId="26" fillId="4" borderId="2" xfId="0" applyFont="1" applyFill="1" applyBorder="1" applyAlignment="1">
      <alignment horizontal="center" vertical="center" wrapText="1"/>
    </xf>
    <xf numFmtId="184" fontId="26" fillId="4" borderId="2" xfId="0" applyNumberFormat="1" applyFont="1" applyFill="1" applyBorder="1" applyAlignment="1">
      <alignment horizontal="center" vertical="center" wrapText="1"/>
    </xf>
    <xf numFmtId="0" fontId="27" fillId="0" borderId="0" xfId="0" applyNumberFormat="1" applyFont="1">
      <alignment vertical="center"/>
    </xf>
    <xf numFmtId="183" fontId="27" fillId="0" borderId="0" xfId="0" applyFont="1">
      <alignment vertical="center"/>
    </xf>
    <xf numFmtId="0" fontId="28" fillId="0" borderId="0" xfId="0" applyNumberFormat="1" applyFont="1" applyAlignment="1">
      <alignment horizontal="center" vertical="center"/>
    </xf>
    <xf numFmtId="0" fontId="26" fillId="4" borderId="2" xfId="35" applyNumberFormat="1" applyFont="1" applyFill="1" applyBorder="1" applyAlignment="1">
      <alignment horizontal="center" vertical="center" wrapText="1"/>
    </xf>
    <xf numFmtId="3" fontId="26" fillId="4" borderId="2" xfId="35" applyNumberFormat="1" applyFont="1" applyFill="1" applyBorder="1" applyAlignment="1">
      <alignment horizontal="center" vertical="center" wrapText="1"/>
    </xf>
    <xf numFmtId="49" fontId="26" fillId="4" borderId="2" xfId="35" applyNumberFormat="1" applyFont="1" applyFill="1" applyBorder="1" applyAlignment="1">
      <alignment horizontal="center" vertical="center" wrapText="1"/>
    </xf>
    <xf numFmtId="183" fontId="26" fillId="0" borderId="2" xfId="0" applyFont="1" applyBorder="1" applyAlignment="1">
      <alignment horizontal="center" vertical="center" wrapText="1"/>
    </xf>
    <xf numFmtId="183" fontId="29" fillId="0" borderId="0" xfId="0" applyFont="1" applyAlignment="1">
      <alignment horizontal="center" vertical="center" wrapText="1"/>
    </xf>
    <xf numFmtId="183" fontId="30" fillId="0" borderId="0" xfId="0" applyFont="1" applyAlignment="1">
      <alignment horizontal="center" vertical="center" wrapText="1"/>
    </xf>
    <xf numFmtId="183" fontId="29" fillId="2" borderId="0" xfId="0" applyFont="1" applyFill="1" applyAlignment="1">
      <alignment horizontal="center" vertical="center" wrapText="1"/>
    </xf>
    <xf numFmtId="181" fontId="29" fillId="0" borderId="0" xfId="2" applyNumberFormat="1" applyFont="1" applyFill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183" fontId="31" fillId="0" borderId="0" xfId="0" applyFont="1" applyAlignment="1">
      <alignment horizontal="center" vertical="center"/>
    </xf>
    <xf numFmtId="183" fontId="31" fillId="2" borderId="0" xfId="0" applyFont="1" applyFill="1" applyAlignment="1">
      <alignment horizontal="center" vertical="center"/>
    </xf>
    <xf numFmtId="3" fontId="31" fillId="0" borderId="0" xfId="2" applyNumberFormat="1" applyFont="1" applyFill="1" applyAlignment="1">
      <alignment horizontal="right" vertical="center"/>
    </xf>
    <xf numFmtId="3" fontId="31" fillId="0" borderId="0" xfId="2" applyNumberFormat="1" applyFont="1" applyFill="1" applyAlignment="1">
      <alignment horizontal="center" vertical="center"/>
    </xf>
    <xf numFmtId="49" fontId="31" fillId="0" borderId="0" xfId="2" applyNumberFormat="1" applyFont="1" applyFill="1" applyAlignment="1">
      <alignment horizontal="center" vertical="center"/>
    </xf>
    <xf numFmtId="183" fontId="29" fillId="0" borderId="0" xfId="0" applyFont="1" applyAlignment="1">
      <alignment horizontal="center" vertical="center"/>
    </xf>
    <xf numFmtId="183" fontId="31" fillId="0" borderId="1" xfId="0" applyFont="1" applyBorder="1" applyAlignment="1">
      <alignment horizontal="center" vertical="center" wrapText="1"/>
    </xf>
    <xf numFmtId="183" fontId="31" fillId="2" borderId="1" xfId="0" applyFont="1" applyFill="1" applyBorder="1" applyAlignment="1">
      <alignment horizontal="center" vertical="center" wrapText="1"/>
    </xf>
    <xf numFmtId="0" fontId="31" fillId="4" borderId="2" xfId="0" applyNumberFormat="1" applyFont="1" applyFill="1" applyBorder="1" applyAlignment="1">
      <alignment horizontal="center" vertical="center" wrapText="1"/>
    </xf>
    <xf numFmtId="183" fontId="31" fillId="4" borderId="2" xfId="0" applyFont="1" applyFill="1" applyBorder="1" applyAlignment="1">
      <alignment horizontal="center" vertical="center" wrapText="1"/>
    </xf>
    <xf numFmtId="184" fontId="31" fillId="4" borderId="2" xfId="0" applyNumberFormat="1" applyFont="1" applyFill="1" applyBorder="1" applyAlignment="1">
      <alignment horizontal="center" vertical="center" wrapText="1"/>
    </xf>
    <xf numFmtId="0" fontId="32" fillId="0" borderId="2" xfId="0" applyNumberFormat="1" applyFont="1" applyBorder="1" applyAlignment="1">
      <alignment horizontal="center" vertical="center" wrapText="1"/>
    </xf>
    <xf numFmtId="58" fontId="32" fillId="0" borderId="4" xfId="0" applyNumberFormat="1" applyFont="1" applyBorder="1" applyAlignment="1">
      <alignment horizontal="center" vertical="center" wrapText="1"/>
    </xf>
    <xf numFmtId="183" fontId="30" fillId="2" borderId="2" xfId="0" applyFont="1" applyFill="1" applyBorder="1" applyAlignment="1">
      <alignment horizontal="center" vertical="center" wrapText="1"/>
    </xf>
    <xf numFmtId="183" fontId="30" fillId="0" borderId="2" xfId="0" applyFont="1" applyBorder="1" applyAlignment="1">
      <alignment horizontal="center" vertical="center" wrapText="1"/>
    </xf>
    <xf numFmtId="184" fontId="30" fillId="2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Border="1" applyAlignment="1">
      <alignment horizontal="center" vertical="center" wrapText="1"/>
    </xf>
    <xf numFmtId="58" fontId="32" fillId="0" borderId="11" xfId="0" applyNumberFormat="1" applyFont="1" applyBorder="1" applyAlignment="1">
      <alignment horizontal="center" vertical="center" wrapText="1"/>
    </xf>
    <xf numFmtId="184" fontId="30" fillId="0" borderId="2" xfId="0" applyNumberFormat="1" applyFont="1" applyBorder="1" applyAlignment="1">
      <alignment horizontal="center" vertical="center" wrapText="1"/>
    </xf>
    <xf numFmtId="0" fontId="32" fillId="0" borderId="8" xfId="0" applyNumberFormat="1" applyFont="1" applyBorder="1" applyAlignment="1">
      <alignment horizontal="center" vertical="center" wrapText="1"/>
    </xf>
    <xf numFmtId="183" fontId="30" fillId="2" borderId="10" xfId="0" applyFont="1" applyFill="1" applyBorder="1" applyAlignment="1">
      <alignment horizontal="center" vertical="center" wrapText="1"/>
    </xf>
    <xf numFmtId="58" fontId="32" fillId="0" borderId="5" xfId="0" applyNumberFormat="1" applyFont="1" applyBorder="1" applyAlignment="1">
      <alignment horizontal="center" vertical="center" wrapText="1"/>
    </xf>
    <xf numFmtId="183" fontId="29" fillId="2" borderId="2" xfId="0" applyFont="1" applyFill="1" applyBorder="1" applyAlignment="1">
      <alignment horizontal="center" vertical="center" wrapText="1"/>
    </xf>
    <xf numFmtId="183" fontId="29" fillId="0" borderId="2" xfId="0" applyFont="1" applyBorder="1" applyAlignment="1">
      <alignment horizontal="center" vertical="center" wrapText="1"/>
    </xf>
    <xf numFmtId="0" fontId="30" fillId="0" borderId="5" xfId="0" applyNumberFormat="1" applyFont="1" applyBorder="1" applyAlignment="1">
      <alignment horizontal="center" vertical="center" wrapText="1"/>
    </xf>
    <xf numFmtId="183" fontId="33" fillId="0" borderId="0" xfId="0" applyFont="1" applyAlignment="1">
      <alignment horizontal="center" vertical="center"/>
    </xf>
    <xf numFmtId="0" fontId="34" fillId="0" borderId="2" xfId="0" applyNumberFormat="1" applyFont="1" applyBorder="1" applyAlignment="1">
      <alignment horizontal="center" vertical="center" wrapText="1"/>
    </xf>
    <xf numFmtId="0" fontId="29" fillId="0" borderId="2" xfId="0" applyNumberFormat="1" applyFont="1" applyBorder="1" applyAlignment="1">
      <alignment horizontal="center" vertical="center" wrapText="1"/>
    </xf>
    <xf numFmtId="58" fontId="31" fillId="2" borderId="4" xfId="0" applyNumberFormat="1" applyFont="1" applyFill="1" applyBorder="1" applyAlignment="1">
      <alignment horizontal="center" vertical="center" wrapText="1"/>
    </xf>
    <xf numFmtId="184" fontId="29" fillId="2" borderId="2" xfId="0" applyNumberFormat="1" applyFont="1" applyFill="1" applyBorder="1" applyAlignment="1">
      <alignment horizontal="center" vertical="center" wrapText="1"/>
    </xf>
    <xf numFmtId="0" fontId="29" fillId="2" borderId="2" xfId="0" applyNumberFormat="1" applyFont="1" applyFill="1" applyBorder="1" applyAlignment="1">
      <alignment horizontal="center" vertical="center" wrapText="1"/>
    </xf>
    <xf numFmtId="58" fontId="31" fillId="2" borderId="11" xfId="0" applyNumberFormat="1" applyFont="1" applyFill="1" applyBorder="1" applyAlignment="1">
      <alignment horizontal="center" vertical="center" wrapText="1"/>
    </xf>
    <xf numFmtId="58" fontId="31" fillId="2" borderId="5" xfId="0" applyNumberFormat="1" applyFont="1" applyFill="1" applyBorder="1" applyAlignment="1">
      <alignment horizontal="center" vertical="center" wrapText="1"/>
    </xf>
    <xf numFmtId="0" fontId="34" fillId="2" borderId="2" xfId="0" applyNumberFormat="1" applyFont="1" applyFill="1" applyBorder="1" applyAlignment="1">
      <alignment horizontal="center" vertical="center" wrapText="1"/>
    </xf>
    <xf numFmtId="58" fontId="31" fillId="2" borderId="2" xfId="0" applyNumberFormat="1" applyFont="1" applyFill="1" applyBorder="1" applyAlignment="1">
      <alignment horizontal="center" vertical="center" wrapText="1"/>
    </xf>
    <xf numFmtId="184" fontId="29" fillId="0" borderId="2" xfId="0" applyNumberFormat="1" applyFont="1" applyBorder="1" applyAlignment="1">
      <alignment horizontal="center" vertical="center" wrapText="1"/>
    </xf>
    <xf numFmtId="0" fontId="31" fillId="2" borderId="2" xfId="0" applyNumberFormat="1" applyFont="1" applyFill="1" applyBorder="1" applyAlignment="1">
      <alignment horizontal="center" vertical="center" wrapText="1"/>
    </xf>
    <xf numFmtId="183" fontId="35" fillId="2" borderId="0" xfId="0" applyFont="1" applyFill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 wrapText="1"/>
    </xf>
    <xf numFmtId="0" fontId="29" fillId="0" borderId="0" xfId="0" applyNumberFormat="1" applyFont="1" applyAlignment="1">
      <alignment horizontal="center" vertical="center"/>
    </xf>
    <xf numFmtId="0" fontId="31" fillId="4" borderId="2" xfId="35" applyNumberFormat="1" applyFont="1" applyFill="1" applyBorder="1" applyAlignment="1">
      <alignment horizontal="center" vertical="center" wrapText="1"/>
    </xf>
    <xf numFmtId="3" fontId="31" fillId="4" borderId="2" xfId="35" applyNumberFormat="1" applyFont="1" applyFill="1" applyBorder="1" applyAlignment="1">
      <alignment horizontal="center" vertical="center" wrapText="1"/>
    </xf>
    <xf numFmtId="49" fontId="31" fillId="4" borderId="2" xfId="35" applyNumberFormat="1" applyFont="1" applyFill="1" applyBorder="1" applyAlignment="1">
      <alignment horizontal="center" vertical="center" wrapText="1"/>
    </xf>
    <xf numFmtId="183" fontId="31" fillId="0" borderId="2" xfId="0" applyFont="1" applyBorder="1" applyAlignment="1">
      <alignment horizontal="center" vertical="center" wrapText="1"/>
    </xf>
    <xf numFmtId="3" fontId="30" fillId="0" borderId="2" xfId="2" applyNumberFormat="1" applyFont="1" applyFill="1" applyBorder="1" applyAlignment="1">
      <alignment horizontal="right" vertical="center" wrapText="1"/>
    </xf>
    <xf numFmtId="3" fontId="30" fillId="2" borderId="2" xfId="35" applyNumberFormat="1" applyFont="1" applyFill="1" applyBorder="1" applyAlignment="1">
      <alignment horizontal="center" vertical="center" wrapText="1"/>
    </xf>
    <xf numFmtId="3" fontId="30" fillId="0" borderId="2" xfId="2" applyNumberFormat="1" applyFont="1" applyFill="1" applyBorder="1" applyAlignment="1">
      <alignment horizontal="center" vertical="center" wrapText="1"/>
    </xf>
    <xf numFmtId="49" fontId="30" fillId="0" borderId="2" xfId="2" applyNumberFormat="1" applyFont="1" applyFill="1" applyBorder="1" applyAlignment="1">
      <alignment horizontal="center" vertical="center" wrapText="1"/>
    </xf>
    <xf numFmtId="183" fontId="32" fillId="0" borderId="2" xfId="0" applyFont="1" applyBorder="1" applyAlignment="1">
      <alignment horizontal="center" vertical="center" wrapText="1"/>
    </xf>
    <xf numFmtId="0" fontId="30" fillId="2" borderId="2" xfId="35" applyNumberFormat="1" applyFont="1" applyFill="1" applyBorder="1" applyAlignment="1">
      <alignment horizontal="center" vertical="center" wrapText="1"/>
    </xf>
    <xf numFmtId="49" fontId="30" fillId="2" borderId="2" xfId="35" applyNumberFormat="1" applyFont="1" applyFill="1" applyBorder="1" applyAlignment="1">
      <alignment horizontal="center" vertical="center" wrapText="1"/>
    </xf>
    <xf numFmtId="0" fontId="29" fillId="2" borderId="2" xfId="35" applyNumberFormat="1" applyFont="1" applyFill="1" applyBorder="1" applyAlignment="1">
      <alignment horizontal="center" vertical="center" wrapText="1"/>
    </xf>
    <xf numFmtId="3" fontId="29" fillId="0" borderId="2" xfId="2" applyNumberFormat="1" applyFont="1" applyFill="1" applyBorder="1" applyAlignment="1">
      <alignment horizontal="right" vertical="center" wrapText="1"/>
    </xf>
    <xf numFmtId="3" fontId="29" fillId="0" borderId="2" xfId="2" applyNumberFormat="1" applyFont="1" applyFill="1" applyBorder="1" applyAlignment="1">
      <alignment horizontal="center" vertical="center" wrapText="1"/>
    </xf>
    <xf numFmtId="49" fontId="29" fillId="0" borderId="2" xfId="2" applyNumberFormat="1" applyFont="1" applyFill="1" applyBorder="1" applyAlignment="1">
      <alignment horizontal="center" vertical="center" wrapText="1"/>
    </xf>
    <xf numFmtId="1" fontId="29" fillId="0" borderId="2" xfId="2" applyNumberFormat="1" applyFont="1" applyFill="1" applyBorder="1" applyAlignment="1">
      <alignment horizontal="center" vertical="center" wrapText="1"/>
    </xf>
    <xf numFmtId="1" fontId="31" fillId="0" borderId="2" xfId="2" applyNumberFormat="1" applyFont="1" applyFill="1" applyBorder="1" applyAlignment="1">
      <alignment horizontal="center" vertical="center" wrapText="1"/>
    </xf>
    <xf numFmtId="3" fontId="29" fillId="2" borderId="2" xfId="35" applyNumberFormat="1" applyFont="1" applyFill="1" applyBorder="1" applyAlignment="1">
      <alignment horizontal="center" vertical="center" wrapText="1"/>
    </xf>
    <xf numFmtId="49" fontId="29" fillId="2" borderId="2" xfId="35" applyNumberFormat="1" applyFont="1" applyFill="1" applyBorder="1" applyAlignment="1">
      <alignment horizontal="center" vertical="center" wrapText="1"/>
    </xf>
    <xf numFmtId="183" fontId="31" fillId="2" borderId="2" xfId="0" applyFont="1" applyFill="1" applyBorder="1" applyAlignment="1">
      <alignment horizontal="center" vertical="center" wrapText="1"/>
    </xf>
    <xf numFmtId="0" fontId="31" fillId="2" borderId="8" xfId="0" applyNumberFormat="1" applyFont="1" applyFill="1" applyBorder="1" applyAlignment="1">
      <alignment horizontal="center" vertical="center" wrapText="1"/>
    </xf>
    <xf numFmtId="183" fontId="29" fillId="2" borderId="10" xfId="0" applyFont="1" applyFill="1" applyBorder="1" applyAlignment="1">
      <alignment horizontal="center" vertical="center" wrapText="1"/>
    </xf>
    <xf numFmtId="0" fontId="30" fillId="2" borderId="2" xfId="0" applyNumberFormat="1" applyFont="1" applyFill="1" applyBorder="1" applyAlignment="1">
      <alignment horizontal="center" vertical="center" wrapText="1"/>
    </xf>
    <xf numFmtId="0" fontId="29" fillId="0" borderId="5" xfId="0" applyNumberFormat="1" applyFont="1" applyBorder="1" applyAlignment="1">
      <alignment vertical="center" wrapText="1"/>
    </xf>
    <xf numFmtId="183" fontId="31" fillId="2" borderId="11" xfId="0" applyFont="1" applyFill="1" applyBorder="1" applyAlignment="1">
      <alignment horizontal="center" vertical="center" wrapText="1"/>
    </xf>
    <xf numFmtId="3" fontId="29" fillId="2" borderId="2" xfId="2" applyNumberFormat="1" applyFont="1" applyFill="1" applyBorder="1" applyAlignment="1">
      <alignment horizontal="right" vertical="center" wrapText="1"/>
    </xf>
    <xf numFmtId="49" fontId="29" fillId="2" borderId="2" xfId="2" applyNumberFormat="1" applyFont="1" applyFill="1" applyBorder="1" applyAlignment="1">
      <alignment horizontal="center" vertical="center" wrapText="1"/>
    </xf>
    <xf numFmtId="3" fontId="29" fillId="2" borderId="2" xfId="2" applyNumberFormat="1" applyFont="1" applyFill="1" applyBorder="1" applyAlignment="1">
      <alignment horizontal="center" vertical="center" wrapText="1"/>
    </xf>
    <xf numFmtId="58" fontId="29" fillId="0" borderId="2" xfId="0" applyNumberFormat="1" applyFont="1" applyBorder="1" applyAlignment="1">
      <alignment horizontal="center" vertical="center" wrapText="1"/>
    </xf>
    <xf numFmtId="58" fontId="31" fillId="2" borderId="5" xfId="0" applyNumberFormat="1" applyFont="1" applyFill="1" applyBorder="1" applyAlignment="1">
      <alignment vertical="center" wrapText="1"/>
    </xf>
    <xf numFmtId="58" fontId="31" fillId="0" borderId="2" xfId="0" applyNumberFormat="1" applyFont="1" applyBorder="1" applyAlignment="1">
      <alignment horizontal="center" vertical="center" wrapText="1"/>
    </xf>
    <xf numFmtId="0" fontId="30" fillId="0" borderId="4" xfId="0" applyNumberFormat="1" applyFont="1" applyBorder="1" applyAlignment="1">
      <alignment horizontal="center" vertical="center" wrapText="1"/>
    </xf>
    <xf numFmtId="184" fontId="32" fillId="2" borderId="2" xfId="0" applyNumberFormat="1" applyFont="1" applyFill="1" applyBorder="1" applyAlignment="1">
      <alignment horizontal="center" vertical="center" wrapText="1"/>
    </xf>
    <xf numFmtId="0" fontId="29" fillId="2" borderId="0" xfId="0" applyNumberFormat="1" applyFont="1" applyFill="1" applyAlignment="1">
      <alignment horizontal="center" vertical="center" wrapText="1"/>
    </xf>
    <xf numFmtId="3" fontId="31" fillId="0" borderId="2" xfId="2" applyNumberFormat="1" applyFont="1" applyFill="1" applyBorder="1" applyAlignment="1">
      <alignment horizontal="right" vertical="center" wrapText="1"/>
    </xf>
    <xf numFmtId="3" fontId="31" fillId="0" borderId="2" xfId="2" applyNumberFormat="1" applyFont="1" applyFill="1" applyBorder="1" applyAlignment="1">
      <alignment horizontal="center" vertical="center" wrapText="1"/>
    </xf>
    <xf numFmtId="49" fontId="31" fillId="0" borderId="2" xfId="2" applyNumberFormat="1" applyFont="1" applyFill="1" applyBorder="1" applyAlignment="1">
      <alignment horizontal="center" vertical="center" wrapText="1"/>
    </xf>
    <xf numFmtId="3" fontId="31" fillId="0" borderId="2" xfId="0" applyNumberFormat="1" applyFont="1" applyBorder="1" applyAlignment="1">
      <alignment horizontal="center" vertical="center"/>
    </xf>
    <xf numFmtId="0" fontId="31" fillId="0" borderId="2" xfId="0" applyNumberFormat="1" applyFont="1" applyBorder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/>
    </xf>
    <xf numFmtId="3" fontId="31" fillId="0" borderId="2" xfId="0" applyNumberFormat="1" applyFont="1" applyBorder="1" applyAlignment="1">
      <alignment horizontal="center" vertical="center" wrapText="1"/>
    </xf>
    <xf numFmtId="49" fontId="29" fillId="0" borderId="2" xfId="56" applyNumberFormat="1" applyFont="1" applyBorder="1" applyAlignment="1">
      <alignment horizontal="center" vertical="center"/>
    </xf>
    <xf numFmtId="183" fontId="29" fillId="0" borderId="2" xfId="56" applyFont="1" applyBorder="1" applyAlignment="1">
      <alignment horizontal="center" vertical="center"/>
    </xf>
    <xf numFmtId="183" fontId="29" fillId="0" borderId="2" xfId="56" applyFont="1" applyBorder="1" applyAlignment="1">
      <alignment horizontal="left" vertical="center"/>
    </xf>
    <xf numFmtId="183" fontId="29" fillId="0" borderId="0" xfId="0" applyFont="1">
      <alignment vertical="center"/>
    </xf>
    <xf numFmtId="183" fontId="31" fillId="0" borderId="12" xfId="0" applyFont="1" applyBorder="1" applyAlignment="1">
      <alignment horizontal="center" vertical="center"/>
    </xf>
    <xf numFmtId="183" fontId="31" fillId="0" borderId="1" xfId="0" applyFont="1" applyBorder="1" applyAlignment="1">
      <alignment horizontal="center" vertical="center"/>
    </xf>
    <xf numFmtId="49" fontId="31" fillId="0" borderId="2" xfId="56" applyNumberFormat="1" applyFont="1" applyBorder="1" applyAlignment="1">
      <alignment horizontal="center" vertical="center"/>
    </xf>
    <xf numFmtId="58" fontId="31" fillId="0" borderId="2" xfId="56" applyNumberFormat="1" applyFont="1" applyBorder="1" applyAlignment="1">
      <alignment horizontal="center" vertical="center"/>
    </xf>
    <xf numFmtId="58" fontId="31" fillId="0" borderId="2" xfId="56" applyNumberFormat="1" applyFont="1" applyBorder="1" applyAlignment="1">
      <alignment horizontal="left" vertical="center"/>
    </xf>
    <xf numFmtId="183" fontId="31" fillId="0" borderId="2" xfId="56" applyFont="1" applyBorder="1" applyAlignment="1">
      <alignment horizontal="center" vertical="center"/>
    </xf>
    <xf numFmtId="183" fontId="29" fillId="0" borderId="2" xfId="56" applyFont="1" applyBorder="1" applyAlignment="1">
      <alignment horizontal="center" vertical="center" wrapText="1"/>
    </xf>
    <xf numFmtId="183" fontId="29" fillId="0" borderId="2" xfId="56" applyFont="1" applyBorder="1" applyAlignment="1">
      <alignment horizontal="left" vertical="center" wrapText="1"/>
    </xf>
    <xf numFmtId="49" fontId="29" fillId="0" borderId="0" xfId="56" applyNumberFormat="1" applyFont="1" applyAlignment="1">
      <alignment horizontal="center" vertical="center"/>
    </xf>
    <xf numFmtId="183" fontId="1" fillId="0" borderId="0" xfId="0" applyFont="1">
      <alignment vertical="center"/>
    </xf>
    <xf numFmtId="183" fontId="29" fillId="0" borderId="0" xfId="56" applyFont="1" applyAlignment="1">
      <alignment horizontal="center" vertical="center"/>
    </xf>
    <xf numFmtId="183" fontId="29" fillId="0" borderId="0" xfId="56" applyFont="1" applyAlignment="1">
      <alignment horizontal="left" vertical="center"/>
    </xf>
    <xf numFmtId="0" fontId="36" fillId="2" borderId="0" xfId="11" applyFont="1" applyFill="1"/>
    <xf numFmtId="0" fontId="36" fillId="0" borderId="0" xfId="11" applyFont="1" applyAlignment="1">
      <alignment horizontal="center" vertical="center"/>
    </xf>
    <xf numFmtId="0" fontId="36" fillId="0" borderId="0" xfId="11" applyFont="1"/>
    <xf numFmtId="0" fontId="36" fillId="5" borderId="0" xfId="11" applyFont="1" applyFill="1" applyAlignment="1">
      <alignment horizontal="center"/>
    </xf>
    <xf numFmtId="0" fontId="36" fillId="5" borderId="0" xfId="11" applyFont="1" applyFill="1"/>
    <xf numFmtId="0" fontId="36" fillId="2" borderId="0" xfId="11" applyFont="1" applyFill="1" applyAlignment="1">
      <alignment horizontal="center" vertical="center"/>
    </xf>
    <xf numFmtId="0" fontId="37" fillId="2" borderId="0" xfId="11" applyFont="1" applyFill="1" applyAlignment="1">
      <alignment horizontal="center" vertical="center"/>
    </xf>
    <xf numFmtId="0" fontId="37" fillId="2" borderId="0" xfId="11" applyFont="1" applyFill="1" applyAlignment="1">
      <alignment vertical="center"/>
    </xf>
    <xf numFmtId="0" fontId="36" fillId="6" borderId="2" xfId="11" applyFont="1" applyFill="1" applyBorder="1"/>
    <xf numFmtId="0" fontId="38" fillId="2" borderId="2" xfId="11" applyFont="1" applyFill="1" applyBorder="1" applyAlignment="1">
      <alignment horizontal="center"/>
    </xf>
    <xf numFmtId="0" fontId="26" fillId="2" borderId="2" xfId="11" applyFont="1" applyFill="1" applyBorder="1" applyAlignment="1">
      <alignment horizontal="center"/>
    </xf>
    <xf numFmtId="0" fontId="36" fillId="4" borderId="2" xfId="11" applyFont="1" applyFill="1" applyBorder="1" applyAlignment="1">
      <alignment horizontal="center" vertical="center"/>
    </xf>
    <xf numFmtId="0" fontId="36" fillId="4" borderId="4" xfId="11" applyFont="1" applyFill="1" applyBorder="1" applyAlignment="1">
      <alignment horizontal="center" vertical="center"/>
    </xf>
    <xf numFmtId="0" fontId="36" fillId="4" borderId="8" xfId="11" applyFont="1" applyFill="1" applyBorder="1" applyAlignment="1">
      <alignment horizontal="center" vertical="center"/>
    </xf>
    <xf numFmtId="0" fontId="36" fillId="7" borderId="2" xfId="11" applyFont="1" applyFill="1" applyBorder="1" applyAlignment="1">
      <alignment horizontal="center" vertical="center"/>
    </xf>
    <xf numFmtId="0" fontId="36" fillId="0" borderId="2" xfId="11" applyFont="1" applyBorder="1" applyAlignment="1">
      <alignment horizontal="center"/>
    </xf>
    <xf numFmtId="0" fontId="39" fillId="2" borderId="2" xfId="11" applyFont="1" applyFill="1" applyBorder="1"/>
    <xf numFmtId="0" fontId="36" fillId="0" borderId="2" xfId="11" applyFont="1" applyBorder="1"/>
    <xf numFmtId="0" fontId="36" fillId="2" borderId="2" xfId="11" applyFont="1" applyFill="1" applyBorder="1"/>
    <xf numFmtId="0" fontId="36" fillId="0" borderId="2" xfId="60" applyFont="1" applyBorder="1" applyAlignment="1">
      <alignment horizontal="center" vertical="center"/>
    </xf>
    <xf numFmtId="0" fontId="36" fillId="5" borderId="2" xfId="60" applyFont="1" applyFill="1" applyBorder="1" applyAlignment="1">
      <alignment horizontal="center" vertical="center"/>
    </xf>
    <xf numFmtId="0" fontId="36" fillId="2" borderId="2" xfId="11" applyFont="1" applyFill="1" applyBorder="1" applyAlignment="1">
      <alignment horizontal="center" vertical="center"/>
    </xf>
    <xf numFmtId="0" fontId="39" fillId="6" borderId="2" xfId="11" applyFont="1" applyFill="1" applyBorder="1"/>
    <xf numFmtId="0" fontId="39" fillId="6" borderId="0" xfId="11" applyFont="1" applyFill="1"/>
    <xf numFmtId="0" fontId="36" fillId="6" borderId="2" xfId="60" applyFont="1" applyFill="1" applyBorder="1" applyAlignment="1">
      <alignment horizontal="center" vertical="center"/>
    </xf>
    <xf numFmtId="0" fontId="36" fillId="2" borderId="2" xfId="60" applyFont="1" applyFill="1" applyBorder="1" applyAlignment="1">
      <alignment horizontal="center" vertical="center"/>
    </xf>
    <xf numFmtId="0" fontId="39" fillId="3" borderId="2" xfId="11" applyFont="1" applyFill="1" applyBorder="1"/>
    <xf numFmtId="0" fontId="36" fillId="8" borderId="2" xfId="60" applyFont="1" applyFill="1" applyBorder="1" applyAlignment="1">
      <alignment horizontal="center" vertical="center"/>
    </xf>
    <xf numFmtId="183" fontId="40" fillId="3" borderId="0" xfId="0" applyFont="1" applyFill="1" applyAlignment="1">
      <alignment horizontal="left"/>
    </xf>
    <xf numFmtId="0" fontId="41" fillId="3" borderId="2" xfId="59" applyFont="1" applyFill="1" applyBorder="1" applyAlignment="1">
      <alignment horizontal="left" vertical="center"/>
    </xf>
    <xf numFmtId="0" fontId="36" fillId="3" borderId="2" xfId="11" applyFont="1" applyFill="1" applyBorder="1" applyAlignment="1">
      <alignment vertical="center"/>
    </xf>
    <xf numFmtId="0" fontId="36" fillId="6" borderId="0" xfId="11" applyFont="1" applyFill="1"/>
    <xf numFmtId="0" fontId="36" fillId="2" borderId="2" xfId="11" applyFont="1" applyFill="1" applyBorder="1" applyAlignment="1">
      <alignment vertical="center"/>
    </xf>
    <xf numFmtId="0" fontId="42" fillId="3" borderId="2" xfId="59" applyFont="1" applyFill="1" applyBorder="1" applyAlignment="1">
      <alignment vertical="center"/>
    </xf>
    <xf numFmtId="183" fontId="36" fillId="3" borderId="4" xfId="0" applyFont="1" applyFill="1" applyBorder="1" applyAlignment="1">
      <alignment horizontal="left" vertical="center"/>
    </xf>
    <xf numFmtId="183" fontId="40" fillId="3" borderId="2" xfId="0" applyFont="1" applyFill="1" applyBorder="1">
      <alignment vertical="center"/>
    </xf>
    <xf numFmtId="183" fontId="36" fillId="2" borderId="2" xfId="0" applyFont="1" applyFill="1" applyBorder="1">
      <alignment vertical="center"/>
    </xf>
    <xf numFmtId="183" fontId="36" fillId="3" borderId="2" xfId="0" applyFont="1" applyFill="1" applyBorder="1">
      <alignment vertical="center"/>
    </xf>
    <xf numFmtId="183" fontId="40" fillId="3" borderId="0" xfId="0" applyFont="1" applyFill="1">
      <alignment vertical="center"/>
    </xf>
    <xf numFmtId="0" fontId="36" fillId="5" borderId="2" xfId="11" applyFont="1" applyFill="1" applyBorder="1" applyAlignment="1">
      <alignment horizontal="center" vertical="center"/>
    </xf>
    <xf numFmtId="0" fontId="36" fillId="9" borderId="2" xfId="60" applyFont="1" applyFill="1" applyBorder="1" applyAlignment="1">
      <alignment horizontal="center" vertical="center"/>
    </xf>
    <xf numFmtId="0" fontId="36" fillId="0" borderId="0" xfId="11" applyFont="1" applyAlignment="1">
      <alignment vertical="center"/>
    </xf>
    <xf numFmtId="0" fontId="36" fillId="0" borderId="2" xfId="11" applyFont="1" applyBorder="1" applyAlignment="1">
      <alignment horizontal="center" vertical="center"/>
    </xf>
    <xf numFmtId="0" fontId="36" fillId="0" borderId="2" xfId="11" applyFont="1" applyBorder="1" applyAlignment="1">
      <alignment vertical="center"/>
    </xf>
    <xf numFmtId="0" fontId="36" fillId="0" borderId="0" xfId="60" applyFont="1" applyAlignment="1">
      <alignment horizontal="center" vertical="center"/>
    </xf>
    <xf numFmtId="0" fontId="36" fillId="10" borderId="0" xfId="11" applyFont="1" applyFill="1" applyAlignment="1">
      <alignment horizontal="center" vertical="center"/>
    </xf>
    <xf numFmtId="0" fontId="36" fillId="6" borderId="13" xfId="11" applyFont="1" applyFill="1" applyBorder="1"/>
    <xf numFmtId="0" fontId="36" fillId="2" borderId="0" xfId="11" applyFont="1" applyFill="1" applyAlignment="1">
      <alignment horizontal="center"/>
    </xf>
    <xf numFmtId="0" fontId="36" fillId="11" borderId="2" xfId="60" applyFont="1" applyFill="1" applyBorder="1" applyAlignment="1">
      <alignment horizontal="center" vertical="center"/>
    </xf>
    <xf numFmtId="0" fontId="36" fillId="2" borderId="4" xfId="11" applyFont="1" applyFill="1" applyBorder="1" applyAlignment="1">
      <alignment horizontal="center"/>
    </xf>
    <xf numFmtId="183" fontId="40" fillId="2" borderId="2" xfId="0" applyFont="1" applyFill="1" applyBorder="1">
      <alignment vertical="center"/>
    </xf>
    <xf numFmtId="183" fontId="40" fillId="2" borderId="0" xfId="0" applyFont="1" applyFill="1">
      <alignment vertical="center"/>
    </xf>
    <xf numFmtId="0" fontId="36" fillId="3" borderId="2" xfId="11" applyFont="1" applyFill="1" applyBorder="1"/>
    <xf numFmtId="0" fontId="39" fillId="12" borderId="2" xfId="11" applyFont="1" applyFill="1" applyBorder="1"/>
    <xf numFmtId="0" fontId="41" fillId="2" borderId="2" xfId="59" applyFont="1" applyFill="1" applyBorder="1" applyAlignment="1">
      <alignment horizontal="left" vertical="center"/>
    </xf>
    <xf numFmtId="0" fontId="36" fillId="13" borderId="0" xfId="11" applyFont="1" applyFill="1"/>
    <xf numFmtId="183" fontId="40" fillId="0" borderId="0" xfId="0" applyFont="1">
      <alignment vertical="center"/>
    </xf>
    <xf numFmtId="0" fontId="36" fillId="2" borderId="2" xfId="11" applyFont="1" applyFill="1" applyBorder="1" applyAlignment="1">
      <alignment horizontal="center"/>
    </xf>
    <xf numFmtId="183" fontId="43" fillId="2" borderId="2" xfId="0" applyFont="1" applyFill="1" applyBorder="1" applyAlignment="1">
      <alignment horizontal="left" vertical="center"/>
    </xf>
    <xf numFmtId="0" fontId="36" fillId="13" borderId="2" xfId="11" applyFont="1" applyFill="1" applyBorder="1" applyAlignment="1">
      <alignment horizontal="center" vertical="center"/>
    </xf>
    <xf numFmtId="0" fontId="36" fillId="13" borderId="2" xfId="60" applyFont="1" applyFill="1" applyBorder="1" applyAlignment="1">
      <alignment horizontal="center" vertical="center"/>
    </xf>
    <xf numFmtId="0" fontId="36" fillId="2" borderId="2" xfId="11" applyFont="1" applyFill="1" applyBorder="1" applyAlignment="1">
      <alignment vertical="top"/>
    </xf>
    <xf numFmtId="0" fontId="36" fillId="14" borderId="10" xfId="11" applyFont="1" applyFill="1" applyBorder="1" applyAlignment="1">
      <alignment horizontal="center" vertical="center"/>
    </xf>
    <xf numFmtId="183" fontId="28" fillId="2" borderId="0" xfId="0" applyFont="1" applyFill="1" applyAlignment="1">
      <alignment horizontal="center" vertical="center"/>
    </xf>
    <xf numFmtId="58" fontId="28" fillId="0" borderId="2" xfId="0" applyNumberFormat="1" applyFont="1" applyBorder="1" applyAlignment="1">
      <alignment horizontal="center" vertical="center"/>
    </xf>
    <xf numFmtId="180" fontId="28" fillId="0" borderId="2" xfId="0" applyNumberFormat="1" applyFont="1" applyBorder="1" applyAlignment="1">
      <alignment horizontal="center" vertical="center"/>
    </xf>
    <xf numFmtId="183" fontId="28" fillId="0" borderId="2" xfId="0" applyFont="1" applyBorder="1" applyAlignment="1">
      <alignment horizontal="center" vertical="center"/>
    </xf>
    <xf numFmtId="1" fontId="28" fillId="0" borderId="2" xfId="0" applyNumberFormat="1" applyFont="1" applyBorder="1" applyAlignment="1">
      <alignment horizontal="center" vertical="center"/>
    </xf>
    <xf numFmtId="183" fontId="28" fillId="0" borderId="0" xfId="0" applyFont="1" applyAlignment="1">
      <alignment horizontal="center" vertical="center"/>
    </xf>
    <xf numFmtId="58" fontId="44" fillId="4" borderId="2" xfId="0" applyNumberFormat="1" applyFont="1" applyFill="1" applyBorder="1" applyAlignment="1">
      <alignment horizontal="center" vertical="center"/>
    </xf>
    <xf numFmtId="180" fontId="44" fillId="4" borderId="2" xfId="0" applyNumberFormat="1" applyFont="1" applyFill="1" applyBorder="1" applyAlignment="1">
      <alignment horizontal="center" vertical="center"/>
    </xf>
    <xf numFmtId="183" fontId="44" fillId="4" borderId="2" xfId="0" applyFont="1" applyFill="1" applyBorder="1" applyAlignment="1">
      <alignment horizontal="center" vertical="center"/>
    </xf>
    <xf numFmtId="1" fontId="44" fillId="4" borderId="2" xfId="0" applyNumberFormat="1" applyFont="1" applyFill="1" applyBorder="1" applyAlignment="1">
      <alignment horizontal="center" vertical="center"/>
    </xf>
    <xf numFmtId="1" fontId="44" fillId="4" borderId="2" xfId="0" applyNumberFormat="1" applyFont="1" applyFill="1" applyBorder="1" applyAlignment="1">
      <alignment horizontal="center" vertical="center" wrapText="1"/>
    </xf>
    <xf numFmtId="58" fontId="28" fillId="0" borderId="4" xfId="0" applyNumberFormat="1" applyFont="1" applyBorder="1" applyAlignment="1">
      <alignment horizontal="center" vertical="center"/>
    </xf>
    <xf numFmtId="58" fontId="28" fillId="2" borderId="4" xfId="0" applyNumberFormat="1" applyFont="1" applyFill="1" applyBorder="1" applyAlignment="1">
      <alignment horizontal="center" vertical="center"/>
    </xf>
    <xf numFmtId="180" fontId="28" fillId="2" borderId="2" xfId="0" applyNumberFormat="1" applyFont="1" applyFill="1" applyBorder="1" applyAlignment="1">
      <alignment horizontal="center" vertical="center"/>
    </xf>
    <xf numFmtId="183" fontId="28" fillId="2" borderId="2" xfId="0" applyFont="1" applyFill="1" applyBorder="1" applyAlignment="1">
      <alignment horizontal="center" vertical="center"/>
    </xf>
    <xf numFmtId="1" fontId="28" fillId="2" borderId="2" xfId="0" applyNumberFormat="1" applyFont="1" applyFill="1" applyBorder="1" applyAlignment="1">
      <alignment horizontal="center" vertical="center"/>
    </xf>
    <xf numFmtId="183" fontId="28" fillId="0" borderId="2" xfId="0" applyFont="1" applyBorder="1" applyAlignment="1">
      <alignment horizontal="center" vertical="center" wrapText="1"/>
    </xf>
    <xf numFmtId="1" fontId="28" fillId="2" borderId="2" xfId="0" applyNumberFormat="1" applyFont="1" applyFill="1" applyBorder="1" applyAlignment="1">
      <alignment horizontal="center" vertical="center" wrapText="1"/>
    </xf>
    <xf numFmtId="180" fontId="28" fillId="0" borderId="4" xfId="0" applyNumberFormat="1" applyFont="1" applyBorder="1" applyAlignment="1">
      <alignment horizontal="center" vertical="center"/>
    </xf>
    <xf numFmtId="183" fontId="28" fillId="0" borderId="4" xfId="0" applyFont="1" applyBorder="1" applyAlignment="1">
      <alignment horizontal="center" vertical="center"/>
    </xf>
    <xf numFmtId="58" fontId="28" fillId="2" borderId="2" xfId="0" applyNumberFormat="1" applyFont="1" applyFill="1" applyBorder="1" applyAlignment="1">
      <alignment horizontal="center" vertical="center"/>
    </xf>
    <xf numFmtId="180" fontId="28" fillId="2" borderId="4" xfId="0" applyNumberFormat="1" applyFont="1" applyFill="1" applyBorder="1" applyAlignment="1">
      <alignment horizontal="center" vertical="center"/>
    </xf>
    <xf numFmtId="183" fontId="45" fillId="0" borderId="4" xfId="0" applyFont="1" applyBorder="1" applyAlignment="1">
      <alignment horizontal="center" vertical="center" wrapText="1"/>
    </xf>
    <xf numFmtId="183" fontId="28" fillId="2" borderId="5" xfId="0" applyFont="1" applyFill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1" fontId="28" fillId="15" borderId="2" xfId="0" applyNumberFormat="1" applyFont="1" applyFill="1" applyBorder="1" applyAlignment="1">
      <alignment horizontal="center" vertical="center"/>
    </xf>
    <xf numFmtId="183" fontId="44" fillId="0" borderId="2" xfId="0" applyFont="1" applyBorder="1" applyAlignment="1">
      <alignment horizontal="center" vertical="center"/>
    </xf>
    <xf numFmtId="0" fontId="37" fillId="2" borderId="1" xfId="11" applyFont="1" applyFill="1" applyBorder="1" applyAlignment="1">
      <alignment horizontal="center" vertical="center"/>
    </xf>
    <xf numFmtId="0" fontId="36" fillId="0" borderId="2" xfId="61" applyFont="1" applyBorder="1" applyAlignment="1">
      <alignment horizontal="center" vertical="center"/>
    </xf>
    <xf numFmtId="0" fontId="36" fillId="16" borderId="2" xfId="61" applyFont="1" applyFill="1" applyBorder="1" applyAlignment="1">
      <alignment horizontal="center" vertical="center"/>
    </xf>
    <xf numFmtId="0" fontId="36" fillId="10" borderId="2" xfId="61" applyFont="1" applyFill="1" applyBorder="1" applyAlignment="1">
      <alignment horizontal="center" vertical="center"/>
    </xf>
    <xf numFmtId="0" fontId="36" fillId="17" borderId="2" xfId="61" applyFont="1" applyFill="1" applyBorder="1" applyAlignment="1">
      <alignment horizontal="center" vertical="center"/>
    </xf>
    <xf numFmtId="0" fontId="36" fillId="8" borderId="2" xfId="61" applyFont="1" applyFill="1" applyBorder="1" applyAlignment="1">
      <alignment horizontal="center" vertical="center"/>
    </xf>
    <xf numFmtId="183" fontId="43" fillId="2" borderId="2" xfId="52" applyFont="1" applyFill="1" applyBorder="1" applyAlignment="1">
      <alignment horizontal="left" vertical="center"/>
    </xf>
    <xf numFmtId="183" fontId="43" fillId="2" borderId="2" xfId="52" applyFont="1" applyFill="1" applyBorder="1" applyAlignment="1">
      <alignment horizontal="left"/>
    </xf>
    <xf numFmtId="183" fontId="43" fillId="2" borderId="2" xfId="52" applyFont="1" applyFill="1" applyBorder="1" applyAlignment="1"/>
    <xf numFmtId="183" fontId="43" fillId="3" borderId="4" xfId="52" applyFont="1" applyFill="1" applyBorder="1">
      <alignment vertical="center"/>
    </xf>
    <xf numFmtId="0" fontId="36" fillId="2" borderId="2" xfId="61" applyFont="1" applyFill="1" applyBorder="1" applyAlignment="1">
      <alignment horizontal="center" vertical="center"/>
    </xf>
    <xf numFmtId="0" fontId="36" fillId="16" borderId="2" xfId="11" applyFont="1" applyFill="1" applyBorder="1" applyAlignment="1">
      <alignment vertical="top"/>
    </xf>
    <xf numFmtId="0" fontId="36" fillId="11" borderId="2" xfId="61" applyFont="1" applyFill="1" applyBorder="1" applyAlignment="1">
      <alignment horizontal="center" vertical="center"/>
    </xf>
    <xf numFmtId="0" fontId="36" fillId="18" borderId="2" xfId="61" applyFont="1" applyFill="1" applyBorder="1" applyAlignment="1">
      <alignment horizontal="center" vertical="center"/>
    </xf>
    <xf numFmtId="0" fontId="26" fillId="2" borderId="0" xfId="11" applyFont="1" applyFill="1" applyAlignment="1">
      <alignment horizontal="center"/>
    </xf>
    <xf numFmtId="0" fontId="36" fillId="0" borderId="0" xfId="61" applyFont="1" applyAlignment="1">
      <alignment horizontal="center" vertical="center"/>
    </xf>
    <xf numFmtId="0" fontId="36" fillId="2" borderId="13" xfId="11" applyFont="1" applyFill="1" applyBorder="1"/>
    <xf numFmtId="0" fontId="36" fillId="2" borderId="13" xfId="11" applyFont="1" applyFill="1" applyBorder="1" applyAlignment="1">
      <alignment horizontal="center"/>
    </xf>
    <xf numFmtId="0" fontId="36" fillId="10" borderId="0" xfId="11" applyFont="1" applyFill="1"/>
    <xf numFmtId="0" fontId="26" fillId="2" borderId="0" xfId="11" applyFont="1" applyFill="1" applyAlignment="1">
      <alignment horizontal="center" vertical="center"/>
    </xf>
    <xf numFmtId="0" fontId="36" fillId="3" borderId="0" xfId="11" applyFont="1" applyFill="1"/>
    <xf numFmtId="183" fontId="43" fillId="3" borderId="2" xfId="0" applyFont="1" applyFill="1" applyBorder="1" applyAlignment="1">
      <alignment horizontal="left" vertical="center"/>
    </xf>
    <xf numFmtId="183" fontId="43" fillId="3" borderId="4" xfId="0" applyFont="1" applyFill="1" applyBorder="1">
      <alignment vertical="center"/>
    </xf>
    <xf numFmtId="183" fontId="43" fillId="3" borderId="2" xfId="0" applyFont="1" applyFill="1" applyBorder="1" applyAlignment="1">
      <alignment horizontal="left"/>
    </xf>
    <xf numFmtId="0" fontId="36" fillId="19" borderId="2" xfId="11" applyFont="1" applyFill="1" applyBorder="1" applyAlignment="1">
      <alignment vertical="top"/>
    </xf>
    <xf numFmtId="0" fontId="36" fillId="19" borderId="2" xfId="60" applyFont="1" applyFill="1" applyBorder="1" applyAlignment="1">
      <alignment horizontal="center" vertical="center"/>
    </xf>
    <xf numFmtId="0" fontId="36" fillId="20" borderId="2" xfId="11" applyFont="1" applyFill="1" applyBorder="1" applyAlignment="1">
      <alignment vertical="top"/>
    </xf>
    <xf numFmtId="0" fontId="36" fillId="20" borderId="2" xfId="60" applyFont="1" applyFill="1" applyBorder="1" applyAlignment="1">
      <alignment horizontal="center" vertical="center"/>
    </xf>
    <xf numFmtId="0" fontId="36" fillId="2" borderId="2" xfId="11" applyFont="1" applyFill="1" applyBorder="1" applyAlignment="1">
      <alignment horizontal="center" vertical="top"/>
    </xf>
    <xf numFmtId="0" fontId="36" fillId="0" borderId="14" xfId="11" applyFont="1" applyBorder="1" applyAlignment="1">
      <alignment horizontal="center" vertical="center"/>
    </xf>
    <xf numFmtId="0" fontId="36" fillId="0" borderId="11" xfId="11" applyFont="1" applyBorder="1" applyAlignment="1">
      <alignment vertical="center"/>
    </xf>
    <xf numFmtId="183" fontId="0" fillId="0" borderId="0" xfId="0" quotePrefix="1">
      <alignment vertical="center"/>
    </xf>
    <xf numFmtId="58" fontId="18" fillId="0" borderId="8" xfId="41" applyNumberFormat="1" applyFont="1" applyBorder="1" applyAlignment="1" quotePrefix="1">
      <alignment horizontal="center" vertical="center"/>
    </xf>
  </cellXfs>
  <cellStyles count="6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 5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Normal 2 12 2" xfId="22"/>
    <cellStyle name="Input" xfId="23" builtinId="20"/>
    <cellStyle name="Normal 4" xfId="24"/>
    <cellStyle name="60% - Accent3" xfId="25" builtinId="40"/>
    <cellStyle name="Good" xfId="26" builtinId="26"/>
    <cellStyle name="Output" xfId="27" builtinId="21"/>
    <cellStyle name="20% - Accent1" xfId="28" builtinId="30"/>
    <cellStyle name="Calculation" xfId="29" builtinId="22"/>
    <cellStyle name="Linked Cell" xfId="30" builtinId="24"/>
    <cellStyle name="Total" xfId="31" builtinId="25"/>
    <cellStyle name="Bad" xfId="32" builtinId="27"/>
    <cellStyle name="Neutral" xfId="33" builtinId="28"/>
    <cellStyle name="Accent1" xfId="34" builtinId="29"/>
    <cellStyle name="Normal 2" xfId="35"/>
    <cellStyle name="20% - Accent5" xfId="36" builtinId="46"/>
    <cellStyle name="60% - Accent1" xfId="37" builtinId="32"/>
    <cellStyle name="Normal 25" xfId="38"/>
    <cellStyle name="Accent2" xfId="39" builtinId="33"/>
    <cellStyle name="20% - Accent2" xfId="40" builtinId="34"/>
    <cellStyle name="Normal 3" xfId="41"/>
    <cellStyle name="20% - Accent6" xfId="42" builtinId="50"/>
    <cellStyle name="60% - Accent2" xfId="43" builtinId="36"/>
    <cellStyle name="Accent3" xfId="44" builtinId="37"/>
    <cellStyle name="20% - Accent3" xfId="45" builtinId="38"/>
    <cellStyle name="Accent4" xfId="46" builtinId="41"/>
    <cellStyle name="20% - Accent4" xfId="47" builtinId="42"/>
    <cellStyle name="40% - Accent4" xfId="48" builtinId="43"/>
    <cellStyle name="Normal 28" xfId="49"/>
    <cellStyle name="Accent5" xfId="50" builtinId="45"/>
    <cellStyle name="40% - Accent5" xfId="51" builtinId="47"/>
    <cellStyle name="Normal 6" xfId="52"/>
    <cellStyle name="60% - Accent5" xfId="53" builtinId="48"/>
    <cellStyle name="Accent6" xfId="54" builtinId="49"/>
    <cellStyle name="40% - Accent6" xfId="55" builtinId="51"/>
    <cellStyle name="Normal 7" xfId="56"/>
    <cellStyle name="60% - Accent6" xfId="57" builtinId="52"/>
    <cellStyle name="Comma 2" xfId="58"/>
    <cellStyle name="Normal 22" xfId="59"/>
    <cellStyle name="Normal 3 2" xfId="60"/>
    <cellStyle name="Normal 3 2 2" xfId="6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204107</xdr:colOff>
      <xdr:row>6</xdr:row>
      <xdr:rowOff>81643</xdr:rowOff>
    </xdr:from>
    <xdr:to>
      <xdr:col>17</xdr:col>
      <xdr:colOff>2606252</xdr:colOff>
      <xdr:row>10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284440" y="3224530"/>
          <a:ext cx="3860800" cy="1595120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</xdr:colOff>
      <xdr:row>17</xdr:row>
      <xdr:rowOff>23812</xdr:rowOff>
    </xdr:from>
    <xdr:to>
      <xdr:col>26</xdr:col>
      <xdr:colOff>404812</xdr:colOff>
      <xdr:row>45</xdr:row>
      <xdr:rowOff>214312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2695" y="7776845"/>
          <a:ext cx="8023860" cy="11925300"/>
        </a:xfrm>
        <a:prstGeom prst="rect">
          <a:avLst/>
        </a:prstGeom>
      </xdr:spPr>
    </xdr:pic>
    <xdr:clientData/>
  </xdr:twoCellAnchor>
  <xdr:twoCellAnchor editAs="oneCell">
    <xdr:from>
      <xdr:col>27</xdr:col>
      <xdr:colOff>452438</xdr:colOff>
      <xdr:row>14</xdr:row>
      <xdr:rowOff>166688</xdr:rowOff>
    </xdr:from>
    <xdr:to>
      <xdr:col>45</xdr:col>
      <xdr:colOff>204788</xdr:colOff>
      <xdr:row>52</xdr:row>
      <xdr:rowOff>91849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34255" y="6662420"/>
          <a:ext cx="10553700" cy="15850870"/>
        </a:xfrm>
        <a:prstGeom prst="rect">
          <a:avLst/>
        </a:prstGeom>
      </xdr:spPr>
    </xdr:pic>
    <xdr:clientData/>
  </xdr:twoCellAnchor>
  <xdr:twoCellAnchor editAs="oneCell">
    <xdr:from>
      <xdr:col>31</xdr:col>
      <xdr:colOff>500063</xdr:colOff>
      <xdr:row>5</xdr:row>
      <xdr:rowOff>142875</xdr:rowOff>
    </xdr:from>
    <xdr:to>
      <xdr:col>41</xdr:col>
      <xdr:colOff>0</xdr:colOff>
      <xdr:row>15</xdr:row>
      <xdr:rowOff>342900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682180" y="2867025"/>
          <a:ext cx="5501005" cy="4391025"/>
        </a:xfrm>
        <a:prstGeom prst="rect">
          <a:avLst/>
        </a:prstGeom>
      </xdr:spPr>
    </xdr:pic>
    <xdr:clientData/>
  </xdr:twoCellAnchor>
  <xdr:twoCellAnchor editAs="oneCell">
    <xdr:from>
      <xdr:col>17</xdr:col>
      <xdr:colOff>2690812</xdr:colOff>
      <xdr:row>7</xdr:row>
      <xdr:rowOff>190500</xdr:rowOff>
    </xdr:from>
    <xdr:to>
      <xdr:col>21</xdr:col>
      <xdr:colOff>476250</xdr:colOff>
      <xdr:row>17</xdr:row>
      <xdr:rowOff>31750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229695" y="3752850"/>
          <a:ext cx="2428240" cy="4032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1\Downloads\L&#432;&#417;ng%20nh&#225;p%20T4.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\My%20Documents\Downloads\L&#432;&#417;ng%20th&#225;ng%2010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C.01,2015"/>
      <sheetName val="tt.01,2015"/>
      <sheetName val="DSCNV"/>
      <sheetName val="luong Ok .2015"/>
      <sheetName val="DO LUONG TOTAL"/>
      <sheetName val="PLuong"/>
      <sheetName val="PCC"/>
      <sheetName val="Sheet1"/>
      <sheetName val="DO LUONGVIETCOMBANK (2)"/>
      <sheetName val="DO LUONGVIETCOMBANK"/>
      <sheetName val="DO LUONG SHINHANBANK"/>
      <sheetName val="Sheet2"/>
      <sheetName val="DO LUONG TM"/>
      <sheetName val="DO LUONG TM (2)"/>
      <sheetName val="刷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ST10"/>
      <sheetName val="CCT10"/>
      <sheetName val="TCT10"/>
      <sheetName val="GHI CHÚ"/>
      <sheetName val="Cần có"/>
      <sheetName val="Bang Luong"/>
      <sheetName val="Phieu luong"/>
      <sheetName val="DS thieu PC Gia dinh T09"/>
      <sheetName val="Thai san"/>
      <sheetName val="Om Dau"/>
      <sheetName val="Chocopie"/>
      <sheetName val="Doc h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78"/>
  <sheetViews>
    <sheetView zoomScale="70" zoomScaleNormal="70" workbookViewId="0">
      <pane ySplit="1" topLeftCell="A2" activePane="bottomLeft" state="frozen"/>
      <selection/>
      <selection pane="bottomLeft" activeCell="C25" sqref="C25"/>
    </sheetView>
  </sheetViews>
  <sheetFormatPr defaultColWidth="9" defaultRowHeight="15.75"/>
  <cols>
    <col min="1" max="1" width="5.87619047619048" style="241" customWidth="1"/>
    <col min="2" max="2" width="31.6285714285714" style="242" customWidth="1"/>
    <col min="3" max="3" width="13.8761904761905" style="242" customWidth="1"/>
    <col min="4" max="4" width="5.12380952380952" style="242" customWidth="1"/>
    <col min="5" max="5" width="4.87619047619048" style="242" customWidth="1"/>
    <col min="6" max="6" width="4.87619047619048" style="240" customWidth="1"/>
    <col min="7" max="9" width="4.87619047619048" style="242" customWidth="1"/>
    <col min="10" max="10" width="4.87619047619048" style="240" customWidth="1"/>
    <col min="11" max="11" width="4.87619047619048" style="243" customWidth="1"/>
    <col min="12" max="17" width="4.87619047619048" style="240" customWidth="1"/>
    <col min="18" max="18" width="4.87619047619048" style="244" customWidth="1"/>
    <col min="19" max="24" width="4.87619047619048" style="240" customWidth="1"/>
    <col min="25" max="25" width="4.87619047619048" style="244" customWidth="1"/>
    <col min="26" max="26" width="4.87619047619048" style="240" customWidth="1"/>
    <col min="27" max="27" width="4.87619047619048" style="245" customWidth="1"/>
    <col min="28" max="31" width="4.87619047619048" style="240" customWidth="1"/>
    <col min="32" max="32" width="4.87619047619048" style="244" customWidth="1"/>
    <col min="33" max="36" width="4.87619047619048" style="240" customWidth="1"/>
    <col min="37" max="37" width="4.87619047619048" style="242" customWidth="1"/>
    <col min="38" max="38" width="9" style="242"/>
    <col min="39" max="39" width="12.6285714285714" style="242" customWidth="1"/>
    <col min="40" max="16384" width="9" style="242"/>
  </cols>
  <sheetData>
    <row r="1" ht="20.25" customHeight="1" spans="1:39">
      <c r="A1" s="245"/>
      <c r="B1" s="240"/>
      <c r="C1" s="240"/>
      <c r="D1" s="240"/>
      <c r="E1" s="240"/>
      <c r="G1" s="240"/>
      <c r="H1" s="240"/>
      <c r="I1" s="240"/>
      <c r="K1" s="287"/>
      <c r="R1" s="240"/>
      <c r="Y1" s="240"/>
      <c r="AF1" s="240"/>
      <c r="AL1" s="282" t="s">
        <v>0</v>
      </c>
      <c r="AM1" s="283" t="s">
        <v>1</v>
      </c>
    </row>
    <row r="2" spans="1:39">
      <c r="A2" s="245"/>
      <c r="B2" s="240"/>
      <c r="C2" s="240"/>
      <c r="D2" s="240"/>
      <c r="E2" s="240"/>
      <c r="G2" s="240"/>
      <c r="H2" s="240"/>
      <c r="I2" s="240"/>
      <c r="K2" s="287"/>
      <c r="R2" s="240"/>
      <c r="Y2" s="240"/>
      <c r="AF2" s="240"/>
      <c r="AL2" s="282" t="s">
        <v>2</v>
      </c>
      <c r="AM2" s="283" t="s">
        <v>3</v>
      </c>
    </row>
    <row r="3" spans="1:39">
      <c r="A3" s="344" t="s">
        <v>4</v>
      </c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9"/>
      <c r="AB3" s="344"/>
      <c r="AC3" s="344"/>
      <c r="AD3" s="344"/>
      <c r="AE3" s="344"/>
      <c r="AF3" s="344"/>
      <c r="AG3" s="344"/>
      <c r="AH3" s="344"/>
      <c r="AI3" s="344"/>
      <c r="AJ3" s="344"/>
      <c r="AL3" s="259" t="s">
        <v>5</v>
      </c>
      <c r="AM3" s="283" t="s">
        <v>6</v>
      </c>
    </row>
    <row r="4" ht="39" customHeight="1" spans="1:39">
      <c r="A4" s="349"/>
      <c r="B4" s="344"/>
      <c r="C4" s="344"/>
      <c r="D4" s="240"/>
      <c r="E4" s="240"/>
      <c r="G4" s="240"/>
      <c r="H4" s="240"/>
      <c r="I4" s="240"/>
      <c r="K4" s="240"/>
      <c r="R4" s="240"/>
      <c r="Y4" s="240"/>
      <c r="AF4" s="240"/>
      <c r="AL4" s="282" t="s">
        <v>7</v>
      </c>
      <c r="AM4" s="283" t="s">
        <v>8</v>
      </c>
    </row>
    <row r="5" ht="37.5" customHeight="1" spans="1:39">
      <c r="A5" s="261" t="s">
        <v>9</v>
      </c>
      <c r="B5" s="258" t="s">
        <v>10</v>
      </c>
      <c r="C5" s="258"/>
      <c r="D5" s="301">
        <v>26</v>
      </c>
      <c r="E5" s="301">
        <v>27</v>
      </c>
      <c r="F5" s="301">
        <v>28</v>
      </c>
      <c r="G5" s="301">
        <v>29</v>
      </c>
      <c r="H5" s="301">
        <v>30</v>
      </c>
      <c r="I5" s="301">
        <v>31</v>
      </c>
      <c r="J5" s="354">
        <v>1</v>
      </c>
      <c r="K5" s="301">
        <v>2</v>
      </c>
      <c r="L5" s="301">
        <v>3</v>
      </c>
      <c r="M5" s="301">
        <v>4</v>
      </c>
      <c r="N5" s="301">
        <v>5</v>
      </c>
      <c r="O5" s="301">
        <v>6</v>
      </c>
      <c r="P5" s="301">
        <v>7</v>
      </c>
      <c r="Q5" s="356">
        <v>8</v>
      </c>
      <c r="R5" s="301">
        <v>9</v>
      </c>
      <c r="S5" s="301">
        <v>10</v>
      </c>
      <c r="T5" s="301">
        <v>11</v>
      </c>
      <c r="U5" s="301">
        <v>12</v>
      </c>
      <c r="V5" s="301">
        <v>13</v>
      </c>
      <c r="W5" s="301">
        <v>14</v>
      </c>
      <c r="X5" s="356">
        <v>15</v>
      </c>
      <c r="Y5" s="301">
        <v>16</v>
      </c>
      <c r="Z5" s="301">
        <v>17</v>
      </c>
      <c r="AA5" s="358">
        <v>18</v>
      </c>
      <c r="AB5" s="301">
        <v>19</v>
      </c>
      <c r="AC5" s="301">
        <v>20</v>
      </c>
      <c r="AD5" s="301">
        <v>21</v>
      </c>
      <c r="AE5" s="356">
        <v>22</v>
      </c>
      <c r="AF5" s="301">
        <v>23</v>
      </c>
      <c r="AG5" s="301">
        <v>24</v>
      </c>
      <c r="AH5" s="301">
        <v>25</v>
      </c>
      <c r="AI5" s="301">
        <v>26</v>
      </c>
      <c r="AJ5" s="301">
        <v>27</v>
      </c>
      <c r="AK5" s="301">
        <v>28</v>
      </c>
      <c r="AL5" s="359" t="s">
        <v>11</v>
      </c>
      <c r="AM5" s="360" t="s">
        <v>12</v>
      </c>
    </row>
    <row r="6" ht="28.5" customHeight="1" spans="1:37">
      <c r="A6" s="261">
        <v>1</v>
      </c>
      <c r="B6" s="256" t="s">
        <v>13</v>
      </c>
      <c r="C6" s="258" t="s">
        <v>14</v>
      </c>
      <c r="D6" s="259" t="s">
        <v>15</v>
      </c>
      <c r="E6" s="259" t="s">
        <v>15</v>
      </c>
      <c r="F6" s="259" t="s">
        <v>15</v>
      </c>
      <c r="G6" s="259" t="s">
        <v>15</v>
      </c>
      <c r="H6" s="259" t="s">
        <v>15</v>
      </c>
      <c r="I6" s="259" t="s">
        <v>15</v>
      </c>
      <c r="J6" s="355"/>
      <c r="K6" s="259" t="s">
        <v>15</v>
      </c>
      <c r="L6" s="259" t="s">
        <v>15</v>
      </c>
      <c r="M6" s="259" t="s">
        <v>15</v>
      </c>
      <c r="N6" s="259" t="s">
        <v>15</v>
      </c>
      <c r="O6" s="259" t="s">
        <v>15</v>
      </c>
      <c r="P6" s="259" t="s">
        <v>15</v>
      </c>
      <c r="Q6" s="357"/>
      <c r="R6" s="259" t="s">
        <v>15</v>
      </c>
      <c r="S6" s="259" t="s">
        <v>15</v>
      </c>
      <c r="T6" s="259" t="s">
        <v>16</v>
      </c>
      <c r="U6" s="259" t="s">
        <v>16</v>
      </c>
      <c r="V6" s="259" t="s">
        <v>16</v>
      </c>
      <c r="W6" s="259" t="s">
        <v>16</v>
      </c>
      <c r="X6" s="357"/>
      <c r="Y6" s="259"/>
      <c r="Z6" s="259"/>
      <c r="AA6" s="265"/>
      <c r="AB6" s="259"/>
      <c r="AC6" s="259"/>
      <c r="AD6" s="259"/>
      <c r="AE6" s="357"/>
      <c r="AF6" s="259" t="s">
        <v>16</v>
      </c>
      <c r="AG6" s="259" t="s">
        <v>16</v>
      </c>
      <c r="AH6" s="259" t="s">
        <v>16</v>
      </c>
      <c r="AI6" s="265"/>
      <c r="AJ6" s="265"/>
      <c r="AK6" s="265"/>
    </row>
    <row r="7" ht="28.5" customHeight="1" spans="1:37">
      <c r="A7" s="255">
        <v>2</v>
      </c>
      <c r="B7" s="266" t="s">
        <v>17</v>
      </c>
      <c r="C7" s="258" t="s">
        <v>14</v>
      </c>
      <c r="D7" s="259" t="s">
        <v>15</v>
      </c>
      <c r="E7" s="259" t="s">
        <v>15</v>
      </c>
      <c r="F7" s="259" t="s">
        <v>15</v>
      </c>
      <c r="G7" s="259" t="s">
        <v>15</v>
      </c>
      <c r="H7" s="259" t="s">
        <v>15</v>
      </c>
      <c r="I7" s="259" t="s">
        <v>15</v>
      </c>
      <c r="J7" s="355"/>
      <c r="K7" s="259" t="s">
        <v>15</v>
      </c>
      <c r="L7" s="259" t="s">
        <v>15</v>
      </c>
      <c r="M7" s="259" t="s">
        <v>15</v>
      </c>
      <c r="N7" s="259" t="s">
        <v>15</v>
      </c>
      <c r="O7" s="259" t="s">
        <v>15</v>
      </c>
      <c r="P7" s="259" t="s">
        <v>16</v>
      </c>
      <c r="Q7" s="357"/>
      <c r="R7" s="259" t="s">
        <v>16</v>
      </c>
      <c r="S7" s="259" t="s">
        <v>16</v>
      </c>
      <c r="T7" s="259" t="s">
        <v>16</v>
      </c>
      <c r="U7" s="259" t="s">
        <v>16</v>
      </c>
      <c r="V7" s="259" t="s">
        <v>16</v>
      </c>
      <c r="W7" s="259" t="s">
        <v>16</v>
      </c>
      <c r="X7" s="357"/>
      <c r="Y7" s="259"/>
      <c r="Z7" s="259"/>
      <c r="AA7" s="265"/>
      <c r="AB7" s="259"/>
      <c r="AC7" s="259"/>
      <c r="AD7" s="259"/>
      <c r="AE7" s="357"/>
      <c r="AF7" s="259" t="s">
        <v>2</v>
      </c>
      <c r="AG7" s="259" t="s">
        <v>15</v>
      </c>
      <c r="AH7" s="259" t="s">
        <v>15</v>
      </c>
      <c r="AI7" s="265"/>
      <c r="AJ7" s="265"/>
      <c r="AK7" s="265"/>
    </row>
    <row r="8" ht="28.5" customHeight="1" spans="1:37">
      <c r="A8" s="261">
        <v>3</v>
      </c>
      <c r="B8" s="266" t="s">
        <v>18</v>
      </c>
      <c r="C8" s="258" t="s">
        <v>14</v>
      </c>
      <c r="D8" s="259" t="s">
        <v>15</v>
      </c>
      <c r="E8" s="259" t="s">
        <v>15</v>
      </c>
      <c r="F8" s="259" t="s">
        <v>15</v>
      </c>
      <c r="G8" s="259" t="s">
        <v>15</v>
      </c>
      <c r="H8" s="259" t="s">
        <v>15</v>
      </c>
      <c r="I8" s="259" t="s">
        <v>15</v>
      </c>
      <c r="J8" s="355" t="s">
        <v>16</v>
      </c>
      <c r="K8" s="259" t="s">
        <v>16</v>
      </c>
      <c r="L8" s="259" t="s">
        <v>16</v>
      </c>
      <c r="M8" s="259" t="s">
        <v>16</v>
      </c>
      <c r="N8" s="259" t="s">
        <v>16</v>
      </c>
      <c r="O8" s="259" t="s">
        <v>16</v>
      </c>
      <c r="P8" s="259" t="s">
        <v>16</v>
      </c>
      <c r="Q8" s="355" t="s">
        <v>16</v>
      </c>
      <c r="R8" s="259" t="s">
        <v>16</v>
      </c>
      <c r="S8" s="259" t="s">
        <v>16</v>
      </c>
      <c r="T8" s="259" t="s">
        <v>16</v>
      </c>
      <c r="U8" s="259" t="s">
        <v>16</v>
      </c>
      <c r="V8" s="259" t="s">
        <v>16</v>
      </c>
      <c r="W8" s="259" t="s">
        <v>16</v>
      </c>
      <c r="X8" s="357"/>
      <c r="Y8" s="259"/>
      <c r="Z8" s="259"/>
      <c r="AA8" s="265"/>
      <c r="AB8" s="259"/>
      <c r="AC8" s="259"/>
      <c r="AD8" s="259"/>
      <c r="AE8" s="357"/>
      <c r="AF8" s="259" t="s">
        <v>16</v>
      </c>
      <c r="AG8" s="259" t="s">
        <v>16</v>
      </c>
      <c r="AH8" s="259" t="s">
        <v>16</v>
      </c>
      <c r="AI8" s="265"/>
      <c r="AJ8" s="265"/>
      <c r="AK8" s="265"/>
    </row>
    <row r="9" ht="28.5" customHeight="1" spans="1:37">
      <c r="A9" s="255">
        <v>4</v>
      </c>
      <c r="B9" s="266" t="s">
        <v>19</v>
      </c>
      <c r="C9" s="258" t="s">
        <v>14</v>
      </c>
      <c r="D9" s="259" t="s">
        <v>15</v>
      </c>
      <c r="E9" s="259" t="s">
        <v>15</v>
      </c>
      <c r="F9" s="259" t="s">
        <v>15</v>
      </c>
      <c r="G9" s="259" t="s">
        <v>15</v>
      </c>
      <c r="H9" s="259" t="s">
        <v>15</v>
      </c>
      <c r="I9" s="259" t="s">
        <v>15</v>
      </c>
      <c r="J9" s="355"/>
      <c r="K9" s="259" t="s">
        <v>15</v>
      </c>
      <c r="L9" s="259" t="s">
        <v>15</v>
      </c>
      <c r="M9" s="259" t="s">
        <v>15</v>
      </c>
      <c r="N9" s="259" t="s">
        <v>15</v>
      </c>
      <c r="O9" s="259" t="s">
        <v>15</v>
      </c>
      <c r="P9" s="259" t="s">
        <v>16</v>
      </c>
      <c r="Q9" s="357"/>
      <c r="R9" s="259" t="s">
        <v>16</v>
      </c>
      <c r="S9" s="259" t="s">
        <v>16</v>
      </c>
      <c r="T9" s="259" t="s">
        <v>16</v>
      </c>
      <c r="U9" s="259" t="s">
        <v>16</v>
      </c>
      <c r="V9" s="259" t="s">
        <v>16</v>
      </c>
      <c r="W9" s="259" t="s">
        <v>16</v>
      </c>
      <c r="X9" s="357"/>
      <c r="Y9" s="259"/>
      <c r="Z9" s="259"/>
      <c r="AA9" s="265"/>
      <c r="AB9" s="259"/>
      <c r="AC9" s="259"/>
      <c r="AD9" s="259"/>
      <c r="AE9" s="357" t="s">
        <v>2</v>
      </c>
      <c r="AF9" s="259" t="s">
        <v>15</v>
      </c>
      <c r="AG9" s="259" t="s">
        <v>15</v>
      </c>
      <c r="AH9" s="259" t="s">
        <v>15</v>
      </c>
      <c r="AI9" s="265"/>
      <c r="AJ9" s="265"/>
      <c r="AK9" s="265"/>
    </row>
    <row r="10" ht="28.5" customHeight="1" spans="1:37">
      <c r="A10" s="261">
        <v>5</v>
      </c>
      <c r="B10" s="266" t="s">
        <v>20</v>
      </c>
      <c r="C10" s="258" t="s">
        <v>14</v>
      </c>
      <c r="D10" s="259" t="s">
        <v>15</v>
      </c>
      <c r="E10" s="259" t="s">
        <v>15</v>
      </c>
      <c r="F10" s="259" t="s">
        <v>15</v>
      </c>
      <c r="G10" s="259" t="s">
        <v>15</v>
      </c>
      <c r="H10" s="259" t="s">
        <v>15</v>
      </c>
      <c r="I10" s="259" t="s">
        <v>15</v>
      </c>
      <c r="J10" s="355"/>
      <c r="K10" s="259" t="s">
        <v>15</v>
      </c>
      <c r="L10" s="259" t="s">
        <v>15</v>
      </c>
      <c r="M10" s="259" t="s">
        <v>15</v>
      </c>
      <c r="N10" s="259" t="s">
        <v>15</v>
      </c>
      <c r="O10" s="259" t="s">
        <v>15</v>
      </c>
      <c r="P10" s="259" t="s">
        <v>15</v>
      </c>
      <c r="Q10" s="357"/>
      <c r="R10" s="259" t="s">
        <v>15</v>
      </c>
      <c r="S10" s="259" t="s">
        <v>15</v>
      </c>
      <c r="T10" s="259" t="s">
        <v>15</v>
      </c>
      <c r="U10" s="259" t="s">
        <v>15</v>
      </c>
      <c r="V10" s="259" t="s">
        <v>15</v>
      </c>
      <c r="W10" s="259" t="s">
        <v>15</v>
      </c>
      <c r="X10" s="357"/>
      <c r="Y10" s="259"/>
      <c r="Z10" s="259"/>
      <c r="AA10" s="265"/>
      <c r="AB10" s="259"/>
      <c r="AC10" s="259"/>
      <c r="AD10" s="259"/>
      <c r="AE10" s="357" t="s">
        <v>2</v>
      </c>
      <c r="AF10" s="259" t="s">
        <v>15</v>
      </c>
      <c r="AG10" s="259" t="s">
        <v>15</v>
      </c>
      <c r="AH10" s="259" t="s">
        <v>15</v>
      </c>
      <c r="AI10" s="265"/>
      <c r="AJ10" s="265"/>
      <c r="AK10" s="265"/>
    </row>
    <row r="11" ht="28.5" customHeight="1" spans="1:37">
      <c r="A11" s="255">
        <v>6</v>
      </c>
      <c r="B11" s="266" t="s">
        <v>21</v>
      </c>
      <c r="C11" s="258" t="s">
        <v>14</v>
      </c>
      <c r="D11" s="259" t="s">
        <v>15</v>
      </c>
      <c r="E11" s="259" t="s">
        <v>15</v>
      </c>
      <c r="F11" s="259" t="s">
        <v>15</v>
      </c>
      <c r="G11" s="259" t="s">
        <v>15</v>
      </c>
      <c r="H11" s="259" t="s">
        <v>15</v>
      </c>
      <c r="I11" s="259" t="s">
        <v>15</v>
      </c>
      <c r="J11" s="355"/>
      <c r="K11" s="259" t="s">
        <v>15</v>
      </c>
      <c r="L11" s="259" t="s">
        <v>15</v>
      </c>
      <c r="M11" s="259" t="s">
        <v>15</v>
      </c>
      <c r="N11" s="259" t="s">
        <v>15</v>
      </c>
      <c r="O11" s="259" t="s">
        <v>15</v>
      </c>
      <c r="P11" s="259" t="s">
        <v>15</v>
      </c>
      <c r="Q11" s="357"/>
      <c r="R11" s="259" t="s">
        <v>15</v>
      </c>
      <c r="S11" s="259" t="s">
        <v>15</v>
      </c>
      <c r="T11" s="259" t="s">
        <v>15</v>
      </c>
      <c r="U11" s="259" t="s">
        <v>15</v>
      </c>
      <c r="V11" s="259" t="s">
        <v>15</v>
      </c>
      <c r="W11" s="259" t="s">
        <v>16</v>
      </c>
      <c r="X11" s="357"/>
      <c r="Y11" s="259"/>
      <c r="Z11" s="259"/>
      <c r="AA11" s="265"/>
      <c r="AB11" s="259"/>
      <c r="AC11" s="259"/>
      <c r="AD11" s="259"/>
      <c r="AE11" s="357"/>
      <c r="AF11" s="259" t="s">
        <v>16</v>
      </c>
      <c r="AG11" s="259" t="s">
        <v>16</v>
      </c>
      <c r="AH11" s="259" t="s">
        <v>16</v>
      </c>
      <c r="AI11" s="265"/>
      <c r="AJ11" s="265"/>
      <c r="AK11" s="265"/>
    </row>
    <row r="12" s="240" customFormat="1" ht="28.5" customHeight="1" spans="1:38">
      <c r="A12" s="261">
        <v>7</v>
      </c>
      <c r="B12" s="266" t="s">
        <v>22</v>
      </c>
      <c r="C12" s="258" t="s">
        <v>14</v>
      </c>
      <c r="D12" s="259" t="s">
        <v>15</v>
      </c>
      <c r="E12" s="259" t="s">
        <v>15</v>
      </c>
      <c r="F12" s="259" t="s">
        <v>15</v>
      </c>
      <c r="G12" s="259" t="s">
        <v>15</v>
      </c>
      <c r="H12" s="259" t="s">
        <v>15</v>
      </c>
      <c r="I12" s="259" t="s">
        <v>15</v>
      </c>
      <c r="J12" s="355"/>
      <c r="K12" s="259" t="s">
        <v>15</v>
      </c>
      <c r="L12" s="259" t="s">
        <v>15</v>
      </c>
      <c r="M12" s="259" t="s">
        <v>15</v>
      </c>
      <c r="N12" s="259" t="s">
        <v>15</v>
      </c>
      <c r="O12" s="259" t="s">
        <v>15</v>
      </c>
      <c r="P12" s="259" t="s">
        <v>15</v>
      </c>
      <c r="Q12" s="357"/>
      <c r="R12" s="259" t="s">
        <v>15</v>
      </c>
      <c r="S12" s="259" t="s">
        <v>15</v>
      </c>
      <c r="T12" s="259" t="s">
        <v>15</v>
      </c>
      <c r="U12" s="259" t="s">
        <v>15</v>
      </c>
      <c r="V12" s="259" t="s">
        <v>15</v>
      </c>
      <c r="W12" s="259" t="s">
        <v>15</v>
      </c>
      <c r="X12" s="357"/>
      <c r="Y12" s="259"/>
      <c r="Z12" s="259"/>
      <c r="AA12" s="265"/>
      <c r="AB12" s="259"/>
      <c r="AC12" s="259"/>
      <c r="AD12" s="259"/>
      <c r="AE12" s="357"/>
      <c r="AF12" s="259"/>
      <c r="AG12" s="259"/>
      <c r="AH12" s="265"/>
      <c r="AI12" s="265"/>
      <c r="AJ12" s="265"/>
      <c r="AK12" s="265"/>
      <c r="AL12" s="240" t="s">
        <v>23</v>
      </c>
    </row>
    <row r="13" ht="28.5" customHeight="1" spans="1:37">
      <c r="A13" s="255">
        <v>8</v>
      </c>
      <c r="B13" s="266" t="s">
        <v>24</v>
      </c>
      <c r="C13" s="258" t="s">
        <v>14</v>
      </c>
      <c r="D13" s="259" t="s">
        <v>15</v>
      </c>
      <c r="E13" s="259" t="s">
        <v>15</v>
      </c>
      <c r="F13" s="259" t="s">
        <v>15</v>
      </c>
      <c r="G13" s="259" t="s">
        <v>15</v>
      </c>
      <c r="H13" s="259" t="s">
        <v>15</v>
      </c>
      <c r="I13" s="259" t="s">
        <v>15</v>
      </c>
      <c r="J13" s="355"/>
      <c r="K13" s="259" t="s">
        <v>15</v>
      </c>
      <c r="L13" s="259" t="s">
        <v>15</v>
      </c>
      <c r="M13" s="259" t="s">
        <v>15</v>
      </c>
      <c r="N13" s="259" t="s">
        <v>15</v>
      </c>
      <c r="O13" s="259" t="s">
        <v>15</v>
      </c>
      <c r="P13" s="259" t="s">
        <v>15</v>
      </c>
      <c r="Q13" s="357"/>
      <c r="R13" s="259" t="s">
        <v>15</v>
      </c>
      <c r="S13" s="259" t="s">
        <v>15</v>
      </c>
      <c r="T13" s="259" t="s">
        <v>15</v>
      </c>
      <c r="U13" s="259" t="s">
        <v>15</v>
      </c>
      <c r="V13" s="259" t="s">
        <v>15</v>
      </c>
      <c r="W13" s="259" t="s">
        <v>16</v>
      </c>
      <c r="X13" s="357"/>
      <c r="Y13" s="259"/>
      <c r="Z13" s="259"/>
      <c r="AA13" s="265"/>
      <c r="AB13" s="259"/>
      <c r="AC13" s="259"/>
      <c r="AD13" s="259"/>
      <c r="AE13" s="357"/>
      <c r="AF13" s="259" t="s">
        <v>16</v>
      </c>
      <c r="AG13" s="259" t="s">
        <v>16</v>
      </c>
      <c r="AH13" s="259" t="s">
        <v>16</v>
      </c>
      <c r="AI13" s="265"/>
      <c r="AJ13" s="265"/>
      <c r="AK13" s="265"/>
    </row>
    <row r="14" ht="28.5" customHeight="1" spans="1:37">
      <c r="A14" s="261">
        <v>9</v>
      </c>
      <c r="B14" s="266" t="s">
        <v>25</v>
      </c>
      <c r="C14" s="258" t="s">
        <v>14</v>
      </c>
      <c r="D14" s="259" t="s">
        <v>15</v>
      </c>
      <c r="E14" s="259" t="s">
        <v>15</v>
      </c>
      <c r="F14" s="259" t="s">
        <v>15</v>
      </c>
      <c r="G14" s="259" t="s">
        <v>15</v>
      </c>
      <c r="H14" s="259" t="s">
        <v>15</v>
      </c>
      <c r="I14" s="259" t="s">
        <v>15</v>
      </c>
      <c r="J14" s="355"/>
      <c r="K14" s="259" t="s">
        <v>15</v>
      </c>
      <c r="L14" s="259" t="s">
        <v>15</v>
      </c>
      <c r="M14" s="259" t="s">
        <v>15</v>
      </c>
      <c r="N14" s="259" t="s">
        <v>15</v>
      </c>
      <c r="O14" s="259" t="s">
        <v>15</v>
      </c>
      <c r="P14" s="259" t="s">
        <v>0</v>
      </c>
      <c r="Q14" s="357"/>
      <c r="R14" s="259" t="s">
        <v>0</v>
      </c>
      <c r="S14" s="259" t="s">
        <v>0</v>
      </c>
      <c r="T14" s="259" t="s">
        <v>0</v>
      </c>
      <c r="U14" s="259" t="s">
        <v>0</v>
      </c>
      <c r="V14" s="259" t="s">
        <v>16</v>
      </c>
      <c r="W14" s="259" t="s">
        <v>16</v>
      </c>
      <c r="X14" s="357"/>
      <c r="Y14" s="259"/>
      <c r="Z14" s="259"/>
      <c r="AA14" s="265"/>
      <c r="AB14" s="259"/>
      <c r="AC14" s="259"/>
      <c r="AD14" s="259"/>
      <c r="AE14" s="357" t="s">
        <v>2</v>
      </c>
      <c r="AF14" s="259" t="s">
        <v>15</v>
      </c>
      <c r="AG14" s="259" t="s">
        <v>15</v>
      </c>
      <c r="AH14" s="259" t="s">
        <v>15</v>
      </c>
      <c r="AI14" s="265"/>
      <c r="AJ14" s="265"/>
      <c r="AK14" s="265"/>
    </row>
    <row r="15" ht="28.5" customHeight="1" spans="1:37">
      <c r="A15" s="255">
        <v>10</v>
      </c>
      <c r="B15" s="266" t="s">
        <v>26</v>
      </c>
      <c r="C15" s="258" t="s">
        <v>14</v>
      </c>
      <c r="D15" s="259" t="s">
        <v>15</v>
      </c>
      <c r="E15" s="259" t="s">
        <v>15</v>
      </c>
      <c r="F15" s="259" t="s">
        <v>15</v>
      </c>
      <c r="G15" s="259" t="s">
        <v>15</v>
      </c>
      <c r="H15" s="259" t="s">
        <v>15</v>
      </c>
      <c r="I15" s="259" t="s">
        <v>15</v>
      </c>
      <c r="J15" s="355"/>
      <c r="K15" s="259" t="s">
        <v>15</v>
      </c>
      <c r="L15" s="259" t="s">
        <v>15</v>
      </c>
      <c r="M15" s="259" t="s">
        <v>15</v>
      </c>
      <c r="N15" s="259" t="s">
        <v>15</v>
      </c>
      <c r="O15" s="259" t="s">
        <v>15</v>
      </c>
      <c r="P15" s="259" t="s">
        <v>0</v>
      </c>
      <c r="Q15" s="357"/>
      <c r="R15" s="259" t="s">
        <v>16</v>
      </c>
      <c r="S15" s="259" t="s">
        <v>16</v>
      </c>
      <c r="T15" s="259" t="s">
        <v>16</v>
      </c>
      <c r="U15" s="259" t="s">
        <v>16</v>
      </c>
      <c r="V15" s="259" t="s">
        <v>16</v>
      </c>
      <c r="W15" s="259" t="s">
        <v>16</v>
      </c>
      <c r="X15" s="357"/>
      <c r="Y15" s="259"/>
      <c r="Z15" s="259"/>
      <c r="AA15" s="265"/>
      <c r="AB15" s="259"/>
      <c r="AC15" s="259"/>
      <c r="AD15" s="259"/>
      <c r="AE15" s="357" t="s">
        <v>2</v>
      </c>
      <c r="AF15" s="259" t="s">
        <v>15</v>
      </c>
      <c r="AG15" s="259" t="s">
        <v>15</v>
      </c>
      <c r="AH15" s="259" t="s">
        <v>15</v>
      </c>
      <c r="AI15" s="265"/>
      <c r="AJ15" s="265"/>
      <c r="AK15" s="265"/>
    </row>
    <row r="16" ht="28.5" customHeight="1" spans="1:37">
      <c r="A16" s="261">
        <v>11</v>
      </c>
      <c r="B16" s="266" t="s">
        <v>27</v>
      </c>
      <c r="C16" s="258" t="s">
        <v>14</v>
      </c>
      <c r="D16" s="259" t="s">
        <v>15</v>
      </c>
      <c r="E16" s="259" t="s">
        <v>15</v>
      </c>
      <c r="F16" s="259" t="s">
        <v>15</v>
      </c>
      <c r="G16" s="259" t="s">
        <v>15</v>
      </c>
      <c r="H16" s="259" t="s">
        <v>15</v>
      </c>
      <c r="I16" s="259" t="s">
        <v>15</v>
      </c>
      <c r="J16" s="355"/>
      <c r="K16" s="259" t="s">
        <v>15</v>
      </c>
      <c r="L16" s="259" t="s">
        <v>15</v>
      </c>
      <c r="M16" s="259" t="s">
        <v>15</v>
      </c>
      <c r="N16" s="259" t="s">
        <v>15</v>
      </c>
      <c r="O16" s="259" t="s">
        <v>15</v>
      </c>
      <c r="P16" s="259" t="s">
        <v>15</v>
      </c>
      <c r="Q16" s="357"/>
      <c r="R16" s="259" t="s">
        <v>15</v>
      </c>
      <c r="S16" s="259" t="s">
        <v>15</v>
      </c>
      <c r="T16" s="265" t="s">
        <v>15</v>
      </c>
      <c r="U16" s="259" t="s">
        <v>15</v>
      </c>
      <c r="V16" s="259" t="s">
        <v>15</v>
      </c>
      <c r="W16" s="259" t="s">
        <v>16</v>
      </c>
      <c r="X16" s="357"/>
      <c r="Y16" s="259"/>
      <c r="Z16" s="259"/>
      <c r="AA16" s="265"/>
      <c r="AB16" s="259"/>
      <c r="AC16" s="259"/>
      <c r="AD16" s="259"/>
      <c r="AE16" s="357" t="s">
        <v>2</v>
      </c>
      <c r="AF16" s="259" t="s">
        <v>15</v>
      </c>
      <c r="AG16" s="259" t="s">
        <v>15</v>
      </c>
      <c r="AH16" s="259" t="s">
        <v>15</v>
      </c>
      <c r="AI16" s="265"/>
      <c r="AJ16" s="265"/>
      <c r="AK16" s="265"/>
    </row>
    <row r="17" ht="28.5" customHeight="1" spans="1:37">
      <c r="A17" s="255">
        <v>12</v>
      </c>
      <c r="B17" s="292" t="s">
        <v>28</v>
      </c>
      <c r="C17" s="258" t="s">
        <v>14</v>
      </c>
      <c r="D17" s="259" t="s">
        <v>15</v>
      </c>
      <c r="E17" s="259" t="s">
        <v>15</v>
      </c>
      <c r="F17" s="259" t="s">
        <v>15</v>
      </c>
      <c r="G17" s="259" t="s">
        <v>15</v>
      </c>
      <c r="H17" s="259" t="s">
        <v>15</v>
      </c>
      <c r="I17" s="259" t="s">
        <v>15</v>
      </c>
      <c r="J17" s="355"/>
      <c r="K17" s="259" t="s">
        <v>15</v>
      </c>
      <c r="L17" s="259" t="s">
        <v>15</v>
      </c>
      <c r="M17" s="259" t="s">
        <v>15</v>
      </c>
      <c r="N17" s="259" t="s">
        <v>15</v>
      </c>
      <c r="O17" s="259" t="s">
        <v>15</v>
      </c>
      <c r="P17" s="259" t="s">
        <v>0</v>
      </c>
      <c r="Q17" s="357"/>
      <c r="R17" s="259" t="s">
        <v>16</v>
      </c>
      <c r="S17" s="259" t="s">
        <v>16</v>
      </c>
      <c r="T17" s="259" t="s">
        <v>16</v>
      </c>
      <c r="U17" s="259" t="s">
        <v>16</v>
      </c>
      <c r="V17" s="259" t="s">
        <v>16</v>
      </c>
      <c r="W17" s="259" t="s">
        <v>16</v>
      </c>
      <c r="X17" s="357"/>
      <c r="Y17" s="259"/>
      <c r="Z17" s="259"/>
      <c r="AA17" s="265"/>
      <c r="AB17" s="259"/>
      <c r="AC17" s="259"/>
      <c r="AD17" s="259"/>
      <c r="AE17" s="357" t="s">
        <v>2</v>
      </c>
      <c r="AF17" s="259" t="s">
        <v>15</v>
      </c>
      <c r="AG17" s="259" t="s">
        <v>15</v>
      </c>
      <c r="AH17" s="259" t="s">
        <v>15</v>
      </c>
      <c r="AI17" s="265"/>
      <c r="AJ17" s="265"/>
      <c r="AK17" s="265"/>
    </row>
    <row r="18" ht="25.5" customHeight="1" spans="1:38">
      <c r="A18" s="261">
        <v>13</v>
      </c>
      <c r="B18" s="266" t="s">
        <v>29</v>
      </c>
      <c r="C18" s="258" t="s">
        <v>14</v>
      </c>
      <c r="D18" s="259" t="s">
        <v>30</v>
      </c>
      <c r="E18" s="259" t="s">
        <v>30</v>
      </c>
      <c r="F18" s="259" t="s">
        <v>30</v>
      </c>
      <c r="G18" s="259" t="s">
        <v>30</v>
      </c>
      <c r="H18" s="259" t="s">
        <v>30</v>
      </c>
      <c r="I18" s="259" t="s">
        <v>30</v>
      </c>
      <c r="J18" s="355"/>
      <c r="K18" s="259" t="s">
        <v>30</v>
      </c>
      <c r="L18" s="259" t="s">
        <v>30</v>
      </c>
      <c r="M18" s="259" t="s">
        <v>30</v>
      </c>
      <c r="N18" s="259" t="s">
        <v>30</v>
      </c>
      <c r="O18" s="259" t="s">
        <v>30</v>
      </c>
      <c r="P18" s="259" t="s">
        <v>30</v>
      </c>
      <c r="Q18" s="357"/>
      <c r="R18" s="259" t="s">
        <v>30</v>
      </c>
      <c r="S18" s="259" t="s">
        <v>30</v>
      </c>
      <c r="T18" s="265" t="s">
        <v>30</v>
      </c>
      <c r="U18" s="259" t="s">
        <v>30</v>
      </c>
      <c r="V18" s="259" t="s">
        <v>30</v>
      </c>
      <c r="W18" s="259" t="s">
        <v>15</v>
      </c>
      <c r="X18" s="357"/>
      <c r="Y18" s="259"/>
      <c r="Z18" s="259"/>
      <c r="AA18" s="265"/>
      <c r="AB18" s="259"/>
      <c r="AC18" s="259"/>
      <c r="AD18" s="259"/>
      <c r="AE18" s="357"/>
      <c r="AF18" s="259"/>
      <c r="AG18" s="259"/>
      <c r="AH18" s="265"/>
      <c r="AI18" s="265"/>
      <c r="AJ18" s="265"/>
      <c r="AK18" s="265"/>
      <c r="AL18" s="240" t="s">
        <v>31</v>
      </c>
    </row>
    <row r="19" ht="28.5" customHeight="1" spans="1:37">
      <c r="A19" s="255">
        <v>14</v>
      </c>
      <c r="B19" s="292" t="s">
        <v>32</v>
      </c>
      <c r="C19" s="258" t="s">
        <v>33</v>
      </c>
      <c r="D19" s="265" t="s">
        <v>0</v>
      </c>
      <c r="E19" s="265" t="s">
        <v>0</v>
      </c>
      <c r="F19" s="265" t="s">
        <v>0</v>
      </c>
      <c r="G19" s="265" t="s">
        <v>0</v>
      </c>
      <c r="H19" s="265" t="s">
        <v>0</v>
      </c>
      <c r="I19" s="265" t="s">
        <v>0</v>
      </c>
      <c r="J19" s="355"/>
      <c r="K19" s="265" t="s">
        <v>0</v>
      </c>
      <c r="L19" s="265" t="s">
        <v>0</v>
      </c>
      <c r="M19" s="265" t="s">
        <v>0</v>
      </c>
      <c r="N19" s="265" t="s">
        <v>0</v>
      </c>
      <c r="O19" s="265" t="s">
        <v>0</v>
      </c>
      <c r="P19" s="265" t="s">
        <v>0</v>
      </c>
      <c r="Q19" s="357"/>
      <c r="R19" s="259" t="s">
        <v>16</v>
      </c>
      <c r="S19" s="259" t="s">
        <v>16</v>
      </c>
      <c r="T19" s="259" t="s">
        <v>16</v>
      </c>
      <c r="U19" s="259" t="s">
        <v>16</v>
      </c>
      <c r="V19" s="259" t="s">
        <v>16</v>
      </c>
      <c r="W19" s="259" t="s">
        <v>16</v>
      </c>
      <c r="X19" s="357"/>
      <c r="Y19" s="265"/>
      <c r="Z19" s="265"/>
      <c r="AA19" s="265"/>
      <c r="AB19" s="265"/>
      <c r="AC19" s="265"/>
      <c r="AD19" s="265"/>
      <c r="AE19" s="357"/>
      <c r="AF19" s="259" t="s">
        <v>16</v>
      </c>
      <c r="AG19" s="259" t="s">
        <v>16</v>
      </c>
      <c r="AH19" s="259" t="s">
        <v>16</v>
      </c>
      <c r="AI19" s="265"/>
      <c r="AJ19" s="265"/>
      <c r="AK19" s="265"/>
    </row>
    <row r="20" ht="28.5" customHeight="1" spans="1:37">
      <c r="A20" s="261">
        <v>15</v>
      </c>
      <c r="B20" s="292" t="s">
        <v>34</v>
      </c>
      <c r="C20" s="258" t="s">
        <v>33</v>
      </c>
      <c r="D20" s="259" t="s">
        <v>15</v>
      </c>
      <c r="E20" s="259" t="s">
        <v>15</v>
      </c>
      <c r="F20" s="259" t="s">
        <v>15</v>
      </c>
      <c r="G20" s="259" t="s">
        <v>15</v>
      </c>
      <c r="H20" s="259" t="s">
        <v>15</v>
      </c>
      <c r="I20" s="259" t="s">
        <v>15</v>
      </c>
      <c r="J20" s="355"/>
      <c r="K20" s="259" t="s">
        <v>15</v>
      </c>
      <c r="L20" s="259" t="s">
        <v>15</v>
      </c>
      <c r="M20" s="259" t="s">
        <v>15</v>
      </c>
      <c r="N20" s="259" t="s">
        <v>15</v>
      </c>
      <c r="O20" s="259" t="s">
        <v>15</v>
      </c>
      <c r="P20" s="259" t="s">
        <v>15</v>
      </c>
      <c r="Q20" s="357"/>
      <c r="R20" s="259" t="s">
        <v>15</v>
      </c>
      <c r="S20" s="259" t="s">
        <v>15</v>
      </c>
      <c r="T20" s="259" t="s">
        <v>16</v>
      </c>
      <c r="U20" s="259" t="s">
        <v>16</v>
      </c>
      <c r="V20" s="259" t="s">
        <v>16</v>
      </c>
      <c r="W20" s="259" t="s">
        <v>16</v>
      </c>
      <c r="X20" s="357"/>
      <c r="Y20" s="259"/>
      <c r="Z20" s="259"/>
      <c r="AA20" s="265"/>
      <c r="AB20" s="259"/>
      <c r="AC20" s="259"/>
      <c r="AD20" s="259"/>
      <c r="AE20" s="357"/>
      <c r="AF20" s="259" t="s">
        <v>16</v>
      </c>
      <c r="AG20" s="259" t="s">
        <v>16</v>
      </c>
      <c r="AH20" s="259" t="s">
        <v>2</v>
      </c>
      <c r="AI20" s="265"/>
      <c r="AJ20" s="265"/>
      <c r="AK20" s="265"/>
    </row>
    <row r="21" ht="28.5" customHeight="1" spans="1:37">
      <c r="A21" s="255">
        <v>16</v>
      </c>
      <c r="B21" s="257" t="s">
        <v>35</v>
      </c>
      <c r="C21" s="258" t="s">
        <v>33</v>
      </c>
      <c r="D21" s="265" t="s">
        <v>0</v>
      </c>
      <c r="E21" s="265" t="s">
        <v>0</v>
      </c>
      <c r="F21" s="265" t="s">
        <v>0</v>
      </c>
      <c r="G21" s="265" t="s">
        <v>0</v>
      </c>
      <c r="H21" s="265" t="s">
        <v>0</v>
      </c>
      <c r="I21" s="265" t="s">
        <v>0</v>
      </c>
      <c r="J21" s="355"/>
      <c r="K21" s="265" t="s">
        <v>0</v>
      </c>
      <c r="L21" s="265" t="s">
        <v>0</v>
      </c>
      <c r="M21" s="265" t="s">
        <v>0</v>
      </c>
      <c r="N21" s="265" t="s">
        <v>0</v>
      </c>
      <c r="O21" s="265" t="s">
        <v>0</v>
      </c>
      <c r="P21" s="265" t="s">
        <v>0</v>
      </c>
      <c r="Q21" s="357"/>
      <c r="R21" s="259" t="s">
        <v>16</v>
      </c>
      <c r="S21" s="259" t="s">
        <v>16</v>
      </c>
      <c r="T21" s="259" t="s">
        <v>16</v>
      </c>
      <c r="U21" s="259" t="s">
        <v>16</v>
      </c>
      <c r="V21" s="259" t="s">
        <v>16</v>
      </c>
      <c r="W21" s="259" t="s">
        <v>16</v>
      </c>
      <c r="X21" s="357"/>
      <c r="Y21" s="265"/>
      <c r="Z21" s="265"/>
      <c r="AA21" s="265"/>
      <c r="AB21" s="265"/>
      <c r="AC21" s="265"/>
      <c r="AD21" s="265"/>
      <c r="AE21" s="357"/>
      <c r="AF21" s="259" t="s">
        <v>16</v>
      </c>
      <c r="AG21" s="259" t="s">
        <v>16</v>
      </c>
      <c r="AH21" s="259" t="s">
        <v>16</v>
      </c>
      <c r="AI21" s="265"/>
      <c r="AJ21" s="265"/>
      <c r="AK21" s="265"/>
    </row>
    <row r="22" ht="28.5" customHeight="1" spans="1:37">
      <c r="A22" s="261">
        <v>17</v>
      </c>
      <c r="B22" s="292" t="s">
        <v>36</v>
      </c>
      <c r="C22" s="258" t="s">
        <v>33</v>
      </c>
      <c r="D22" s="265" t="s">
        <v>0</v>
      </c>
      <c r="E22" s="265" t="s">
        <v>0</v>
      </c>
      <c r="F22" s="265" t="s">
        <v>0</v>
      </c>
      <c r="G22" s="265" t="s">
        <v>0</v>
      </c>
      <c r="H22" s="265" t="s">
        <v>0</v>
      </c>
      <c r="I22" s="265" t="s">
        <v>0</v>
      </c>
      <c r="J22" s="355"/>
      <c r="K22" s="265" t="s">
        <v>0</v>
      </c>
      <c r="L22" s="265" t="s">
        <v>0</v>
      </c>
      <c r="M22" s="265" t="s">
        <v>0</v>
      </c>
      <c r="N22" s="265" t="s">
        <v>0</v>
      </c>
      <c r="O22" s="265" t="s">
        <v>0</v>
      </c>
      <c r="P22" s="265" t="s">
        <v>0</v>
      </c>
      <c r="Q22" s="357"/>
      <c r="R22" s="259" t="s">
        <v>16</v>
      </c>
      <c r="S22" s="259" t="s">
        <v>16</v>
      </c>
      <c r="T22" s="259" t="s">
        <v>16</v>
      </c>
      <c r="U22" s="259" t="s">
        <v>16</v>
      </c>
      <c r="V22" s="259" t="s">
        <v>16</v>
      </c>
      <c r="W22" s="259" t="s">
        <v>16</v>
      </c>
      <c r="X22" s="357"/>
      <c r="Y22" s="265"/>
      <c r="Z22" s="265"/>
      <c r="AA22" s="265"/>
      <c r="AB22" s="265"/>
      <c r="AC22" s="265"/>
      <c r="AD22" s="265"/>
      <c r="AE22" s="357" t="s">
        <v>2</v>
      </c>
      <c r="AF22" s="259" t="s">
        <v>15</v>
      </c>
      <c r="AG22" s="259" t="s">
        <v>15</v>
      </c>
      <c r="AH22" s="259" t="s">
        <v>15</v>
      </c>
      <c r="AI22" s="258"/>
      <c r="AJ22" s="258"/>
      <c r="AK22" s="265"/>
    </row>
    <row r="23" ht="28.5" customHeight="1" spans="1:37">
      <c r="A23" s="255">
        <v>18</v>
      </c>
      <c r="B23" s="257" t="s">
        <v>37</v>
      </c>
      <c r="C23" s="258" t="s">
        <v>33</v>
      </c>
      <c r="D23" s="265" t="s">
        <v>0</v>
      </c>
      <c r="E23" s="265" t="s">
        <v>0</v>
      </c>
      <c r="F23" s="265" t="s">
        <v>0</v>
      </c>
      <c r="G23" s="265" t="s">
        <v>0</v>
      </c>
      <c r="H23" s="265" t="s">
        <v>0</v>
      </c>
      <c r="I23" s="265" t="s">
        <v>0</v>
      </c>
      <c r="J23" s="355"/>
      <c r="K23" s="265" t="s">
        <v>0</v>
      </c>
      <c r="L23" s="265" t="s">
        <v>0</v>
      </c>
      <c r="M23" s="265" t="s">
        <v>0</v>
      </c>
      <c r="N23" s="265" t="s">
        <v>0</v>
      </c>
      <c r="O23" s="265" t="s">
        <v>0</v>
      </c>
      <c r="P23" s="265" t="s">
        <v>0</v>
      </c>
      <c r="Q23" s="357"/>
      <c r="R23" s="259" t="s">
        <v>16</v>
      </c>
      <c r="S23" s="259" t="s">
        <v>16</v>
      </c>
      <c r="T23" s="259" t="s">
        <v>16</v>
      </c>
      <c r="U23" s="259" t="s">
        <v>16</v>
      </c>
      <c r="V23" s="259" t="s">
        <v>16</v>
      </c>
      <c r="W23" s="259" t="s">
        <v>16</v>
      </c>
      <c r="X23" s="357"/>
      <c r="Y23" s="265"/>
      <c r="Z23" s="265"/>
      <c r="AA23" s="265"/>
      <c r="AB23" s="265"/>
      <c r="AC23" s="265"/>
      <c r="AD23" s="265"/>
      <c r="AE23" s="357"/>
      <c r="AF23" s="265" t="s">
        <v>16</v>
      </c>
      <c r="AG23" s="265" t="s">
        <v>16</v>
      </c>
      <c r="AH23" s="265" t="s">
        <v>16</v>
      </c>
      <c r="AI23" s="258"/>
      <c r="AJ23" s="258"/>
      <c r="AK23" s="265"/>
    </row>
    <row r="24" ht="28.5" customHeight="1" spans="1:37">
      <c r="A24" s="255">
        <v>19</v>
      </c>
      <c r="B24" s="350" t="s">
        <v>38</v>
      </c>
      <c r="C24" s="258" t="s">
        <v>14</v>
      </c>
      <c r="D24" s="265" t="s">
        <v>0</v>
      </c>
      <c r="E24" s="265" t="s">
        <v>0</v>
      </c>
      <c r="F24" s="265" t="s">
        <v>0</v>
      </c>
      <c r="G24" s="265" t="s">
        <v>0</v>
      </c>
      <c r="H24" s="265" t="s">
        <v>0</v>
      </c>
      <c r="I24" s="265" t="s">
        <v>0</v>
      </c>
      <c r="J24" s="355"/>
      <c r="K24" s="265" t="s">
        <v>0</v>
      </c>
      <c r="L24" s="265" t="s">
        <v>0</v>
      </c>
      <c r="M24" s="265" t="s">
        <v>0</v>
      </c>
      <c r="N24" s="265" t="s">
        <v>0</v>
      </c>
      <c r="O24" s="265" t="s">
        <v>0</v>
      </c>
      <c r="P24" s="265" t="s">
        <v>0</v>
      </c>
      <c r="Q24" s="357"/>
      <c r="R24" s="259" t="s">
        <v>16</v>
      </c>
      <c r="S24" s="259" t="s">
        <v>16</v>
      </c>
      <c r="T24" s="259" t="s">
        <v>16</v>
      </c>
      <c r="U24" s="259" t="s">
        <v>16</v>
      </c>
      <c r="V24" s="259" t="s">
        <v>16</v>
      </c>
      <c r="W24" s="259" t="s">
        <v>16</v>
      </c>
      <c r="X24" s="357"/>
      <c r="Y24" s="265"/>
      <c r="Z24" s="265"/>
      <c r="AA24" s="265"/>
      <c r="AB24" s="265"/>
      <c r="AC24" s="265"/>
      <c r="AD24" s="265"/>
      <c r="AE24" s="357"/>
      <c r="AF24" s="265" t="s">
        <v>16</v>
      </c>
      <c r="AG24" s="265" t="s">
        <v>16</v>
      </c>
      <c r="AH24" s="265" t="s">
        <v>15</v>
      </c>
      <c r="AI24" s="258"/>
      <c r="AJ24" s="258"/>
      <c r="AK24" s="265"/>
    </row>
    <row r="25" ht="28.5" customHeight="1" spans="1:37">
      <c r="A25" s="255">
        <v>20</v>
      </c>
      <c r="B25" s="257" t="s">
        <v>39</v>
      </c>
      <c r="C25" s="258" t="s">
        <v>33</v>
      </c>
      <c r="D25" s="259" t="s">
        <v>15</v>
      </c>
      <c r="E25" s="259" t="s">
        <v>15</v>
      </c>
      <c r="F25" s="259" t="s">
        <v>15</v>
      </c>
      <c r="G25" s="259" t="s">
        <v>15</v>
      </c>
      <c r="H25" s="259" t="s">
        <v>15</v>
      </c>
      <c r="I25" s="259" t="s">
        <v>15</v>
      </c>
      <c r="J25" s="355"/>
      <c r="K25" s="259" t="s">
        <v>15</v>
      </c>
      <c r="L25" s="259" t="s">
        <v>15</v>
      </c>
      <c r="M25" s="259" t="s">
        <v>15</v>
      </c>
      <c r="N25" s="259" t="s">
        <v>15</v>
      </c>
      <c r="O25" s="259" t="s">
        <v>15</v>
      </c>
      <c r="P25" s="259" t="s">
        <v>15</v>
      </c>
      <c r="Q25" s="357"/>
      <c r="R25" s="259" t="s">
        <v>15</v>
      </c>
      <c r="S25" s="259" t="s">
        <v>15</v>
      </c>
      <c r="T25" s="265" t="s">
        <v>15</v>
      </c>
      <c r="U25" s="259" t="s">
        <v>15</v>
      </c>
      <c r="V25" s="259" t="s">
        <v>15</v>
      </c>
      <c r="W25" s="259" t="s">
        <v>16</v>
      </c>
      <c r="X25" s="357"/>
      <c r="Y25" s="259"/>
      <c r="Z25" s="259"/>
      <c r="AA25" s="265"/>
      <c r="AB25" s="259"/>
      <c r="AC25" s="259"/>
      <c r="AD25" s="259"/>
      <c r="AE25" s="357"/>
      <c r="AF25" s="265" t="s">
        <v>16</v>
      </c>
      <c r="AG25" s="265" t="s">
        <v>16</v>
      </c>
      <c r="AH25" s="265" t="s">
        <v>16</v>
      </c>
      <c r="AI25" s="258"/>
      <c r="AJ25" s="258"/>
      <c r="AK25" s="265"/>
    </row>
    <row r="26" ht="28.5" customHeight="1" spans="1:37">
      <c r="A26" s="255">
        <v>21</v>
      </c>
      <c r="B26" s="257" t="s">
        <v>40</v>
      </c>
      <c r="C26" s="258" t="s">
        <v>33</v>
      </c>
      <c r="D26" s="259" t="s">
        <v>15</v>
      </c>
      <c r="E26" s="259" t="s">
        <v>15</v>
      </c>
      <c r="F26" s="259" t="s">
        <v>15</v>
      </c>
      <c r="G26" s="259" t="s">
        <v>15</v>
      </c>
      <c r="H26" s="259" t="s">
        <v>15</v>
      </c>
      <c r="I26" s="259" t="s">
        <v>15</v>
      </c>
      <c r="J26" s="355"/>
      <c r="K26" s="259" t="s">
        <v>15</v>
      </c>
      <c r="L26" s="259" t="s">
        <v>15</v>
      </c>
      <c r="M26" s="259" t="s">
        <v>15</v>
      </c>
      <c r="N26" s="259" t="s">
        <v>15</v>
      </c>
      <c r="O26" s="259" t="s">
        <v>15</v>
      </c>
      <c r="P26" s="259" t="s">
        <v>15</v>
      </c>
      <c r="Q26" s="357"/>
      <c r="R26" s="259" t="s">
        <v>15</v>
      </c>
      <c r="S26" s="259" t="s">
        <v>15</v>
      </c>
      <c r="T26" s="265" t="s">
        <v>15</v>
      </c>
      <c r="U26" s="259" t="s">
        <v>15</v>
      </c>
      <c r="V26" s="259" t="s">
        <v>15</v>
      </c>
      <c r="W26" s="259" t="s">
        <v>16</v>
      </c>
      <c r="X26" s="357"/>
      <c r="Y26" s="259"/>
      <c r="Z26" s="259"/>
      <c r="AA26" s="265"/>
      <c r="AB26" s="259"/>
      <c r="AC26" s="259"/>
      <c r="AD26" s="259"/>
      <c r="AE26" s="357"/>
      <c r="AF26" s="265" t="s">
        <v>16</v>
      </c>
      <c r="AG26" s="265" t="s">
        <v>16</v>
      </c>
      <c r="AH26" s="265" t="s">
        <v>16</v>
      </c>
      <c r="AI26" s="258"/>
      <c r="AJ26" s="258"/>
      <c r="AK26" s="265"/>
    </row>
    <row r="27" ht="28.5" customHeight="1" spans="1:37">
      <c r="A27" s="255">
        <v>22</v>
      </c>
      <c r="B27" s="257" t="s">
        <v>41</v>
      </c>
      <c r="C27" s="258" t="s">
        <v>33</v>
      </c>
      <c r="D27" s="259" t="s">
        <v>15</v>
      </c>
      <c r="E27" s="259" t="s">
        <v>15</v>
      </c>
      <c r="F27" s="259" t="s">
        <v>15</v>
      </c>
      <c r="G27" s="259" t="s">
        <v>15</v>
      </c>
      <c r="H27" s="259" t="s">
        <v>15</v>
      </c>
      <c r="I27" s="259" t="s">
        <v>15</v>
      </c>
      <c r="J27" s="355"/>
      <c r="K27" s="259" t="s">
        <v>15</v>
      </c>
      <c r="L27" s="259" t="s">
        <v>15</v>
      </c>
      <c r="M27" s="259" t="s">
        <v>15</v>
      </c>
      <c r="N27" s="259" t="s">
        <v>15</v>
      </c>
      <c r="O27" s="259" t="s">
        <v>15</v>
      </c>
      <c r="P27" s="259" t="s">
        <v>15</v>
      </c>
      <c r="Q27" s="357"/>
      <c r="R27" s="259" t="s">
        <v>15</v>
      </c>
      <c r="S27" s="259" t="s">
        <v>15</v>
      </c>
      <c r="T27" s="265" t="s">
        <v>15</v>
      </c>
      <c r="U27" s="259" t="s">
        <v>15</v>
      </c>
      <c r="V27" s="259" t="s">
        <v>15</v>
      </c>
      <c r="W27" s="259" t="s">
        <v>16</v>
      </c>
      <c r="X27" s="357"/>
      <c r="Y27" s="259"/>
      <c r="Z27" s="259"/>
      <c r="AA27" s="265"/>
      <c r="AB27" s="259"/>
      <c r="AC27" s="259"/>
      <c r="AD27" s="259"/>
      <c r="AE27" s="357"/>
      <c r="AF27" s="265" t="s">
        <v>16</v>
      </c>
      <c r="AG27" s="265" t="s">
        <v>16</v>
      </c>
      <c r="AH27" s="265" t="s">
        <v>16</v>
      </c>
      <c r="AI27" s="258"/>
      <c r="AJ27" s="258"/>
      <c r="AK27" s="265"/>
    </row>
    <row r="28" ht="28.5" customHeight="1" spans="1:37">
      <c r="A28" s="255">
        <v>23</v>
      </c>
      <c r="B28" s="257" t="s">
        <v>42</v>
      </c>
      <c r="C28" s="258" t="s">
        <v>33</v>
      </c>
      <c r="D28" s="259" t="s">
        <v>15</v>
      </c>
      <c r="E28" s="259" t="s">
        <v>15</v>
      </c>
      <c r="F28" s="259" t="s">
        <v>15</v>
      </c>
      <c r="G28" s="259" t="s">
        <v>15</v>
      </c>
      <c r="H28" s="259" t="s">
        <v>15</v>
      </c>
      <c r="I28" s="259" t="s">
        <v>15</v>
      </c>
      <c r="J28" s="355"/>
      <c r="K28" s="259" t="s">
        <v>15</v>
      </c>
      <c r="L28" s="259" t="s">
        <v>15</v>
      </c>
      <c r="M28" s="259" t="s">
        <v>15</v>
      </c>
      <c r="N28" s="259" t="s">
        <v>15</v>
      </c>
      <c r="O28" s="259" t="s">
        <v>15</v>
      </c>
      <c r="P28" s="259" t="s">
        <v>0</v>
      </c>
      <c r="Q28" s="357"/>
      <c r="R28" s="259" t="s">
        <v>16</v>
      </c>
      <c r="S28" s="259" t="s">
        <v>16</v>
      </c>
      <c r="T28" s="259" t="s">
        <v>16</v>
      </c>
      <c r="U28" s="259" t="s">
        <v>16</v>
      </c>
      <c r="V28" s="259" t="s">
        <v>16</v>
      </c>
      <c r="W28" s="259" t="s">
        <v>16</v>
      </c>
      <c r="X28" s="357"/>
      <c r="Y28" s="259"/>
      <c r="Z28" s="259"/>
      <c r="AA28" s="265"/>
      <c r="AB28" s="259"/>
      <c r="AC28" s="259"/>
      <c r="AD28" s="259"/>
      <c r="AE28" s="357"/>
      <c r="AF28" s="265" t="s">
        <v>16</v>
      </c>
      <c r="AG28" s="265" t="s">
        <v>16</v>
      </c>
      <c r="AH28" s="265" t="s">
        <v>16</v>
      </c>
      <c r="AI28" s="258"/>
      <c r="AJ28" s="258"/>
      <c r="AK28" s="265"/>
    </row>
    <row r="29" s="240" customFormat="1" ht="31.5" customHeight="1" spans="1:37">
      <c r="A29" s="255">
        <v>24</v>
      </c>
      <c r="B29" s="351" t="s">
        <v>43</v>
      </c>
      <c r="C29" s="258" t="s">
        <v>33</v>
      </c>
      <c r="D29" s="259" t="s">
        <v>15</v>
      </c>
      <c r="E29" s="259" t="s">
        <v>15</v>
      </c>
      <c r="F29" s="259" t="s">
        <v>15</v>
      </c>
      <c r="G29" s="259" t="s">
        <v>15</v>
      </c>
      <c r="H29" s="259" t="s">
        <v>15</v>
      </c>
      <c r="I29" s="265" t="s">
        <v>0</v>
      </c>
      <c r="J29" s="355"/>
      <c r="K29" s="265" t="s">
        <v>0</v>
      </c>
      <c r="L29" s="265" t="s">
        <v>0</v>
      </c>
      <c r="M29" s="265" t="s">
        <v>0</v>
      </c>
      <c r="N29" s="265" t="s">
        <v>0</v>
      </c>
      <c r="O29" s="265" t="s">
        <v>0</v>
      </c>
      <c r="P29" s="265" t="s">
        <v>0</v>
      </c>
      <c r="Q29" s="357"/>
      <c r="R29" s="259" t="s">
        <v>16</v>
      </c>
      <c r="S29" s="259" t="s">
        <v>16</v>
      </c>
      <c r="T29" s="259" t="s">
        <v>16</v>
      </c>
      <c r="U29" s="259" t="s">
        <v>16</v>
      </c>
      <c r="V29" s="259" t="s">
        <v>16</v>
      </c>
      <c r="W29" s="265" t="s">
        <v>16</v>
      </c>
      <c r="X29" s="357"/>
      <c r="Y29" s="265"/>
      <c r="Z29" s="265"/>
      <c r="AA29" s="265"/>
      <c r="AB29" s="259"/>
      <c r="AC29" s="259"/>
      <c r="AD29" s="259"/>
      <c r="AE29" s="357"/>
      <c r="AF29" s="265" t="s">
        <v>16</v>
      </c>
      <c r="AG29" s="265" t="s">
        <v>16</v>
      </c>
      <c r="AH29" s="265" t="s">
        <v>16</v>
      </c>
      <c r="AI29" s="258"/>
      <c r="AJ29" s="258"/>
      <c r="AK29" s="265"/>
    </row>
    <row r="30" s="240" customFormat="1" ht="33.75" customHeight="1" spans="1:37">
      <c r="A30" s="255">
        <v>25</v>
      </c>
      <c r="B30" s="292" t="s">
        <v>44</v>
      </c>
      <c r="C30" s="258" t="s">
        <v>33</v>
      </c>
      <c r="D30" s="259" t="s">
        <v>15</v>
      </c>
      <c r="E30" s="259" t="s">
        <v>15</v>
      </c>
      <c r="F30" s="259" t="s">
        <v>15</v>
      </c>
      <c r="G30" s="259" t="s">
        <v>15</v>
      </c>
      <c r="H30" s="259" t="s">
        <v>15</v>
      </c>
      <c r="I30" s="259" t="s">
        <v>15</v>
      </c>
      <c r="J30" s="355"/>
      <c r="K30" s="259" t="s">
        <v>15</v>
      </c>
      <c r="L30" s="259" t="s">
        <v>15</v>
      </c>
      <c r="M30" s="259" t="s">
        <v>15</v>
      </c>
      <c r="N30" s="259" t="s">
        <v>15</v>
      </c>
      <c r="O30" s="259" t="s">
        <v>15</v>
      </c>
      <c r="P30" s="265" t="s">
        <v>0</v>
      </c>
      <c r="Q30" s="357"/>
      <c r="R30" s="259" t="s">
        <v>16</v>
      </c>
      <c r="S30" s="259" t="s">
        <v>16</v>
      </c>
      <c r="T30" s="259" t="s">
        <v>16</v>
      </c>
      <c r="U30" s="259" t="s">
        <v>16</v>
      </c>
      <c r="V30" s="259" t="s">
        <v>16</v>
      </c>
      <c r="W30" s="259" t="s">
        <v>16</v>
      </c>
      <c r="X30" s="357"/>
      <c r="Y30" s="259"/>
      <c r="Z30" s="259"/>
      <c r="AA30" s="265"/>
      <c r="AB30" s="259"/>
      <c r="AC30" s="259"/>
      <c r="AD30" s="259"/>
      <c r="AE30" s="357" t="s">
        <v>2</v>
      </c>
      <c r="AF30" s="259" t="s">
        <v>15</v>
      </c>
      <c r="AG30" s="259" t="s">
        <v>15</v>
      </c>
      <c r="AH30" s="259" t="s">
        <v>15</v>
      </c>
      <c r="AI30" s="258"/>
      <c r="AJ30" s="258"/>
      <c r="AK30" s="265"/>
    </row>
    <row r="31" s="240" customFormat="1" ht="33" customHeight="1" spans="1:37">
      <c r="A31" s="255">
        <v>26</v>
      </c>
      <c r="B31" s="292" t="s">
        <v>45</v>
      </c>
      <c r="C31" s="258" t="s">
        <v>33</v>
      </c>
      <c r="D31" s="259" t="s">
        <v>15</v>
      </c>
      <c r="E31" s="259" t="s">
        <v>15</v>
      </c>
      <c r="F31" s="259" t="s">
        <v>15</v>
      </c>
      <c r="G31" s="259" t="s">
        <v>15</v>
      </c>
      <c r="H31" s="259" t="s">
        <v>15</v>
      </c>
      <c r="I31" s="265" t="s">
        <v>0</v>
      </c>
      <c r="J31" s="355"/>
      <c r="K31" s="265" t="s">
        <v>0</v>
      </c>
      <c r="L31" s="265" t="s">
        <v>0</v>
      </c>
      <c r="M31" s="265" t="s">
        <v>0</v>
      </c>
      <c r="N31" s="265" t="s">
        <v>0</v>
      </c>
      <c r="O31" s="265" t="s">
        <v>0</v>
      </c>
      <c r="P31" s="265" t="s">
        <v>0</v>
      </c>
      <c r="Q31" s="357"/>
      <c r="R31" s="259" t="s">
        <v>16</v>
      </c>
      <c r="S31" s="259" t="s">
        <v>16</v>
      </c>
      <c r="T31" s="259" t="s">
        <v>16</v>
      </c>
      <c r="U31" s="259" t="s">
        <v>16</v>
      </c>
      <c r="V31" s="259" t="s">
        <v>16</v>
      </c>
      <c r="W31" s="259" t="s">
        <v>16</v>
      </c>
      <c r="X31" s="357"/>
      <c r="Y31" s="259"/>
      <c r="Z31" s="259"/>
      <c r="AA31" s="265"/>
      <c r="AB31" s="259"/>
      <c r="AC31" s="259"/>
      <c r="AD31" s="259"/>
      <c r="AE31" s="357"/>
      <c r="AF31" s="259" t="s">
        <v>16</v>
      </c>
      <c r="AG31" s="259" t="s">
        <v>16</v>
      </c>
      <c r="AH31" s="259" t="s">
        <v>16</v>
      </c>
      <c r="AI31" s="258"/>
      <c r="AJ31" s="258"/>
      <c r="AK31" s="265"/>
    </row>
    <row r="32" s="240" customFormat="1" ht="31.5" customHeight="1" spans="1:37">
      <c r="A32" s="255">
        <v>27</v>
      </c>
      <c r="B32" s="292" t="s">
        <v>46</v>
      </c>
      <c r="C32" s="258" t="s">
        <v>33</v>
      </c>
      <c r="D32" s="259" t="s">
        <v>15</v>
      </c>
      <c r="E32" s="259" t="s">
        <v>15</v>
      </c>
      <c r="F32" s="259" t="s">
        <v>15</v>
      </c>
      <c r="G32" s="259" t="s">
        <v>15</v>
      </c>
      <c r="H32" s="259" t="s">
        <v>15</v>
      </c>
      <c r="I32" s="259" t="s">
        <v>15</v>
      </c>
      <c r="J32" s="355"/>
      <c r="K32" s="259" t="s">
        <v>15</v>
      </c>
      <c r="L32" s="259" t="s">
        <v>15</v>
      </c>
      <c r="M32" s="259" t="s">
        <v>15</v>
      </c>
      <c r="N32" s="259" t="s">
        <v>15</v>
      </c>
      <c r="O32" s="259" t="s">
        <v>15</v>
      </c>
      <c r="P32" s="259" t="s">
        <v>15</v>
      </c>
      <c r="Q32" s="357"/>
      <c r="R32" s="259" t="s">
        <v>15</v>
      </c>
      <c r="S32" s="259" t="s">
        <v>15</v>
      </c>
      <c r="T32" s="265" t="s">
        <v>15</v>
      </c>
      <c r="U32" s="259" t="s">
        <v>15</v>
      </c>
      <c r="V32" s="259" t="s">
        <v>15</v>
      </c>
      <c r="W32" s="259" t="s">
        <v>16</v>
      </c>
      <c r="X32" s="357"/>
      <c r="Y32" s="259"/>
      <c r="Z32" s="259"/>
      <c r="AA32" s="265"/>
      <c r="AB32" s="259"/>
      <c r="AC32" s="259"/>
      <c r="AD32" s="259"/>
      <c r="AE32" s="357" t="s">
        <v>2</v>
      </c>
      <c r="AF32" s="259" t="s">
        <v>15</v>
      </c>
      <c r="AG32" s="259" t="s">
        <v>15</v>
      </c>
      <c r="AH32" s="259" t="s">
        <v>15</v>
      </c>
      <c r="AI32" s="258"/>
      <c r="AJ32" s="258"/>
      <c r="AK32" s="265"/>
    </row>
    <row r="33" s="240" customFormat="1" ht="30.75" customHeight="1" spans="1:37">
      <c r="A33" s="255">
        <v>28</v>
      </c>
      <c r="B33" s="292" t="s">
        <v>47</v>
      </c>
      <c r="C33" s="258" t="s">
        <v>33</v>
      </c>
      <c r="D33" s="259" t="s">
        <v>15</v>
      </c>
      <c r="E33" s="259" t="s">
        <v>15</v>
      </c>
      <c r="F33" s="259" t="s">
        <v>15</v>
      </c>
      <c r="G33" s="259" t="s">
        <v>15</v>
      </c>
      <c r="H33" s="259" t="s">
        <v>15</v>
      </c>
      <c r="I33" s="265" t="s">
        <v>0</v>
      </c>
      <c r="J33" s="355"/>
      <c r="K33" s="265" t="s">
        <v>0</v>
      </c>
      <c r="L33" s="265" t="s">
        <v>0</v>
      </c>
      <c r="M33" s="265" t="s">
        <v>0</v>
      </c>
      <c r="N33" s="265" t="s">
        <v>0</v>
      </c>
      <c r="O33" s="265" t="s">
        <v>0</v>
      </c>
      <c r="P33" s="265" t="s">
        <v>0</v>
      </c>
      <c r="Q33" s="357"/>
      <c r="R33" s="259" t="s">
        <v>16</v>
      </c>
      <c r="S33" s="259" t="s">
        <v>16</v>
      </c>
      <c r="T33" s="259" t="s">
        <v>16</v>
      </c>
      <c r="U33" s="259" t="s">
        <v>16</v>
      </c>
      <c r="V33" s="259" t="s">
        <v>16</v>
      </c>
      <c r="W33" s="259" t="s">
        <v>16</v>
      </c>
      <c r="X33" s="357"/>
      <c r="Y33" s="259"/>
      <c r="Z33" s="259"/>
      <c r="AA33" s="265"/>
      <c r="AB33" s="259"/>
      <c r="AC33" s="259"/>
      <c r="AD33" s="259"/>
      <c r="AE33" s="357"/>
      <c r="AF33" s="259" t="s">
        <v>16</v>
      </c>
      <c r="AG33" s="259" t="s">
        <v>16</v>
      </c>
      <c r="AH33" s="259" t="s">
        <v>16</v>
      </c>
      <c r="AI33" s="258"/>
      <c r="AJ33" s="258"/>
      <c r="AK33" s="265"/>
    </row>
    <row r="34" s="240" customFormat="1" ht="30.75" customHeight="1" spans="1:37">
      <c r="A34" s="255">
        <v>29</v>
      </c>
      <c r="B34" s="258" t="s">
        <v>48</v>
      </c>
      <c r="C34" s="258" t="s">
        <v>33</v>
      </c>
      <c r="D34" s="259"/>
      <c r="E34" s="259"/>
      <c r="F34" s="265"/>
      <c r="G34" s="259"/>
      <c r="H34" s="259"/>
      <c r="I34" s="259"/>
      <c r="J34" s="355"/>
      <c r="K34" s="259"/>
      <c r="L34" s="259"/>
      <c r="M34" s="265"/>
      <c r="N34" s="259" t="s">
        <v>0</v>
      </c>
      <c r="O34" s="259" t="s">
        <v>0</v>
      </c>
      <c r="P34" s="259" t="s">
        <v>0</v>
      </c>
      <c r="Q34" s="357"/>
      <c r="R34" s="259" t="s">
        <v>16</v>
      </c>
      <c r="S34" s="259" t="s">
        <v>16</v>
      </c>
      <c r="T34" s="259" t="s">
        <v>16</v>
      </c>
      <c r="U34" s="259" t="s">
        <v>16</v>
      </c>
      <c r="V34" s="259" t="s">
        <v>16</v>
      </c>
      <c r="W34" s="259" t="s">
        <v>16</v>
      </c>
      <c r="X34" s="357"/>
      <c r="Y34" s="259"/>
      <c r="Z34" s="259"/>
      <c r="AA34" s="265"/>
      <c r="AB34" s="265"/>
      <c r="AC34" s="265"/>
      <c r="AD34" s="258"/>
      <c r="AE34" s="357"/>
      <c r="AF34" s="259" t="s">
        <v>16</v>
      </c>
      <c r="AG34" s="259" t="s">
        <v>16</v>
      </c>
      <c r="AH34" s="259" t="s">
        <v>16</v>
      </c>
      <c r="AI34" s="258"/>
      <c r="AJ34" s="258"/>
      <c r="AK34" s="265"/>
    </row>
    <row r="35" s="240" customFormat="1" ht="30.75" customHeight="1" spans="1:37">
      <c r="A35" s="255">
        <v>30</v>
      </c>
      <c r="B35" s="292" t="s">
        <v>49</v>
      </c>
      <c r="C35" s="258" t="s">
        <v>33</v>
      </c>
      <c r="D35" s="259"/>
      <c r="E35" s="259"/>
      <c r="F35" s="265"/>
      <c r="G35" s="259"/>
      <c r="H35" s="259"/>
      <c r="I35" s="259"/>
      <c r="J35" s="355"/>
      <c r="K35" s="259"/>
      <c r="L35" s="259"/>
      <c r="M35" s="265" t="s">
        <v>0</v>
      </c>
      <c r="N35" s="265" t="s">
        <v>0</v>
      </c>
      <c r="O35" s="265" t="s">
        <v>0</v>
      </c>
      <c r="P35" s="265" t="s">
        <v>0</v>
      </c>
      <c r="Q35" s="357"/>
      <c r="R35" s="259" t="s">
        <v>16</v>
      </c>
      <c r="S35" s="259" t="s">
        <v>16</v>
      </c>
      <c r="T35" s="259" t="s">
        <v>16</v>
      </c>
      <c r="U35" s="259" t="s">
        <v>16</v>
      </c>
      <c r="V35" s="259" t="s">
        <v>16</v>
      </c>
      <c r="W35" s="259" t="s">
        <v>16</v>
      </c>
      <c r="X35" s="357"/>
      <c r="Y35" s="259"/>
      <c r="Z35" s="259"/>
      <c r="AA35" s="265"/>
      <c r="AB35" s="259"/>
      <c r="AC35" s="259"/>
      <c r="AD35" s="259"/>
      <c r="AE35" s="357"/>
      <c r="AF35" s="259" t="s">
        <v>16</v>
      </c>
      <c r="AG35" s="259" t="s">
        <v>16</v>
      </c>
      <c r="AH35" s="259" t="s">
        <v>2</v>
      </c>
      <c r="AI35" s="258"/>
      <c r="AJ35" s="258"/>
      <c r="AK35" s="265"/>
    </row>
    <row r="36" s="240" customFormat="1" ht="33.75" customHeight="1" spans="1:37">
      <c r="A36" s="255">
        <v>31</v>
      </c>
      <c r="B36" s="292" t="s">
        <v>50</v>
      </c>
      <c r="C36" s="258" t="s">
        <v>33</v>
      </c>
      <c r="D36" s="259" t="s">
        <v>15</v>
      </c>
      <c r="E36" s="259" t="s">
        <v>15</v>
      </c>
      <c r="F36" s="259" t="s">
        <v>15</v>
      </c>
      <c r="G36" s="259" t="s">
        <v>15</v>
      </c>
      <c r="H36" s="259" t="s">
        <v>15</v>
      </c>
      <c r="I36" s="259" t="s">
        <v>15</v>
      </c>
      <c r="J36" s="355"/>
      <c r="K36" s="259" t="s">
        <v>15</v>
      </c>
      <c r="L36" s="259" t="s">
        <v>15</v>
      </c>
      <c r="M36" s="265" t="s">
        <v>15</v>
      </c>
      <c r="N36" s="259" t="s">
        <v>0</v>
      </c>
      <c r="O36" s="259" t="s">
        <v>0</v>
      </c>
      <c r="P36" s="259" t="s">
        <v>0</v>
      </c>
      <c r="Q36" s="357"/>
      <c r="R36" s="259" t="s">
        <v>16</v>
      </c>
      <c r="S36" s="259" t="s">
        <v>16</v>
      </c>
      <c r="T36" s="259" t="s">
        <v>16</v>
      </c>
      <c r="U36" s="259" t="s">
        <v>16</v>
      </c>
      <c r="V36" s="259" t="s">
        <v>16</v>
      </c>
      <c r="W36" s="259" t="s">
        <v>16</v>
      </c>
      <c r="X36" s="357"/>
      <c r="Y36" s="259"/>
      <c r="Z36" s="259"/>
      <c r="AA36" s="265"/>
      <c r="AB36" s="259"/>
      <c r="AC36" s="259"/>
      <c r="AD36" s="259"/>
      <c r="AE36" s="357"/>
      <c r="AF36" s="259" t="s">
        <v>16</v>
      </c>
      <c r="AG36" s="265" t="s">
        <v>2</v>
      </c>
      <c r="AH36" s="265" t="s">
        <v>15</v>
      </c>
      <c r="AI36" s="258"/>
      <c r="AJ36" s="258"/>
      <c r="AK36" s="265"/>
    </row>
    <row r="37" s="240" customFormat="1" ht="33.75" customHeight="1" spans="1:37">
      <c r="A37" s="255">
        <v>32</v>
      </c>
      <c r="B37" s="292" t="s">
        <v>51</v>
      </c>
      <c r="C37" s="258" t="s">
        <v>33</v>
      </c>
      <c r="D37" s="259" t="s">
        <v>15</v>
      </c>
      <c r="E37" s="259" t="s">
        <v>15</v>
      </c>
      <c r="F37" s="259" t="s">
        <v>15</v>
      </c>
      <c r="G37" s="259" t="s">
        <v>15</v>
      </c>
      <c r="H37" s="259" t="s">
        <v>15</v>
      </c>
      <c r="I37" s="259" t="s">
        <v>15</v>
      </c>
      <c r="J37" s="355"/>
      <c r="K37" s="259" t="s">
        <v>15</v>
      </c>
      <c r="L37" s="259" t="s">
        <v>15</v>
      </c>
      <c r="M37" s="265" t="s">
        <v>15</v>
      </c>
      <c r="N37" s="259" t="s">
        <v>0</v>
      </c>
      <c r="O37" s="259" t="s">
        <v>0</v>
      </c>
      <c r="P37" s="259" t="s">
        <v>0</v>
      </c>
      <c r="Q37" s="357"/>
      <c r="R37" s="259" t="s">
        <v>16</v>
      </c>
      <c r="S37" s="259" t="s">
        <v>16</v>
      </c>
      <c r="T37" s="259" t="s">
        <v>16</v>
      </c>
      <c r="U37" s="259" t="s">
        <v>16</v>
      </c>
      <c r="V37" s="259" t="s">
        <v>16</v>
      </c>
      <c r="W37" s="259" t="s">
        <v>16</v>
      </c>
      <c r="X37" s="357"/>
      <c r="Y37" s="259"/>
      <c r="Z37" s="259"/>
      <c r="AA37" s="265"/>
      <c r="AB37" s="259"/>
      <c r="AC37" s="259"/>
      <c r="AD37" s="259"/>
      <c r="AE37" s="357"/>
      <c r="AF37" s="259" t="s">
        <v>16</v>
      </c>
      <c r="AG37" s="265" t="s">
        <v>2</v>
      </c>
      <c r="AH37" s="265" t="s">
        <v>15</v>
      </c>
      <c r="AI37" s="258"/>
      <c r="AJ37" s="258"/>
      <c r="AK37" s="265"/>
    </row>
    <row r="38" s="240" customFormat="1" ht="31.5" customHeight="1" spans="1:37">
      <c r="A38" s="255">
        <v>33</v>
      </c>
      <c r="B38" s="292" t="s">
        <v>52</v>
      </c>
      <c r="C38" s="258" t="s">
        <v>33</v>
      </c>
      <c r="D38" s="259" t="s">
        <v>15</v>
      </c>
      <c r="E38" s="259" t="s">
        <v>15</v>
      </c>
      <c r="F38" s="259" t="s">
        <v>15</v>
      </c>
      <c r="G38" s="259" t="s">
        <v>15</v>
      </c>
      <c r="H38" s="259" t="s">
        <v>15</v>
      </c>
      <c r="I38" s="259" t="s">
        <v>15</v>
      </c>
      <c r="J38" s="355"/>
      <c r="K38" s="259" t="s">
        <v>15</v>
      </c>
      <c r="L38" s="259" t="s">
        <v>15</v>
      </c>
      <c r="M38" s="265" t="s">
        <v>0</v>
      </c>
      <c r="N38" s="265" t="s">
        <v>0</v>
      </c>
      <c r="O38" s="265" t="s">
        <v>0</v>
      </c>
      <c r="P38" s="265" t="s">
        <v>0</v>
      </c>
      <c r="Q38" s="357"/>
      <c r="R38" s="259" t="s">
        <v>16</v>
      </c>
      <c r="S38" s="259" t="s">
        <v>16</v>
      </c>
      <c r="T38" s="259" t="s">
        <v>16</v>
      </c>
      <c r="U38" s="259" t="s">
        <v>16</v>
      </c>
      <c r="V38" s="259" t="s">
        <v>16</v>
      </c>
      <c r="W38" s="259" t="s">
        <v>16</v>
      </c>
      <c r="X38" s="357"/>
      <c r="Y38" s="265"/>
      <c r="Z38" s="265"/>
      <c r="AA38" s="265"/>
      <c r="AB38" s="259"/>
      <c r="AC38" s="259"/>
      <c r="AD38" s="259"/>
      <c r="AE38" s="357"/>
      <c r="AF38" s="265" t="s">
        <v>2</v>
      </c>
      <c r="AG38" s="265" t="s">
        <v>15</v>
      </c>
      <c r="AH38" s="265" t="s">
        <v>15</v>
      </c>
      <c r="AI38" s="258"/>
      <c r="AJ38" s="258"/>
      <c r="AK38" s="265"/>
    </row>
    <row r="39" s="240" customFormat="1" ht="31.5" customHeight="1" spans="1:37">
      <c r="A39" s="255">
        <v>34</v>
      </c>
      <c r="B39" s="258" t="s">
        <v>53</v>
      </c>
      <c r="C39" s="258" t="s">
        <v>33</v>
      </c>
      <c r="D39" s="259"/>
      <c r="E39" s="259" t="s">
        <v>2</v>
      </c>
      <c r="F39" s="259" t="s">
        <v>15</v>
      </c>
      <c r="G39" s="259" t="s">
        <v>15</v>
      </c>
      <c r="H39" s="259" t="s">
        <v>15</v>
      </c>
      <c r="I39" s="259" t="s">
        <v>15</v>
      </c>
      <c r="J39" s="355"/>
      <c r="K39" s="259" t="s">
        <v>15</v>
      </c>
      <c r="L39" s="259" t="s">
        <v>15</v>
      </c>
      <c r="M39" s="265" t="s">
        <v>15</v>
      </c>
      <c r="N39" s="259" t="s">
        <v>0</v>
      </c>
      <c r="O39" s="259" t="s">
        <v>0</v>
      </c>
      <c r="P39" s="259" t="s">
        <v>0</v>
      </c>
      <c r="Q39" s="357"/>
      <c r="R39" s="259" t="s">
        <v>16</v>
      </c>
      <c r="S39" s="259" t="s">
        <v>16</v>
      </c>
      <c r="T39" s="259" t="s">
        <v>16</v>
      </c>
      <c r="U39" s="259" t="s">
        <v>16</v>
      </c>
      <c r="V39" s="259" t="s">
        <v>16</v>
      </c>
      <c r="W39" s="259" t="s">
        <v>16</v>
      </c>
      <c r="X39" s="357"/>
      <c r="Y39" s="259"/>
      <c r="Z39" s="265"/>
      <c r="AA39" s="265"/>
      <c r="AB39" s="259"/>
      <c r="AC39" s="259"/>
      <c r="AD39" s="259"/>
      <c r="AE39" s="357"/>
      <c r="AF39" s="265" t="s">
        <v>16</v>
      </c>
      <c r="AG39" s="265" t="s">
        <v>16</v>
      </c>
      <c r="AH39" s="265" t="s">
        <v>16</v>
      </c>
      <c r="AI39" s="258"/>
      <c r="AJ39" s="258"/>
      <c r="AK39" s="265"/>
    </row>
    <row r="40" s="240" customFormat="1" ht="30" customHeight="1" spans="1:37">
      <c r="A40" s="255">
        <v>35</v>
      </c>
      <c r="B40" s="352" t="s">
        <v>54</v>
      </c>
      <c r="C40" s="258" t="s">
        <v>33</v>
      </c>
      <c r="D40" s="259"/>
      <c r="E40" s="259"/>
      <c r="F40" s="265"/>
      <c r="G40" s="259" t="s">
        <v>2</v>
      </c>
      <c r="H40" s="259" t="s">
        <v>55</v>
      </c>
      <c r="I40" s="259" t="s">
        <v>15</v>
      </c>
      <c r="J40" s="355"/>
      <c r="K40" s="259" t="s">
        <v>15</v>
      </c>
      <c r="L40" s="259" t="s">
        <v>15</v>
      </c>
      <c r="M40" s="265" t="s">
        <v>0</v>
      </c>
      <c r="N40" s="265" t="s">
        <v>0</v>
      </c>
      <c r="O40" s="265" t="s">
        <v>0</v>
      </c>
      <c r="P40" s="265" t="s">
        <v>0</v>
      </c>
      <c r="Q40" s="357"/>
      <c r="R40" s="259" t="s">
        <v>16</v>
      </c>
      <c r="S40" s="259" t="s">
        <v>16</v>
      </c>
      <c r="T40" s="259" t="s">
        <v>16</v>
      </c>
      <c r="U40" s="259" t="s">
        <v>16</v>
      </c>
      <c r="V40" s="259" t="s">
        <v>16</v>
      </c>
      <c r="W40" s="259" t="s">
        <v>16</v>
      </c>
      <c r="X40" s="357"/>
      <c r="Y40" s="265"/>
      <c r="Z40" s="265"/>
      <c r="AA40" s="265"/>
      <c r="AB40" s="265"/>
      <c r="AC40" s="265"/>
      <c r="AD40" s="265"/>
      <c r="AE40" s="357"/>
      <c r="AF40" s="265" t="s">
        <v>2</v>
      </c>
      <c r="AG40" s="265" t="s">
        <v>15</v>
      </c>
      <c r="AH40" s="265" t="s">
        <v>15</v>
      </c>
      <c r="AI40" s="258"/>
      <c r="AJ40" s="258"/>
      <c r="AK40" s="265"/>
    </row>
    <row r="41" s="240" customFormat="1" ht="30" customHeight="1" spans="1:37">
      <c r="A41" s="255">
        <v>36</v>
      </c>
      <c r="B41" s="258" t="s">
        <v>56</v>
      </c>
      <c r="C41" s="258" t="s">
        <v>33</v>
      </c>
      <c r="D41" s="259"/>
      <c r="E41" s="259"/>
      <c r="F41" s="259" t="s">
        <v>2</v>
      </c>
      <c r="G41" s="259" t="s">
        <v>15</v>
      </c>
      <c r="H41" s="259" t="s">
        <v>15</v>
      </c>
      <c r="I41" s="259" t="s">
        <v>15</v>
      </c>
      <c r="J41" s="355"/>
      <c r="K41" s="259" t="s">
        <v>15</v>
      </c>
      <c r="L41" s="259" t="s">
        <v>15</v>
      </c>
      <c r="M41" s="265" t="s">
        <v>0</v>
      </c>
      <c r="N41" s="265" t="s">
        <v>0</v>
      </c>
      <c r="O41" s="265" t="s">
        <v>0</v>
      </c>
      <c r="P41" s="265" t="s">
        <v>0</v>
      </c>
      <c r="Q41" s="357"/>
      <c r="R41" s="259" t="s">
        <v>16</v>
      </c>
      <c r="S41" s="259" t="s">
        <v>16</v>
      </c>
      <c r="T41" s="259" t="s">
        <v>16</v>
      </c>
      <c r="U41" s="259" t="s">
        <v>16</v>
      </c>
      <c r="V41" s="259" t="s">
        <v>16</v>
      </c>
      <c r="W41" s="259" t="s">
        <v>16</v>
      </c>
      <c r="X41" s="357"/>
      <c r="Y41" s="265"/>
      <c r="Z41" s="265"/>
      <c r="AA41" s="265"/>
      <c r="AB41" s="265"/>
      <c r="AC41" s="265"/>
      <c r="AD41" s="265"/>
      <c r="AE41" s="357"/>
      <c r="AF41" s="265" t="s">
        <v>2</v>
      </c>
      <c r="AG41" s="265" t="s">
        <v>15</v>
      </c>
      <c r="AH41" s="265" t="s">
        <v>15</v>
      </c>
      <c r="AI41" s="258"/>
      <c r="AJ41" s="258"/>
      <c r="AK41" s="265"/>
    </row>
    <row r="42" s="240" customFormat="1" ht="30" customHeight="1" spans="1:37">
      <c r="A42" s="255">
        <v>37</v>
      </c>
      <c r="B42" s="258" t="s">
        <v>57</v>
      </c>
      <c r="C42" s="258" t="s">
        <v>33</v>
      </c>
      <c r="D42" s="259"/>
      <c r="E42" s="259"/>
      <c r="F42" s="259" t="s">
        <v>2</v>
      </c>
      <c r="G42" s="259" t="s">
        <v>15</v>
      </c>
      <c r="H42" s="259" t="s">
        <v>15</v>
      </c>
      <c r="I42" s="259" t="s">
        <v>15</v>
      </c>
      <c r="J42" s="355"/>
      <c r="K42" s="259" t="s">
        <v>15</v>
      </c>
      <c r="L42" s="259" t="s">
        <v>15</v>
      </c>
      <c r="M42" s="265" t="s">
        <v>0</v>
      </c>
      <c r="N42" s="265" t="s">
        <v>0</v>
      </c>
      <c r="O42" s="265" t="s">
        <v>0</v>
      </c>
      <c r="P42" s="265" t="s">
        <v>0</v>
      </c>
      <c r="Q42" s="357"/>
      <c r="R42" s="259" t="s">
        <v>16</v>
      </c>
      <c r="S42" s="259" t="s">
        <v>16</v>
      </c>
      <c r="T42" s="259" t="s">
        <v>16</v>
      </c>
      <c r="U42" s="259" t="s">
        <v>16</v>
      </c>
      <c r="V42" s="259" t="s">
        <v>16</v>
      </c>
      <c r="W42" s="259" t="s">
        <v>16</v>
      </c>
      <c r="X42" s="357"/>
      <c r="Y42" s="265"/>
      <c r="Z42" s="265"/>
      <c r="AA42" s="265"/>
      <c r="AB42" s="265"/>
      <c r="AC42" s="265"/>
      <c r="AD42" s="265"/>
      <c r="AE42" s="357"/>
      <c r="AF42" s="265" t="s">
        <v>16</v>
      </c>
      <c r="AG42" s="265" t="s">
        <v>16</v>
      </c>
      <c r="AH42" s="265" t="s">
        <v>16</v>
      </c>
      <c r="AI42" s="258"/>
      <c r="AJ42" s="258"/>
      <c r="AK42" s="265"/>
    </row>
    <row r="43" s="240" customFormat="1" ht="30" customHeight="1" spans="1:37">
      <c r="A43" s="255">
        <v>38</v>
      </c>
      <c r="B43" s="258" t="s">
        <v>58</v>
      </c>
      <c r="C43" s="258" t="s">
        <v>33</v>
      </c>
      <c r="D43" s="259"/>
      <c r="E43" s="259"/>
      <c r="F43" s="259" t="s">
        <v>2</v>
      </c>
      <c r="G43" s="259" t="s">
        <v>15</v>
      </c>
      <c r="H43" s="259" t="s">
        <v>15</v>
      </c>
      <c r="I43" s="259" t="s">
        <v>0</v>
      </c>
      <c r="J43" s="355"/>
      <c r="K43" s="259" t="s">
        <v>0</v>
      </c>
      <c r="L43" s="259" t="s">
        <v>0</v>
      </c>
      <c r="M43" s="259" t="s">
        <v>0</v>
      </c>
      <c r="N43" s="259" t="s">
        <v>0</v>
      </c>
      <c r="O43" s="259" t="s">
        <v>0</v>
      </c>
      <c r="P43" s="259" t="s">
        <v>0</v>
      </c>
      <c r="Q43" s="357"/>
      <c r="R43" s="259" t="s">
        <v>16</v>
      </c>
      <c r="S43" s="259" t="s">
        <v>16</v>
      </c>
      <c r="T43" s="259" t="s">
        <v>16</v>
      </c>
      <c r="U43" s="259" t="s">
        <v>16</v>
      </c>
      <c r="V43" s="259" t="s">
        <v>16</v>
      </c>
      <c r="W43" s="259" t="s">
        <v>16</v>
      </c>
      <c r="X43" s="357"/>
      <c r="Y43" s="265"/>
      <c r="Z43" s="265"/>
      <c r="AA43" s="265"/>
      <c r="AB43" s="265"/>
      <c r="AC43" s="265"/>
      <c r="AD43" s="265"/>
      <c r="AE43" s="357"/>
      <c r="AF43" s="265" t="s">
        <v>16</v>
      </c>
      <c r="AG43" s="265" t="s">
        <v>16</v>
      </c>
      <c r="AH43" s="265" t="s">
        <v>16</v>
      </c>
      <c r="AI43" s="258"/>
      <c r="AJ43" s="258"/>
      <c r="AK43" s="265"/>
    </row>
    <row r="44" s="240" customFormat="1" ht="30" customHeight="1" spans="1:37">
      <c r="A44" s="255">
        <v>39</v>
      </c>
      <c r="B44" s="258" t="s">
        <v>59</v>
      </c>
      <c r="C44" s="258" t="s">
        <v>33</v>
      </c>
      <c r="D44" s="259"/>
      <c r="E44" s="259"/>
      <c r="F44" s="265"/>
      <c r="G44" s="259"/>
      <c r="H44" s="259"/>
      <c r="I44" s="259"/>
      <c r="J44" s="355" t="s">
        <v>2</v>
      </c>
      <c r="K44" s="259" t="s">
        <v>15</v>
      </c>
      <c r="L44" s="259" t="s">
        <v>15</v>
      </c>
      <c r="M44" s="265" t="s">
        <v>15</v>
      </c>
      <c r="N44" s="259" t="s">
        <v>0</v>
      </c>
      <c r="O44" s="259" t="s">
        <v>0</v>
      </c>
      <c r="P44" s="259" t="s">
        <v>0</v>
      </c>
      <c r="Q44" s="357"/>
      <c r="R44" s="259" t="s">
        <v>16</v>
      </c>
      <c r="S44" s="259" t="s">
        <v>16</v>
      </c>
      <c r="T44" s="259" t="s">
        <v>16</v>
      </c>
      <c r="U44" s="259" t="s">
        <v>16</v>
      </c>
      <c r="V44" s="259" t="s">
        <v>16</v>
      </c>
      <c r="W44" s="259" t="s">
        <v>16</v>
      </c>
      <c r="X44" s="357"/>
      <c r="Y44" s="259"/>
      <c r="Z44" s="265"/>
      <c r="AA44" s="265"/>
      <c r="AB44" s="265"/>
      <c r="AC44" s="265"/>
      <c r="AD44" s="265"/>
      <c r="AE44" s="357"/>
      <c r="AF44" s="265" t="s">
        <v>16</v>
      </c>
      <c r="AG44" s="265" t="s">
        <v>16</v>
      </c>
      <c r="AH44" s="265" t="s">
        <v>16</v>
      </c>
      <c r="AI44" s="258"/>
      <c r="AJ44" s="258"/>
      <c r="AK44" s="265"/>
    </row>
    <row r="45" s="240" customFormat="1" ht="30" customHeight="1" spans="1:37">
      <c r="A45" s="255">
        <v>40</v>
      </c>
      <c r="B45" s="258" t="s">
        <v>60</v>
      </c>
      <c r="C45" s="258" t="s">
        <v>33</v>
      </c>
      <c r="D45" s="259"/>
      <c r="E45" s="259"/>
      <c r="F45" s="259"/>
      <c r="G45" s="259"/>
      <c r="H45" s="259"/>
      <c r="I45" s="259"/>
      <c r="J45" s="355"/>
      <c r="K45" s="259"/>
      <c r="L45" s="259"/>
      <c r="M45" s="259"/>
      <c r="N45" s="259"/>
      <c r="O45" s="259"/>
      <c r="P45" s="259"/>
      <c r="Q45" s="357"/>
      <c r="R45" s="259"/>
      <c r="S45" s="259"/>
      <c r="T45" s="259"/>
      <c r="U45" s="259"/>
      <c r="V45" s="259"/>
      <c r="W45" s="259"/>
      <c r="X45" s="357"/>
      <c r="Y45" s="265"/>
      <c r="Z45" s="265"/>
      <c r="AA45" s="265"/>
      <c r="AB45" s="265"/>
      <c r="AC45" s="265"/>
      <c r="AD45" s="265"/>
      <c r="AE45" s="357"/>
      <c r="AF45" s="265" t="s">
        <v>2</v>
      </c>
      <c r="AG45" s="265" t="s">
        <v>15</v>
      </c>
      <c r="AH45" s="265" t="s">
        <v>15</v>
      </c>
      <c r="AI45" s="258"/>
      <c r="AJ45" s="258"/>
      <c r="AK45" s="265"/>
    </row>
    <row r="46" s="240" customFormat="1" ht="30" customHeight="1" spans="1:37">
      <c r="A46" s="255">
        <v>41</v>
      </c>
      <c r="B46" s="292" t="s">
        <v>61</v>
      </c>
      <c r="C46" s="258" t="s">
        <v>33</v>
      </c>
      <c r="D46" s="259"/>
      <c r="E46" s="259"/>
      <c r="F46" s="259"/>
      <c r="G46" s="259"/>
      <c r="H46" s="259"/>
      <c r="I46" s="259"/>
      <c r="J46" s="355"/>
      <c r="K46" s="259"/>
      <c r="L46" s="259"/>
      <c r="M46" s="259"/>
      <c r="N46" s="259"/>
      <c r="O46" s="259"/>
      <c r="P46" s="259"/>
      <c r="Q46" s="357"/>
      <c r="R46" s="259"/>
      <c r="S46" s="259"/>
      <c r="T46" s="259"/>
      <c r="U46" s="259"/>
      <c r="V46" s="259"/>
      <c r="W46" s="259"/>
      <c r="X46" s="357"/>
      <c r="Y46" s="265"/>
      <c r="Z46" s="265"/>
      <c r="AA46" s="265"/>
      <c r="AB46" s="265"/>
      <c r="AC46" s="265"/>
      <c r="AD46" s="265"/>
      <c r="AE46" s="357"/>
      <c r="AF46" s="265" t="s">
        <v>2</v>
      </c>
      <c r="AG46" s="265" t="s">
        <v>15</v>
      </c>
      <c r="AH46" s="265" t="s">
        <v>15</v>
      </c>
      <c r="AI46" s="258"/>
      <c r="AJ46" s="258"/>
      <c r="AK46" s="265"/>
    </row>
    <row r="47" s="240" customFormat="1" ht="30" customHeight="1" spans="1:37">
      <c r="A47" s="255">
        <v>42</v>
      </c>
      <c r="B47" s="292" t="s">
        <v>62</v>
      </c>
      <c r="C47" s="258" t="s">
        <v>33</v>
      </c>
      <c r="D47" s="259"/>
      <c r="E47" s="259"/>
      <c r="F47" s="259"/>
      <c r="G47" s="259"/>
      <c r="H47" s="259"/>
      <c r="I47" s="259"/>
      <c r="J47" s="355"/>
      <c r="K47" s="259"/>
      <c r="L47" s="259"/>
      <c r="M47" s="259"/>
      <c r="N47" s="259"/>
      <c r="O47" s="259"/>
      <c r="P47" s="259"/>
      <c r="Q47" s="357"/>
      <c r="R47" s="259"/>
      <c r="S47" s="259"/>
      <c r="T47" s="259"/>
      <c r="U47" s="259"/>
      <c r="V47" s="259"/>
      <c r="W47" s="259"/>
      <c r="X47" s="357"/>
      <c r="Y47" s="265"/>
      <c r="Z47" s="265"/>
      <c r="AA47" s="265"/>
      <c r="AB47" s="265"/>
      <c r="AC47" s="265"/>
      <c r="AD47" s="265"/>
      <c r="AE47" s="357"/>
      <c r="AF47" s="265"/>
      <c r="AG47" s="265" t="s">
        <v>2</v>
      </c>
      <c r="AH47" s="265" t="s">
        <v>15</v>
      </c>
      <c r="AI47" s="258"/>
      <c r="AJ47" s="258"/>
      <c r="AK47" s="265"/>
    </row>
    <row r="48" s="240" customFormat="1" ht="30" customHeight="1" spans="1:37">
      <c r="A48" s="255">
        <v>43</v>
      </c>
      <c r="B48" s="292" t="s">
        <v>63</v>
      </c>
      <c r="C48" s="258" t="s">
        <v>33</v>
      </c>
      <c r="D48" s="259"/>
      <c r="E48" s="259"/>
      <c r="F48" s="259"/>
      <c r="G48" s="259"/>
      <c r="H48" s="259"/>
      <c r="I48" s="259"/>
      <c r="J48" s="355"/>
      <c r="K48" s="259"/>
      <c r="L48" s="259"/>
      <c r="M48" s="259"/>
      <c r="N48" s="259"/>
      <c r="O48" s="259"/>
      <c r="P48" s="259"/>
      <c r="Q48" s="357"/>
      <c r="R48" s="259"/>
      <c r="S48" s="259"/>
      <c r="T48" s="259"/>
      <c r="U48" s="259"/>
      <c r="V48" s="259"/>
      <c r="W48" s="259"/>
      <c r="X48" s="357"/>
      <c r="Y48" s="265"/>
      <c r="Z48" s="265"/>
      <c r="AA48" s="265"/>
      <c r="AB48" s="265"/>
      <c r="AC48" s="265"/>
      <c r="AD48" s="265"/>
      <c r="AE48" s="357"/>
      <c r="AF48" s="265"/>
      <c r="AG48" s="265" t="s">
        <v>2</v>
      </c>
      <c r="AH48" s="265" t="s">
        <v>15</v>
      </c>
      <c r="AI48" s="258"/>
      <c r="AJ48" s="258"/>
      <c r="AK48" s="265"/>
    </row>
    <row r="49" s="240" customFormat="1" ht="30" customHeight="1" spans="1:37">
      <c r="A49" s="255">
        <v>44</v>
      </c>
      <c r="B49" s="292" t="s">
        <v>64</v>
      </c>
      <c r="C49" s="258" t="s">
        <v>33</v>
      </c>
      <c r="D49" s="259"/>
      <c r="E49" s="259"/>
      <c r="F49" s="259"/>
      <c r="G49" s="259"/>
      <c r="H49" s="259"/>
      <c r="I49" s="259"/>
      <c r="J49" s="355"/>
      <c r="K49" s="259"/>
      <c r="L49" s="259"/>
      <c r="M49" s="259"/>
      <c r="N49" s="259"/>
      <c r="O49" s="259"/>
      <c r="P49" s="259"/>
      <c r="Q49" s="357"/>
      <c r="R49" s="259"/>
      <c r="S49" s="259"/>
      <c r="T49" s="259"/>
      <c r="U49" s="259"/>
      <c r="V49" s="259"/>
      <c r="W49" s="259"/>
      <c r="X49" s="357"/>
      <c r="Y49" s="265"/>
      <c r="Z49" s="265"/>
      <c r="AA49" s="265"/>
      <c r="AB49" s="265"/>
      <c r="AC49" s="265"/>
      <c r="AD49" s="265"/>
      <c r="AE49" s="357"/>
      <c r="AF49" s="265"/>
      <c r="AG49" s="265" t="s">
        <v>2</v>
      </c>
      <c r="AH49" s="265" t="s">
        <v>15</v>
      </c>
      <c r="AI49" s="258"/>
      <c r="AJ49" s="258"/>
      <c r="AK49" s="265"/>
    </row>
    <row r="50" s="240" customFormat="1" ht="30.75" customHeight="1" spans="1:37">
      <c r="A50" s="255">
        <v>45</v>
      </c>
      <c r="B50" s="292" t="s">
        <v>65</v>
      </c>
      <c r="C50" s="258" t="s">
        <v>33</v>
      </c>
      <c r="D50" s="259"/>
      <c r="E50" s="259"/>
      <c r="F50" s="265"/>
      <c r="G50" s="259"/>
      <c r="H50" s="259"/>
      <c r="I50" s="259"/>
      <c r="J50" s="355"/>
      <c r="K50" s="259"/>
      <c r="L50" s="259"/>
      <c r="M50" s="265"/>
      <c r="N50" s="259"/>
      <c r="O50" s="259"/>
      <c r="P50" s="259"/>
      <c r="Q50" s="357"/>
      <c r="R50" s="259"/>
      <c r="S50" s="259"/>
      <c r="T50" s="259"/>
      <c r="U50" s="259"/>
      <c r="V50" s="259"/>
      <c r="W50" s="259"/>
      <c r="X50" s="357"/>
      <c r="Y50" s="259"/>
      <c r="Z50" s="265"/>
      <c r="AA50" s="265"/>
      <c r="AB50" s="265"/>
      <c r="AC50" s="265"/>
      <c r="AD50" s="265"/>
      <c r="AE50" s="357"/>
      <c r="AF50" s="265"/>
      <c r="AG50" s="265" t="s">
        <v>2</v>
      </c>
      <c r="AH50" s="265" t="s">
        <v>15</v>
      </c>
      <c r="AI50" s="258"/>
      <c r="AJ50" s="258"/>
      <c r="AK50" s="265"/>
    </row>
    <row r="51" s="240" customFormat="1" spans="1:27">
      <c r="A51" s="245"/>
      <c r="B51" s="240" t="s">
        <v>66</v>
      </c>
      <c r="K51" s="287"/>
      <c r="AA51" s="245"/>
    </row>
    <row r="52" s="240" customFormat="1" spans="1:27">
      <c r="A52" s="245"/>
      <c r="B52" s="350" t="s">
        <v>67</v>
      </c>
      <c r="K52" s="287"/>
      <c r="AA52" s="245"/>
    </row>
    <row r="53" s="240" customFormat="1" spans="1:27">
      <c r="A53" s="245"/>
      <c r="B53" s="351" t="s">
        <v>68</v>
      </c>
      <c r="K53" s="287"/>
      <c r="AA53" s="245"/>
    </row>
    <row r="54" s="240" customFormat="1" spans="1:27">
      <c r="A54" s="245"/>
      <c r="B54" s="353" t="s">
        <v>69</v>
      </c>
      <c r="K54" s="287"/>
      <c r="AA54" s="245"/>
    </row>
    <row r="55" s="240" customFormat="1" spans="1:27">
      <c r="A55" s="245"/>
      <c r="B55" s="351" t="s">
        <v>70</v>
      </c>
      <c r="K55" s="287"/>
      <c r="AA55" s="245"/>
    </row>
    <row r="56" s="240" customFormat="1" spans="1:27">
      <c r="A56" s="245"/>
      <c r="K56" s="287"/>
      <c r="AA56" s="245"/>
    </row>
    <row r="57" s="240" customFormat="1" spans="1:27">
      <c r="A57" s="245"/>
      <c r="K57" s="287"/>
      <c r="AA57" s="245"/>
    </row>
    <row r="58" s="240" customFormat="1" spans="1:27">
      <c r="A58" s="245"/>
      <c r="K58" s="287"/>
      <c r="AA58" s="245"/>
    </row>
    <row r="59" s="240" customFormat="1" spans="1:27">
      <c r="A59" s="245"/>
      <c r="K59" s="287"/>
      <c r="AA59" s="245"/>
    </row>
    <row r="60" s="240" customFormat="1" spans="1:27">
      <c r="A60" s="245"/>
      <c r="K60" s="287"/>
      <c r="AA60" s="245"/>
    </row>
    <row r="61" s="240" customFormat="1" spans="1:27">
      <c r="A61" s="245"/>
      <c r="K61" s="287"/>
      <c r="AA61" s="245"/>
    </row>
    <row r="62" s="240" customFormat="1" spans="1:27">
      <c r="A62" s="245"/>
      <c r="K62" s="287"/>
      <c r="AA62" s="245"/>
    </row>
    <row r="63" s="240" customFormat="1" spans="1:27">
      <c r="A63" s="245"/>
      <c r="K63" s="287"/>
      <c r="AA63" s="245"/>
    </row>
    <row r="64" s="240" customFormat="1" spans="1:27">
      <c r="A64" s="245"/>
      <c r="K64" s="287"/>
      <c r="AA64" s="245"/>
    </row>
    <row r="65" s="240" customFormat="1" spans="1:27">
      <c r="A65" s="245"/>
      <c r="K65" s="287"/>
      <c r="AA65" s="245"/>
    </row>
    <row r="66" s="240" customFormat="1" spans="1:27">
      <c r="A66" s="245"/>
      <c r="K66" s="287"/>
      <c r="AA66" s="245"/>
    </row>
    <row r="67" s="240" customFormat="1" spans="1:27">
      <c r="A67" s="245"/>
      <c r="K67" s="287"/>
      <c r="AA67" s="245"/>
    </row>
    <row r="68" s="240" customFormat="1" spans="1:27">
      <c r="A68" s="245"/>
      <c r="K68" s="287"/>
      <c r="AA68" s="245"/>
    </row>
    <row r="69" s="240" customFormat="1" spans="1:27">
      <c r="A69" s="245"/>
      <c r="K69" s="287"/>
      <c r="AA69" s="245"/>
    </row>
    <row r="70" s="240" customFormat="1" spans="1:27">
      <c r="A70" s="245"/>
      <c r="K70" s="287"/>
      <c r="AA70" s="245"/>
    </row>
    <row r="71" s="240" customFormat="1" spans="1:27">
      <c r="A71" s="245"/>
      <c r="K71" s="287"/>
      <c r="AA71" s="245"/>
    </row>
    <row r="72" s="240" customFormat="1" spans="1:27">
      <c r="A72" s="245"/>
      <c r="K72" s="287"/>
      <c r="AA72" s="245"/>
    </row>
    <row r="73" s="240" customFormat="1" spans="1:27">
      <c r="A73" s="245"/>
      <c r="K73" s="287"/>
      <c r="AA73" s="245"/>
    </row>
    <row r="74" s="240" customFormat="1" spans="1:27">
      <c r="A74" s="245"/>
      <c r="K74" s="287"/>
      <c r="AA74" s="245"/>
    </row>
    <row r="75" s="240" customFormat="1" spans="1:27">
      <c r="A75" s="245"/>
      <c r="K75" s="287"/>
      <c r="AA75" s="245"/>
    </row>
    <row r="76" s="240" customFormat="1" spans="1:27">
      <c r="A76" s="245"/>
      <c r="K76" s="287"/>
      <c r="AA76" s="245"/>
    </row>
    <row r="77" s="240" customFormat="1" spans="1:27">
      <c r="A77" s="245"/>
      <c r="K77" s="287"/>
      <c r="AA77" s="245"/>
    </row>
    <row r="78" s="240" customFormat="1" spans="1:27">
      <c r="A78" s="245"/>
      <c r="K78" s="287"/>
      <c r="AA78" s="245"/>
    </row>
    <row r="79" s="240" customFormat="1" spans="1:27">
      <c r="A79" s="245"/>
      <c r="K79" s="287"/>
      <c r="AA79" s="245"/>
    </row>
    <row r="80" s="240" customFormat="1" spans="1:27">
      <c r="A80" s="245"/>
      <c r="K80" s="287"/>
      <c r="AA80" s="245"/>
    </row>
    <row r="81" s="240" customFormat="1" spans="1:27">
      <c r="A81" s="245"/>
      <c r="K81" s="287"/>
      <c r="AA81" s="245"/>
    </row>
    <row r="82" s="240" customFormat="1" spans="1:27">
      <c r="A82" s="245"/>
      <c r="K82" s="287"/>
      <c r="AA82" s="245"/>
    </row>
    <row r="83" s="240" customFormat="1" spans="1:27">
      <c r="A83" s="245"/>
      <c r="K83" s="287"/>
      <c r="AA83" s="245"/>
    </row>
    <row r="84" s="240" customFormat="1" spans="1:27">
      <c r="A84" s="245"/>
      <c r="K84" s="287"/>
      <c r="AA84" s="245"/>
    </row>
    <row r="85" s="240" customFormat="1" spans="1:27">
      <c r="A85" s="245"/>
      <c r="K85" s="287"/>
      <c r="AA85" s="245"/>
    </row>
    <row r="86" s="240" customFormat="1" spans="1:27">
      <c r="A86" s="245"/>
      <c r="K86" s="287"/>
      <c r="AA86" s="245"/>
    </row>
    <row r="87" s="240" customFormat="1" spans="1:27">
      <c r="A87" s="245"/>
      <c r="K87" s="287"/>
      <c r="AA87" s="245"/>
    </row>
    <row r="88" s="240" customFormat="1" spans="1:27">
      <c r="A88" s="245"/>
      <c r="K88" s="287"/>
      <c r="AA88" s="245"/>
    </row>
    <row r="89" s="240" customFormat="1" spans="1:27">
      <c r="A89" s="245"/>
      <c r="K89" s="287"/>
      <c r="AA89" s="245"/>
    </row>
    <row r="90" s="240" customFormat="1" spans="1:27">
      <c r="A90" s="245"/>
      <c r="K90" s="287"/>
      <c r="AA90" s="245"/>
    </row>
    <row r="91" s="240" customFormat="1" spans="1:27">
      <c r="A91" s="245"/>
      <c r="K91" s="287"/>
      <c r="AA91" s="245"/>
    </row>
    <row r="92" s="240" customFormat="1" spans="1:27">
      <c r="A92" s="245"/>
      <c r="K92" s="287"/>
      <c r="AA92" s="245"/>
    </row>
    <row r="93" s="240" customFormat="1" spans="1:27">
      <c r="A93" s="245"/>
      <c r="K93" s="287"/>
      <c r="AA93" s="245"/>
    </row>
    <row r="94" s="240" customFormat="1" spans="1:27">
      <c r="A94" s="245"/>
      <c r="K94" s="287"/>
      <c r="AA94" s="245"/>
    </row>
    <row r="95" s="240" customFormat="1" spans="1:27">
      <c r="A95" s="245"/>
      <c r="K95" s="287"/>
      <c r="AA95" s="245"/>
    </row>
    <row r="96" s="240" customFormat="1" spans="1:27">
      <c r="A96" s="245"/>
      <c r="K96" s="287"/>
      <c r="AA96" s="245"/>
    </row>
    <row r="97" s="240" customFormat="1" spans="1:27">
      <c r="A97" s="245"/>
      <c r="K97" s="287"/>
      <c r="AA97" s="245"/>
    </row>
    <row r="98" s="240" customFormat="1" spans="1:27">
      <c r="A98" s="245"/>
      <c r="K98" s="287"/>
      <c r="AA98" s="245"/>
    </row>
    <row r="99" s="240" customFormat="1" spans="1:27">
      <c r="A99" s="245"/>
      <c r="K99" s="287"/>
      <c r="AA99" s="245"/>
    </row>
    <row r="100" s="240" customFormat="1" spans="1:27">
      <c r="A100" s="245"/>
      <c r="K100" s="287"/>
      <c r="AA100" s="245"/>
    </row>
    <row r="101" s="240" customFormat="1" spans="1:27">
      <c r="A101" s="245"/>
      <c r="K101" s="287"/>
      <c r="AA101" s="245"/>
    </row>
    <row r="102" s="240" customFormat="1" spans="1:27">
      <c r="A102" s="245"/>
      <c r="K102" s="287"/>
      <c r="AA102" s="245"/>
    </row>
    <row r="103" s="240" customFormat="1" spans="1:27">
      <c r="A103" s="245"/>
      <c r="K103" s="287"/>
      <c r="AA103" s="245"/>
    </row>
    <row r="104" s="240" customFormat="1" spans="1:27">
      <c r="A104" s="245"/>
      <c r="K104" s="287"/>
      <c r="AA104" s="245"/>
    </row>
    <row r="105" s="240" customFormat="1" spans="1:27">
      <c r="A105" s="245"/>
      <c r="K105" s="287"/>
      <c r="AA105" s="245"/>
    </row>
    <row r="106" s="240" customFormat="1" spans="1:27">
      <c r="A106" s="245"/>
      <c r="K106" s="287"/>
      <c r="AA106" s="245"/>
    </row>
    <row r="107" s="240" customFormat="1" spans="1:27">
      <c r="A107" s="245"/>
      <c r="K107" s="287"/>
      <c r="AA107" s="245"/>
    </row>
    <row r="108" s="240" customFormat="1" spans="1:27">
      <c r="A108" s="245"/>
      <c r="K108" s="287"/>
      <c r="AA108" s="245"/>
    </row>
    <row r="109" s="240" customFormat="1" spans="1:27">
      <c r="A109" s="245"/>
      <c r="K109" s="287"/>
      <c r="AA109" s="245"/>
    </row>
    <row r="110" s="240" customFormat="1" spans="1:27">
      <c r="A110" s="245"/>
      <c r="K110" s="287"/>
      <c r="AA110" s="245"/>
    </row>
    <row r="111" s="240" customFormat="1" spans="1:27">
      <c r="A111" s="245"/>
      <c r="K111" s="287"/>
      <c r="AA111" s="245"/>
    </row>
    <row r="112" s="240" customFormat="1" spans="1:27">
      <c r="A112" s="245"/>
      <c r="K112" s="287"/>
      <c r="AA112" s="245"/>
    </row>
    <row r="113" s="240" customFormat="1" spans="1:27">
      <c r="A113" s="245"/>
      <c r="K113" s="287"/>
      <c r="AA113" s="245"/>
    </row>
    <row r="114" s="240" customFormat="1" spans="1:27">
      <c r="A114" s="245"/>
      <c r="K114" s="287"/>
      <c r="AA114" s="245"/>
    </row>
    <row r="115" s="240" customFormat="1" spans="1:27">
      <c r="A115" s="245"/>
      <c r="K115" s="287"/>
      <c r="AA115" s="245"/>
    </row>
    <row r="116" s="240" customFormat="1" spans="1:27">
      <c r="A116" s="245"/>
      <c r="K116" s="287"/>
      <c r="AA116" s="245"/>
    </row>
    <row r="117" s="240" customFormat="1" spans="1:27">
      <c r="A117" s="245"/>
      <c r="K117" s="287"/>
      <c r="AA117" s="245"/>
    </row>
    <row r="118" s="240" customFormat="1" spans="1:27">
      <c r="A118" s="245"/>
      <c r="K118" s="287"/>
      <c r="AA118" s="245"/>
    </row>
    <row r="119" s="240" customFormat="1" spans="1:27">
      <c r="A119" s="245"/>
      <c r="K119" s="287"/>
      <c r="AA119" s="245"/>
    </row>
    <row r="120" s="240" customFormat="1" spans="1:27">
      <c r="A120" s="245"/>
      <c r="K120" s="287"/>
      <c r="AA120" s="245"/>
    </row>
    <row r="121" s="240" customFormat="1" spans="1:27">
      <c r="A121" s="245"/>
      <c r="K121" s="287"/>
      <c r="AA121" s="245"/>
    </row>
    <row r="122" s="240" customFormat="1" spans="1:27">
      <c r="A122" s="245"/>
      <c r="K122" s="287"/>
      <c r="AA122" s="245"/>
    </row>
    <row r="123" s="240" customFormat="1" spans="1:27">
      <c r="A123" s="245"/>
      <c r="K123" s="287"/>
      <c r="AA123" s="245"/>
    </row>
    <row r="124" s="240" customFormat="1" spans="1:27">
      <c r="A124" s="245"/>
      <c r="K124" s="287"/>
      <c r="AA124" s="245"/>
    </row>
    <row r="125" s="240" customFormat="1" spans="1:27">
      <c r="A125" s="245"/>
      <c r="K125" s="287"/>
      <c r="AA125" s="245"/>
    </row>
    <row r="126" s="240" customFormat="1" spans="1:27">
      <c r="A126" s="245"/>
      <c r="K126" s="287"/>
      <c r="AA126" s="245"/>
    </row>
    <row r="127" s="240" customFormat="1" spans="1:27">
      <c r="A127" s="245"/>
      <c r="K127" s="287"/>
      <c r="AA127" s="245"/>
    </row>
    <row r="128" s="240" customFormat="1" spans="1:27">
      <c r="A128" s="245"/>
      <c r="K128" s="287"/>
      <c r="AA128" s="245"/>
    </row>
    <row r="129" s="240" customFormat="1" spans="1:27">
      <c r="A129" s="245"/>
      <c r="K129" s="287"/>
      <c r="AA129" s="245"/>
    </row>
    <row r="130" s="240" customFormat="1" spans="1:27">
      <c r="A130" s="245"/>
      <c r="K130" s="287"/>
      <c r="AA130" s="245"/>
    </row>
    <row r="131" s="240" customFormat="1" spans="1:27">
      <c r="A131" s="245"/>
      <c r="K131" s="287"/>
      <c r="AA131" s="245"/>
    </row>
    <row r="132" s="240" customFormat="1" spans="1:27">
      <c r="A132" s="245"/>
      <c r="K132" s="287"/>
      <c r="AA132" s="245"/>
    </row>
    <row r="133" s="240" customFormat="1" spans="1:27">
      <c r="A133" s="245"/>
      <c r="K133" s="287"/>
      <c r="AA133" s="245"/>
    </row>
    <row r="134" s="240" customFormat="1" spans="1:27">
      <c r="A134" s="245"/>
      <c r="K134" s="287"/>
      <c r="AA134" s="245"/>
    </row>
    <row r="135" s="240" customFormat="1" spans="1:27">
      <c r="A135" s="245"/>
      <c r="K135" s="287"/>
      <c r="AA135" s="245"/>
    </row>
    <row r="136" s="240" customFormat="1" spans="1:27">
      <c r="A136" s="245"/>
      <c r="K136" s="287"/>
      <c r="AA136" s="245"/>
    </row>
    <row r="137" s="240" customFormat="1" spans="1:27">
      <c r="A137" s="245"/>
      <c r="K137" s="287"/>
      <c r="AA137" s="245"/>
    </row>
    <row r="138" s="240" customFormat="1" spans="1:27">
      <c r="A138" s="245"/>
      <c r="K138" s="287"/>
      <c r="AA138" s="245"/>
    </row>
    <row r="139" s="240" customFormat="1" spans="1:27">
      <c r="A139" s="245"/>
      <c r="K139" s="287"/>
      <c r="AA139" s="245"/>
    </row>
    <row r="140" s="240" customFormat="1" spans="1:27">
      <c r="A140" s="245"/>
      <c r="K140" s="287"/>
      <c r="AA140" s="245"/>
    </row>
    <row r="141" s="240" customFormat="1" spans="1:27">
      <c r="A141" s="245"/>
      <c r="K141" s="287"/>
      <c r="AA141" s="245"/>
    </row>
    <row r="142" s="240" customFormat="1" spans="1:27">
      <c r="A142" s="245"/>
      <c r="K142" s="287"/>
      <c r="AA142" s="245"/>
    </row>
    <row r="143" s="240" customFormat="1" spans="1:27">
      <c r="A143" s="245"/>
      <c r="K143" s="287"/>
      <c r="AA143" s="245"/>
    </row>
    <row r="144" s="240" customFormat="1" spans="1:27">
      <c r="A144" s="245"/>
      <c r="K144" s="287"/>
      <c r="AA144" s="245"/>
    </row>
    <row r="145" s="240" customFormat="1" spans="1:27">
      <c r="A145" s="245"/>
      <c r="K145" s="287"/>
      <c r="AA145" s="245"/>
    </row>
    <row r="146" s="240" customFormat="1" spans="1:27">
      <c r="A146" s="245"/>
      <c r="K146" s="287"/>
      <c r="AA146" s="245"/>
    </row>
    <row r="147" s="240" customFormat="1" spans="1:27">
      <c r="A147" s="245"/>
      <c r="K147" s="287"/>
      <c r="AA147" s="245"/>
    </row>
    <row r="148" s="240" customFormat="1" spans="1:27">
      <c r="A148" s="245"/>
      <c r="K148" s="287"/>
      <c r="AA148" s="245"/>
    </row>
    <row r="149" s="240" customFormat="1" spans="1:27">
      <c r="A149" s="245"/>
      <c r="K149" s="287"/>
      <c r="AA149" s="245"/>
    </row>
    <row r="150" s="240" customFormat="1" spans="1:27">
      <c r="A150" s="245"/>
      <c r="K150" s="287"/>
      <c r="AA150" s="245"/>
    </row>
    <row r="151" s="240" customFormat="1" spans="1:27">
      <c r="A151" s="245"/>
      <c r="K151" s="287"/>
      <c r="AA151" s="245"/>
    </row>
    <row r="152" s="240" customFormat="1" spans="1:27">
      <c r="A152" s="245"/>
      <c r="K152" s="287"/>
      <c r="AA152" s="245"/>
    </row>
    <row r="153" s="240" customFormat="1" spans="1:27">
      <c r="A153" s="245"/>
      <c r="K153" s="287"/>
      <c r="AA153" s="245"/>
    </row>
    <row r="154" s="240" customFormat="1" spans="1:27">
      <c r="A154" s="245"/>
      <c r="K154" s="287"/>
      <c r="AA154" s="245"/>
    </row>
    <row r="155" s="240" customFormat="1" spans="1:27">
      <c r="A155" s="245"/>
      <c r="K155" s="287"/>
      <c r="AA155" s="245"/>
    </row>
    <row r="156" s="240" customFormat="1" spans="1:27">
      <c r="A156" s="245"/>
      <c r="K156" s="287"/>
      <c r="AA156" s="245"/>
    </row>
    <row r="157" s="240" customFormat="1" spans="1:27">
      <c r="A157" s="245"/>
      <c r="K157" s="287"/>
      <c r="AA157" s="245"/>
    </row>
    <row r="158" s="240" customFormat="1" spans="1:27">
      <c r="A158" s="245"/>
      <c r="K158" s="287"/>
      <c r="AA158" s="245"/>
    </row>
    <row r="159" s="240" customFormat="1" spans="1:27">
      <c r="A159" s="245"/>
      <c r="K159" s="287"/>
      <c r="AA159" s="245"/>
    </row>
    <row r="160" s="240" customFormat="1" spans="1:27">
      <c r="A160" s="245"/>
      <c r="K160" s="287"/>
      <c r="AA160" s="245"/>
    </row>
    <row r="161" s="240" customFormat="1" spans="1:27">
      <c r="A161" s="245"/>
      <c r="K161" s="287"/>
      <c r="AA161" s="245"/>
    </row>
    <row r="162" s="240" customFormat="1" spans="1:27">
      <c r="A162" s="245"/>
      <c r="K162" s="287"/>
      <c r="AA162" s="245"/>
    </row>
    <row r="163" s="240" customFormat="1" spans="1:27">
      <c r="A163" s="245"/>
      <c r="K163" s="287"/>
      <c r="AA163" s="245"/>
    </row>
    <row r="164" s="240" customFormat="1" spans="1:27">
      <c r="A164" s="245"/>
      <c r="K164" s="287"/>
      <c r="AA164" s="245"/>
    </row>
    <row r="165" s="240" customFormat="1" spans="1:27">
      <c r="A165" s="245"/>
      <c r="K165" s="287"/>
      <c r="AA165" s="245"/>
    </row>
    <row r="166" s="240" customFormat="1" spans="1:27">
      <c r="A166" s="245"/>
      <c r="K166" s="287"/>
      <c r="AA166" s="245"/>
    </row>
    <row r="167" s="240" customFormat="1" spans="1:27">
      <c r="A167" s="245"/>
      <c r="K167" s="287"/>
      <c r="AA167" s="245"/>
    </row>
    <row r="168" s="240" customFormat="1" spans="1:27">
      <c r="A168" s="245"/>
      <c r="K168" s="287"/>
      <c r="AA168" s="245"/>
    </row>
    <row r="169" s="240" customFormat="1" spans="1:27">
      <c r="A169" s="245"/>
      <c r="K169" s="287"/>
      <c r="AA169" s="245"/>
    </row>
    <row r="170" s="240" customFormat="1" spans="1:27">
      <c r="A170" s="245"/>
      <c r="K170" s="287"/>
      <c r="AA170" s="245"/>
    </row>
    <row r="171" s="240" customFormat="1" spans="1:27">
      <c r="A171" s="245"/>
      <c r="K171" s="287"/>
      <c r="AA171" s="245"/>
    </row>
    <row r="172" s="240" customFormat="1" spans="1:27">
      <c r="A172" s="245"/>
      <c r="K172" s="287"/>
      <c r="AA172" s="245"/>
    </row>
    <row r="173" s="240" customFormat="1" spans="1:27">
      <c r="A173" s="245"/>
      <c r="K173" s="287"/>
      <c r="AA173" s="245"/>
    </row>
    <row r="174" s="240" customFormat="1" spans="1:27">
      <c r="A174" s="245"/>
      <c r="K174" s="287"/>
      <c r="AA174" s="245"/>
    </row>
    <row r="175" s="240" customFormat="1" spans="1:27">
      <c r="A175" s="245"/>
      <c r="K175" s="287"/>
      <c r="AA175" s="245"/>
    </row>
    <row r="176" s="240" customFormat="1" spans="1:27">
      <c r="A176" s="245"/>
      <c r="K176" s="287"/>
      <c r="AA176" s="245"/>
    </row>
    <row r="177" s="240" customFormat="1" spans="1:27">
      <c r="A177" s="245"/>
      <c r="K177" s="287"/>
      <c r="AA177" s="245"/>
    </row>
    <row r="178" s="240" customFormat="1" spans="1:27">
      <c r="A178" s="245"/>
      <c r="K178" s="287"/>
      <c r="AA178" s="245"/>
    </row>
  </sheetData>
  <autoFilter ref="A5:AM55">
    <extLst/>
  </autoFilter>
  <mergeCells count="1">
    <mergeCell ref="A3:AI3"/>
  </mergeCells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U168"/>
  <sheetViews>
    <sheetView workbookViewId="0">
      <pane xSplit="2" ySplit="5" topLeftCell="U12" activePane="bottomRight" state="frozen"/>
      <selection/>
      <selection pane="topRight"/>
      <selection pane="bottomLeft"/>
      <selection pane="bottomRight" activeCell="V55" sqref="V55"/>
    </sheetView>
  </sheetViews>
  <sheetFormatPr defaultColWidth="9" defaultRowHeight="15.75"/>
  <cols>
    <col min="1" max="1" width="5.87619047619048" style="241" customWidth="1"/>
    <col min="2" max="2" width="31.6285714285714" style="242" customWidth="1"/>
    <col min="3" max="3" width="15.3714285714286" style="242" customWidth="1"/>
    <col min="4" max="4" width="13.8761904761905" style="242" customWidth="1"/>
    <col min="5" max="5" width="5.12380952380952" style="242" customWidth="1"/>
    <col min="6" max="6" width="4.87619047619048" style="242" customWidth="1"/>
    <col min="7" max="8" width="4.87619047619048" style="240" customWidth="1"/>
    <col min="9" max="9" width="4.87619047619048" style="243" customWidth="1"/>
    <col min="10" max="15" width="4.87619047619048" style="240" customWidth="1"/>
    <col min="16" max="16" width="4.87619047619048" style="244" customWidth="1"/>
    <col min="17" max="22" width="4.87619047619048" style="240" customWidth="1"/>
    <col min="23" max="23" width="4.87619047619048" style="244" customWidth="1"/>
    <col min="24" max="24" width="4.87619047619048" style="240" customWidth="1"/>
    <col min="25" max="25" width="4.87619047619048" style="245" customWidth="1"/>
    <col min="26" max="29" width="4.87619047619048" style="240" customWidth="1"/>
    <col min="30" max="30" width="4.87619047619048" style="244" customWidth="1"/>
    <col min="31" max="34" width="4.87619047619048" style="240" customWidth="1"/>
    <col min="35" max="38" width="4.87619047619048" style="242" customWidth="1"/>
    <col min="39" max="39" width="11.1238095238095" style="242" customWidth="1"/>
    <col min="40" max="40" width="9.37142857142857" style="242" customWidth="1"/>
    <col min="41" max="41" width="6.5047619047619" style="242" customWidth="1"/>
    <col min="42" max="42" width="5.62857142857143" style="242" customWidth="1"/>
    <col min="43" max="44" width="9" style="242"/>
    <col min="45" max="45" width="11.6285714285714" style="242" customWidth="1"/>
    <col min="46" max="16384" width="9" style="242"/>
  </cols>
  <sheetData>
    <row r="1" ht="20.25" customHeight="1" spans="1:47">
      <c r="A1" s="246" t="s">
        <v>71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M1" s="241"/>
      <c r="AN1" s="281"/>
      <c r="AR1" s="282" t="s">
        <v>0</v>
      </c>
      <c r="AS1" s="283" t="s">
        <v>1</v>
      </c>
      <c r="AT1" s="257" t="s">
        <v>30</v>
      </c>
      <c r="AU1" s="257" t="s">
        <v>72</v>
      </c>
    </row>
    <row r="2" spans="1:47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M2" s="241"/>
      <c r="AN2" s="281"/>
      <c r="AR2" s="282" t="s">
        <v>2</v>
      </c>
      <c r="AS2" s="283" t="s">
        <v>3</v>
      </c>
      <c r="AT2" s="257"/>
      <c r="AU2" s="257"/>
    </row>
    <row r="3" ht="15" customHeight="1" spans="1:47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344"/>
      <c r="AM3" s="345"/>
      <c r="AN3" s="281"/>
      <c r="AR3" s="331" t="s">
        <v>15</v>
      </c>
      <c r="AS3" s="283" t="s">
        <v>6</v>
      </c>
      <c r="AT3" s="257"/>
      <c r="AU3" s="257"/>
    </row>
    <row r="4" ht="14.1" hidden="1" customHeight="1" spans="1:47">
      <c r="A4" s="330"/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M4" s="241"/>
      <c r="AN4" s="281"/>
      <c r="AR4" s="282" t="s">
        <v>7</v>
      </c>
      <c r="AS4" s="283" t="s">
        <v>8</v>
      </c>
      <c r="AT4" s="257"/>
      <c r="AU4" s="257"/>
    </row>
    <row r="5" ht="48" customHeight="1" spans="1:47">
      <c r="A5" s="251" t="s">
        <v>9</v>
      </c>
      <c r="B5" s="251" t="s">
        <v>10</v>
      </c>
      <c r="C5" s="251" t="s">
        <v>73</v>
      </c>
      <c r="D5" s="251"/>
      <c r="E5" s="251">
        <v>26</v>
      </c>
      <c r="F5" s="251">
        <v>27</v>
      </c>
      <c r="G5" s="251">
        <v>28</v>
      </c>
      <c r="H5" s="251">
        <v>1</v>
      </c>
      <c r="I5" s="251">
        <v>2</v>
      </c>
      <c r="J5" s="251">
        <v>3</v>
      </c>
      <c r="K5" s="251">
        <v>4</v>
      </c>
      <c r="L5" s="251">
        <v>5</v>
      </c>
      <c r="M5" s="251">
        <v>6</v>
      </c>
      <c r="N5" s="251">
        <v>7</v>
      </c>
      <c r="O5" s="251">
        <v>8</v>
      </c>
      <c r="P5" s="251">
        <v>9</v>
      </c>
      <c r="Q5" s="251">
        <v>10</v>
      </c>
      <c r="R5" s="251">
        <v>11</v>
      </c>
      <c r="S5" s="251">
        <v>12</v>
      </c>
      <c r="T5" s="251">
        <v>13</v>
      </c>
      <c r="U5" s="251">
        <v>14</v>
      </c>
      <c r="V5" s="251">
        <v>15</v>
      </c>
      <c r="W5" s="251">
        <v>16</v>
      </c>
      <c r="X5" s="251">
        <v>17</v>
      </c>
      <c r="Y5" s="251">
        <v>18</v>
      </c>
      <c r="Z5" s="251">
        <v>19</v>
      </c>
      <c r="AA5" s="251">
        <v>20</v>
      </c>
      <c r="AB5" s="251">
        <v>21</v>
      </c>
      <c r="AC5" s="251">
        <v>22</v>
      </c>
      <c r="AD5" s="251">
        <v>23</v>
      </c>
      <c r="AE5" s="251">
        <v>24</v>
      </c>
      <c r="AF5" s="251">
        <v>25</v>
      </c>
      <c r="AG5" s="251">
        <v>26</v>
      </c>
      <c r="AH5" s="251">
        <v>27</v>
      </c>
      <c r="AI5" s="251">
        <v>28</v>
      </c>
      <c r="AJ5" s="251">
        <v>29</v>
      </c>
      <c r="AK5" s="251">
        <v>30</v>
      </c>
      <c r="AL5" s="251">
        <v>31</v>
      </c>
      <c r="AM5" s="285" t="s">
        <v>74</v>
      </c>
      <c r="AN5" s="281"/>
      <c r="AR5" s="282" t="s">
        <v>11</v>
      </c>
      <c r="AS5" s="283" t="s">
        <v>12</v>
      </c>
      <c r="AT5" s="257"/>
      <c r="AU5" s="257"/>
    </row>
    <row r="6" ht="23.25" customHeight="1" spans="1:39">
      <c r="A6" s="255">
        <v>1</v>
      </c>
      <c r="B6" s="256" t="s">
        <v>75</v>
      </c>
      <c r="C6" s="258" t="s">
        <v>76</v>
      </c>
      <c r="D6" s="258" t="s">
        <v>14</v>
      </c>
      <c r="E6" s="331" t="s">
        <v>15</v>
      </c>
      <c r="F6" s="331" t="s">
        <v>15</v>
      </c>
      <c r="G6" s="331" t="s">
        <v>15</v>
      </c>
      <c r="H6" s="332"/>
      <c r="I6" s="331" t="s">
        <v>15</v>
      </c>
      <c r="J6" s="331" t="s">
        <v>15</v>
      </c>
      <c r="K6" s="331" t="s">
        <v>15</v>
      </c>
      <c r="L6" s="340" t="s">
        <v>15</v>
      </c>
      <c r="M6" s="340" t="s">
        <v>15</v>
      </c>
      <c r="N6" s="340" t="s">
        <v>15</v>
      </c>
      <c r="O6" s="341"/>
      <c r="P6" s="340" t="s">
        <v>15</v>
      </c>
      <c r="Q6" s="340" t="s">
        <v>15</v>
      </c>
      <c r="R6" s="340" t="s">
        <v>15</v>
      </c>
      <c r="S6" s="340" t="s">
        <v>15</v>
      </c>
      <c r="T6" s="340" t="s">
        <v>15</v>
      </c>
      <c r="U6" s="340" t="s">
        <v>15</v>
      </c>
      <c r="V6" s="340" t="s">
        <v>15</v>
      </c>
      <c r="W6" s="340" t="s">
        <v>15</v>
      </c>
      <c r="X6" s="340" t="s">
        <v>15</v>
      </c>
      <c r="Y6" s="340" t="s">
        <v>15</v>
      </c>
      <c r="Z6" s="340" t="s">
        <v>15</v>
      </c>
      <c r="AA6" s="340" t="s">
        <v>15</v>
      </c>
      <c r="AB6" s="340" t="s">
        <v>15</v>
      </c>
      <c r="AC6" s="341"/>
      <c r="AD6" s="340" t="s">
        <v>15</v>
      </c>
      <c r="AE6" s="331"/>
      <c r="AF6" s="331"/>
      <c r="AG6" s="340"/>
      <c r="AH6" s="340"/>
      <c r="AI6" s="340"/>
      <c r="AJ6" s="341"/>
      <c r="AK6" s="340"/>
      <c r="AL6" s="340"/>
      <c r="AM6" s="242" t="s">
        <v>77</v>
      </c>
    </row>
    <row r="7" ht="23.25" customHeight="1" spans="1:39">
      <c r="A7" s="261">
        <v>2</v>
      </c>
      <c r="B7" s="256" t="s">
        <v>18</v>
      </c>
      <c r="C7" s="258" t="s">
        <v>76</v>
      </c>
      <c r="D7" s="258" t="s">
        <v>14</v>
      </c>
      <c r="E7" s="333" t="s">
        <v>16</v>
      </c>
      <c r="F7" s="333" t="s">
        <v>16</v>
      </c>
      <c r="G7" s="333" t="s">
        <v>16</v>
      </c>
      <c r="H7" s="332"/>
      <c r="I7" s="333" t="s">
        <v>16</v>
      </c>
      <c r="J7" s="334" t="s">
        <v>2</v>
      </c>
      <c r="K7" s="331" t="s">
        <v>15</v>
      </c>
      <c r="L7" s="340" t="s">
        <v>15</v>
      </c>
      <c r="M7" s="340" t="s">
        <v>15</v>
      </c>
      <c r="N7" s="340" t="s">
        <v>15</v>
      </c>
      <c r="O7" s="341"/>
      <c r="P7" s="340" t="s">
        <v>15</v>
      </c>
      <c r="Q7" s="340" t="s">
        <v>15</v>
      </c>
      <c r="R7" s="340" t="s">
        <v>15</v>
      </c>
      <c r="S7" s="340" t="s">
        <v>15</v>
      </c>
      <c r="T7" s="340" t="s">
        <v>15</v>
      </c>
      <c r="U7" s="340" t="s">
        <v>15</v>
      </c>
      <c r="V7" s="340" t="s">
        <v>15</v>
      </c>
      <c r="W7" s="340" t="s">
        <v>15</v>
      </c>
      <c r="X7" s="340" t="s">
        <v>15</v>
      </c>
      <c r="Y7" s="340" t="s">
        <v>15</v>
      </c>
      <c r="Z7" s="340" t="s">
        <v>15</v>
      </c>
      <c r="AA7" s="340" t="s">
        <v>15</v>
      </c>
      <c r="AB7" s="340" t="s">
        <v>15</v>
      </c>
      <c r="AC7" s="341"/>
      <c r="AD7" s="340" t="s">
        <v>15</v>
      </c>
      <c r="AE7" s="331"/>
      <c r="AF7" s="331"/>
      <c r="AG7" s="340"/>
      <c r="AH7" s="340"/>
      <c r="AI7" s="340"/>
      <c r="AJ7" s="341"/>
      <c r="AK7" s="340"/>
      <c r="AL7" s="340"/>
      <c r="AM7" s="242" t="s">
        <v>77</v>
      </c>
    </row>
    <row r="8" ht="23.25" customHeight="1" spans="1:39">
      <c r="A8" s="255">
        <v>3</v>
      </c>
      <c r="B8" s="256" t="s">
        <v>19</v>
      </c>
      <c r="C8" s="258" t="s">
        <v>76</v>
      </c>
      <c r="D8" s="258" t="s">
        <v>14</v>
      </c>
      <c r="E8" s="331" t="s">
        <v>15</v>
      </c>
      <c r="F8" s="331" t="s">
        <v>15</v>
      </c>
      <c r="G8" s="331" t="s">
        <v>15</v>
      </c>
      <c r="H8" s="332"/>
      <c r="I8" s="331" t="s">
        <v>15</v>
      </c>
      <c r="J8" s="331" t="s">
        <v>15</v>
      </c>
      <c r="K8" s="331" t="s">
        <v>15</v>
      </c>
      <c r="L8" s="340" t="s">
        <v>15</v>
      </c>
      <c r="M8" s="340" t="s">
        <v>15</v>
      </c>
      <c r="N8" s="340" t="s">
        <v>15</v>
      </c>
      <c r="O8" s="341"/>
      <c r="P8" s="340" t="s">
        <v>15</v>
      </c>
      <c r="Q8" s="340" t="s">
        <v>15</v>
      </c>
      <c r="R8" s="340" t="s">
        <v>15</v>
      </c>
      <c r="S8" s="340" t="s">
        <v>15</v>
      </c>
      <c r="T8" s="340" t="s">
        <v>15</v>
      </c>
      <c r="U8" s="340" t="s">
        <v>15</v>
      </c>
      <c r="V8" s="340" t="s">
        <v>15</v>
      </c>
      <c r="W8" s="340" t="s">
        <v>15</v>
      </c>
      <c r="X8" s="340" t="s">
        <v>15</v>
      </c>
      <c r="Y8" s="340" t="s">
        <v>15</v>
      </c>
      <c r="Z8" s="340" t="s">
        <v>15</v>
      </c>
      <c r="AA8" s="340" t="s">
        <v>15</v>
      </c>
      <c r="AB8" s="340" t="s">
        <v>15</v>
      </c>
      <c r="AC8" s="341"/>
      <c r="AD8" s="340" t="s">
        <v>15</v>
      </c>
      <c r="AE8" s="331"/>
      <c r="AF8" s="331"/>
      <c r="AG8" s="340"/>
      <c r="AH8" s="340"/>
      <c r="AI8" s="340"/>
      <c r="AJ8" s="341"/>
      <c r="AK8" s="340"/>
      <c r="AL8" s="340"/>
      <c r="AM8" s="242" t="s">
        <v>77</v>
      </c>
    </row>
    <row r="9" ht="23.25" customHeight="1" spans="1:39">
      <c r="A9" s="261">
        <v>4</v>
      </c>
      <c r="B9" s="256" t="s">
        <v>20</v>
      </c>
      <c r="C9" s="258" t="s">
        <v>76</v>
      </c>
      <c r="D9" s="258" t="s">
        <v>14</v>
      </c>
      <c r="E9" s="331" t="s">
        <v>15</v>
      </c>
      <c r="F9" s="331" t="s">
        <v>15</v>
      </c>
      <c r="G9" s="331" t="s">
        <v>15</v>
      </c>
      <c r="H9" s="332"/>
      <c r="I9" s="331" t="s">
        <v>15</v>
      </c>
      <c r="J9" s="331" t="s">
        <v>15</v>
      </c>
      <c r="K9" s="331" t="s">
        <v>15</v>
      </c>
      <c r="L9" s="340" t="s">
        <v>15</v>
      </c>
      <c r="M9" s="340" t="s">
        <v>15</v>
      </c>
      <c r="N9" s="340" t="s">
        <v>15</v>
      </c>
      <c r="O9" s="341"/>
      <c r="P9" s="340" t="s">
        <v>15</v>
      </c>
      <c r="Q9" s="340" t="s">
        <v>15</v>
      </c>
      <c r="R9" s="340" t="s">
        <v>15</v>
      </c>
      <c r="S9" s="340" t="s">
        <v>15</v>
      </c>
      <c r="T9" s="340" t="s">
        <v>15</v>
      </c>
      <c r="U9" s="340" t="s">
        <v>15</v>
      </c>
      <c r="V9" s="340" t="s">
        <v>15</v>
      </c>
      <c r="W9" s="340" t="s">
        <v>15</v>
      </c>
      <c r="X9" s="340" t="s">
        <v>15</v>
      </c>
      <c r="Y9" s="340" t="s">
        <v>15</v>
      </c>
      <c r="Z9" s="340" t="s">
        <v>15</v>
      </c>
      <c r="AA9" s="340" t="s">
        <v>15</v>
      </c>
      <c r="AB9" s="340" t="s">
        <v>15</v>
      </c>
      <c r="AC9" s="341"/>
      <c r="AD9" s="340" t="s">
        <v>15</v>
      </c>
      <c r="AE9" s="331"/>
      <c r="AF9" s="331"/>
      <c r="AG9" s="340"/>
      <c r="AH9" s="340"/>
      <c r="AI9" s="340"/>
      <c r="AJ9" s="341"/>
      <c r="AK9" s="340"/>
      <c r="AL9" s="340"/>
      <c r="AM9" s="242" t="s">
        <v>77</v>
      </c>
    </row>
    <row r="10" ht="23.25" customHeight="1" spans="1:39">
      <c r="A10" s="255">
        <v>5</v>
      </c>
      <c r="B10" s="256" t="s">
        <v>21</v>
      </c>
      <c r="C10" s="258" t="s">
        <v>76</v>
      </c>
      <c r="D10" s="258" t="s">
        <v>14</v>
      </c>
      <c r="E10" s="331" t="s">
        <v>15</v>
      </c>
      <c r="F10" s="334" t="s">
        <v>2</v>
      </c>
      <c r="G10" s="331" t="s">
        <v>15</v>
      </c>
      <c r="H10" s="332"/>
      <c r="I10" s="331" t="s">
        <v>15</v>
      </c>
      <c r="J10" s="331" t="s">
        <v>15</v>
      </c>
      <c r="K10" s="331" t="s">
        <v>15</v>
      </c>
      <c r="L10" s="340" t="s">
        <v>15</v>
      </c>
      <c r="M10" s="340" t="s">
        <v>15</v>
      </c>
      <c r="N10" s="340" t="s">
        <v>15</v>
      </c>
      <c r="O10" s="341"/>
      <c r="P10" s="340" t="s">
        <v>15</v>
      </c>
      <c r="Q10" s="340" t="s">
        <v>15</v>
      </c>
      <c r="R10" s="340" t="s">
        <v>15</v>
      </c>
      <c r="S10" s="340" t="s">
        <v>15</v>
      </c>
      <c r="T10" s="340" t="s">
        <v>15</v>
      </c>
      <c r="U10" s="340" t="s">
        <v>15</v>
      </c>
      <c r="V10" s="340" t="s">
        <v>15</v>
      </c>
      <c r="W10" s="340" t="s">
        <v>15</v>
      </c>
      <c r="X10" s="340" t="s">
        <v>15</v>
      </c>
      <c r="Y10" s="340" t="s">
        <v>15</v>
      </c>
      <c r="Z10" s="340" t="s">
        <v>15</v>
      </c>
      <c r="AA10" s="340" t="s">
        <v>15</v>
      </c>
      <c r="AB10" s="340" t="s">
        <v>15</v>
      </c>
      <c r="AC10" s="341"/>
      <c r="AD10" s="340" t="s">
        <v>15</v>
      </c>
      <c r="AE10" s="331"/>
      <c r="AF10" s="331"/>
      <c r="AG10" s="340"/>
      <c r="AH10" s="340"/>
      <c r="AI10" s="340"/>
      <c r="AJ10" s="341"/>
      <c r="AK10" s="340"/>
      <c r="AL10" s="340"/>
      <c r="AM10" s="242" t="s">
        <v>77</v>
      </c>
    </row>
    <row r="11" s="240" customFormat="1" ht="23.25" customHeight="1" spans="1:40">
      <c r="A11" s="261">
        <v>6</v>
      </c>
      <c r="B11" s="256" t="s">
        <v>22</v>
      </c>
      <c r="C11" s="258" t="s">
        <v>76</v>
      </c>
      <c r="D11" s="258" t="s">
        <v>14</v>
      </c>
      <c r="E11" s="331" t="s">
        <v>15</v>
      </c>
      <c r="F11" s="331" t="s">
        <v>15</v>
      </c>
      <c r="G11" s="334" t="s">
        <v>2</v>
      </c>
      <c r="H11" s="332"/>
      <c r="I11" s="331" t="s">
        <v>15</v>
      </c>
      <c r="J11" s="331" t="s">
        <v>15</v>
      </c>
      <c r="K11" s="331" t="s">
        <v>15</v>
      </c>
      <c r="L11" s="340" t="s">
        <v>15</v>
      </c>
      <c r="M11" s="340" t="s">
        <v>15</v>
      </c>
      <c r="N11" s="340" t="s">
        <v>15</v>
      </c>
      <c r="O11" s="341"/>
      <c r="P11" s="340" t="s">
        <v>15</v>
      </c>
      <c r="Q11" s="340" t="s">
        <v>15</v>
      </c>
      <c r="R11" s="340" t="s">
        <v>15</v>
      </c>
      <c r="S11" s="340" t="s">
        <v>15</v>
      </c>
      <c r="T11" s="340" t="s">
        <v>15</v>
      </c>
      <c r="U11" s="340" t="s">
        <v>15</v>
      </c>
      <c r="V11" s="340" t="s">
        <v>15</v>
      </c>
      <c r="W11" s="340" t="s">
        <v>15</v>
      </c>
      <c r="X11" s="340" t="s">
        <v>15</v>
      </c>
      <c r="Y11" s="340" t="s">
        <v>15</v>
      </c>
      <c r="Z11" s="340" t="s">
        <v>15</v>
      </c>
      <c r="AA11" s="340" t="s">
        <v>15</v>
      </c>
      <c r="AB11" s="340" t="s">
        <v>15</v>
      </c>
      <c r="AC11" s="341"/>
      <c r="AD11" s="340" t="s">
        <v>15</v>
      </c>
      <c r="AE11" s="331"/>
      <c r="AF11" s="340"/>
      <c r="AG11" s="340"/>
      <c r="AH11" s="340"/>
      <c r="AI11" s="340"/>
      <c r="AJ11" s="341"/>
      <c r="AK11" s="340"/>
      <c r="AL11" s="340"/>
      <c r="AM11" s="242" t="s">
        <v>77</v>
      </c>
      <c r="AN11" s="346" t="s">
        <v>78</v>
      </c>
    </row>
    <row r="12" ht="23.25" customHeight="1" spans="1:38">
      <c r="A12" s="255">
        <v>7</v>
      </c>
      <c r="B12" s="256" t="s">
        <v>24</v>
      </c>
      <c r="C12" s="258" t="s">
        <v>76</v>
      </c>
      <c r="D12" s="258" t="s">
        <v>14</v>
      </c>
      <c r="E12" s="335" t="s">
        <v>11</v>
      </c>
      <c r="F12" s="335" t="s">
        <v>11</v>
      </c>
      <c r="G12" s="335" t="s">
        <v>11</v>
      </c>
      <c r="H12" s="332"/>
      <c r="I12" s="335" t="s">
        <v>11</v>
      </c>
      <c r="J12" s="335" t="s">
        <v>11</v>
      </c>
      <c r="K12" s="335" t="s">
        <v>11</v>
      </c>
      <c r="L12" s="335" t="s">
        <v>11</v>
      </c>
      <c r="M12" s="335" t="s">
        <v>11</v>
      </c>
      <c r="N12" s="335" t="s">
        <v>11</v>
      </c>
      <c r="O12" s="341"/>
      <c r="P12" s="335" t="s">
        <v>11</v>
      </c>
      <c r="Q12" s="340" t="s">
        <v>15</v>
      </c>
      <c r="R12" s="340" t="s">
        <v>15</v>
      </c>
      <c r="S12" s="340" t="s">
        <v>15</v>
      </c>
      <c r="T12" s="340" t="s">
        <v>15</v>
      </c>
      <c r="U12" s="340" t="s">
        <v>15</v>
      </c>
      <c r="V12" s="340" t="s">
        <v>15</v>
      </c>
      <c r="W12" s="340" t="s">
        <v>15</v>
      </c>
      <c r="X12" s="340" t="s">
        <v>15</v>
      </c>
      <c r="Y12" s="340" t="s">
        <v>15</v>
      </c>
      <c r="Z12" s="340" t="s">
        <v>15</v>
      </c>
      <c r="AA12" s="340" t="s">
        <v>15</v>
      </c>
      <c r="AB12" s="340" t="s">
        <v>15</v>
      </c>
      <c r="AC12" s="341"/>
      <c r="AD12" s="340" t="s">
        <v>15</v>
      </c>
      <c r="AE12" s="331"/>
      <c r="AF12" s="331"/>
      <c r="AG12" s="340"/>
      <c r="AH12" s="340"/>
      <c r="AI12" s="340"/>
      <c r="AJ12" s="341"/>
      <c r="AK12" s="340"/>
      <c r="AL12" s="340"/>
    </row>
    <row r="13" ht="23.25" customHeight="1" spans="1:39">
      <c r="A13" s="261">
        <v>8</v>
      </c>
      <c r="B13" s="256" t="s">
        <v>25</v>
      </c>
      <c r="C13" s="258" t="s">
        <v>76</v>
      </c>
      <c r="D13" s="258" t="s">
        <v>14</v>
      </c>
      <c r="E13" s="331" t="s">
        <v>15</v>
      </c>
      <c r="F13" s="331" t="s">
        <v>15</v>
      </c>
      <c r="G13" s="331" t="s">
        <v>15</v>
      </c>
      <c r="H13" s="332"/>
      <c r="I13" s="331" t="s">
        <v>15</v>
      </c>
      <c r="J13" s="331" t="s">
        <v>15</v>
      </c>
      <c r="K13" s="331" t="s">
        <v>15</v>
      </c>
      <c r="L13" s="340" t="s">
        <v>15</v>
      </c>
      <c r="M13" s="340" t="s">
        <v>15</v>
      </c>
      <c r="N13" s="340" t="s">
        <v>15</v>
      </c>
      <c r="O13" s="341"/>
      <c r="P13" s="340" t="s">
        <v>15</v>
      </c>
      <c r="Q13" s="340" t="s">
        <v>15</v>
      </c>
      <c r="R13" s="340" t="s">
        <v>15</v>
      </c>
      <c r="S13" s="340" t="s">
        <v>15</v>
      </c>
      <c r="T13" s="340" t="s">
        <v>15</v>
      </c>
      <c r="U13" s="340" t="s">
        <v>15</v>
      </c>
      <c r="V13" s="340" t="s">
        <v>15</v>
      </c>
      <c r="W13" s="340" t="s">
        <v>15</v>
      </c>
      <c r="X13" s="340" t="s">
        <v>15</v>
      </c>
      <c r="Y13" s="340" t="s">
        <v>15</v>
      </c>
      <c r="Z13" s="340" t="s">
        <v>15</v>
      </c>
      <c r="AA13" s="340" t="s">
        <v>15</v>
      </c>
      <c r="AB13" s="340" t="s">
        <v>15</v>
      </c>
      <c r="AC13" s="341"/>
      <c r="AD13" s="340" t="s">
        <v>15</v>
      </c>
      <c r="AE13" s="331"/>
      <c r="AF13" s="331"/>
      <c r="AG13" s="340"/>
      <c r="AH13" s="340"/>
      <c r="AI13" s="340"/>
      <c r="AJ13" s="341"/>
      <c r="AK13" s="340"/>
      <c r="AL13" s="340"/>
      <c r="AM13" s="242" t="s">
        <v>77</v>
      </c>
    </row>
    <row r="14" ht="23.25" customHeight="1" spans="1:39">
      <c r="A14" s="255">
        <v>9</v>
      </c>
      <c r="B14" s="256" t="s">
        <v>26</v>
      </c>
      <c r="C14" s="258" t="s">
        <v>76</v>
      </c>
      <c r="D14" s="258" t="s">
        <v>14</v>
      </c>
      <c r="E14" s="331" t="s">
        <v>15</v>
      </c>
      <c r="F14" s="331" t="s">
        <v>15</v>
      </c>
      <c r="G14" s="331" t="s">
        <v>15</v>
      </c>
      <c r="H14" s="332"/>
      <c r="I14" s="331" t="s">
        <v>15</v>
      </c>
      <c r="J14" s="331" t="s">
        <v>15</v>
      </c>
      <c r="K14" s="331" t="s">
        <v>15</v>
      </c>
      <c r="L14" s="340" t="s">
        <v>15</v>
      </c>
      <c r="M14" s="340" t="s">
        <v>15</v>
      </c>
      <c r="N14" s="340" t="s">
        <v>15</v>
      </c>
      <c r="O14" s="341"/>
      <c r="P14" s="340" t="s">
        <v>15</v>
      </c>
      <c r="Q14" s="340" t="s">
        <v>15</v>
      </c>
      <c r="R14" s="340" t="s">
        <v>15</v>
      </c>
      <c r="S14" s="340" t="s">
        <v>15</v>
      </c>
      <c r="T14" s="340" t="s">
        <v>15</v>
      </c>
      <c r="U14" s="340" t="s">
        <v>15</v>
      </c>
      <c r="V14" s="340" t="s">
        <v>15</v>
      </c>
      <c r="W14" s="340" t="s">
        <v>15</v>
      </c>
      <c r="X14" s="340" t="s">
        <v>15</v>
      </c>
      <c r="Y14" s="340" t="s">
        <v>15</v>
      </c>
      <c r="Z14" s="340" t="s">
        <v>15</v>
      </c>
      <c r="AA14" s="340" t="s">
        <v>15</v>
      </c>
      <c r="AB14" s="340" t="s">
        <v>15</v>
      </c>
      <c r="AC14" s="341"/>
      <c r="AD14" s="340" t="s">
        <v>15</v>
      </c>
      <c r="AE14" s="331"/>
      <c r="AF14" s="331"/>
      <c r="AG14" s="340"/>
      <c r="AH14" s="340"/>
      <c r="AI14" s="340"/>
      <c r="AJ14" s="341"/>
      <c r="AK14" s="340"/>
      <c r="AL14" s="340"/>
      <c r="AM14" s="242" t="s">
        <v>77</v>
      </c>
    </row>
    <row r="15" ht="23.25" customHeight="1" spans="1:39">
      <c r="A15" s="261">
        <v>10</v>
      </c>
      <c r="B15" s="256" t="s">
        <v>27</v>
      </c>
      <c r="C15" s="258" t="s">
        <v>76</v>
      </c>
      <c r="D15" s="258" t="s">
        <v>14</v>
      </c>
      <c r="E15" s="331" t="s">
        <v>15</v>
      </c>
      <c r="F15" s="331" t="s">
        <v>15</v>
      </c>
      <c r="G15" s="331" t="s">
        <v>15</v>
      </c>
      <c r="H15" s="332"/>
      <c r="I15" s="331" t="s">
        <v>15</v>
      </c>
      <c r="J15" s="331" t="s">
        <v>15</v>
      </c>
      <c r="K15" s="331" t="s">
        <v>15</v>
      </c>
      <c r="L15" s="340" t="s">
        <v>15</v>
      </c>
      <c r="M15" s="340" t="s">
        <v>15</v>
      </c>
      <c r="N15" s="340" t="s">
        <v>15</v>
      </c>
      <c r="O15" s="341"/>
      <c r="P15" s="340" t="s">
        <v>15</v>
      </c>
      <c r="Q15" s="340" t="s">
        <v>15</v>
      </c>
      <c r="R15" s="340" t="s">
        <v>15</v>
      </c>
      <c r="S15" s="340" t="s">
        <v>15</v>
      </c>
      <c r="T15" s="340">
        <v>7</v>
      </c>
      <c r="U15" s="340" t="s">
        <v>15</v>
      </c>
      <c r="V15" s="340" t="s">
        <v>15</v>
      </c>
      <c r="W15" s="340" t="s">
        <v>15</v>
      </c>
      <c r="X15" s="340" t="s">
        <v>15</v>
      </c>
      <c r="Y15" s="340" t="s">
        <v>15</v>
      </c>
      <c r="Z15" s="340" t="s">
        <v>15</v>
      </c>
      <c r="AA15" s="340" t="s">
        <v>15</v>
      </c>
      <c r="AB15" s="340" t="s">
        <v>15</v>
      </c>
      <c r="AC15" s="341"/>
      <c r="AD15" s="340" t="s">
        <v>15</v>
      </c>
      <c r="AE15" s="331"/>
      <c r="AF15" s="331"/>
      <c r="AG15" s="340"/>
      <c r="AH15" s="340"/>
      <c r="AI15" s="340"/>
      <c r="AJ15" s="341"/>
      <c r="AK15" s="340"/>
      <c r="AL15" s="340"/>
      <c r="AM15" s="242" t="s">
        <v>77</v>
      </c>
    </row>
    <row r="16" ht="23.25" customHeight="1" spans="1:39">
      <c r="A16" s="255">
        <v>11</v>
      </c>
      <c r="B16" s="258" t="s">
        <v>28</v>
      </c>
      <c r="C16" s="258" t="s">
        <v>76</v>
      </c>
      <c r="D16" s="258" t="s">
        <v>14</v>
      </c>
      <c r="E16" s="331" t="s">
        <v>15</v>
      </c>
      <c r="F16" s="331" t="s">
        <v>15</v>
      </c>
      <c r="G16" s="331" t="s">
        <v>15</v>
      </c>
      <c r="H16" s="332"/>
      <c r="I16" s="331" t="s">
        <v>15</v>
      </c>
      <c r="J16" s="331" t="s">
        <v>15</v>
      </c>
      <c r="K16" s="331" t="s">
        <v>15</v>
      </c>
      <c r="L16" s="340" t="s">
        <v>15</v>
      </c>
      <c r="M16" s="340" t="s">
        <v>15</v>
      </c>
      <c r="N16" s="340" t="s">
        <v>15</v>
      </c>
      <c r="O16" s="341"/>
      <c r="P16" s="340" t="s">
        <v>15</v>
      </c>
      <c r="Q16" s="340" t="s">
        <v>15</v>
      </c>
      <c r="R16" s="340" t="s">
        <v>15</v>
      </c>
      <c r="S16" s="340" t="s">
        <v>15</v>
      </c>
      <c r="T16" s="340" t="s">
        <v>15</v>
      </c>
      <c r="U16" s="340" t="s">
        <v>15</v>
      </c>
      <c r="V16" s="340" t="s">
        <v>15</v>
      </c>
      <c r="W16" s="340" t="s">
        <v>15</v>
      </c>
      <c r="X16" s="340" t="s">
        <v>15</v>
      </c>
      <c r="Y16" s="340" t="s">
        <v>15</v>
      </c>
      <c r="Z16" s="340" t="s">
        <v>15</v>
      </c>
      <c r="AA16" s="340" t="s">
        <v>15</v>
      </c>
      <c r="AB16" s="340" t="s">
        <v>15</v>
      </c>
      <c r="AC16" s="341"/>
      <c r="AD16" s="340" t="s">
        <v>15</v>
      </c>
      <c r="AE16" s="331"/>
      <c r="AF16" s="331"/>
      <c r="AG16" s="340"/>
      <c r="AH16" s="340"/>
      <c r="AI16" s="340"/>
      <c r="AJ16" s="341"/>
      <c r="AK16" s="340"/>
      <c r="AL16" s="340"/>
      <c r="AM16" s="242" t="s">
        <v>77</v>
      </c>
    </row>
    <row r="17" ht="23.25" customHeight="1" spans="1:43">
      <c r="A17" s="261">
        <v>12</v>
      </c>
      <c r="B17" s="256" t="s">
        <v>29</v>
      </c>
      <c r="C17" s="258" t="s">
        <v>76</v>
      </c>
      <c r="D17" s="258" t="s">
        <v>14</v>
      </c>
      <c r="E17" s="331" t="s">
        <v>15</v>
      </c>
      <c r="F17" s="331" t="s">
        <v>15</v>
      </c>
      <c r="G17" s="334" t="s">
        <v>2</v>
      </c>
      <c r="H17" s="332"/>
      <c r="I17" s="331" t="s">
        <v>15</v>
      </c>
      <c r="J17" s="342" t="s">
        <v>30</v>
      </c>
      <c r="K17" s="342" t="s">
        <v>30</v>
      </c>
      <c r="L17" s="342" t="s">
        <v>30</v>
      </c>
      <c r="M17" s="342" t="s">
        <v>30</v>
      </c>
      <c r="N17" s="342" t="s">
        <v>30</v>
      </c>
      <c r="O17" s="341"/>
      <c r="P17" s="340" t="s">
        <v>15</v>
      </c>
      <c r="Q17" s="340" t="s">
        <v>15</v>
      </c>
      <c r="R17" s="340" t="s">
        <v>15</v>
      </c>
      <c r="S17" s="340" t="s">
        <v>15</v>
      </c>
      <c r="T17" s="340" t="s">
        <v>15</v>
      </c>
      <c r="U17" s="340" t="s">
        <v>15</v>
      </c>
      <c r="V17" s="340" t="s">
        <v>15</v>
      </c>
      <c r="W17" s="340" t="s">
        <v>15</v>
      </c>
      <c r="X17" s="340" t="s">
        <v>15</v>
      </c>
      <c r="Y17" s="340" t="s">
        <v>15</v>
      </c>
      <c r="Z17" s="340" t="s">
        <v>15</v>
      </c>
      <c r="AA17" s="340" t="s">
        <v>15</v>
      </c>
      <c r="AB17" s="340" t="s">
        <v>15</v>
      </c>
      <c r="AC17" s="341"/>
      <c r="AD17" s="340" t="s">
        <v>15</v>
      </c>
      <c r="AE17" s="331"/>
      <c r="AF17" s="340"/>
      <c r="AG17" s="340"/>
      <c r="AH17" s="340"/>
      <c r="AI17" s="340"/>
      <c r="AJ17" s="341"/>
      <c r="AK17" s="340"/>
      <c r="AL17" s="340"/>
      <c r="AM17" s="347" t="s">
        <v>31</v>
      </c>
      <c r="AN17" s="287"/>
      <c r="AO17" s="287"/>
      <c r="AP17" s="287"/>
      <c r="AQ17" s="287"/>
    </row>
    <row r="18" ht="23.25" customHeight="1" spans="1:39">
      <c r="A18" s="255">
        <v>13</v>
      </c>
      <c r="B18" s="240" t="s">
        <v>38</v>
      </c>
      <c r="C18" s="258" t="s">
        <v>76</v>
      </c>
      <c r="D18" s="258" t="s">
        <v>14</v>
      </c>
      <c r="E18" s="331" t="s">
        <v>15</v>
      </c>
      <c r="F18" s="331" t="s">
        <v>15</v>
      </c>
      <c r="G18" s="331" t="s">
        <v>15</v>
      </c>
      <c r="H18" s="332"/>
      <c r="I18" s="331" t="s">
        <v>15</v>
      </c>
      <c r="J18" s="331" t="s">
        <v>15</v>
      </c>
      <c r="K18" s="331" t="s">
        <v>15</v>
      </c>
      <c r="L18" s="340" t="s">
        <v>15</v>
      </c>
      <c r="M18" s="340" t="s">
        <v>15</v>
      </c>
      <c r="N18" s="340" t="s">
        <v>15</v>
      </c>
      <c r="O18" s="341"/>
      <c r="P18" s="340" t="s">
        <v>15</v>
      </c>
      <c r="Q18" s="340" t="s">
        <v>15</v>
      </c>
      <c r="R18" s="340" t="s">
        <v>15</v>
      </c>
      <c r="S18" s="340" t="s">
        <v>15</v>
      </c>
      <c r="T18" s="340" t="s">
        <v>15</v>
      </c>
      <c r="U18" s="340" t="s">
        <v>15</v>
      </c>
      <c r="V18" s="340" t="s">
        <v>15</v>
      </c>
      <c r="W18" s="340" t="s">
        <v>15</v>
      </c>
      <c r="X18" s="340" t="s">
        <v>15</v>
      </c>
      <c r="Y18" s="340" t="s">
        <v>15</v>
      </c>
      <c r="Z18" s="340" t="s">
        <v>15</v>
      </c>
      <c r="AA18" s="340" t="s">
        <v>15</v>
      </c>
      <c r="AB18" s="340" t="s">
        <v>15</v>
      </c>
      <c r="AC18" s="341"/>
      <c r="AD18" s="340" t="s">
        <v>15</v>
      </c>
      <c r="AE18" s="340"/>
      <c r="AF18" s="340"/>
      <c r="AG18" s="258"/>
      <c r="AH18" s="258"/>
      <c r="AI18" s="340"/>
      <c r="AJ18" s="341"/>
      <c r="AK18" s="340"/>
      <c r="AL18" s="340"/>
      <c r="AM18" s="242" t="s">
        <v>77</v>
      </c>
    </row>
    <row r="19" ht="23.25" hidden="1" customHeight="1" spans="1:39">
      <c r="A19" s="261">
        <v>14</v>
      </c>
      <c r="B19" s="258" t="s">
        <v>32</v>
      </c>
      <c r="C19" s="258" t="s">
        <v>76</v>
      </c>
      <c r="D19" s="258" t="s">
        <v>33</v>
      </c>
      <c r="E19" s="331" t="s">
        <v>15</v>
      </c>
      <c r="F19" s="331" t="s">
        <v>15</v>
      </c>
      <c r="G19" s="331" t="s">
        <v>15</v>
      </c>
      <c r="H19" s="332"/>
      <c r="I19" s="331" t="s">
        <v>15</v>
      </c>
      <c r="J19" s="331" t="s">
        <v>15</v>
      </c>
      <c r="K19" s="334" t="s">
        <v>2</v>
      </c>
      <c r="L19" s="340" t="s">
        <v>15</v>
      </c>
      <c r="M19" s="340" t="s">
        <v>15</v>
      </c>
      <c r="N19" s="340" t="s">
        <v>15</v>
      </c>
      <c r="O19" s="341"/>
      <c r="P19" s="342" t="s">
        <v>30</v>
      </c>
      <c r="Q19" s="342" t="s">
        <v>30</v>
      </c>
      <c r="R19" s="342" t="s">
        <v>30</v>
      </c>
      <c r="S19" s="342" t="s">
        <v>30</v>
      </c>
      <c r="T19" s="342" t="s">
        <v>30</v>
      </c>
      <c r="U19" s="342" t="s">
        <v>30</v>
      </c>
      <c r="V19" s="342" t="s">
        <v>30</v>
      </c>
      <c r="W19" s="342" t="s">
        <v>30</v>
      </c>
      <c r="X19" s="342" t="s">
        <v>30</v>
      </c>
      <c r="Y19" s="342" t="s">
        <v>30</v>
      </c>
      <c r="Z19" s="342" t="s">
        <v>30</v>
      </c>
      <c r="AA19" s="342" t="s">
        <v>30</v>
      </c>
      <c r="AB19" s="342" t="s">
        <v>30</v>
      </c>
      <c r="AC19" s="341"/>
      <c r="AD19" s="342" t="s">
        <v>30</v>
      </c>
      <c r="AE19" s="331"/>
      <c r="AF19" s="331"/>
      <c r="AG19" s="340"/>
      <c r="AH19" s="340"/>
      <c r="AI19" s="340"/>
      <c r="AJ19" s="341"/>
      <c r="AK19" s="340"/>
      <c r="AL19" s="340"/>
      <c r="AM19" s="242" t="s">
        <v>77</v>
      </c>
    </row>
    <row r="20" ht="23.25" customHeight="1" spans="1:39">
      <c r="A20" s="255">
        <v>15</v>
      </c>
      <c r="B20" s="258" t="s">
        <v>34</v>
      </c>
      <c r="C20" s="258" t="s">
        <v>76</v>
      </c>
      <c r="D20" s="258" t="s">
        <v>33</v>
      </c>
      <c r="E20" s="331" t="s">
        <v>15</v>
      </c>
      <c r="F20" s="331" t="s">
        <v>15</v>
      </c>
      <c r="G20" s="331" t="s">
        <v>15</v>
      </c>
      <c r="H20" s="332"/>
      <c r="I20" s="331" t="s">
        <v>15</v>
      </c>
      <c r="J20" s="331" t="s">
        <v>15</v>
      </c>
      <c r="K20" s="331" t="s">
        <v>15</v>
      </c>
      <c r="L20" s="340" t="s">
        <v>15</v>
      </c>
      <c r="M20" s="340" t="s">
        <v>15</v>
      </c>
      <c r="N20" s="340" t="s">
        <v>15</v>
      </c>
      <c r="O20" s="341"/>
      <c r="P20" s="340" t="s">
        <v>15</v>
      </c>
      <c r="Q20" s="340" t="s">
        <v>15</v>
      </c>
      <c r="R20" s="340" t="s">
        <v>15</v>
      </c>
      <c r="S20" s="340" t="s">
        <v>15</v>
      </c>
      <c r="T20" s="340" t="s">
        <v>15</v>
      </c>
      <c r="U20" s="340" t="s">
        <v>15</v>
      </c>
      <c r="V20" s="340" t="s">
        <v>15</v>
      </c>
      <c r="W20" s="340" t="s">
        <v>15</v>
      </c>
      <c r="X20" s="340" t="s">
        <v>15</v>
      </c>
      <c r="Y20" s="340" t="s">
        <v>15</v>
      </c>
      <c r="Z20" s="340" t="s">
        <v>15</v>
      </c>
      <c r="AA20" s="340" t="s">
        <v>15</v>
      </c>
      <c r="AB20" s="340" t="s">
        <v>15</v>
      </c>
      <c r="AC20" s="341"/>
      <c r="AD20" s="340" t="s">
        <v>15</v>
      </c>
      <c r="AE20" s="331"/>
      <c r="AF20" s="331"/>
      <c r="AG20" s="340"/>
      <c r="AH20" s="340"/>
      <c r="AI20" s="340"/>
      <c r="AJ20" s="341"/>
      <c r="AK20" s="340"/>
      <c r="AL20" s="340"/>
      <c r="AM20" s="242" t="s">
        <v>77</v>
      </c>
    </row>
    <row r="21" ht="23.25" customHeight="1" spans="1:39">
      <c r="A21" s="261">
        <v>16</v>
      </c>
      <c r="B21" s="258" t="s">
        <v>36</v>
      </c>
      <c r="C21" s="258" t="s">
        <v>76</v>
      </c>
      <c r="D21" s="258" t="s">
        <v>33</v>
      </c>
      <c r="E21" s="331" t="s">
        <v>15</v>
      </c>
      <c r="F21" s="331" t="s">
        <v>15</v>
      </c>
      <c r="G21" s="331" t="s">
        <v>15</v>
      </c>
      <c r="H21" s="332"/>
      <c r="I21" s="331" t="s">
        <v>15</v>
      </c>
      <c r="J21" s="331" t="s">
        <v>15</v>
      </c>
      <c r="K21" s="331" t="s">
        <v>15</v>
      </c>
      <c r="L21" s="340" t="s">
        <v>15</v>
      </c>
      <c r="M21" s="340" t="s">
        <v>15</v>
      </c>
      <c r="N21" s="340" t="s">
        <v>15</v>
      </c>
      <c r="O21" s="341"/>
      <c r="P21" s="340" t="s">
        <v>15</v>
      </c>
      <c r="Q21" s="340" t="s">
        <v>15</v>
      </c>
      <c r="R21" s="340" t="s">
        <v>15</v>
      </c>
      <c r="S21" s="340" t="s">
        <v>15</v>
      </c>
      <c r="T21" s="340" t="s">
        <v>15</v>
      </c>
      <c r="U21" s="340" t="s">
        <v>15</v>
      </c>
      <c r="V21" s="340" t="s">
        <v>15</v>
      </c>
      <c r="W21" s="340" t="s">
        <v>15</v>
      </c>
      <c r="X21" s="340" t="s">
        <v>15</v>
      </c>
      <c r="Y21" s="340" t="s">
        <v>15</v>
      </c>
      <c r="Z21" s="340" t="s">
        <v>15</v>
      </c>
      <c r="AA21" s="340" t="s">
        <v>15</v>
      </c>
      <c r="AB21" s="340" t="s">
        <v>15</v>
      </c>
      <c r="AC21" s="341"/>
      <c r="AD21" s="340" t="s">
        <v>15</v>
      </c>
      <c r="AE21" s="331"/>
      <c r="AF21" s="331"/>
      <c r="AG21" s="258"/>
      <c r="AH21" s="258"/>
      <c r="AI21" s="340"/>
      <c r="AJ21" s="341"/>
      <c r="AK21" s="340"/>
      <c r="AL21" s="340"/>
      <c r="AM21" s="242" t="s">
        <v>77</v>
      </c>
    </row>
    <row r="22" s="240" customFormat="1" ht="23.25" hidden="1" customHeight="1" spans="1:39">
      <c r="A22" s="255">
        <v>17</v>
      </c>
      <c r="B22" s="258" t="s">
        <v>44</v>
      </c>
      <c r="C22" s="258" t="s">
        <v>76</v>
      </c>
      <c r="D22" s="258" t="s">
        <v>33</v>
      </c>
      <c r="E22" s="331" t="s">
        <v>15</v>
      </c>
      <c r="F22" s="331" t="s">
        <v>15</v>
      </c>
      <c r="G22" s="331" t="s">
        <v>15</v>
      </c>
      <c r="H22" s="332"/>
      <c r="I22" s="331" t="s">
        <v>15</v>
      </c>
      <c r="J22" s="331" t="s">
        <v>15</v>
      </c>
      <c r="K22" s="331" t="s">
        <v>15</v>
      </c>
      <c r="L22" s="340" t="s">
        <v>15</v>
      </c>
      <c r="M22" s="340" t="s">
        <v>15</v>
      </c>
      <c r="N22" s="340" t="s">
        <v>15</v>
      </c>
      <c r="O22" s="341"/>
      <c r="P22" s="340" t="s">
        <v>15</v>
      </c>
      <c r="Q22" s="340" t="s">
        <v>15</v>
      </c>
      <c r="R22" s="340" t="s">
        <v>15</v>
      </c>
      <c r="S22" s="340" t="s">
        <v>15</v>
      </c>
      <c r="T22" s="340" t="s">
        <v>15</v>
      </c>
      <c r="U22" s="340" t="s">
        <v>15</v>
      </c>
      <c r="V22" s="340" t="s">
        <v>15</v>
      </c>
      <c r="W22" s="340" t="s">
        <v>15</v>
      </c>
      <c r="X22" s="333" t="s">
        <v>16</v>
      </c>
      <c r="Y22" s="335" t="s">
        <v>11</v>
      </c>
      <c r="Z22" s="335" t="s">
        <v>11</v>
      </c>
      <c r="AA22" s="335" t="s">
        <v>11</v>
      </c>
      <c r="AB22" s="335" t="s">
        <v>11</v>
      </c>
      <c r="AC22" s="341"/>
      <c r="AD22" s="335" t="s">
        <v>11</v>
      </c>
      <c r="AE22" s="331"/>
      <c r="AF22" s="331"/>
      <c r="AG22" s="258"/>
      <c r="AH22" s="258"/>
      <c r="AI22" s="340"/>
      <c r="AJ22" s="341"/>
      <c r="AK22" s="340"/>
      <c r="AL22" s="340"/>
      <c r="AM22" s="242" t="s">
        <v>77</v>
      </c>
    </row>
    <row r="23" s="240" customFormat="1" ht="23.25" hidden="1" customHeight="1" spans="1:39">
      <c r="A23" s="261">
        <v>18</v>
      </c>
      <c r="B23" s="258" t="s">
        <v>45</v>
      </c>
      <c r="C23" s="258" t="s">
        <v>76</v>
      </c>
      <c r="D23" s="258" t="s">
        <v>33</v>
      </c>
      <c r="E23" s="335" t="s">
        <v>11</v>
      </c>
      <c r="F23" s="335" t="s">
        <v>11</v>
      </c>
      <c r="G23" s="335" t="s">
        <v>11</v>
      </c>
      <c r="H23" s="332"/>
      <c r="I23" s="334" t="s">
        <v>2</v>
      </c>
      <c r="J23" s="331" t="s">
        <v>15</v>
      </c>
      <c r="K23" s="331" t="s">
        <v>15</v>
      </c>
      <c r="L23" s="340" t="s">
        <v>15</v>
      </c>
      <c r="M23" s="340" t="s">
        <v>15</v>
      </c>
      <c r="N23" s="340" t="s">
        <v>15</v>
      </c>
      <c r="O23" s="341"/>
      <c r="P23" s="340" t="s">
        <v>15</v>
      </c>
      <c r="Q23" s="340" t="s">
        <v>15</v>
      </c>
      <c r="R23" s="340" t="s">
        <v>15</v>
      </c>
      <c r="S23" s="340" t="s">
        <v>15</v>
      </c>
      <c r="T23" s="340" t="s">
        <v>15</v>
      </c>
      <c r="U23" s="340" t="s">
        <v>15</v>
      </c>
      <c r="V23" s="340" t="s">
        <v>15</v>
      </c>
      <c r="W23" s="340" t="s">
        <v>15</v>
      </c>
      <c r="X23" s="340" t="s">
        <v>15</v>
      </c>
      <c r="Y23" s="340" t="s">
        <v>15</v>
      </c>
      <c r="Z23" s="333" t="s">
        <v>16</v>
      </c>
      <c r="AA23" s="335" t="s">
        <v>11</v>
      </c>
      <c r="AB23" s="335" t="s">
        <v>11</v>
      </c>
      <c r="AC23" s="341"/>
      <c r="AD23" s="335" t="s">
        <v>11</v>
      </c>
      <c r="AE23" s="331"/>
      <c r="AF23" s="331"/>
      <c r="AG23" s="258"/>
      <c r="AH23" s="258"/>
      <c r="AI23" s="340"/>
      <c r="AJ23" s="341"/>
      <c r="AK23" s="340"/>
      <c r="AL23" s="340"/>
      <c r="AM23" s="242" t="s">
        <v>77</v>
      </c>
    </row>
    <row r="24" s="240" customFormat="1" ht="23.25" hidden="1" customHeight="1" spans="1:39">
      <c r="A24" s="255">
        <v>19</v>
      </c>
      <c r="B24" s="258" t="s">
        <v>79</v>
      </c>
      <c r="C24" s="258" t="s">
        <v>76</v>
      </c>
      <c r="D24" s="258" t="s">
        <v>33</v>
      </c>
      <c r="E24" s="331" t="s">
        <v>15</v>
      </c>
      <c r="F24" s="331" t="s">
        <v>15</v>
      </c>
      <c r="G24" s="331" t="s">
        <v>15</v>
      </c>
      <c r="H24" s="332"/>
      <c r="I24" s="331" t="s">
        <v>15</v>
      </c>
      <c r="J24" s="331" t="s">
        <v>15</v>
      </c>
      <c r="K24" s="331" t="s">
        <v>15</v>
      </c>
      <c r="L24" s="340" t="s">
        <v>15</v>
      </c>
      <c r="M24" s="340" t="s">
        <v>15</v>
      </c>
      <c r="N24" s="340" t="s">
        <v>15</v>
      </c>
      <c r="O24" s="341"/>
      <c r="P24" s="340" t="s">
        <v>15</v>
      </c>
      <c r="Q24" s="340" t="s">
        <v>15</v>
      </c>
      <c r="R24" s="340" t="s">
        <v>15</v>
      </c>
      <c r="S24" s="340" t="s">
        <v>15</v>
      </c>
      <c r="T24" s="340" t="s">
        <v>15</v>
      </c>
      <c r="U24" s="340" t="s">
        <v>15</v>
      </c>
      <c r="V24" s="340" t="s">
        <v>15</v>
      </c>
      <c r="W24" s="340" t="s">
        <v>15</v>
      </c>
      <c r="X24" s="333" t="s">
        <v>16</v>
      </c>
      <c r="Y24" s="335" t="s">
        <v>11</v>
      </c>
      <c r="Z24" s="335" t="s">
        <v>11</v>
      </c>
      <c r="AA24" s="335" t="s">
        <v>11</v>
      </c>
      <c r="AB24" s="335" t="s">
        <v>11</v>
      </c>
      <c r="AC24" s="341"/>
      <c r="AD24" s="335" t="s">
        <v>11</v>
      </c>
      <c r="AE24" s="331"/>
      <c r="AF24" s="331"/>
      <c r="AG24" s="258"/>
      <c r="AH24" s="258"/>
      <c r="AI24" s="340"/>
      <c r="AJ24" s="341"/>
      <c r="AK24" s="340"/>
      <c r="AL24" s="340"/>
      <c r="AM24" s="242" t="s">
        <v>77</v>
      </c>
    </row>
    <row r="25" s="240" customFormat="1" ht="23.25" hidden="1" customHeight="1" spans="1:39">
      <c r="A25" s="261">
        <v>20</v>
      </c>
      <c r="B25" s="258" t="s">
        <v>80</v>
      </c>
      <c r="C25" s="258" t="s">
        <v>76</v>
      </c>
      <c r="D25" s="258" t="s">
        <v>33</v>
      </c>
      <c r="E25" s="335" t="s">
        <v>11</v>
      </c>
      <c r="F25" s="335" t="s">
        <v>11</v>
      </c>
      <c r="G25" s="335" t="s">
        <v>11</v>
      </c>
      <c r="H25" s="332"/>
      <c r="I25" s="334" t="s">
        <v>2</v>
      </c>
      <c r="J25" s="331" t="s">
        <v>15</v>
      </c>
      <c r="K25" s="331" t="s">
        <v>15</v>
      </c>
      <c r="L25" s="340" t="s">
        <v>15</v>
      </c>
      <c r="M25" s="340" t="s">
        <v>15</v>
      </c>
      <c r="N25" s="340" t="s">
        <v>15</v>
      </c>
      <c r="O25" s="333" t="s">
        <v>16</v>
      </c>
      <c r="P25" s="335" t="s">
        <v>11</v>
      </c>
      <c r="Q25" s="335" t="s">
        <v>11</v>
      </c>
      <c r="R25" s="335" t="s">
        <v>11</v>
      </c>
      <c r="S25" s="335" t="s">
        <v>11</v>
      </c>
      <c r="T25" s="335" t="s">
        <v>11</v>
      </c>
      <c r="U25" s="335" t="s">
        <v>11</v>
      </c>
      <c r="V25" s="335" t="s">
        <v>11</v>
      </c>
      <c r="W25" s="335" t="s">
        <v>11</v>
      </c>
      <c r="X25" s="335" t="s">
        <v>11</v>
      </c>
      <c r="Y25" s="335" t="s">
        <v>11</v>
      </c>
      <c r="Z25" s="335" t="s">
        <v>11</v>
      </c>
      <c r="AA25" s="335" t="s">
        <v>11</v>
      </c>
      <c r="AB25" s="335" t="s">
        <v>11</v>
      </c>
      <c r="AC25" s="341"/>
      <c r="AD25" s="335" t="s">
        <v>11</v>
      </c>
      <c r="AE25" s="331"/>
      <c r="AF25" s="331"/>
      <c r="AG25" s="258"/>
      <c r="AH25" s="258"/>
      <c r="AI25" s="340"/>
      <c r="AJ25" s="341"/>
      <c r="AK25" s="340"/>
      <c r="AL25" s="340"/>
      <c r="AM25" s="242" t="s">
        <v>77</v>
      </c>
    </row>
    <row r="26" s="240" customFormat="1" ht="20.45" customHeight="1" spans="1:39">
      <c r="A26" s="255">
        <v>21</v>
      </c>
      <c r="B26" s="258" t="s">
        <v>50</v>
      </c>
      <c r="C26" s="258" t="s">
        <v>76</v>
      </c>
      <c r="D26" s="258" t="s">
        <v>33</v>
      </c>
      <c r="E26" s="331" t="s">
        <v>15</v>
      </c>
      <c r="F26" s="331" t="s">
        <v>15</v>
      </c>
      <c r="G26" s="331" t="s">
        <v>15</v>
      </c>
      <c r="H26" s="332"/>
      <c r="I26" s="331" t="s">
        <v>15</v>
      </c>
      <c r="J26" s="331" t="s">
        <v>15</v>
      </c>
      <c r="K26" s="331" t="s">
        <v>15</v>
      </c>
      <c r="L26" s="340" t="s">
        <v>15</v>
      </c>
      <c r="M26" s="340" t="s">
        <v>15</v>
      </c>
      <c r="N26" s="340" t="s">
        <v>15</v>
      </c>
      <c r="O26" s="341"/>
      <c r="P26" s="340" t="s">
        <v>15</v>
      </c>
      <c r="Q26" s="340" t="s">
        <v>15</v>
      </c>
      <c r="R26" s="340" t="s">
        <v>15</v>
      </c>
      <c r="S26" s="340" t="s">
        <v>15</v>
      </c>
      <c r="T26" s="340" t="s">
        <v>15</v>
      </c>
      <c r="U26" s="340" t="s">
        <v>15</v>
      </c>
      <c r="V26" s="340" t="s">
        <v>15</v>
      </c>
      <c r="W26" s="340" t="s">
        <v>15</v>
      </c>
      <c r="X26" s="340" t="s">
        <v>15</v>
      </c>
      <c r="Y26" s="340" t="s">
        <v>15</v>
      </c>
      <c r="Z26" s="340" t="s">
        <v>15</v>
      </c>
      <c r="AA26" s="340" t="s">
        <v>15</v>
      </c>
      <c r="AB26" s="340" t="s">
        <v>15</v>
      </c>
      <c r="AC26" s="341"/>
      <c r="AD26" s="340" t="s">
        <v>15</v>
      </c>
      <c r="AE26" s="340"/>
      <c r="AF26" s="340"/>
      <c r="AG26" s="258"/>
      <c r="AH26" s="258"/>
      <c r="AI26" s="340"/>
      <c r="AJ26" s="341"/>
      <c r="AK26" s="340"/>
      <c r="AL26" s="340"/>
      <c r="AM26" s="242" t="s">
        <v>77</v>
      </c>
    </row>
    <row r="27" s="240" customFormat="1" ht="23.25" customHeight="1" spans="1:39">
      <c r="A27" s="261">
        <v>22</v>
      </c>
      <c r="B27" s="258" t="s">
        <v>51</v>
      </c>
      <c r="C27" s="258" t="s">
        <v>76</v>
      </c>
      <c r="D27" s="258" t="s">
        <v>33</v>
      </c>
      <c r="E27" s="331" t="s">
        <v>15</v>
      </c>
      <c r="F27" s="331" t="s">
        <v>15</v>
      </c>
      <c r="G27" s="331" t="s">
        <v>15</v>
      </c>
      <c r="H27" s="332"/>
      <c r="I27" s="331" t="s">
        <v>15</v>
      </c>
      <c r="J27" s="331" t="s">
        <v>15</v>
      </c>
      <c r="K27" s="331" t="s">
        <v>15</v>
      </c>
      <c r="L27" s="340" t="s">
        <v>15</v>
      </c>
      <c r="M27" s="340" t="s">
        <v>15</v>
      </c>
      <c r="N27" s="340" t="s">
        <v>15</v>
      </c>
      <c r="O27" s="341"/>
      <c r="P27" s="340" t="s">
        <v>15</v>
      </c>
      <c r="Q27" s="340" t="s">
        <v>15</v>
      </c>
      <c r="R27" s="340" t="s">
        <v>15</v>
      </c>
      <c r="S27" s="340" t="s">
        <v>15</v>
      </c>
      <c r="T27" s="340" t="s">
        <v>15</v>
      </c>
      <c r="U27" s="340" t="s">
        <v>15</v>
      </c>
      <c r="V27" s="340" t="s">
        <v>15</v>
      </c>
      <c r="W27" s="340" t="s">
        <v>15</v>
      </c>
      <c r="X27" s="340" t="s">
        <v>15</v>
      </c>
      <c r="Y27" s="340" t="s">
        <v>15</v>
      </c>
      <c r="Z27" s="340" t="s">
        <v>15</v>
      </c>
      <c r="AA27" s="340" t="s">
        <v>15</v>
      </c>
      <c r="AB27" s="340" t="s">
        <v>15</v>
      </c>
      <c r="AC27" s="341"/>
      <c r="AD27" s="340" t="s">
        <v>15</v>
      </c>
      <c r="AE27" s="340"/>
      <c r="AF27" s="340"/>
      <c r="AG27" s="258"/>
      <c r="AH27" s="258"/>
      <c r="AI27" s="340"/>
      <c r="AJ27" s="341"/>
      <c r="AK27" s="340"/>
      <c r="AL27" s="340"/>
      <c r="AM27" s="242" t="s">
        <v>77</v>
      </c>
    </row>
    <row r="28" s="240" customFormat="1" ht="23.25" customHeight="1" spans="1:39">
      <c r="A28" s="255">
        <v>23</v>
      </c>
      <c r="B28" s="258" t="s">
        <v>62</v>
      </c>
      <c r="C28" s="258" t="s">
        <v>76</v>
      </c>
      <c r="D28" s="258" t="s">
        <v>33</v>
      </c>
      <c r="E28" s="331" t="s">
        <v>15</v>
      </c>
      <c r="F28" s="331" t="s">
        <v>15</v>
      </c>
      <c r="G28" s="331" t="s">
        <v>15</v>
      </c>
      <c r="H28" s="332"/>
      <c r="I28" s="331" t="s">
        <v>15</v>
      </c>
      <c r="J28" s="331" t="s">
        <v>15</v>
      </c>
      <c r="K28" s="331" t="s">
        <v>15</v>
      </c>
      <c r="L28" s="340" t="s">
        <v>15</v>
      </c>
      <c r="M28" s="340" t="s">
        <v>15</v>
      </c>
      <c r="N28" s="340" t="s">
        <v>15</v>
      </c>
      <c r="O28" s="341"/>
      <c r="P28" s="340" t="s">
        <v>15</v>
      </c>
      <c r="Q28" s="340" t="s">
        <v>15</v>
      </c>
      <c r="R28" s="340" t="s">
        <v>15</v>
      </c>
      <c r="S28" s="340" t="s">
        <v>15</v>
      </c>
      <c r="T28" s="340" t="s">
        <v>15</v>
      </c>
      <c r="U28" s="340" t="s">
        <v>15</v>
      </c>
      <c r="V28" s="340" t="s">
        <v>15</v>
      </c>
      <c r="W28" s="340" t="s">
        <v>15</v>
      </c>
      <c r="X28" s="340" t="s">
        <v>15</v>
      </c>
      <c r="Y28" s="340" t="s">
        <v>15</v>
      </c>
      <c r="Z28" s="340" t="s">
        <v>15</v>
      </c>
      <c r="AA28" s="340" t="s">
        <v>15</v>
      </c>
      <c r="AB28" s="340" t="s">
        <v>15</v>
      </c>
      <c r="AC28" s="341"/>
      <c r="AD28" s="340" t="s">
        <v>15</v>
      </c>
      <c r="AE28" s="340"/>
      <c r="AF28" s="340"/>
      <c r="AG28" s="258"/>
      <c r="AH28" s="258"/>
      <c r="AI28" s="340"/>
      <c r="AJ28" s="341"/>
      <c r="AK28" s="340"/>
      <c r="AL28" s="340"/>
      <c r="AM28" s="242" t="s">
        <v>77</v>
      </c>
    </row>
    <row r="29" s="240" customFormat="1" ht="23.25" customHeight="1" spans="1:39">
      <c r="A29" s="261">
        <v>24</v>
      </c>
      <c r="B29" s="258" t="s">
        <v>63</v>
      </c>
      <c r="C29" s="258" t="s">
        <v>76</v>
      </c>
      <c r="D29" s="258" t="s">
        <v>33</v>
      </c>
      <c r="E29" s="331" t="s">
        <v>15</v>
      </c>
      <c r="F29" s="331" t="s">
        <v>15</v>
      </c>
      <c r="G29" s="331" t="s">
        <v>15</v>
      </c>
      <c r="H29" s="332"/>
      <c r="I29" s="331" t="s">
        <v>15</v>
      </c>
      <c r="J29" s="331" t="s">
        <v>15</v>
      </c>
      <c r="K29" s="331" t="s">
        <v>15</v>
      </c>
      <c r="L29" s="340" t="s">
        <v>15</v>
      </c>
      <c r="M29" s="340" t="s">
        <v>15</v>
      </c>
      <c r="N29" s="340" t="s">
        <v>15</v>
      </c>
      <c r="O29" s="341"/>
      <c r="P29" s="340" t="s">
        <v>15</v>
      </c>
      <c r="Q29" s="340" t="s">
        <v>15</v>
      </c>
      <c r="R29" s="340" t="s">
        <v>15</v>
      </c>
      <c r="S29" s="340" t="s">
        <v>15</v>
      </c>
      <c r="T29" s="340" t="s">
        <v>15</v>
      </c>
      <c r="U29" s="340" t="s">
        <v>15</v>
      </c>
      <c r="V29" s="340" t="s">
        <v>15</v>
      </c>
      <c r="W29" s="340" t="s">
        <v>15</v>
      </c>
      <c r="X29" s="340" t="s">
        <v>15</v>
      </c>
      <c r="Y29" s="340" t="s">
        <v>15</v>
      </c>
      <c r="Z29" s="340" t="s">
        <v>15</v>
      </c>
      <c r="AA29" s="340" t="s">
        <v>15</v>
      </c>
      <c r="AB29" s="340" t="s">
        <v>15</v>
      </c>
      <c r="AC29" s="341"/>
      <c r="AD29" s="340" t="s">
        <v>15</v>
      </c>
      <c r="AE29" s="340"/>
      <c r="AF29" s="340"/>
      <c r="AG29" s="258"/>
      <c r="AH29" s="258"/>
      <c r="AI29" s="340"/>
      <c r="AJ29" s="341"/>
      <c r="AK29" s="340"/>
      <c r="AL29" s="340"/>
      <c r="AM29" s="242" t="s">
        <v>77</v>
      </c>
    </row>
    <row r="30" s="240" customFormat="1" ht="23.25" customHeight="1" spans="1:39">
      <c r="A30" s="255">
        <v>25</v>
      </c>
      <c r="B30" s="258" t="s">
        <v>81</v>
      </c>
      <c r="C30" s="258" t="s">
        <v>76</v>
      </c>
      <c r="D30" s="258" t="s">
        <v>33</v>
      </c>
      <c r="E30" s="331" t="s">
        <v>15</v>
      </c>
      <c r="F30" s="331" t="s">
        <v>15</v>
      </c>
      <c r="G30" s="331" t="s">
        <v>15</v>
      </c>
      <c r="H30" s="332"/>
      <c r="I30" s="331" t="s">
        <v>15</v>
      </c>
      <c r="J30" s="331" t="s">
        <v>15</v>
      </c>
      <c r="K30" s="331" t="s">
        <v>15</v>
      </c>
      <c r="L30" s="340" t="s">
        <v>15</v>
      </c>
      <c r="M30" s="340" t="s">
        <v>15</v>
      </c>
      <c r="N30" s="340" t="s">
        <v>15</v>
      </c>
      <c r="O30" s="341"/>
      <c r="P30" s="340" t="s">
        <v>15</v>
      </c>
      <c r="Q30" s="340" t="s">
        <v>15</v>
      </c>
      <c r="R30" s="340" t="s">
        <v>15</v>
      </c>
      <c r="S30" s="340" t="s">
        <v>15</v>
      </c>
      <c r="T30" s="340" t="s">
        <v>15</v>
      </c>
      <c r="U30" s="340" t="s">
        <v>15</v>
      </c>
      <c r="V30" s="340" t="s">
        <v>15</v>
      </c>
      <c r="W30" s="340" t="s">
        <v>15</v>
      </c>
      <c r="X30" s="340" t="s">
        <v>15</v>
      </c>
      <c r="Y30" s="340" t="s">
        <v>15</v>
      </c>
      <c r="Z30" s="340" t="s">
        <v>15</v>
      </c>
      <c r="AA30" s="340" t="s">
        <v>15</v>
      </c>
      <c r="AB30" s="340" t="s">
        <v>15</v>
      </c>
      <c r="AC30" s="341"/>
      <c r="AD30" s="340" t="s">
        <v>15</v>
      </c>
      <c r="AE30" s="340"/>
      <c r="AF30" s="340"/>
      <c r="AG30" s="258"/>
      <c r="AH30" s="258"/>
      <c r="AI30" s="340"/>
      <c r="AJ30" s="341"/>
      <c r="AK30" s="340"/>
      <c r="AL30" s="340"/>
      <c r="AM30" s="242" t="s">
        <v>77</v>
      </c>
    </row>
    <row r="31" s="240" customFormat="1" ht="23.25" customHeight="1" spans="1:39">
      <c r="A31" s="261">
        <v>26</v>
      </c>
      <c r="B31" s="258" t="s">
        <v>65</v>
      </c>
      <c r="C31" s="258" t="s">
        <v>76</v>
      </c>
      <c r="D31" s="258" t="s">
        <v>33</v>
      </c>
      <c r="E31" s="331" t="s">
        <v>15</v>
      </c>
      <c r="F31" s="331" t="s">
        <v>15</v>
      </c>
      <c r="G31" s="331" t="s">
        <v>15</v>
      </c>
      <c r="H31" s="332"/>
      <c r="I31" s="331" t="s">
        <v>15</v>
      </c>
      <c r="J31" s="331" t="s">
        <v>15</v>
      </c>
      <c r="K31" s="331" t="s">
        <v>15</v>
      </c>
      <c r="L31" s="340" t="s">
        <v>15</v>
      </c>
      <c r="M31" s="340" t="s">
        <v>15</v>
      </c>
      <c r="N31" s="340" t="s">
        <v>15</v>
      </c>
      <c r="O31" s="341"/>
      <c r="P31" s="340" t="s">
        <v>15</v>
      </c>
      <c r="Q31" s="340" t="s">
        <v>15</v>
      </c>
      <c r="R31" s="340" t="s">
        <v>15</v>
      </c>
      <c r="S31" s="340" t="s">
        <v>15</v>
      </c>
      <c r="T31" s="340" t="s">
        <v>15</v>
      </c>
      <c r="U31" s="340" t="s">
        <v>15</v>
      </c>
      <c r="V31" s="340" t="s">
        <v>15</v>
      </c>
      <c r="W31" s="340" t="s">
        <v>15</v>
      </c>
      <c r="X31" s="340" t="s">
        <v>15</v>
      </c>
      <c r="Y31" s="340" t="s">
        <v>15</v>
      </c>
      <c r="Z31" s="340" t="s">
        <v>15</v>
      </c>
      <c r="AA31" s="340" t="s">
        <v>15</v>
      </c>
      <c r="AB31" s="340" t="s">
        <v>15</v>
      </c>
      <c r="AC31" s="341"/>
      <c r="AD31" s="340" t="s">
        <v>15</v>
      </c>
      <c r="AE31" s="340"/>
      <c r="AF31" s="340"/>
      <c r="AG31" s="258"/>
      <c r="AH31" s="258"/>
      <c r="AI31" s="340"/>
      <c r="AJ31" s="341"/>
      <c r="AK31" s="340"/>
      <c r="AL31" s="340"/>
      <c r="AM31" s="242" t="s">
        <v>77</v>
      </c>
    </row>
    <row r="32" s="240" customFormat="1" ht="23.25" customHeight="1" spans="1:39">
      <c r="A32" s="255">
        <v>27</v>
      </c>
      <c r="B32" s="258" t="s">
        <v>66</v>
      </c>
      <c r="C32" s="258" t="s">
        <v>76</v>
      </c>
      <c r="D32" s="258" t="s">
        <v>33</v>
      </c>
      <c r="E32" s="331" t="s">
        <v>15</v>
      </c>
      <c r="F32" s="331" t="s">
        <v>15</v>
      </c>
      <c r="G32" s="331" t="s">
        <v>15</v>
      </c>
      <c r="H32" s="332"/>
      <c r="I32" s="331" t="s">
        <v>15</v>
      </c>
      <c r="J32" s="331" t="s">
        <v>15</v>
      </c>
      <c r="K32" s="331" t="s">
        <v>15</v>
      </c>
      <c r="L32" s="340" t="s">
        <v>15</v>
      </c>
      <c r="M32" s="340" t="s">
        <v>15</v>
      </c>
      <c r="N32" s="340" t="s">
        <v>15</v>
      </c>
      <c r="O32" s="341"/>
      <c r="P32" s="340" t="s">
        <v>15</v>
      </c>
      <c r="Q32" s="340" t="s">
        <v>15</v>
      </c>
      <c r="R32" s="340" t="s">
        <v>15</v>
      </c>
      <c r="S32" s="340" t="s">
        <v>15</v>
      </c>
      <c r="T32" s="340" t="s">
        <v>15</v>
      </c>
      <c r="U32" s="340" t="s">
        <v>15</v>
      </c>
      <c r="V32" s="340" t="s">
        <v>15</v>
      </c>
      <c r="W32" s="340" t="s">
        <v>15</v>
      </c>
      <c r="X32" s="340" t="s">
        <v>15</v>
      </c>
      <c r="Y32" s="340" t="s">
        <v>15</v>
      </c>
      <c r="Z32" s="340" t="s">
        <v>15</v>
      </c>
      <c r="AA32" s="340" t="s">
        <v>15</v>
      </c>
      <c r="AB32" s="340" t="s">
        <v>15</v>
      </c>
      <c r="AC32" s="341"/>
      <c r="AD32" s="340" t="s">
        <v>15</v>
      </c>
      <c r="AE32" s="258"/>
      <c r="AF32" s="258"/>
      <c r="AG32" s="258"/>
      <c r="AH32" s="258"/>
      <c r="AI32" s="258"/>
      <c r="AJ32" s="341"/>
      <c r="AK32" s="258"/>
      <c r="AL32" s="258"/>
      <c r="AM32" s="242" t="s">
        <v>77</v>
      </c>
    </row>
    <row r="33" s="240" customFormat="1" ht="23.25" customHeight="1" spans="1:39">
      <c r="A33" s="261">
        <v>28</v>
      </c>
      <c r="B33" s="258" t="s">
        <v>67</v>
      </c>
      <c r="C33" s="258" t="s">
        <v>76</v>
      </c>
      <c r="D33" s="258" t="s">
        <v>33</v>
      </c>
      <c r="E33" s="331" t="s">
        <v>15</v>
      </c>
      <c r="F33" s="331" t="s">
        <v>15</v>
      </c>
      <c r="G33" s="331" t="s">
        <v>15</v>
      </c>
      <c r="H33" s="332"/>
      <c r="I33" s="331" t="s">
        <v>15</v>
      </c>
      <c r="J33" s="331" t="s">
        <v>15</v>
      </c>
      <c r="K33" s="331" t="s">
        <v>15</v>
      </c>
      <c r="L33" s="340" t="s">
        <v>15</v>
      </c>
      <c r="M33" s="340" t="s">
        <v>15</v>
      </c>
      <c r="N33" s="340" t="s">
        <v>15</v>
      </c>
      <c r="O33" s="341"/>
      <c r="P33" s="340" t="s">
        <v>15</v>
      </c>
      <c r="Q33" s="340" t="s">
        <v>15</v>
      </c>
      <c r="R33" s="340" t="s">
        <v>15</v>
      </c>
      <c r="S33" s="340" t="s">
        <v>15</v>
      </c>
      <c r="T33" s="340" t="s">
        <v>15</v>
      </c>
      <c r="U33" s="340" t="s">
        <v>15</v>
      </c>
      <c r="V33" s="340" t="s">
        <v>15</v>
      </c>
      <c r="W33" s="340" t="s">
        <v>15</v>
      </c>
      <c r="X33" s="340" t="s">
        <v>15</v>
      </c>
      <c r="Y33" s="340" t="s">
        <v>15</v>
      </c>
      <c r="Z33" s="340" t="s">
        <v>15</v>
      </c>
      <c r="AA33" s="340" t="s">
        <v>15</v>
      </c>
      <c r="AB33" s="340" t="s">
        <v>15</v>
      </c>
      <c r="AC33" s="341"/>
      <c r="AD33" s="340" t="s">
        <v>15</v>
      </c>
      <c r="AE33" s="258"/>
      <c r="AF33" s="258"/>
      <c r="AG33" s="258"/>
      <c r="AH33" s="258"/>
      <c r="AI33" s="258"/>
      <c r="AJ33" s="341"/>
      <c r="AK33" s="258"/>
      <c r="AL33" s="258"/>
      <c r="AM33" s="242" t="s">
        <v>77</v>
      </c>
    </row>
    <row r="34" s="240" customFormat="1" ht="23.25" hidden="1" customHeight="1" spans="1:39">
      <c r="A34" s="255">
        <v>29</v>
      </c>
      <c r="B34" s="336" t="s">
        <v>68</v>
      </c>
      <c r="C34" s="258" t="s">
        <v>76</v>
      </c>
      <c r="D34" s="258" t="s">
        <v>33</v>
      </c>
      <c r="E34" s="331" t="s">
        <v>15</v>
      </c>
      <c r="F34" s="331" t="s">
        <v>15</v>
      </c>
      <c r="G34" s="331" t="s">
        <v>15</v>
      </c>
      <c r="H34" s="332"/>
      <c r="I34" s="331" t="s">
        <v>15</v>
      </c>
      <c r="J34" s="331" t="s">
        <v>15</v>
      </c>
      <c r="K34" s="331" t="s">
        <v>15</v>
      </c>
      <c r="L34" s="340" t="s">
        <v>15</v>
      </c>
      <c r="M34" s="340" t="s">
        <v>15</v>
      </c>
      <c r="N34" s="340" t="s">
        <v>15</v>
      </c>
      <c r="O34" s="341"/>
      <c r="P34" s="340" t="s">
        <v>15</v>
      </c>
      <c r="Q34" s="340" t="s">
        <v>15</v>
      </c>
      <c r="R34" s="340" t="s">
        <v>15</v>
      </c>
      <c r="S34" s="340" t="s">
        <v>15</v>
      </c>
      <c r="T34" s="340" t="s">
        <v>15</v>
      </c>
      <c r="U34" s="340" t="s">
        <v>15</v>
      </c>
      <c r="V34" s="340" t="s">
        <v>15</v>
      </c>
      <c r="W34" s="340" t="s">
        <v>15</v>
      </c>
      <c r="X34" s="342" t="s">
        <v>30</v>
      </c>
      <c r="Y34" s="342" t="s">
        <v>30</v>
      </c>
      <c r="Z34" s="342" t="s">
        <v>30</v>
      </c>
      <c r="AA34" s="342" t="s">
        <v>30</v>
      </c>
      <c r="AB34" s="342" t="s">
        <v>30</v>
      </c>
      <c r="AC34" s="341"/>
      <c r="AD34" s="342" t="s">
        <v>30</v>
      </c>
      <c r="AE34" s="258"/>
      <c r="AF34" s="258"/>
      <c r="AG34" s="258"/>
      <c r="AH34" s="258"/>
      <c r="AI34" s="258"/>
      <c r="AJ34" s="341"/>
      <c r="AK34" s="258"/>
      <c r="AL34" s="258"/>
      <c r="AM34" s="242" t="s">
        <v>77</v>
      </c>
    </row>
    <row r="35" s="240" customFormat="1" ht="23.25" customHeight="1" spans="1:39">
      <c r="A35" s="261">
        <v>30</v>
      </c>
      <c r="B35" s="337" t="s">
        <v>69</v>
      </c>
      <c r="C35" s="258" t="s">
        <v>76</v>
      </c>
      <c r="D35" s="258" t="s">
        <v>33</v>
      </c>
      <c r="E35" s="331" t="s">
        <v>15</v>
      </c>
      <c r="F35" s="331" t="s">
        <v>15</v>
      </c>
      <c r="G35" s="331" t="s">
        <v>15</v>
      </c>
      <c r="H35" s="332"/>
      <c r="I35" s="331" t="s">
        <v>15</v>
      </c>
      <c r="J35" s="331" t="s">
        <v>15</v>
      </c>
      <c r="K35" s="331" t="s">
        <v>15</v>
      </c>
      <c r="L35" s="340" t="s">
        <v>15</v>
      </c>
      <c r="M35" s="340" t="s">
        <v>15</v>
      </c>
      <c r="N35" s="340" t="s">
        <v>15</v>
      </c>
      <c r="O35" s="341"/>
      <c r="P35" s="340" t="s">
        <v>15</v>
      </c>
      <c r="Q35" s="340" t="s">
        <v>15</v>
      </c>
      <c r="R35" s="340" t="s">
        <v>15</v>
      </c>
      <c r="S35" s="340" t="s">
        <v>15</v>
      </c>
      <c r="T35" s="340" t="s">
        <v>15</v>
      </c>
      <c r="U35" s="340" t="s">
        <v>15</v>
      </c>
      <c r="V35" s="340" t="s">
        <v>15</v>
      </c>
      <c r="W35" s="340" t="s">
        <v>15</v>
      </c>
      <c r="X35" s="340" t="s">
        <v>15</v>
      </c>
      <c r="Y35" s="340" t="s">
        <v>15</v>
      </c>
      <c r="Z35" s="340" t="s">
        <v>15</v>
      </c>
      <c r="AA35" s="340" t="s">
        <v>15</v>
      </c>
      <c r="AB35" s="340" t="s">
        <v>15</v>
      </c>
      <c r="AC35" s="341"/>
      <c r="AD35" s="340" t="s">
        <v>15</v>
      </c>
      <c r="AE35" s="258"/>
      <c r="AF35" s="258"/>
      <c r="AG35" s="258"/>
      <c r="AH35" s="258"/>
      <c r="AI35" s="258"/>
      <c r="AJ35" s="341"/>
      <c r="AK35" s="258"/>
      <c r="AL35" s="258"/>
      <c r="AM35" s="242" t="s">
        <v>77</v>
      </c>
    </row>
    <row r="36" s="240" customFormat="1" ht="23.25" hidden="1" customHeight="1" spans="1:38">
      <c r="A36" s="255">
        <v>31</v>
      </c>
      <c r="B36" s="336" t="s">
        <v>70</v>
      </c>
      <c r="C36" s="258" t="s">
        <v>76</v>
      </c>
      <c r="D36" s="258" t="s">
        <v>33</v>
      </c>
      <c r="E36" s="331" t="s">
        <v>15</v>
      </c>
      <c r="F36" s="331" t="s">
        <v>15</v>
      </c>
      <c r="G36" s="331" t="s">
        <v>15</v>
      </c>
      <c r="H36" s="332"/>
      <c r="I36" s="331" t="s">
        <v>15</v>
      </c>
      <c r="J36" s="342" t="s">
        <v>30</v>
      </c>
      <c r="K36" s="342" t="s">
        <v>30</v>
      </c>
      <c r="L36" s="342" t="s">
        <v>30</v>
      </c>
      <c r="M36" s="342" t="s">
        <v>30</v>
      </c>
      <c r="N36" s="342" t="s">
        <v>30</v>
      </c>
      <c r="O36" s="341"/>
      <c r="P36" s="342" t="s">
        <v>30</v>
      </c>
      <c r="Q36" s="342" t="s">
        <v>30</v>
      </c>
      <c r="R36" s="333" t="s">
        <v>16</v>
      </c>
      <c r="S36" s="335" t="s">
        <v>11</v>
      </c>
      <c r="T36" s="335" t="s">
        <v>11</v>
      </c>
      <c r="U36" s="335" t="s">
        <v>11</v>
      </c>
      <c r="V36" s="335" t="s">
        <v>11</v>
      </c>
      <c r="W36" s="335" t="s">
        <v>11</v>
      </c>
      <c r="X36" s="335" t="s">
        <v>11</v>
      </c>
      <c r="Y36" s="335" t="s">
        <v>11</v>
      </c>
      <c r="Z36" s="335" t="s">
        <v>11</v>
      </c>
      <c r="AA36" s="335" t="s">
        <v>11</v>
      </c>
      <c r="AB36" s="335" t="s">
        <v>11</v>
      </c>
      <c r="AC36" s="341"/>
      <c r="AD36" s="335" t="s">
        <v>11</v>
      </c>
      <c r="AE36" s="258"/>
      <c r="AF36" s="258"/>
      <c r="AG36" s="258"/>
      <c r="AH36" s="258"/>
      <c r="AI36" s="258"/>
      <c r="AJ36" s="341"/>
      <c r="AK36" s="258"/>
      <c r="AL36" s="258"/>
    </row>
    <row r="37" s="240" customFormat="1" ht="23.25" hidden="1" customHeight="1" spans="1:38">
      <c r="A37" s="261">
        <v>32</v>
      </c>
      <c r="B37" s="292" t="s">
        <v>49</v>
      </c>
      <c r="C37" s="258" t="s">
        <v>76</v>
      </c>
      <c r="D37" s="258" t="s">
        <v>33</v>
      </c>
      <c r="E37" s="331" t="s">
        <v>15</v>
      </c>
      <c r="F37" s="331" t="s">
        <v>15</v>
      </c>
      <c r="G37" s="331" t="s">
        <v>15</v>
      </c>
      <c r="H37" s="332"/>
      <c r="I37" s="331" t="s">
        <v>15</v>
      </c>
      <c r="J37" s="333" t="s">
        <v>16</v>
      </c>
      <c r="K37" s="335" t="s">
        <v>11</v>
      </c>
      <c r="L37" s="335" t="s">
        <v>11</v>
      </c>
      <c r="M37" s="335" t="s">
        <v>11</v>
      </c>
      <c r="N37" s="335" t="s">
        <v>11</v>
      </c>
      <c r="O37" s="341"/>
      <c r="P37" s="335" t="s">
        <v>11</v>
      </c>
      <c r="Q37" s="335" t="s">
        <v>11</v>
      </c>
      <c r="R37" s="335" t="s">
        <v>11</v>
      </c>
      <c r="S37" s="335" t="s">
        <v>11</v>
      </c>
      <c r="T37" s="335" t="s">
        <v>11</v>
      </c>
      <c r="U37" s="335" t="s">
        <v>11</v>
      </c>
      <c r="V37" s="335" t="s">
        <v>11</v>
      </c>
      <c r="W37" s="335" t="s">
        <v>11</v>
      </c>
      <c r="X37" s="335" t="s">
        <v>11</v>
      </c>
      <c r="Y37" s="335" t="s">
        <v>11</v>
      </c>
      <c r="Z37" s="335" t="s">
        <v>11</v>
      </c>
      <c r="AA37" s="335" t="s">
        <v>11</v>
      </c>
      <c r="AB37" s="335" t="s">
        <v>11</v>
      </c>
      <c r="AC37" s="341"/>
      <c r="AD37" s="335" t="s">
        <v>11</v>
      </c>
      <c r="AE37" s="331"/>
      <c r="AF37" s="331"/>
      <c r="AG37" s="258"/>
      <c r="AH37" s="258"/>
      <c r="AI37" s="340"/>
      <c r="AJ37" s="341"/>
      <c r="AK37" s="340"/>
      <c r="AL37" s="340"/>
    </row>
    <row r="38" s="240" customFormat="1" ht="23.25" hidden="1" customHeight="1" spans="1:39">
      <c r="A38" s="255">
        <v>33</v>
      </c>
      <c r="B38" s="338" t="s">
        <v>82</v>
      </c>
      <c r="C38" s="258" t="s">
        <v>83</v>
      </c>
      <c r="D38" s="258" t="s">
        <v>33</v>
      </c>
      <c r="E38" s="331" t="s">
        <v>15</v>
      </c>
      <c r="F38" s="331" t="s">
        <v>15</v>
      </c>
      <c r="G38" s="331" t="s">
        <v>15</v>
      </c>
      <c r="H38" s="332"/>
      <c r="I38" s="331" t="s">
        <v>15</v>
      </c>
      <c r="J38" s="331" t="s">
        <v>15</v>
      </c>
      <c r="K38" s="331" t="s">
        <v>15</v>
      </c>
      <c r="L38" s="340" t="s">
        <v>15</v>
      </c>
      <c r="M38" s="333" t="s">
        <v>16</v>
      </c>
      <c r="N38" s="335" t="s">
        <v>11</v>
      </c>
      <c r="O38" s="341"/>
      <c r="P38" s="335" t="s">
        <v>11</v>
      </c>
      <c r="Q38" s="335" t="s">
        <v>11</v>
      </c>
      <c r="R38" s="335" t="s">
        <v>11</v>
      </c>
      <c r="S38" s="335" t="s">
        <v>11</v>
      </c>
      <c r="T38" s="335" t="s">
        <v>11</v>
      </c>
      <c r="U38" s="335" t="s">
        <v>11</v>
      </c>
      <c r="V38" s="335" t="s">
        <v>11</v>
      </c>
      <c r="W38" s="335" t="s">
        <v>11</v>
      </c>
      <c r="X38" s="335" t="s">
        <v>11</v>
      </c>
      <c r="Y38" s="335" t="s">
        <v>11</v>
      </c>
      <c r="Z38" s="335" t="s">
        <v>11</v>
      </c>
      <c r="AA38" s="335" t="s">
        <v>11</v>
      </c>
      <c r="AB38" s="335" t="s">
        <v>11</v>
      </c>
      <c r="AC38" s="341"/>
      <c r="AD38" s="335" t="s">
        <v>11</v>
      </c>
      <c r="AE38" s="331"/>
      <c r="AF38" s="331"/>
      <c r="AG38" s="258"/>
      <c r="AH38" s="258"/>
      <c r="AI38" s="340"/>
      <c r="AJ38" s="341"/>
      <c r="AK38" s="340"/>
      <c r="AL38" s="340"/>
      <c r="AM38" s="240" t="s">
        <v>84</v>
      </c>
    </row>
    <row r="39" s="240" customFormat="1" ht="23.25" hidden="1" customHeight="1" spans="1:39">
      <c r="A39" s="261">
        <v>34</v>
      </c>
      <c r="B39" s="258" t="s">
        <v>52</v>
      </c>
      <c r="C39" s="258" t="s">
        <v>83</v>
      </c>
      <c r="D39" s="258" t="s">
        <v>33</v>
      </c>
      <c r="E39" s="331" t="s">
        <v>15</v>
      </c>
      <c r="F39" s="331" t="s">
        <v>15</v>
      </c>
      <c r="G39" s="331" t="s">
        <v>15</v>
      </c>
      <c r="H39" s="332"/>
      <c r="I39" s="331" t="s">
        <v>15</v>
      </c>
      <c r="J39" s="331" t="s">
        <v>15</v>
      </c>
      <c r="K39" s="331" t="s">
        <v>15</v>
      </c>
      <c r="L39" s="340" t="s">
        <v>15</v>
      </c>
      <c r="M39" s="340" t="s">
        <v>15</v>
      </c>
      <c r="N39" s="340" t="s">
        <v>15</v>
      </c>
      <c r="O39" s="341"/>
      <c r="P39" s="340" t="s">
        <v>15</v>
      </c>
      <c r="Q39" s="340" t="s">
        <v>15</v>
      </c>
      <c r="R39" s="340" t="s">
        <v>15</v>
      </c>
      <c r="S39" s="340" t="s">
        <v>15</v>
      </c>
      <c r="T39" s="340" t="s">
        <v>15</v>
      </c>
      <c r="U39" s="340" t="s">
        <v>15</v>
      </c>
      <c r="V39" s="333" t="s">
        <v>16</v>
      </c>
      <c r="W39" s="335" t="s">
        <v>11</v>
      </c>
      <c r="X39" s="335" t="s">
        <v>11</v>
      </c>
      <c r="Y39" s="335" t="s">
        <v>11</v>
      </c>
      <c r="Z39" s="335" t="s">
        <v>11</v>
      </c>
      <c r="AA39" s="335" t="s">
        <v>11</v>
      </c>
      <c r="AB39" s="335" t="s">
        <v>11</v>
      </c>
      <c r="AC39" s="341"/>
      <c r="AD39" s="335" t="s">
        <v>11</v>
      </c>
      <c r="AE39" s="340"/>
      <c r="AF39" s="340"/>
      <c r="AG39" s="258"/>
      <c r="AH39" s="258"/>
      <c r="AI39" s="340"/>
      <c r="AJ39" s="341"/>
      <c r="AK39" s="340"/>
      <c r="AL39" s="340"/>
      <c r="AM39" s="242" t="s">
        <v>77</v>
      </c>
    </row>
    <row r="40" s="240" customFormat="1" ht="23.25" hidden="1" customHeight="1" spans="1:38">
      <c r="A40" s="255">
        <v>35</v>
      </c>
      <c r="B40" s="339" t="s">
        <v>54</v>
      </c>
      <c r="C40" s="258" t="s">
        <v>83</v>
      </c>
      <c r="D40" s="258" t="s">
        <v>33</v>
      </c>
      <c r="E40" s="331" t="s">
        <v>15</v>
      </c>
      <c r="F40" s="331" t="s">
        <v>15</v>
      </c>
      <c r="G40" s="331" t="s">
        <v>15</v>
      </c>
      <c r="H40" s="332"/>
      <c r="I40" s="331" t="s">
        <v>15</v>
      </c>
      <c r="J40" s="333" t="s">
        <v>16</v>
      </c>
      <c r="K40" s="335" t="s">
        <v>11</v>
      </c>
      <c r="L40" s="335" t="s">
        <v>11</v>
      </c>
      <c r="M40" s="335" t="s">
        <v>11</v>
      </c>
      <c r="N40" s="335" t="s">
        <v>11</v>
      </c>
      <c r="O40" s="341"/>
      <c r="P40" s="335" t="s">
        <v>11</v>
      </c>
      <c r="Q40" s="335" t="s">
        <v>11</v>
      </c>
      <c r="R40" s="335" t="s">
        <v>11</v>
      </c>
      <c r="S40" s="335" t="s">
        <v>11</v>
      </c>
      <c r="T40" s="335" t="s">
        <v>11</v>
      </c>
      <c r="U40" s="335" t="s">
        <v>11</v>
      </c>
      <c r="V40" s="335" t="s">
        <v>11</v>
      </c>
      <c r="W40" s="335" t="s">
        <v>11</v>
      </c>
      <c r="X40" s="335" t="s">
        <v>11</v>
      </c>
      <c r="Y40" s="335" t="s">
        <v>11</v>
      </c>
      <c r="Z40" s="335" t="s">
        <v>11</v>
      </c>
      <c r="AA40" s="335" t="s">
        <v>11</v>
      </c>
      <c r="AB40" s="335" t="s">
        <v>11</v>
      </c>
      <c r="AC40" s="341"/>
      <c r="AD40" s="335" t="s">
        <v>11</v>
      </c>
      <c r="AE40" s="340"/>
      <c r="AF40" s="340"/>
      <c r="AG40" s="258"/>
      <c r="AH40" s="258"/>
      <c r="AI40" s="340"/>
      <c r="AJ40" s="341"/>
      <c r="AK40" s="340"/>
      <c r="AL40" s="340"/>
    </row>
    <row r="41" s="240" customFormat="1" ht="23.25" hidden="1" customHeight="1" spans="1:39">
      <c r="A41" s="261">
        <v>36</v>
      </c>
      <c r="B41" s="258" t="s">
        <v>85</v>
      </c>
      <c r="C41" s="258" t="s">
        <v>83</v>
      </c>
      <c r="D41" s="258" t="s">
        <v>33</v>
      </c>
      <c r="E41" s="331" t="s">
        <v>15</v>
      </c>
      <c r="F41" s="331" t="s">
        <v>15</v>
      </c>
      <c r="G41" s="333" t="s">
        <v>16</v>
      </c>
      <c r="H41" s="332"/>
      <c r="I41" s="333" t="s">
        <v>16</v>
      </c>
      <c r="J41" s="333" t="s">
        <v>16</v>
      </c>
      <c r="K41" s="343" t="s">
        <v>2</v>
      </c>
      <c r="L41" s="340" t="s">
        <v>15</v>
      </c>
      <c r="M41" s="333" t="s">
        <v>16</v>
      </c>
      <c r="N41" s="335" t="s">
        <v>11</v>
      </c>
      <c r="O41" s="341"/>
      <c r="P41" s="335" t="s">
        <v>11</v>
      </c>
      <c r="Q41" s="335" t="s">
        <v>11</v>
      </c>
      <c r="R41" s="335" t="s">
        <v>11</v>
      </c>
      <c r="S41" s="335" t="s">
        <v>11</v>
      </c>
      <c r="T41" s="335" t="s">
        <v>11</v>
      </c>
      <c r="U41" s="335" t="s">
        <v>11</v>
      </c>
      <c r="V41" s="335" t="s">
        <v>11</v>
      </c>
      <c r="W41" s="335" t="s">
        <v>11</v>
      </c>
      <c r="X41" s="335" t="s">
        <v>11</v>
      </c>
      <c r="Y41" s="335" t="s">
        <v>11</v>
      </c>
      <c r="Z41" s="335" t="s">
        <v>11</v>
      </c>
      <c r="AA41" s="335" t="s">
        <v>11</v>
      </c>
      <c r="AB41" s="335" t="s">
        <v>11</v>
      </c>
      <c r="AC41" s="341"/>
      <c r="AD41" s="335" t="s">
        <v>11</v>
      </c>
      <c r="AE41" s="340"/>
      <c r="AF41" s="340"/>
      <c r="AG41" s="258"/>
      <c r="AH41" s="258"/>
      <c r="AI41" s="340"/>
      <c r="AJ41" s="341"/>
      <c r="AK41" s="340"/>
      <c r="AL41" s="340"/>
      <c r="AM41" s="242" t="s">
        <v>77</v>
      </c>
    </row>
    <row r="42" s="240" customFormat="1" ht="23.25" hidden="1" customHeight="1" spans="1:39">
      <c r="A42" s="255">
        <v>37</v>
      </c>
      <c r="B42" s="258" t="s">
        <v>86</v>
      </c>
      <c r="C42" s="258" t="s">
        <v>83</v>
      </c>
      <c r="D42" s="258" t="s">
        <v>33</v>
      </c>
      <c r="E42" s="335" t="s">
        <v>11</v>
      </c>
      <c r="F42" s="335" t="s">
        <v>11</v>
      </c>
      <c r="G42" s="335" t="s">
        <v>11</v>
      </c>
      <c r="H42" s="332"/>
      <c r="I42" s="335" t="s">
        <v>11</v>
      </c>
      <c r="J42" s="335" t="s">
        <v>11</v>
      </c>
      <c r="K42" s="335" t="s">
        <v>11</v>
      </c>
      <c r="L42" s="335" t="s">
        <v>11</v>
      </c>
      <c r="M42" s="335" t="s">
        <v>11</v>
      </c>
      <c r="N42" s="335" t="s">
        <v>11</v>
      </c>
      <c r="O42" s="343" t="s">
        <v>2</v>
      </c>
      <c r="P42" s="340" t="s">
        <v>15</v>
      </c>
      <c r="Q42" s="340" t="s">
        <v>15</v>
      </c>
      <c r="R42" s="340" t="s">
        <v>15</v>
      </c>
      <c r="S42" s="340" t="s">
        <v>15</v>
      </c>
      <c r="T42" s="333" t="s">
        <v>16</v>
      </c>
      <c r="U42" s="335" t="s">
        <v>11</v>
      </c>
      <c r="V42" s="335" t="s">
        <v>11</v>
      </c>
      <c r="W42" s="335" t="s">
        <v>11</v>
      </c>
      <c r="X42" s="335" t="s">
        <v>11</v>
      </c>
      <c r="Y42" s="335" t="s">
        <v>11</v>
      </c>
      <c r="Z42" s="335" t="s">
        <v>11</v>
      </c>
      <c r="AA42" s="335" t="s">
        <v>11</v>
      </c>
      <c r="AB42" s="335" t="s">
        <v>11</v>
      </c>
      <c r="AC42" s="341"/>
      <c r="AD42" s="335" t="s">
        <v>11</v>
      </c>
      <c r="AE42" s="340"/>
      <c r="AF42" s="340"/>
      <c r="AG42" s="258"/>
      <c r="AH42" s="258"/>
      <c r="AI42" s="340"/>
      <c r="AJ42" s="341"/>
      <c r="AK42" s="340"/>
      <c r="AL42" s="340"/>
      <c r="AM42" s="240" t="s">
        <v>87</v>
      </c>
    </row>
    <row r="43" s="240" customFormat="1" ht="23.25" hidden="1" customHeight="1" spans="1:39">
      <c r="A43" s="261">
        <v>38</v>
      </c>
      <c r="B43" s="258" t="s">
        <v>88</v>
      </c>
      <c r="C43" s="258" t="s">
        <v>83</v>
      </c>
      <c r="D43" s="258" t="s">
        <v>33</v>
      </c>
      <c r="E43" s="331" t="s">
        <v>15</v>
      </c>
      <c r="F43" s="331" t="s">
        <v>15</v>
      </c>
      <c r="G43" s="331" t="s">
        <v>15</v>
      </c>
      <c r="H43" s="332"/>
      <c r="I43" s="331" t="s">
        <v>15</v>
      </c>
      <c r="J43" s="331" t="s">
        <v>15</v>
      </c>
      <c r="K43" s="331" t="s">
        <v>15</v>
      </c>
      <c r="L43" s="340" t="s">
        <v>15</v>
      </c>
      <c r="M43" s="333" t="s">
        <v>16</v>
      </c>
      <c r="N43" s="335" t="s">
        <v>11</v>
      </c>
      <c r="O43" s="341"/>
      <c r="P43" s="335" t="s">
        <v>11</v>
      </c>
      <c r="Q43" s="335" t="s">
        <v>11</v>
      </c>
      <c r="R43" s="335" t="s">
        <v>11</v>
      </c>
      <c r="S43" s="335" t="s">
        <v>11</v>
      </c>
      <c r="T43" s="335" t="s">
        <v>11</v>
      </c>
      <c r="U43" s="335" t="s">
        <v>11</v>
      </c>
      <c r="V43" s="335" t="s">
        <v>11</v>
      </c>
      <c r="W43" s="335" t="s">
        <v>11</v>
      </c>
      <c r="X43" s="335" t="s">
        <v>11</v>
      </c>
      <c r="Y43" s="335" t="s">
        <v>11</v>
      </c>
      <c r="Z43" s="335" t="s">
        <v>11</v>
      </c>
      <c r="AA43" s="335" t="s">
        <v>11</v>
      </c>
      <c r="AB43" s="335" t="s">
        <v>11</v>
      </c>
      <c r="AC43" s="341"/>
      <c r="AD43" s="335" t="s">
        <v>11</v>
      </c>
      <c r="AE43" s="340"/>
      <c r="AF43" s="340"/>
      <c r="AG43" s="258"/>
      <c r="AH43" s="258"/>
      <c r="AI43" s="340"/>
      <c r="AJ43" s="341"/>
      <c r="AK43" s="340"/>
      <c r="AL43" s="340"/>
      <c r="AM43" s="242" t="s">
        <v>77</v>
      </c>
    </row>
    <row r="44" s="240" customFormat="1" ht="23.25" hidden="1" customHeight="1" spans="1:38">
      <c r="A44" s="255">
        <v>39</v>
      </c>
      <c r="B44" s="258" t="s">
        <v>57</v>
      </c>
      <c r="C44" s="258" t="s">
        <v>83</v>
      </c>
      <c r="D44" s="258" t="s">
        <v>33</v>
      </c>
      <c r="E44" s="331" t="s">
        <v>15</v>
      </c>
      <c r="F44" s="331" t="s">
        <v>15</v>
      </c>
      <c r="G44" s="331" t="s">
        <v>15</v>
      </c>
      <c r="H44" s="333" t="s">
        <v>16</v>
      </c>
      <c r="I44" s="335" t="s">
        <v>11</v>
      </c>
      <c r="J44" s="335" t="s">
        <v>11</v>
      </c>
      <c r="K44" s="335" t="s">
        <v>11</v>
      </c>
      <c r="L44" s="335" t="s">
        <v>11</v>
      </c>
      <c r="M44" s="335" t="s">
        <v>11</v>
      </c>
      <c r="N44" s="335" t="s">
        <v>11</v>
      </c>
      <c r="O44" s="341"/>
      <c r="P44" s="335" t="s">
        <v>11</v>
      </c>
      <c r="Q44" s="335" t="s">
        <v>11</v>
      </c>
      <c r="R44" s="335" t="s">
        <v>11</v>
      </c>
      <c r="S44" s="335" t="s">
        <v>11</v>
      </c>
      <c r="T44" s="335" t="s">
        <v>11</v>
      </c>
      <c r="U44" s="335" t="s">
        <v>11</v>
      </c>
      <c r="V44" s="335" t="s">
        <v>11</v>
      </c>
      <c r="W44" s="335" t="s">
        <v>11</v>
      </c>
      <c r="X44" s="335" t="s">
        <v>11</v>
      </c>
      <c r="Y44" s="335" t="s">
        <v>11</v>
      </c>
      <c r="Z44" s="335" t="s">
        <v>11</v>
      </c>
      <c r="AA44" s="335" t="s">
        <v>11</v>
      </c>
      <c r="AB44" s="335" t="s">
        <v>11</v>
      </c>
      <c r="AC44" s="341"/>
      <c r="AD44" s="335" t="s">
        <v>11</v>
      </c>
      <c r="AE44" s="340"/>
      <c r="AF44" s="340"/>
      <c r="AG44" s="258"/>
      <c r="AH44" s="258"/>
      <c r="AI44" s="340"/>
      <c r="AJ44" s="341"/>
      <c r="AK44" s="340"/>
      <c r="AL44" s="340"/>
    </row>
    <row r="45" s="240" customFormat="1" ht="23.25" hidden="1" customHeight="1" spans="1:39">
      <c r="A45" s="261">
        <v>40</v>
      </c>
      <c r="B45" s="258" t="s">
        <v>61</v>
      </c>
      <c r="C45" s="258" t="s">
        <v>83</v>
      </c>
      <c r="D45" s="258" t="s">
        <v>33</v>
      </c>
      <c r="E45" s="331" t="s">
        <v>15</v>
      </c>
      <c r="F45" s="331" t="s">
        <v>15</v>
      </c>
      <c r="G45" s="331" t="s">
        <v>15</v>
      </c>
      <c r="H45" s="332"/>
      <c r="I45" s="331" t="s">
        <v>15</v>
      </c>
      <c r="J45" s="331" t="s">
        <v>15</v>
      </c>
      <c r="K45" s="331" t="s">
        <v>15</v>
      </c>
      <c r="L45" s="340" t="s">
        <v>15</v>
      </c>
      <c r="M45" s="333" t="s">
        <v>16</v>
      </c>
      <c r="N45" s="335" t="s">
        <v>11</v>
      </c>
      <c r="O45" s="341"/>
      <c r="P45" s="335" t="s">
        <v>11</v>
      </c>
      <c r="Q45" s="335" t="s">
        <v>11</v>
      </c>
      <c r="R45" s="335" t="s">
        <v>11</v>
      </c>
      <c r="S45" s="335" t="s">
        <v>11</v>
      </c>
      <c r="T45" s="335" t="s">
        <v>11</v>
      </c>
      <c r="U45" s="335" t="s">
        <v>11</v>
      </c>
      <c r="V45" s="335" t="s">
        <v>11</v>
      </c>
      <c r="W45" s="335" t="s">
        <v>11</v>
      </c>
      <c r="X45" s="335" t="s">
        <v>11</v>
      </c>
      <c r="Y45" s="335" t="s">
        <v>11</v>
      </c>
      <c r="Z45" s="335" t="s">
        <v>11</v>
      </c>
      <c r="AA45" s="335" t="s">
        <v>11</v>
      </c>
      <c r="AB45" s="335" t="s">
        <v>11</v>
      </c>
      <c r="AC45" s="341"/>
      <c r="AD45" s="335" t="s">
        <v>11</v>
      </c>
      <c r="AE45" s="340"/>
      <c r="AF45" s="340"/>
      <c r="AG45" s="258"/>
      <c r="AH45" s="258"/>
      <c r="AI45" s="340"/>
      <c r="AJ45" s="341"/>
      <c r="AK45" s="340"/>
      <c r="AL45" s="340"/>
      <c r="AM45" s="242" t="s">
        <v>77</v>
      </c>
    </row>
    <row r="46" s="240" customFormat="1" ht="27.75" hidden="1" customHeight="1" spans="1:39">
      <c r="A46" s="255">
        <v>41</v>
      </c>
      <c r="B46" s="336" t="s">
        <v>43</v>
      </c>
      <c r="C46" s="258" t="s">
        <v>83</v>
      </c>
      <c r="D46" s="258" t="s">
        <v>33</v>
      </c>
      <c r="E46" s="331" t="s">
        <v>15</v>
      </c>
      <c r="F46" s="331" t="s">
        <v>15</v>
      </c>
      <c r="G46" s="331" t="s">
        <v>15</v>
      </c>
      <c r="H46" s="332"/>
      <c r="I46" s="331" t="s">
        <v>15</v>
      </c>
      <c r="J46" s="331" t="s">
        <v>15</v>
      </c>
      <c r="K46" s="331" t="s">
        <v>15</v>
      </c>
      <c r="L46" s="340" t="s">
        <v>15</v>
      </c>
      <c r="M46" s="340" t="s">
        <v>15</v>
      </c>
      <c r="N46" s="333" t="s">
        <v>16</v>
      </c>
      <c r="O46" s="341"/>
      <c r="P46" s="335" t="s">
        <v>11</v>
      </c>
      <c r="Q46" s="335" t="s">
        <v>11</v>
      </c>
      <c r="R46" s="335" t="s">
        <v>11</v>
      </c>
      <c r="S46" s="335" t="s">
        <v>11</v>
      </c>
      <c r="T46" s="335" t="s">
        <v>11</v>
      </c>
      <c r="U46" s="335" t="s">
        <v>11</v>
      </c>
      <c r="V46" s="335" t="s">
        <v>11</v>
      </c>
      <c r="W46" s="335" t="s">
        <v>11</v>
      </c>
      <c r="X46" s="335" t="s">
        <v>11</v>
      </c>
      <c r="Y46" s="335" t="s">
        <v>11</v>
      </c>
      <c r="Z46" s="335" t="s">
        <v>11</v>
      </c>
      <c r="AA46" s="335" t="s">
        <v>11</v>
      </c>
      <c r="AB46" s="335" t="s">
        <v>11</v>
      </c>
      <c r="AC46" s="341"/>
      <c r="AD46" s="335" t="s">
        <v>11</v>
      </c>
      <c r="AE46" s="340"/>
      <c r="AF46" s="340"/>
      <c r="AG46" s="258"/>
      <c r="AH46" s="258"/>
      <c r="AI46" s="340"/>
      <c r="AJ46" s="341"/>
      <c r="AK46" s="340"/>
      <c r="AL46" s="340"/>
      <c r="AM46" s="240" t="s">
        <v>84</v>
      </c>
    </row>
    <row r="47" s="240" customFormat="1" spans="1:25">
      <c r="A47" s="245"/>
      <c r="I47" s="287"/>
      <c r="Y47" s="245"/>
    </row>
    <row r="48" s="240" customFormat="1" spans="1:39">
      <c r="A48" s="245"/>
      <c r="I48" s="287"/>
      <c r="Y48" s="245"/>
      <c r="AM48" s="348"/>
    </row>
    <row r="49" s="240" customFormat="1" spans="1:25">
      <c r="A49" s="245"/>
      <c r="I49" s="287"/>
      <c r="Y49" s="245"/>
    </row>
    <row r="50" s="240" customFormat="1" spans="1:25">
      <c r="A50" s="245"/>
      <c r="I50" s="287"/>
      <c r="Y50" s="245"/>
    </row>
    <row r="51" s="240" customFormat="1" spans="1:25">
      <c r="A51" s="245"/>
      <c r="I51" s="287"/>
      <c r="Y51" s="245"/>
    </row>
    <row r="52" s="240" customFormat="1" spans="1:25">
      <c r="A52" s="245"/>
      <c r="I52" s="287"/>
      <c r="Y52" s="245"/>
    </row>
    <row r="53" s="240" customFormat="1" spans="1:25">
      <c r="A53" s="245"/>
      <c r="I53" s="287"/>
      <c r="Y53" s="245"/>
    </row>
    <row r="54" s="240" customFormat="1" spans="1:25">
      <c r="A54" s="245"/>
      <c r="I54" s="287"/>
      <c r="Y54" s="245"/>
    </row>
    <row r="55" s="240" customFormat="1" spans="1:25">
      <c r="A55" s="245"/>
      <c r="I55" s="287"/>
      <c r="Y55" s="245"/>
    </row>
    <row r="56" s="240" customFormat="1" spans="1:25">
      <c r="A56" s="245"/>
      <c r="I56" s="287"/>
      <c r="Y56" s="245"/>
    </row>
    <row r="57" s="240" customFormat="1" spans="1:25">
      <c r="A57" s="245"/>
      <c r="I57" s="287"/>
      <c r="Y57" s="245"/>
    </row>
    <row r="58" s="240" customFormat="1" spans="1:25">
      <c r="A58" s="245"/>
      <c r="I58" s="287"/>
      <c r="Y58" s="245"/>
    </row>
    <row r="59" s="240" customFormat="1" spans="1:25">
      <c r="A59" s="245"/>
      <c r="I59" s="287"/>
      <c r="Y59" s="245"/>
    </row>
    <row r="60" s="240" customFormat="1" spans="1:25">
      <c r="A60" s="245"/>
      <c r="I60" s="287"/>
      <c r="Y60" s="245"/>
    </row>
    <row r="61" s="240" customFormat="1" spans="1:25">
      <c r="A61" s="245"/>
      <c r="I61" s="287"/>
      <c r="Y61" s="245"/>
    </row>
    <row r="62" s="240" customFormat="1" spans="1:25">
      <c r="A62" s="245"/>
      <c r="I62" s="287"/>
      <c r="Y62" s="245"/>
    </row>
    <row r="63" s="240" customFormat="1" spans="1:25">
      <c r="A63" s="245"/>
      <c r="I63" s="287"/>
      <c r="Y63" s="245"/>
    </row>
    <row r="64" s="240" customFormat="1" spans="1:25">
      <c r="A64" s="245"/>
      <c r="I64" s="287"/>
      <c r="Y64" s="245"/>
    </row>
    <row r="65" s="240" customFormat="1" spans="1:25">
      <c r="A65" s="245"/>
      <c r="I65" s="287"/>
      <c r="Y65" s="245"/>
    </row>
    <row r="66" s="240" customFormat="1" spans="1:25">
      <c r="A66" s="245"/>
      <c r="I66" s="287"/>
      <c r="Y66" s="245"/>
    </row>
    <row r="67" s="240" customFormat="1" spans="1:25">
      <c r="A67" s="245"/>
      <c r="I67" s="287"/>
      <c r="Y67" s="245"/>
    </row>
    <row r="68" s="240" customFormat="1" spans="1:25">
      <c r="A68" s="245"/>
      <c r="I68" s="287"/>
      <c r="Y68" s="245"/>
    </row>
    <row r="69" s="240" customFormat="1" spans="1:25">
      <c r="A69" s="245"/>
      <c r="I69" s="287"/>
      <c r="Y69" s="245"/>
    </row>
    <row r="70" s="240" customFormat="1" spans="1:25">
      <c r="A70" s="245"/>
      <c r="I70" s="287"/>
      <c r="Y70" s="245"/>
    </row>
    <row r="71" s="240" customFormat="1" spans="1:25">
      <c r="A71" s="245"/>
      <c r="I71" s="287"/>
      <c r="Y71" s="245"/>
    </row>
    <row r="72" s="240" customFormat="1" spans="1:25">
      <c r="A72" s="245"/>
      <c r="I72" s="287"/>
      <c r="Y72" s="245"/>
    </row>
    <row r="73" s="240" customFormat="1" spans="1:25">
      <c r="A73" s="245"/>
      <c r="I73" s="287"/>
      <c r="Y73" s="245"/>
    </row>
    <row r="74" s="240" customFormat="1" spans="1:25">
      <c r="A74" s="245"/>
      <c r="I74" s="287"/>
      <c r="Y74" s="245"/>
    </row>
    <row r="75" s="240" customFormat="1" spans="1:25">
      <c r="A75" s="245"/>
      <c r="I75" s="287"/>
      <c r="Y75" s="245"/>
    </row>
    <row r="76" s="240" customFormat="1" spans="1:25">
      <c r="A76" s="245"/>
      <c r="I76" s="287"/>
      <c r="Y76" s="245"/>
    </row>
    <row r="77" s="240" customFormat="1" spans="1:25">
      <c r="A77" s="245"/>
      <c r="I77" s="287"/>
      <c r="Y77" s="245"/>
    </row>
    <row r="78" s="240" customFormat="1" spans="1:25">
      <c r="A78" s="245"/>
      <c r="I78" s="287"/>
      <c r="Y78" s="245"/>
    </row>
    <row r="79" s="240" customFormat="1" spans="1:25">
      <c r="A79" s="245"/>
      <c r="I79" s="287"/>
      <c r="Y79" s="245"/>
    </row>
    <row r="80" s="240" customFormat="1" spans="1:25">
      <c r="A80" s="245"/>
      <c r="I80" s="287"/>
      <c r="Y80" s="245"/>
    </row>
    <row r="81" s="240" customFormat="1" spans="1:25">
      <c r="A81" s="245"/>
      <c r="I81" s="287"/>
      <c r="Y81" s="245"/>
    </row>
    <row r="82" s="240" customFormat="1" spans="1:25">
      <c r="A82" s="245"/>
      <c r="I82" s="287"/>
      <c r="Y82" s="245"/>
    </row>
    <row r="83" s="240" customFormat="1" spans="1:25">
      <c r="A83" s="245"/>
      <c r="I83" s="287"/>
      <c r="Y83" s="245"/>
    </row>
    <row r="84" s="240" customFormat="1" spans="1:25">
      <c r="A84" s="245"/>
      <c r="I84" s="287"/>
      <c r="Y84" s="245"/>
    </row>
    <row r="85" s="240" customFormat="1" spans="1:25">
      <c r="A85" s="245"/>
      <c r="I85" s="287"/>
      <c r="Y85" s="245"/>
    </row>
    <row r="86" s="240" customFormat="1" spans="1:25">
      <c r="A86" s="245"/>
      <c r="I86" s="287"/>
      <c r="Y86" s="245"/>
    </row>
    <row r="87" s="240" customFormat="1" spans="1:25">
      <c r="A87" s="245"/>
      <c r="I87" s="287"/>
      <c r="Y87" s="245"/>
    </row>
    <row r="88" s="240" customFormat="1" spans="1:25">
      <c r="A88" s="245"/>
      <c r="I88" s="287"/>
      <c r="Y88" s="245"/>
    </row>
    <row r="89" s="240" customFormat="1" spans="1:25">
      <c r="A89" s="245"/>
      <c r="I89" s="287"/>
      <c r="Y89" s="245"/>
    </row>
    <row r="90" s="240" customFormat="1" spans="1:25">
      <c r="A90" s="245"/>
      <c r="I90" s="287"/>
      <c r="Y90" s="245"/>
    </row>
    <row r="91" s="240" customFormat="1" spans="1:25">
      <c r="A91" s="245"/>
      <c r="I91" s="287"/>
      <c r="Y91" s="245"/>
    </row>
    <row r="92" s="240" customFormat="1" spans="1:25">
      <c r="A92" s="245"/>
      <c r="I92" s="287"/>
      <c r="Y92" s="245"/>
    </row>
    <row r="93" s="240" customFormat="1" spans="1:25">
      <c r="A93" s="245"/>
      <c r="I93" s="287"/>
      <c r="Y93" s="245"/>
    </row>
    <row r="94" s="240" customFormat="1" spans="1:25">
      <c r="A94" s="245"/>
      <c r="I94" s="287"/>
      <c r="Y94" s="245"/>
    </row>
    <row r="95" s="240" customFormat="1" spans="1:25">
      <c r="A95" s="245"/>
      <c r="I95" s="287"/>
      <c r="Y95" s="245"/>
    </row>
    <row r="96" s="240" customFormat="1" spans="1:25">
      <c r="A96" s="245"/>
      <c r="I96" s="287"/>
      <c r="Y96" s="245"/>
    </row>
    <row r="97" s="240" customFormat="1" spans="1:25">
      <c r="A97" s="245"/>
      <c r="I97" s="287"/>
      <c r="Y97" s="245"/>
    </row>
    <row r="98" s="240" customFormat="1" spans="1:25">
      <c r="A98" s="245"/>
      <c r="I98" s="287"/>
      <c r="Y98" s="245"/>
    </row>
    <row r="99" s="240" customFormat="1" spans="1:25">
      <c r="A99" s="245"/>
      <c r="I99" s="287"/>
      <c r="Y99" s="245"/>
    </row>
    <row r="100" s="240" customFormat="1" spans="1:25">
      <c r="A100" s="245"/>
      <c r="I100" s="287"/>
      <c r="Y100" s="245"/>
    </row>
    <row r="101" s="240" customFormat="1" spans="1:25">
      <c r="A101" s="245"/>
      <c r="I101" s="287"/>
      <c r="Y101" s="245"/>
    </row>
    <row r="102" s="240" customFormat="1" spans="1:25">
      <c r="A102" s="245"/>
      <c r="I102" s="287"/>
      <c r="Y102" s="245"/>
    </row>
    <row r="103" s="240" customFormat="1" spans="1:25">
      <c r="A103" s="245"/>
      <c r="I103" s="287"/>
      <c r="Y103" s="245"/>
    </row>
    <row r="104" s="240" customFormat="1" spans="1:25">
      <c r="A104" s="245"/>
      <c r="I104" s="287"/>
      <c r="Y104" s="245"/>
    </row>
    <row r="105" s="240" customFormat="1" spans="1:25">
      <c r="A105" s="245"/>
      <c r="I105" s="287"/>
      <c r="Y105" s="245"/>
    </row>
    <row r="106" s="240" customFormat="1" spans="1:25">
      <c r="A106" s="245"/>
      <c r="I106" s="287"/>
      <c r="Y106" s="245"/>
    </row>
    <row r="107" s="240" customFormat="1" spans="1:25">
      <c r="A107" s="245"/>
      <c r="I107" s="287"/>
      <c r="Y107" s="245"/>
    </row>
    <row r="108" s="240" customFormat="1" spans="1:25">
      <c r="A108" s="245"/>
      <c r="I108" s="287"/>
      <c r="Y108" s="245"/>
    </row>
    <row r="109" s="240" customFormat="1" spans="1:25">
      <c r="A109" s="245"/>
      <c r="I109" s="287"/>
      <c r="Y109" s="245"/>
    </row>
    <row r="110" s="240" customFormat="1" spans="1:25">
      <c r="A110" s="245"/>
      <c r="I110" s="287"/>
      <c r="Y110" s="245"/>
    </row>
    <row r="111" s="240" customFormat="1" spans="1:25">
      <c r="A111" s="245"/>
      <c r="I111" s="287"/>
      <c r="Y111" s="245"/>
    </row>
    <row r="112" s="240" customFormat="1" spans="1:25">
      <c r="A112" s="245"/>
      <c r="I112" s="287"/>
      <c r="Y112" s="245"/>
    </row>
    <row r="113" s="240" customFormat="1" spans="1:25">
      <c r="A113" s="245"/>
      <c r="I113" s="287"/>
      <c r="Y113" s="245"/>
    </row>
    <row r="114" s="240" customFormat="1" spans="1:25">
      <c r="A114" s="245"/>
      <c r="I114" s="287"/>
      <c r="Y114" s="245"/>
    </row>
    <row r="115" s="240" customFormat="1" spans="1:25">
      <c r="A115" s="245"/>
      <c r="I115" s="287"/>
      <c r="Y115" s="245"/>
    </row>
    <row r="116" s="240" customFormat="1" spans="1:25">
      <c r="A116" s="245"/>
      <c r="I116" s="287"/>
      <c r="Y116" s="245"/>
    </row>
    <row r="117" s="240" customFormat="1" spans="1:25">
      <c r="A117" s="245"/>
      <c r="I117" s="287"/>
      <c r="Y117" s="245"/>
    </row>
    <row r="118" s="240" customFormat="1" spans="1:25">
      <c r="A118" s="245"/>
      <c r="I118" s="287"/>
      <c r="Y118" s="245"/>
    </row>
    <row r="119" s="240" customFormat="1" spans="1:25">
      <c r="A119" s="245"/>
      <c r="I119" s="287"/>
      <c r="Y119" s="245"/>
    </row>
    <row r="120" s="240" customFormat="1" spans="1:25">
      <c r="A120" s="245"/>
      <c r="I120" s="287"/>
      <c r="Y120" s="245"/>
    </row>
    <row r="121" s="240" customFormat="1" spans="1:25">
      <c r="A121" s="245"/>
      <c r="I121" s="287"/>
      <c r="Y121" s="245"/>
    </row>
    <row r="122" s="240" customFormat="1" spans="1:25">
      <c r="A122" s="245"/>
      <c r="I122" s="287"/>
      <c r="Y122" s="245"/>
    </row>
    <row r="123" s="240" customFormat="1" spans="1:25">
      <c r="A123" s="245"/>
      <c r="I123" s="287"/>
      <c r="Y123" s="245"/>
    </row>
    <row r="124" s="240" customFormat="1" spans="1:25">
      <c r="A124" s="245"/>
      <c r="I124" s="287"/>
      <c r="Y124" s="245"/>
    </row>
    <row r="125" s="240" customFormat="1" spans="1:25">
      <c r="A125" s="245"/>
      <c r="I125" s="287"/>
      <c r="Y125" s="245"/>
    </row>
    <row r="126" s="240" customFormat="1" spans="1:25">
      <c r="A126" s="245"/>
      <c r="I126" s="287"/>
      <c r="Y126" s="245"/>
    </row>
    <row r="127" s="240" customFormat="1" spans="1:25">
      <c r="A127" s="245"/>
      <c r="I127" s="287"/>
      <c r="Y127" s="245"/>
    </row>
    <row r="128" s="240" customFormat="1" spans="1:25">
      <c r="A128" s="245"/>
      <c r="I128" s="287"/>
      <c r="Y128" s="245"/>
    </row>
    <row r="129" s="240" customFormat="1" spans="1:25">
      <c r="A129" s="245"/>
      <c r="I129" s="287"/>
      <c r="Y129" s="245"/>
    </row>
    <row r="130" s="240" customFormat="1" spans="1:25">
      <c r="A130" s="245"/>
      <c r="I130" s="287"/>
      <c r="Y130" s="245"/>
    </row>
    <row r="131" s="240" customFormat="1" spans="1:25">
      <c r="A131" s="245"/>
      <c r="I131" s="287"/>
      <c r="Y131" s="245"/>
    </row>
    <row r="132" s="240" customFormat="1" spans="1:25">
      <c r="A132" s="245"/>
      <c r="I132" s="287"/>
      <c r="Y132" s="245"/>
    </row>
    <row r="133" s="240" customFormat="1" spans="1:25">
      <c r="A133" s="245"/>
      <c r="I133" s="287"/>
      <c r="Y133" s="245"/>
    </row>
    <row r="134" s="240" customFormat="1" spans="1:25">
      <c r="A134" s="245"/>
      <c r="I134" s="287"/>
      <c r="Y134" s="245"/>
    </row>
    <row r="135" s="240" customFormat="1" spans="1:25">
      <c r="A135" s="245"/>
      <c r="I135" s="287"/>
      <c r="Y135" s="245"/>
    </row>
    <row r="136" s="240" customFormat="1" spans="1:25">
      <c r="A136" s="245"/>
      <c r="I136" s="287"/>
      <c r="Y136" s="245"/>
    </row>
    <row r="137" s="240" customFormat="1" spans="1:25">
      <c r="A137" s="245"/>
      <c r="I137" s="287"/>
      <c r="Y137" s="245"/>
    </row>
    <row r="138" s="240" customFormat="1" spans="1:25">
      <c r="A138" s="245"/>
      <c r="I138" s="287"/>
      <c r="Y138" s="245"/>
    </row>
    <row r="139" s="240" customFormat="1" spans="1:25">
      <c r="A139" s="245"/>
      <c r="I139" s="287"/>
      <c r="Y139" s="245"/>
    </row>
    <row r="140" s="240" customFormat="1" spans="1:25">
      <c r="A140" s="245"/>
      <c r="I140" s="287"/>
      <c r="Y140" s="245"/>
    </row>
    <row r="141" s="240" customFormat="1" spans="1:25">
      <c r="A141" s="245"/>
      <c r="I141" s="287"/>
      <c r="Y141" s="245"/>
    </row>
    <row r="142" s="240" customFormat="1" spans="1:25">
      <c r="A142" s="245"/>
      <c r="I142" s="287"/>
      <c r="Y142" s="245"/>
    </row>
    <row r="143" s="240" customFormat="1" spans="1:25">
      <c r="A143" s="245"/>
      <c r="I143" s="287"/>
      <c r="Y143" s="245"/>
    </row>
    <row r="144" s="240" customFormat="1" spans="1:25">
      <c r="A144" s="245"/>
      <c r="I144" s="287"/>
      <c r="Y144" s="245"/>
    </row>
    <row r="145" s="240" customFormat="1" spans="1:25">
      <c r="A145" s="245"/>
      <c r="I145" s="287"/>
      <c r="Y145" s="245"/>
    </row>
    <row r="146" s="240" customFormat="1" spans="1:25">
      <c r="A146" s="245"/>
      <c r="I146" s="287"/>
      <c r="Y146" s="245"/>
    </row>
    <row r="147" s="240" customFormat="1" spans="1:25">
      <c r="A147" s="245"/>
      <c r="I147" s="287"/>
      <c r="Y147" s="245"/>
    </row>
    <row r="148" s="240" customFormat="1" spans="1:25">
      <c r="A148" s="245"/>
      <c r="I148" s="287"/>
      <c r="Y148" s="245"/>
    </row>
    <row r="149" s="240" customFormat="1" spans="1:25">
      <c r="A149" s="245"/>
      <c r="I149" s="287"/>
      <c r="Y149" s="245"/>
    </row>
    <row r="150" s="240" customFormat="1" spans="1:25">
      <c r="A150" s="245"/>
      <c r="I150" s="287"/>
      <c r="Y150" s="245"/>
    </row>
    <row r="151" s="240" customFormat="1" spans="1:25">
      <c r="A151" s="245"/>
      <c r="I151" s="287"/>
      <c r="Y151" s="245"/>
    </row>
    <row r="152" s="240" customFormat="1" spans="1:25">
      <c r="A152" s="245"/>
      <c r="I152" s="287"/>
      <c r="Y152" s="245"/>
    </row>
    <row r="153" s="240" customFormat="1" spans="1:25">
      <c r="A153" s="245"/>
      <c r="I153" s="287"/>
      <c r="Y153" s="245"/>
    </row>
    <row r="154" s="240" customFormat="1" spans="1:25">
      <c r="A154" s="245"/>
      <c r="I154" s="287"/>
      <c r="Y154" s="245"/>
    </row>
    <row r="155" s="240" customFormat="1" spans="1:25">
      <c r="A155" s="245"/>
      <c r="I155" s="287"/>
      <c r="Y155" s="245"/>
    </row>
    <row r="156" s="240" customFormat="1" spans="1:25">
      <c r="A156" s="245"/>
      <c r="I156" s="287"/>
      <c r="Y156" s="245"/>
    </row>
    <row r="157" s="240" customFormat="1" spans="1:25">
      <c r="A157" s="245"/>
      <c r="I157" s="287"/>
      <c r="Y157" s="245"/>
    </row>
    <row r="158" s="240" customFormat="1" spans="1:25">
      <c r="A158" s="245"/>
      <c r="I158" s="287"/>
      <c r="Y158" s="245"/>
    </row>
    <row r="159" s="240" customFormat="1" spans="1:25">
      <c r="A159" s="245"/>
      <c r="I159" s="287"/>
      <c r="Y159" s="245"/>
    </row>
    <row r="160" s="240" customFormat="1" spans="1:25">
      <c r="A160" s="245"/>
      <c r="I160" s="287"/>
      <c r="Y160" s="245"/>
    </row>
    <row r="161" s="240" customFormat="1" spans="1:25">
      <c r="A161" s="245"/>
      <c r="I161" s="287"/>
      <c r="Y161" s="245"/>
    </row>
    <row r="162" s="240" customFormat="1" spans="1:25">
      <c r="A162" s="245"/>
      <c r="I162" s="287"/>
      <c r="Y162" s="245"/>
    </row>
    <row r="163" s="240" customFormat="1" spans="1:25">
      <c r="A163" s="245"/>
      <c r="I163" s="287"/>
      <c r="Y163" s="245"/>
    </row>
    <row r="164" s="240" customFormat="1" spans="1:25">
      <c r="A164" s="245"/>
      <c r="I164" s="287"/>
      <c r="Y164" s="245"/>
    </row>
    <row r="165" s="240" customFormat="1" spans="1:25">
      <c r="A165" s="245"/>
      <c r="I165" s="287"/>
      <c r="Y165" s="245"/>
    </row>
    <row r="166" s="240" customFormat="1" spans="1:25">
      <c r="A166" s="245"/>
      <c r="I166" s="287"/>
      <c r="Y166" s="245"/>
    </row>
    <row r="167" s="240" customFormat="1" spans="1:25">
      <c r="A167" s="245"/>
      <c r="I167" s="287"/>
      <c r="Y167" s="245"/>
    </row>
    <row r="168" s="240" customFormat="1" spans="1:25">
      <c r="A168" s="245"/>
      <c r="I168" s="287"/>
      <c r="Y168" s="245"/>
    </row>
  </sheetData>
  <autoFilter ref="A5:AN46">
    <filterColumn colId="29">
      <customFilters>
        <customFilter operator="equal" val="V"/>
      </customFilters>
    </filterColumn>
    <extLst/>
  </autoFilter>
  <mergeCells count="2">
    <mergeCell ref="AM17:AQ17"/>
    <mergeCell ref="A1:AG4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workbookViewId="0">
      <pane ySplit="1" topLeftCell="A80" activePane="bottomLeft" state="frozen"/>
      <selection/>
      <selection pane="bottomLeft" activeCell="D98" sqref="D98"/>
    </sheetView>
  </sheetViews>
  <sheetFormatPr defaultColWidth="9" defaultRowHeight="15"/>
  <cols>
    <col min="1" max="1" width="14.1238095238095" style="304" customWidth="1"/>
    <col min="2" max="2" width="10.6285714285714" style="305" customWidth="1"/>
    <col min="3" max="4" width="11.1238095238095" style="306" customWidth="1"/>
    <col min="5" max="5" width="20.6285714285714" style="306" customWidth="1"/>
    <col min="6" max="6" width="26.1238095238095" style="306" customWidth="1"/>
    <col min="7" max="7" width="9" style="307" customWidth="1"/>
    <col min="8" max="8" width="10.5047619047619" style="307" customWidth="1"/>
    <col min="9" max="9" width="15.3714285714286" style="307" customWidth="1"/>
    <col min="10" max="10" width="28" style="306" customWidth="1"/>
    <col min="11" max="11" width="52.3714285714286" style="308" customWidth="1"/>
    <col min="12" max="16384" width="9" style="308"/>
  </cols>
  <sheetData>
    <row r="1" ht="39" customHeight="1" spans="1:10">
      <c r="A1" s="309" t="s">
        <v>89</v>
      </c>
      <c r="B1" s="310" t="s">
        <v>90</v>
      </c>
      <c r="C1" s="311" t="s">
        <v>91</v>
      </c>
      <c r="D1" s="311"/>
      <c r="E1" s="311" t="s">
        <v>92</v>
      </c>
      <c r="F1" s="311" t="s">
        <v>93</v>
      </c>
      <c r="G1" s="312" t="s">
        <v>94</v>
      </c>
      <c r="H1" s="313" t="s">
        <v>95</v>
      </c>
      <c r="I1" s="313" t="s">
        <v>96</v>
      </c>
      <c r="J1" s="311" t="s">
        <v>97</v>
      </c>
    </row>
    <row r="2" ht="17.25" customHeight="1" spans="1:10">
      <c r="A2" s="314">
        <v>46088</v>
      </c>
      <c r="B2" s="305">
        <v>0.305555555555556</v>
      </c>
      <c r="C2" s="306" t="s">
        <v>98</v>
      </c>
      <c r="E2" s="306" t="s">
        <v>99</v>
      </c>
      <c r="F2" s="306" t="s">
        <v>77</v>
      </c>
      <c r="I2" s="328" t="s">
        <v>100</v>
      </c>
      <c r="J2" s="329"/>
    </row>
    <row r="3" ht="17.25" customHeight="1" spans="1:10">
      <c r="A3" s="314">
        <v>46088</v>
      </c>
      <c r="B3" s="305">
        <v>0.322916666666667</v>
      </c>
      <c r="C3" s="306" t="s">
        <v>101</v>
      </c>
      <c r="E3" s="306" t="s">
        <v>84</v>
      </c>
      <c r="F3" s="306" t="s">
        <v>102</v>
      </c>
      <c r="I3" s="328" t="s">
        <v>100</v>
      </c>
      <c r="J3" s="329"/>
    </row>
    <row r="4" ht="18" customHeight="1" spans="1:10">
      <c r="A4" s="314">
        <v>46088</v>
      </c>
      <c r="B4" s="305">
        <v>0.333333333333333</v>
      </c>
      <c r="C4" s="306" t="s">
        <v>98</v>
      </c>
      <c r="E4" s="306" t="s">
        <v>99</v>
      </c>
      <c r="F4" s="306" t="s">
        <v>103</v>
      </c>
      <c r="I4" s="328" t="s">
        <v>100</v>
      </c>
      <c r="J4" s="329"/>
    </row>
    <row r="5" ht="17.25" customHeight="1" spans="1:10">
      <c r="A5" s="314">
        <v>46088</v>
      </c>
      <c r="B5" s="305">
        <v>0.336111111111111</v>
      </c>
      <c r="C5" s="306" t="s">
        <v>98</v>
      </c>
      <c r="E5" s="306" t="s">
        <v>99</v>
      </c>
      <c r="F5" s="306" t="s">
        <v>104</v>
      </c>
      <c r="I5" s="328" t="s">
        <v>100</v>
      </c>
      <c r="J5" s="329" t="s">
        <v>105</v>
      </c>
    </row>
    <row r="6" ht="17.25" customHeight="1" spans="1:10">
      <c r="A6" s="314">
        <v>46088</v>
      </c>
      <c r="B6" s="305">
        <v>0.354166666666667</v>
      </c>
      <c r="C6" s="306" t="s">
        <v>98</v>
      </c>
      <c r="E6" s="306" t="s">
        <v>99</v>
      </c>
      <c r="F6" s="306" t="s">
        <v>77</v>
      </c>
      <c r="G6" s="307">
        <v>2</v>
      </c>
      <c r="H6" s="307">
        <v>4</v>
      </c>
      <c r="I6" s="328" t="s">
        <v>100</v>
      </c>
      <c r="J6" s="329"/>
    </row>
    <row r="7" ht="17.25" customHeight="1" spans="1:10">
      <c r="A7" s="314">
        <v>46088</v>
      </c>
      <c r="B7" s="305">
        <v>0.46875</v>
      </c>
      <c r="C7" s="306" t="s">
        <v>106</v>
      </c>
      <c r="E7" s="306" t="s">
        <v>99</v>
      </c>
      <c r="F7" s="306" t="s">
        <v>107</v>
      </c>
      <c r="I7" s="328" t="s">
        <v>100</v>
      </c>
      <c r="J7" s="329"/>
    </row>
    <row r="8" ht="17.25" customHeight="1" spans="1:10">
      <c r="A8" s="314">
        <v>46088</v>
      </c>
      <c r="B8" s="305">
        <v>0.5625</v>
      </c>
      <c r="C8" s="306" t="s">
        <v>98</v>
      </c>
      <c r="E8" s="306" t="s">
        <v>99</v>
      </c>
      <c r="F8" s="306" t="s">
        <v>108</v>
      </c>
      <c r="H8" s="307">
        <v>4</v>
      </c>
      <c r="I8" s="328" t="s">
        <v>100</v>
      </c>
      <c r="J8" s="329" t="s">
        <v>109</v>
      </c>
    </row>
    <row r="9" ht="19.5" customHeight="1" spans="1:9">
      <c r="A9" s="314">
        <v>46088</v>
      </c>
      <c r="B9" s="305">
        <v>0.638888888888889</v>
      </c>
      <c r="C9" s="306" t="s">
        <v>106</v>
      </c>
      <c r="D9" s="306" t="s">
        <v>110</v>
      </c>
      <c r="E9" s="306" t="s">
        <v>99</v>
      </c>
      <c r="F9" s="306" t="s">
        <v>111</v>
      </c>
      <c r="I9" s="328" t="s">
        <v>100</v>
      </c>
    </row>
    <row r="10" ht="19.5" customHeight="1" spans="1:11">
      <c r="A10" s="314">
        <v>46088</v>
      </c>
      <c r="B10" s="305">
        <v>0.708333333333333</v>
      </c>
      <c r="C10" s="306" t="s">
        <v>106</v>
      </c>
      <c r="D10" s="306" t="s">
        <v>110</v>
      </c>
      <c r="E10" s="306" t="s">
        <v>112</v>
      </c>
      <c r="F10" s="306" t="s">
        <v>99</v>
      </c>
      <c r="I10" s="328" t="s">
        <v>100</v>
      </c>
      <c r="K10" s="308" t="s">
        <v>113</v>
      </c>
    </row>
    <row r="11" ht="17.25" customHeight="1" spans="1:10">
      <c r="A11" s="315">
        <v>46088</v>
      </c>
      <c r="B11" s="316">
        <v>0.729166666666667</v>
      </c>
      <c r="C11" s="317" t="s">
        <v>98</v>
      </c>
      <c r="D11" s="317"/>
      <c r="E11" s="317" t="s">
        <v>99</v>
      </c>
      <c r="F11" s="317" t="s">
        <v>84</v>
      </c>
      <c r="G11" s="318">
        <v>1</v>
      </c>
      <c r="H11" s="318">
        <v>4</v>
      </c>
      <c r="I11" s="328" t="s">
        <v>100</v>
      </c>
      <c r="J11" s="317"/>
    </row>
    <row r="12" ht="17.25" customHeight="1" spans="1:10">
      <c r="A12" s="315">
        <v>46088</v>
      </c>
      <c r="B12" s="316">
        <v>0.729166666666667</v>
      </c>
      <c r="C12" s="317" t="s">
        <v>98</v>
      </c>
      <c r="D12" s="317"/>
      <c r="E12" s="317" t="s">
        <v>99</v>
      </c>
      <c r="F12" s="317" t="s">
        <v>77</v>
      </c>
      <c r="G12" s="318"/>
      <c r="H12" s="318"/>
      <c r="I12" s="328" t="s">
        <v>100</v>
      </c>
      <c r="J12" s="317"/>
    </row>
    <row r="13" ht="17.25" customHeight="1" spans="1:9">
      <c r="A13" s="314">
        <v>46088</v>
      </c>
      <c r="B13" s="305">
        <v>0.791666666666667</v>
      </c>
      <c r="C13" s="306" t="s">
        <v>106</v>
      </c>
      <c r="D13" s="306" t="s">
        <v>110</v>
      </c>
      <c r="E13" s="306" t="s">
        <v>107</v>
      </c>
      <c r="F13" s="306" t="s">
        <v>99</v>
      </c>
      <c r="I13" s="328" t="s">
        <v>100</v>
      </c>
    </row>
    <row r="14" ht="18.75" customHeight="1" spans="1:9">
      <c r="A14" s="314">
        <v>46088</v>
      </c>
      <c r="B14" s="305">
        <v>0.791666666666667</v>
      </c>
      <c r="C14" s="306" t="s">
        <v>106</v>
      </c>
      <c r="D14" s="306" t="s">
        <v>114</v>
      </c>
      <c r="E14" s="306" t="s">
        <v>115</v>
      </c>
      <c r="F14" s="319" t="s">
        <v>99</v>
      </c>
      <c r="G14" s="320"/>
      <c r="H14" s="307">
        <v>7</v>
      </c>
      <c r="I14" s="328" t="s">
        <v>100</v>
      </c>
    </row>
    <row r="15" ht="19.5" customHeight="1" spans="1:10">
      <c r="A15" s="315">
        <v>46088</v>
      </c>
      <c r="B15" s="316">
        <v>0.809027777777778</v>
      </c>
      <c r="C15" s="317" t="s">
        <v>98</v>
      </c>
      <c r="D15" s="317"/>
      <c r="E15" s="317" t="s">
        <v>116</v>
      </c>
      <c r="F15" s="317" t="s">
        <v>99</v>
      </c>
      <c r="G15" s="318"/>
      <c r="H15" s="318"/>
      <c r="I15" s="328" t="s">
        <v>100</v>
      </c>
      <c r="J15" s="317" t="s">
        <v>117</v>
      </c>
    </row>
    <row r="16" ht="20.25" customHeight="1" spans="1:10">
      <c r="A16" s="314">
        <v>46088</v>
      </c>
      <c r="B16" s="305">
        <v>0.833333333333333</v>
      </c>
      <c r="C16" s="306" t="s">
        <v>106</v>
      </c>
      <c r="D16" s="306" t="s">
        <v>114</v>
      </c>
      <c r="E16" s="317" t="s">
        <v>99</v>
      </c>
      <c r="F16" s="319" t="s">
        <v>116</v>
      </c>
      <c r="G16" s="318"/>
      <c r="I16" s="328" t="s">
        <v>100</v>
      </c>
      <c r="J16" s="306" t="s">
        <v>118</v>
      </c>
    </row>
    <row r="17" ht="17.25" customHeight="1" spans="1:10">
      <c r="A17" s="314">
        <v>46089</v>
      </c>
      <c r="B17" s="321">
        <v>0.368055555555556</v>
      </c>
      <c r="C17" s="322" t="s">
        <v>106</v>
      </c>
      <c r="D17" s="322" t="s">
        <v>110</v>
      </c>
      <c r="E17" s="322" t="s">
        <v>84</v>
      </c>
      <c r="F17" s="306" t="s">
        <v>119</v>
      </c>
      <c r="G17" s="318"/>
      <c r="I17" s="328" t="s">
        <v>100</v>
      </c>
      <c r="J17" s="306" t="s">
        <v>120</v>
      </c>
    </row>
    <row r="18" ht="20.25" customHeight="1" spans="1:10">
      <c r="A18" s="314">
        <v>46089</v>
      </c>
      <c r="B18" s="305">
        <v>0.677083333333333</v>
      </c>
      <c r="C18" s="306" t="s">
        <v>106</v>
      </c>
      <c r="D18" s="306" t="s">
        <v>110</v>
      </c>
      <c r="E18" s="306" t="s">
        <v>119</v>
      </c>
      <c r="F18" s="317" t="s">
        <v>84</v>
      </c>
      <c r="G18" s="318"/>
      <c r="I18" s="328" t="s">
        <v>100</v>
      </c>
      <c r="J18" s="306" t="s">
        <v>121</v>
      </c>
    </row>
    <row r="19" ht="20.25" customHeight="1" spans="1:11">
      <c r="A19" s="314">
        <v>46090</v>
      </c>
      <c r="B19" s="316">
        <v>0.3125</v>
      </c>
      <c r="C19" s="306" t="s">
        <v>106</v>
      </c>
      <c r="D19" s="306" t="s">
        <v>114</v>
      </c>
      <c r="E19" s="323" t="s">
        <v>116</v>
      </c>
      <c r="F19" s="317" t="s">
        <v>99</v>
      </c>
      <c r="G19" s="318">
        <v>29</v>
      </c>
      <c r="H19" s="318"/>
      <c r="I19" s="328" t="s">
        <v>100</v>
      </c>
      <c r="J19" s="317"/>
      <c r="K19" s="308" t="s">
        <v>122</v>
      </c>
    </row>
    <row r="20" ht="20.25" customHeight="1" spans="1:10">
      <c r="A20" s="314">
        <v>46090</v>
      </c>
      <c r="B20" s="324">
        <v>0.3125</v>
      </c>
      <c r="C20" s="306" t="s">
        <v>106</v>
      </c>
      <c r="D20" s="306" t="s">
        <v>110</v>
      </c>
      <c r="E20" s="315" t="s">
        <v>116</v>
      </c>
      <c r="F20" s="317" t="s">
        <v>99</v>
      </c>
      <c r="G20" s="318">
        <v>29</v>
      </c>
      <c r="H20" s="318"/>
      <c r="I20" s="328" t="s">
        <v>100</v>
      </c>
      <c r="J20" s="317"/>
    </row>
    <row r="21" ht="17.25" customHeight="1" spans="1:10">
      <c r="A21" s="314">
        <v>46090</v>
      </c>
      <c r="B21" s="324">
        <v>0.3125</v>
      </c>
      <c r="C21" s="317" t="s">
        <v>98</v>
      </c>
      <c r="E21" s="315" t="s">
        <v>116</v>
      </c>
      <c r="F21" s="317" t="s">
        <v>99</v>
      </c>
      <c r="G21" s="318">
        <v>29</v>
      </c>
      <c r="H21" s="318" t="s">
        <v>123</v>
      </c>
      <c r="I21" s="328" t="s">
        <v>100</v>
      </c>
      <c r="J21" s="317"/>
    </row>
    <row r="22" ht="17.25" customHeight="1" spans="1:10">
      <c r="A22" s="314">
        <v>46090</v>
      </c>
      <c r="B22" s="324">
        <v>0.3125</v>
      </c>
      <c r="C22" s="306" t="s">
        <v>101</v>
      </c>
      <c r="E22" s="315" t="s">
        <v>87</v>
      </c>
      <c r="F22" s="317" t="s">
        <v>99</v>
      </c>
      <c r="G22" s="318">
        <v>1</v>
      </c>
      <c r="H22" s="318"/>
      <c r="I22" s="328" t="s">
        <v>100</v>
      </c>
      <c r="J22" s="317"/>
    </row>
    <row r="23" ht="17.25" customHeight="1" spans="1:10">
      <c r="A23" s="314">
        <v>46090</v>
      </c>
      <c r="B23" s="324">
        <v>0.3125</v>
      </c>
      <c r="C23" s="306" t="s">
        <v>106</v>
      </c>
      <c r="D23" s="306" t="s">
        <v>114</v>
      </c>
      <c r="E23" s="315" t="s">
        <v>99</v>
      </c>
      <c r="F23" s="317" t="s">
        <v>115</v>
      </c>
      <c r="G23" s="318"/>
      <c r="H23" s="318"/>
      <c r="I23" s="328" t="s">
        <v>100</v>
      </c>
      <c r="J23" s="317" t="s">
        <v>124</v>
      </c>
    </row>
    <row r="24" ht="17.25" customHeight="1" spans="1:10">
      <c r="A24" s="314">
        <v>46090</v>
      </c>
      <c r="B24" s="324">
        <v>0.395833333333333</v>
      </c>
      <c r="C24" s="306" t="s">
        <v>106</v>
      </c>
      <c r="D24" s="306" t="s">
        <v>110</v>
      </c>
      <c r="E24" s="315" t="s">
        <v>99</v>
      </c>
      <c r="F24" s="317" t="s">
        <v>125</v>
      </c>
      <c r="G24" s="318"/>
      <c r="H24" s="318"/>
      <c r="I24" s="328" t="s">
        <v>100</v>
      </c>
      <c r="J24" s="317" t="s">
        <v>126</v>
      </c>
    </row>
    <row r="25" ht="17.25" customHeight="1" spans="1:10">
      <c r="A25" s="314">
        <v>46090</v>
      </c>
      <c r="B25" s="324">
        <v>0.576388888888889</v>
      </c>
      <c r="C25" s="306" t="s">
        <v>106</v>
      </c>
      <c r="D25" s="306" t="s">
        <v>110</v>
      </c>
      <c r="E25" s="315" t="s">
        <v>127</v>
      </c>
      <c r="F25" s="317" t="s">
        <v>128</v>
      </c>
      <c r="G25" s="318"/>
      <c r="H25" s="318"/>
      <c r="I25" s="328" t="s">
        <v>100</v>
      </c>
      <c r="J25" s="317"/>
    </row>
    <row r="26" ht="17.25" customHeight="1" spans="1:10">
      <c r="A26" s="314">
        <v>46090</v>
      </c>
      <c r="B26" s="316">
        <v>0.729166666666667</v>
      </c>
      <c r="C26" s="306" t="s">
        <v>106</v>
      </c>
      <c r="D26" s="306" t="s">
        <v>110</v>
      </c>
      <c r="E26" s="317" t="s">
        <v>99</v>
      </c>
      <c r="F26" s="317" t="s">
        <v>129</v>
      </c>
      <c r="G26" s="318">
        <v>1</v>
      </c>
      <c r="H26" s="318">
        <v>4</v>
      </c>
      <c r="I26" s="328" t="s">
        <v>100</v>
      </c>
      <c r="J26" s="317"/>
    </row>
    <row r="27" ht="17.25" customHeight="1" spans="1:10">
      <c r="A27" s="314">
        <v>46090</v>
      </c>
      <c r="B27" s="305">
        <v>0.809027777777778</v>
      </c>
      <c r="C27" s="306" t="s">
        <v>106</v>
      </c>
      <c r="D27" s="306" t="s">
        <v>110</v>
      </c>
      <c r="E27" s="315" t="s">
        <v>116</v>
      </c>
      <c r="F27" s="306" t="s">
        <v>99</v>
      </c>
      <c r="I27" s="328" t="s">
        <v>100</v>
      </c>
      <c r="J27" s="317"/>
    </row>
    <row r="28" ht="17.25" customHeight="1" spans="1:10">
      <c r="A28" s="314">
        <v>46090</v>
      </c>
      <c r="B28" s="305">
        <v>0.833333333333333</v>
      </c>
      <c r="C28" s="306" t="s">
        <v>106</v>
      </c>
      <c r="E28" s="319" t="s">
        <v>99</v>
      </c>
      <c r="F28" s="315" t="s">
        <v>116</v>
      </c>
      <c r="G28" s="320"/>
      <c r="H28" s="307">
        <v>7</v>
      </c>
      <c r="I28" s="328" t="s">
        <v>100</v>
      </c>
      <c r="J28" s="317"/>
    </row>
    <row r="29" ht="18" customHeight="1" spans="1:10">
      <c r="A29" s="314">
        <v>46090</v>
      </c>
      <c r="B29" s="305">
        <v>0.833333333333333</v>
      </c>
      <c r="C29" s="317" t="s">
        <v>98</v>
      </c>
      <c r="D29" s="317"/>
      <c r="E29" s="319" t="s">
        <v>99</v>
      </c>
      <c r="F29" s="315" t="s">
        <v>116</v>
      </c>
      <c r="G29" s="318"/>
      <c r="H29" s="318" t="s">
        <v>130</v>
      </c>
      <c r="I29" s="328" t="s">
        <v>100</v>
      </c>
      <c r="J29" s="319" t="s">
        <v>131</v>
      </c>
    </row>
    <row r="30" s="303" customFormat="1" ht="17.25" customHeight="1" spans="1:10">
      <c r="A30" s="314"/>
      <c r="B30" s="324"/>
      <c r="C30" s="306"/>
      <c r="D30" s="306"/>
      <c r="E30" s="315"/>
      <c r="F30" s="317"/>
      <c r="G30" s="318"/>
      <c r="H30" s="318"/>
      <c r="I30" s="318"/>
      <c r="J30" s="317"/>
    </row>
    <row r="31" s="303" customFormat="1" ht="16.5" customHeight="1" spans="1:10">
      <c r="A31" s="314">
        <v>46091</v>
      </c>
      <c r="B31" s="324">
        <v>0.3125</v>
      </c>
      <c r="C31" s="306" t="s">
        <v>106</v>
      </c>
      <c r="D31" s="306" t="s">
        <v>114</v>
      </c>
      <c r="E31" s="319" t="s">
        <v>116</v>
      </c>
      <c r="F31" s="317" t="s">
        <v>99</v>
      </c>
      <c r="G31" s="318" t="s">
        <v>132</v>
      </c>
      <c r="H31" s="318"/>
      <c r="I31" s="318"/>
      <c r="J31" s="317"/>
    </row>
    <row r="32" s="303" customFormat="1" ht="17.25" customHeight="1" spans="1:10">
      <c r="A32" s="314">
        <v>46091</v>
      </c>
      <c r="B32" s="324">
        <v>0.3125</v>
      </c>
      <c r="C32" s="317" t="s">
        <v>98</v>
      </c>
      <c r="D32" s="306"/>
      <c r="E32" s="315" t="s">
        <v>99</v>
      </c>
      <c r="F32" s="319" t="s">
        <v>116</v>
      </c>
      <c r="G32" s="318"/>
      <c r="H32" s="318" t="s">
        <v>133</v>
      </c>
      <c r="I32" s="318"/>
      <c r="J32" s="317"/>
    </row>
    <row r="33" ht="17.25" customHeight="1" spans="1:8">
      <c r="A33" s="314">
        <v>46091</v>
      </c>
      <c r="B33" s="324">
        <v>0.305555555555556</v>
      </c>
      <c r="C33" s="306" t="s">
        <v>101</v>
      </c>
      <c r="E33" s="315" t="s">
        <v>87</v>
      </c>
      <c r="F33" s="317" t="s">
        <v>99</v>
      </c>
      <c r="G33" s="318">
        <v>1</v>
      </c>
      <c r="H33" s="318"/>
    </row>
    <row r="34" ht="17.25" customHeight="1" spans="1:10">
      <c r="A34" s="314">
        <v>46091</v>
      </c>
      <c r="B34" s="321">
        <v>0.354166666666667</v>
      </c>
      <c r="C34" s="306" t="s">
        <v>106</v>
      </c>
      <c r="D34" s="306" t="s">
        <v>110</v>
      </c>
      <c r="E34" s="325" t="s">
        <v>134</v>
      </c>
      <c r="F34" s="318"/>
      <c r="G34" s="307" t="s">
        <v>133</v>
      </c>
      <c r="I34" s="306"/>
      <c r="J34" s="308"/>
    </row>
    <row r="35" ht="17.25" customHeight="1" spans="1:8">
      <c r="A35" s="314">
        <v>46091</v>
      </c>
      <c r="B35" s="321">
        <v>0.375</v>
      </c>
      <c r="C35" s="306" t="s">
        <v>101</v>
      </c>
      <c r="D35" s="317"/>
      <c r="E35" s="315" t="s">
        <v>99</v>
      </c>
      <c r="F35" s="317" t="s">
        <v>135</v>
      </c>
      <c r="G35" s="318"/>
      <c r="H35" s="318"/>
    </row>
    <row r="36" ht="17.25" customHeight="1" spans="1:8">
      <c r="A36" s="323"/>
      <c r="B36" s="321"/>
      <c r="C36" s="323"/>
      <c r="D36" s="323"/>
      <c r="E36" s="323"/>
      <c r="F36" s="317"/>
      <c r="G36" s="318"/>
      <c r="H36" s="318"/>
    </row>
    <row r="37" ht="17.25" customHeight="1" spans="1:10">
      <c r="A37" s="323" t="s">
        <v>136</v>
      </c>
      <c r="B37" s="321">
        <v>0.541666666666667</v>
      </c>
      <c r="C37" s="326" t="s">
        <v>137</v>
      </c>
      <c r="D37" s="326" t="s">
        <v>138</v>
      </c>
      <c r="E37" s="303" t="s">
        <v>99</v>
      </c>
      <c r="F37" s="326" t="s">
        <v>139</v>
      </c>
      <c r="G37" s="318">
        <v>1</v>
      </c>
      <c r="H37" s="318">
        <v>7</v>
      </c>
      <c r="I37" s="328" t="s">
        <v>100</v>
      </c>
      <c r="J37" s="306" t="s">
        <v>140</v>
      </c>
    </row>
    <row r="38" ht="17.25" customHeight="1" spans="1:10">
      <c r="A38" s="323" t="s">
        <v>141</v>
      </c>
      <c r="B38" s="321">
        <v>0.729166666666667</v>
      </c>
      <c r="C38" s="317" t="s">
        <v>137</v>
      </c>
      <c r="D38" s="317" t="s">
        <v>142</v>
      </c>
      <c r="E38" s="317" t="s">
        <v>99</v>
      </c>
      <c r="F38" s="317" t="s">
        <v>116</v>
      </c>
      <c r="G38" s="318"/>
      <c r="H38" s="318">
        <v>7</v>
      </c>
      <c r="J38" s="306" t="s">
        <v>118</v>
      </c>
    </row>
    <row r="39" ht="17.25" customHeight="1" spans="1:10">
      <c r="A39" s="323">
        <v>46098</v>
      </c>
      <c r="B39" s="321">
        <v>0.729166666666667</v>
      </c>
      <c r="C39" s="306" t="s">
        <v>106</v>
      </c>
      <c r="D39" s="306" t="s">
        <v>110</v>
      </c>
      <c r="E39" s="317" t="s">
        <v>99</v>
      </c>
      <c r="F39" s="306" t="s">
        <v>116</v>
      </c>
      <c r="G39" s="318">
        <v>3</v>
      </c>
      <c r="H39" s="307" t="s">
        <v>143</v>
      </c>
      <c r="I39" s="328" t="s">
        <v>100</v>
      </c>
      <c r="J39" s="306" t="s">
        <v>118</v>
      </c>
    </row>
    <row r="40" ht="17.25" customHeight="1" spans="1:10">
      <c r="A40" s="304">
        <v>46098</v>
      </c>
      <c r="B40" s="321">
        <v>0.809027777777778</v>
      </c>
      <c r="C40" s="306" t="s">
        <v>106</v>
      </c>
      <c r="D40" s="306" t="s">
        <v>114</v>
      </c>
      <c r="E40" s="306" t="s">
        <v>116</v>
      </c>
      <c r="F40" s="306" t="s">
        <v>99</v>
      </c>
      <c r="G40" s="318">
        <v>2</v>
      </c>
      <c r="H40" s="307" t="s">
        <v>143</v>
      </c>
      <c r="I40" s="328" t="s">
        <v>100</v>
      </c>
      <c r="J40" s="306" t="s">
        <v>117</v>
      </c>
    </row>
    <row r="41" ht="17.25" customHeight="1" spans="1:10">
      <c r="A41" s="304">
        <v>46098</v>
      </c>
      <c r="B41" s="321">
        <v>0.833333333333333</v>
      </c>
      <c r="C41" s="306" t="s">
        <v>106</v>
      </c>
      <c r="E41" s="306" t="s">
        <v>99</v>
      </c>
      <c r="F41" s="306" t="s">
        <v>116</v>
      </c>
      <c r="G41" s="318"/>
      <c r="H41" s="307" t="s">
        <v>130</v>
      </c>
      <c r="I41" s="328" t="s">
        <v>100</v>
      </c>
      <c r="J41" s="306" t="s">
        <v>118</v>
      </c>
    </row>
    <row r="42" ht="17.25" customHeight="1" spans="1:10">
      <c r="A42" s="304">
        <v>46098</v>
      </c>
      <c r="B42" s="321">
        <v>0.833333333333333</v>
      </c>
      <c r="C42" s="306" t="s">
        <v>98</v>
      </c>
      <c r="E42" s="306" t="s">
        <v>99</v>
      </c>
      <c r="F42" s="306" t="s">
        <v>116</v>
      </c>
      <c r="H42" s="307" t="s">
        <v>144</v>
      </c>
      <c r="I42" s="328" t="s">
        <v>100</v>
      </c>
      <c r="J42" s="306" t="s">
        <v>118</v>
      </c>
    </row>
    <row r="43" ht="17.25" customHeight="1" spans="1:10">
      <c r="A43" s="304">
        <v>46099</v>
      </c>
      <c r="B43" s="305">
        <v>0.305555555555556</v>
      </c>
      <c r="C43" s="306" t="s">
        <v>106</v>
      </c>
      <c r="E43" s="306" t="s">
        <v>116</v>
      </c>
      <c r="F43" s="306" t="s">
        <v>99</v>
      </c>
      <c r="H43" s="307" t="s">
        <v>130</v>
      </c>
      <c r="I43" s="328" t="s">
        <v>100</v>
      </c>
      <c r="J43" s="306" t="s">
        <v>145</v>
      </c>
    </row>
    <row r="44" ht="17.25" customHeight="1" spans="1:10">
      <c r="A44" s="304">
        <v>46099</v>
      </c>
      <c r="B44" s="305">
        <v>0.305555555555556</v>
      </c>
      <c r="C44" s="306" t="s">
        <v>98</v>
      </c>
      <c r="E44" s="306" t="s">
        <v>116</v>
      </c>
      <c r="F44" s="306" t="s">
        <v>99</v>
      </c>
      <c r="H44" s="307" t="s">
        <v>144</v>
      </c>
      <c r="I44" s="328" t="s">
        <v>100</v>
      </c>
      <c r="J44" s="306" t="s">
        <v>145</v>
      </c>
    </row>
    <row r="45" ht="17.25" customHeight="1" spans="1:10">
      <c r="A45" s="304">
        <v>46099</v>
      </c>
      <c r="B45" s="321">
        <v>0.333333333333333</v>
      </c>
      <c r="C45" s="306" t="s">
        <v>106</v>
      </c>
      <c r="E45" s="306" t="s">
        <v>99</v>
      </c>
      <c r="F45" s="306" t="s">
        <v>116</v>
      </c>
      <c r="G45" s="307">
        <v>2</v>
      </c>
      <c r="H45" s="307" t="s">
        <v>143</v>
      </c>
      <c r="I45" s="328" t="s">
        <v>100</v>
      </c>
      <c r="J45" s="306" t="s">
        <v>117</v>
      </c>
    </row>
    <row r="46" ht="17.25" customHeight="1" spans="1:9">
      <c r="A46" s="304">
        <v>46099</v>
      </c>
      <c r="B46" s="321">
        <v>0.361111111111111</v>
      </c>
      <c r="C46" s="306" t="s">
        <v>106</v>
      </c>
      <c r="D46" s="306" t="s">
        <v>114</v>
      </c>
      <c r="E46" s="306" t="s">
        <v>99</v>
      </c>
      <c r="F46" s="306" t="s">
        <v>146</v>
      </c>
      <c r="G46" s="307">
        <v>1</v>
      </c>
      <c r="H46" s="307" t="s">
        <v>143</v>
      </c>
      <c r="I46" s="328" t="s">
        <v>100</v>
      </c>
    </row>
    <row r="47" ht="17.25" customHeight="1" spans="1:10">
      <c r="A47" s="304">
        <v>46099</v>
      </c>
      <c r="B47" s="321">
        <v>0.59375</v>
      </c>
      <c r="C47" s="306" t="s">
        <v>106</v>
      </c>
      <c r="D47" s="306" t="s">
        <v>114</v>
      </c>
      <c r="E47" s="306" t="s">
        <v>99</v>
      </c>
      <c r="F47" s="306" t="s">
        <v>147</v>
      </c>
      <c r="H47" s="307" t="s">
        <v>143</v>
      </c>
      <c r="I47" s="328" t="s">
        <v>100</v>
      </c>
      <c r="J47" s="306" t="s">
        <v>148</v>
      </c>
    </row>
    <row r="48" ht="17.25" customHeight="1" spans="1:10">
      <c r="A48" s="304">
        <v>46099</v>
      </c>
      <c r="B48" s="321">
        <v>0.729166666666667</v>
      </c>
      <c r="C48" s="306" t="s">
        <v>106</v>
      </c>
      <c r="D48" s="306" t="s">
        <v>110</v>
      </c>
      <c r="E48" s="306" t="s">
        <v>99</v>
      </c>
      <c r="F48" s="306" t="s">
        <v>116</v>
      </c>
      <c r="G48" s="307">
        <v>2</v>
      </c>
      <c r="H48" s="307" t="s">
        <v>143</v>
      </c>
      <c r="I48" s="328" t="s">
        <v>100</v>
      </c>
      <c r="J48" s="306" t="s">
        <v>118</v>
      </c>
    </row>
    <row r="49" ht="17.25" customHeight="1" spans="1:10">
      <c r="A49" s="304">
        <v>46099</v>
      </c>
      <c r="B49" s="321">
        <v>0.809027777777778</v>
      </c>
      <c r="C49" s="306" t="s">
        <v>106</v>
      </c>
      <c r="D49" s="306" t="s">
        <v>114</v>
      </c>
      <c r="E49" s="306" t="s">
        <v>116</v>
      </c>
      <c r="F49" s="306" t="s">
        <v>99</v>
      </c>
      <c r="G49" s="307">
        <v>2</v>
      </c>
      <c r="H49" s="307" t="s">
        <v>143</v>
      </c>
      <c r="I49" s="328" t="s">
        <v>100</v>
      </c>
      <c r="J49" s="306" t="s">
        <v>117</v>
      </c>
    </row>
    <row r="50" ht="17.25" customHeight="1" spans="1:10">
      <c r="A50" s="304">
        <v>46099</v>
      </c>
      <c r="B50" s="321">
        <v>0.833333333333333</v>
      </c>
      <c r="C50" s="306" t="s">
        <v>106</v>
      </c>
      <c r="E50" s="306" t="s">
        <v>99</v>
      </c>
      <c r="F50" s="306" t="s">
        <v>116</v>
      </c>
      <c r="H50" s="307" t="s">
        <v>130</v>
      </c>
      <c r="I50" s="328" t="s">
        <v>100</v>
      </c>
      <c r="J50" s="306" t="s">
        <v>118</v>
      </c>
    </row>
    <row r="51" ht="17.25" customHeight="1" spans="1:10">
      <c r="A51" s="304">
        <v>46099</v>
      </c>
      <c r="B51" s="321">
        <v>0.833333333333333</v>
      </c>
      <c r="C51" s="306" t="s">
        <v>98</v>
      </c>
      <c r="E51" s="306" t="s">
        <v>99</v>
      </c>
      <c r="F51" s="306" t="s">
        <v>116</v>
      </c>
      <c r="H51" s="307" t="s">
        <v>144</v>
      </c>
      <c r="I51" s="328" t="s">
        <v>100</v>
      </c>
      <c r="J51" s="306" t="s">
        <v>118</v>
      </c>
    </row>
    <row r="52" ht="17.25" customHeight="1" spans="1:10">
      <c r="A52" s="304">
        <v>46100</v>
      </c>
      <c r="B52" s="305">
        <v>0.305555555555556</v>
      </c>
      <c r="C52" s="306" t="s">
        <v>106</v>
      </c>
      <c r="E52" s="306" t="s">
        <v>116</v>
      </c>
      <c r="F52" s="306" t="s">
        <v>99</v>
      </c>
      <c r="H52" s="307" t="s">
        <v>130</v>
      </c>
      <c r="I52" s="328" t="s">
        <v>100</v>
      </c>
      <c r="J52" s="306" t="s">
        <v>145</v>
      </c>
    </row>
    <row r="53" ht="17.25" customHeight="1" spans="1:10">
      <c r="A53" s="304">
        <v>46100</v>
      </c>
      <c r="B53" s="305">
        <v>0.305555555555556</v>
      </c>
      <c r="C53" s="306" t="s">
        <v>98</v>
      </c>
      <c r="E53" s="306" t="s">
        <v>116</v>
      </c>
      <c r="F53" s="306" t="s">
        <v>99</v>
      </c>
      <c r="H53" s="307" t="s">
        <v>144</v>
      </c>
      <c r="I53" s="328" t="s">
        <v>100</v>
      </c>
      <c r="J53" s="306" t="s">
        <v>145</v>
      </c>
    </row>
    <row r="54" ht="17.25" customHeight="1" spans="1:10">
      <c r="A54" s="304">
        <v>46100</v>
      </c>
      <c r="B54" s="305">
        <v>0.333333333333333</v>
      </c>
      <c r="C54" s="306" t="s">
        <v>106</v>
      </c>
      <c r="E54" s="306" t="s">
        <v>99</v>
      </c>
      <c r="F54" s="306" t="s">
        <v>116</v>
      </c>
      <c r="G54" s="307">
        <v>2</v>
      </c>
      <c r="H54" s="307" t="s">
        <v>143</v>
      </c>
      <c r="I54" s="328" t="s">
        <v>100</v>
      </c>
      <c r="J54" s="306" t="s">
        <v>117</v>
      </c>
    </row>
    <row r="55" ht="17.25" customHeight="1" spans="1:10">
      <c r="A55" s="304">
        <v>46100</v>
      </c>
      <c r="B55" s="305">
        <v>0.333333333333333</v>
      </c>
      <c r="C55" s="306" t="s">
        <v>106</v>
      </c>
      <c r="D55" s="306" t="s">
        <v>110</v>
      </c>
      <c r="E55" s="306" t="s">
        <v>127</v>
      </c>
      <c r="F55" s="306" t="s">
        <v>99</v>
      </c>
      <c r="G55" s="307">
        <v>1</v>
      </c>
      <c r="H55" s="307" t="s">
        <v>143</v>
      </c>
      <c r="I55" s="328" t="s">
        <v>100</v>
      </c>
      <c r="J55" s="306" t="s">
        <v>149</v>
      </c>
    </row>
    <row r="56" ht="17.25" customHeight="1" spans="1:10">
      <c r="A56" s="304">
        <v>46100</v>
      </c>
      <c r="B56" s="305">
        <v>0.583333333333333</v>
      </c>
      <c r="C56" s="306" t="s">
        <v>106</v>
      </c>
      <c r="D56" s="306" t="s">
        <v>110</v>
      </c>
      <c r="E56" s="306" t="s">
        <v>127</v>
      </c>
      <c r="G56" s="307">
        <v>1</v>
      </c>
      <c r="H56" s="307" t="s">
        <v>143</v>
      </c>
      <c r="I56" s="328" t="s">
        <v>100</v>
      </c>
      <c r="J56" s="306" t="s">
        <v>150</v>
      </c>
    </row>
    <row r="57" ht="17.25" customHeight="1" spans="1:9">
      <c r="A57" s="304">
        <v>46100</v>
      </c>
      <c r="B57" s="305">
        <v>0.583333333333333</v>
      </c>
      <c r="C57" s="306" t="s">
        <v>106</v>
      </c>
      <c r="D57" s="306" t="s">
        <v>114</v>
      </c>
      <c r="E57" s="306" t="s">
        <v>99</v>
      </c>
      <c r="F57" s="306" t="s">
        <v>151</v>
      </c>
      <c r="H57" s="307" t="s">
        <v>143</v>
      </c>
      <c r="I57" s="328" t="s">
        <v>100</v>
      </c>
    </row>
    <row r="58" ht="17.25" customHeight="1" spans="1:10">
      <c r="A58" s="304">
        <v>46100</v>
      </c>
      <c r="B58" s="305">
        <v>0.729166666666667</v>
      </c>
      <c r="C58" s="306" t="s">
        <v>106</v>
      </c>
      <c r="D58" s="306" t="s">
        <v>114</v>
      </c>
      <c r="E58" s="306" t="s">
        <v>99</v>
      </c>
      <c r="F58" s="306" t="s">
        <v>116</v>
      </c>
      <c r="G58" s="327">
        <v>0</v>
      </c>
      <c r="H58" s="307" t="s">
        <v>143</v>
      </c>
      <c r="I58" s="328" t="s">
        <v>100</v>
      </c>
      <c r="J58" s="306" t="s">
        <v>118</v>
      </c>
    </row>
    <row r="59" ht="17.25" customHeight="1" spans="1:10">
      <c r="A59" s="304">
        <v>46100</v>
      </c>
      <c r="B59" s="305">
        <v>0.798611111111111</v>
      </c>
      <c r="C59" s="306" t="s">
        <v>106</v>
      </c>
      <c r="D59" s="306" t="s">
        <v>114</v>
      </c>
      <c r="E59" s="306" t="s">
        <v>152</v>
      </c>
      <c r="F59" s="306" t="s">
        <v>99</v>
      </c>
      <c r="G59" s="307">
        <v>2</v>
      </c>
      <c r="H59" s="307" t="s">
        <v>143</v>
      </c>
      <c r="I59" s="328" t="s">
        <v>100</v>
      </c>
      <c r="J59" s="306" t="s">
        <v>117</v>
      </c>
    </row>
    <row r="60" ht="17.25" customHeight="1" spans="1:10">
      <c r="A60" s="304">
        <v>46100</v>
      </c>
      <c r="B60" s="305">
        <v>0.833333333333333</v>
      </c>
      <c r="C60" s="306" t="s">
        <v>106</v>
      </c>
      <c r="E60" s="306" t="s">
        <v>153</v>
      </c>
      <c r="F60" s="306" t="s">
        <v>116</v>
      </c>
      <c r="H60" s="307" t="s">
        <v>130</v>
      </c>
      <c r="I60" s="328" t="s">
        <v>100</v>
      </c>
      <c r="J60" s="306" t="s">
        <v>118</v>
      </c>
    </row>
    <row r="61" ht="17.25" customHeight="1" spans="1:10">
      <c r="A61" s="304">
        <v>46100</v>
      </c>
      <c r="B61" s="305">
        <v>0.833333333333333</v>
      </c>
      <c r="C61" s="306" t="s">
        <v>98</v>
      </c>
      <c r="E61" s="306" t="s">
        <v>99</v>
      </c>
      <c r="F61" s="306" t="s">
        <v>116</v>
      </c>
      <c r="H61" s="307" t="s">
        <v>144</v>
      </c>
      <c r="I61" s="328" t="s">
        <v>100</v>
      </c>
      <c r="J61" s="306" t="s">
        <v>118</v>
      </c>
    </row>
    <row r="62" ht="17.25" customHeight="1" spans="1:10">
      <c r="A62" s="304">
        <v>46101</v>
      </c>
      <c r="B62" s="305">
        <v>0.305555555555556</v>
      </c>
      <c r="C62" s="306" t="s">
        <v>106</v>
      </c>
      <c r="E62" s="306" t="s">
        <v>116</v>
      </c>
      <c r="F62" s="306" t="s">
        <v>99</v>
      </c>
      <c r="H62" s="307" t="s">
        <v>130</v>
      </c>
      <c r="I62" s="328" t="s">
        <v>100</v>
      </c>
      <c r="J62" s="306" t="s">
        <v>145</v>
      </c>
    </row>
    <row r="63" ht="17.25" customHeight="1" spans="1:10">
      <c r="A63" s="304">
        <v>46101</v>
      </c>
      <c r="B63" s="305">
        <v>0.305555555555556</v>
      </c>
      <c r="C63" s="306" t="s">
        <v>98</v>
      </c>
      <c r="E63" s="306" t="s">
        <v>116</v>
      </c>
      <c r="F63" s="306" t="s">
        <v>99</v>
      </c>
      <c r="H63" s="307" t="s">
        <v>144</v>
      </c>
      <c r="I63" s="328" t="s">
        <v>100</v>
      </c>
      <c r="J63" s="306" t="s">
        <v>145</v>
      </c>
    </row>
    <row r="64" spans="1:10">
      <c r="A64" s="304">
        <v>46101</v>
      </c>
      <c r="B64" s="305">
        <v>0.333333333333333</v>
      </c>
      <c r="C64" s="306" t="s">
        <v>106</v>
      </c>
      <c r="E64" s="306" t="s">
        <v>99</v>
      </c>
      <c r="F64" s="306" t="s">
        <v>116</v>
      </c>
      <c r="G64" s="307">
        <v>2</v>
      </c>
      <c r="H64" s="307" t="s">
        <v>143</v>
      </c>
      <c r="I64" s="328" t="s">
        <v>100</v>
      </c>
      <c r="J64" s="306" t="s">
        <v>117</v>
      </c>
    </row>
    <row r="65" spans="1:10">
      <c r="A65" s="304">
        <v>46101</v>
      </c>
      <c r="B65" s="305">
        <v>0.333333333333333</v>
      </c>
      <c r="C65" s="306" t="s">
        <v>106</v>
      </c>
      <c r="D65" s="306" t="s">
        <v>110</v>
      </c>
      <c r="E65" s="306" t="s">
        <v>127</v>
      </c>
      <c r="F65" s="306" t="s">
        <v>99</v>
      </c>
      <c r="G65" s="307">
        <v>1</v>
      </c>
      <c r="H65" s="307" t="s">
        <v>143</v>
      </c>
      <c r="I65" s="328" t="s">
        <v>100</v>
      </c>
      <c r="J65" s="306" t="s">
        <v>149</v>
      </c>
    </row>
    <row r="66" spans="1:10">
      <c r="A66" s="304">
        <v>46101</v>
      </c>
      <c r="B66" s="305">
        <v>0.729166666666667</v>
      </c>
      <c r="C66" s="306" t="s">
        <v>106</v>
      </c>
      <c r="D66" s="306" t="s">
        <v>114</v>
      </c>
      <c r="E66" s="306" t="s">
        <v>99</v>
      </c>
      <c r="F66" s="306" t="s">
        <v>116</v>
      </c>
      <c r="G66" s="327">
        <v>0</v>
      </c>
      <c r="H66" s="307" t="s">
        <v>143</v>
      </c>
      <c r="I66" s="328" t="s">
        <v>100</v>
      </c>
      <c r="J66" s="306" t="s">
        <v>118</v>
      </c>
    </row>
    <row r="67" spans="1:10">
      <c r="A67" s="304">
        <v>46101</v>
      </c>
      <c r="B67" s="305">
        <v>0.809027777777778</v>
      </c>
      <c r="C67" s="306" t="s">
        <v>106</v>
      </c>
      <c r="D67" s="306" t="s">
        <v>110</v>
      </c>
      <c r="E67" s="306" t="s">
        <v>116</v>
      </c>
      <c r="F67" s="306" t="s">
        <v>99</v>
      </c>
      <c r="G67" s="307">
        <v>2</v>
      </c>
      <c r="H67" s="307" t="s">
        <v>143</v>
      </c>
      <c r="I67" s="328" t="s">
        <v>100</v>
      </c>
      <c r="J67" s="306" t="s">
        <v>117</v>
      </c>
    </row>
    <row r="68" spans="1:10">
      <c r="A68" s="304">
        <v>46101</v>
      </c>
      <c r="B68" s="305">
        <v>0.833333333333333</v>
      </c>
      <c r="C68" s="306" t="s">
        <v>106</v>
      </c>
      <c r="E68" s="306" t="s">
        <v>99</v>
      </c>
      <c r="F68" s="306" t="s">
        <v>116</v>
      </c>
      <c r="H68" s="307" t="s">
        <v>130</v>
      </c>
      <c r="I68" s="328" t="s">
        <v>100</v>
      </c>
      <c r="J68" s="306" t="s">
        <v>118</v>
      </c>
    </row>
    <row r="69" spans="1:10">
      <c r="A69" s="304">
        <v>46101</v>
      </c>
      <c r="B69" s="305">
        <v>0.833333333333333</v>
      </c>
      <c r="C69" s="306" t="s">
        <v>98</v>
      </c>
      <c r="E69" s="306" t="s">
        <v>99</v>
      </c>
      <c r="F69" s="306" t="s">
        <v>116</v>
      </c>
      <c r="H69" s="307" t="s">
        <v>144</v>
      </c>
      <c r="I69" s="328" t="s">
        <v>100</v>
      </c>
      <c r="J69" s="306" t="s">
        <v>118</v>
      </c>
    </row>
    <row r="70" spans="1:10">
      <c r="A70" s="304">
        <v>46102</v>
      </c>
      <c r="B70" s="305">
        <v>0.305555555555556</v>
      </c>
      <c r="C70" s="306" t="s">
        <v>106</v>
      </c>
      <c r="E70" s="306" t="s">
        <v>116</v>
      </c>
      <c r="F70" s="306" t="s">
        <v>99</v>
      </c>
      <c r="H70" s="307" t="s">
        <v>130</v>
      </c>
      <c r="I70" s="328" t="s">
        <v>100</v>
      </c>
      <c r="J70" s="306" t="s">
        <v>145</v>
      </c>
    </row>
    <row r="71" spans="1:10">
      <c r="A71" s="304">
        <v>46102</v>
      </c>
      <c r="B71" s="305">
        <v>0.305555555555556</v>
      </c>
      <c r="C71" s="306" t="s">
        <v>98</v>
      </c>
      <c r="E71" s="306" t="s">
        <v>116</v>
      </c>
      <c r="F71" s="306" t="s">
        <v>99</v>
      </c>
      <c r="H71" s="307" t="s">
        <v>144</v>
      </c>
      <c r="I71" s="328" t="s">
        <v>100</v>
      </c>
      <c r="J71" s="306" t="s">
        <v>145</v>
      </c>
    </row>
    <row r="72" spans="1:10">
      <c r="A72" s="304">
        <v>46102</v>
      </c>
      <c r="B72" s="305">
        <v>0.333333333333333</v>
      </c>
      <c r="C72" s="306" t="s">
        <v>106</v>
      </c>
      <c r="E72" s="306" t="s">
        <v>99</v>
      </c>
      <c r="F72" s="306" t="s">
        <v>116</v>
      </c>
      <c r="G72" s="307">
        <v>2</v>
      </c>
      <c r="H72" s="307" t="s">
        <v>143</v>
      </c>
      <c r="I72" s="328" t="s">
        <v>100</v>
      </c>
      <c r="J72" s="306" t="s">
        <v>117</v>
      </c>
    </row>
    <row r="73" spans="1:10">
      <c r="A73" s="304">
        <v>46102</v>
      </c>
      <c r="B73" s="305">
        <v>0.333333333333333</v>
      </c>
      <c r="C73" s="306" t="s">
        <v>106</v>
      </c>
      <c r="D73" s="306" t="s">
        <v>110</v>
      </c>
      <c r="E73" s="306" t="s">
        <v>127</v>
      </c>
      <c r="F73" s="306" t="s">
        <v>99</v>
      </c>
      <c r="G73" s="307">
        <v>1</v>
      </c>
      <c r="H73" s="307" t="s">
        <v>143</v>
      </c>
      <c r="I73" s="328" t="s">
        <v>100</v>
      </c>
      <c r="J73" s="306" t="s">
        <v>149</v>
      </c>
    </row>
    <row r="74" spans="1:10">
      <c r="A74" s="304">
        <v>46103</v>
      </c>
      <c r="B74" s="305">
        <v>0.305555555555556</v>
      </c>
      <c r="C74" s="306" t="s">
        <v>106</v>
      </c>
      <c r="E74" s="306" t="s">
        <v>116</v>
      </c>
      <c r="F74" s="306" t="s">
        <v>153</v>
      </c>
      <c r="H74" s="307" t="s">
        <v>130</v>
      </c>
      <c r="I74" s="328" t="s">
        <v>100</v>
      </c>
      <c r="J74" s="306" t="s">
        <v>145</v>
      </c>
    </row>
    <row r="75" spans="1:10">
      <c r="A75" s="304">
        <v>46103</v>
      </c>
      <c r="B75" s="305">
        <v>0.625</v>
      </c>
      <c r="C75" s="306" t="s">
        <v>98</v>
      </c>
      <c r="E75" s="306" t="s">
        <v>154</v>
      </c>
      <c r="F75" s="306" t="s">
        <v>116</v>
      </c>
      <c r="H75" s="307" t="s">
        <v>143</v>
      </c>
      <c r="I75" s="328" t="s">
        <v>100</v>
      </c>
      <c r="J75" s="306" t="s">
        <v>155</v>
      </c>
    </row>
    <row r="76" spans="1:10">
      <c r="A76" s="304">
        <v>46103</v>
      </c>
      <c r="B76" s="305">
        <v>0.729166666666667</v>
      </c>
      <c r="C76" s="306" t="s">
        <v>106</v>
      </c>
      <c r="D76" s="306" t="s">
        <v>156</v>
      </c>
      <c r="E76" s="306" t="s">
        <v>153</v>
      </c>
      <c r="F76" s="306" t="s">
        <v>116</v>
      </c>
      <c r="H76" s="307" t="s">
        <v>143</v>
      </c>
      <c r="I76" s="328" t="s">
        <v>100</v>
      </c>
      <c r="J76" s="306" t="s">
        <v>118</v>
      </c>
    </row>
    <row r="77" spans="1:10">
      <c r="A77" s="304">
        <v>46103</v>
      </c>
      <c r="B77" s="305">
        <v>0.729166666666667</v>
      </c>
      <c r="C77" s="306" t="s">
        <v>98</v>
      </c>
      <c r="E77" s="306" t="s">
        <v>99</v>
      </c>
      <c r="F77" s="306" t="s">
        <v>116</v>
      </c>
      <c r="H77" s="307" t="s">
        <v>143</v>
      </c>
      <c r="I77" s="328" t="s">
        <v>100</v>
      </c>
      <c r="J77" s="306" t="s">
        <v>118</v>
      </c>
    </row>
    <row r="78" spans="1:10">
      <c r="A78" s="304">
        <v>46104</v>
      </c>
      <c r="B78" s="305">
        <v>0.305555555555556</v>
      </c>
      <c r="C78" s="306" t="s">
        <v>106</v>
      </c>
      <c r="E78" s="306" t="s">
        <v>116</v>
      </c>
      <c r="F78" s="306" t="s">
        <v>99</v>
      </c>
      <c r="H78" s="307" t="s">
        <v>130</v>
      </c>
      <c r="I78" s="328" t="s">
        <v>100</v>
      </c>
      <c r="J78" s="306" t="s">
        <v>145</v>
      </c>
    </row>
    <row r="79" spans="1:10">
      <c r="A79" s="304">
        <v>46104</v>
      </c>
      <c r="B79" s="305">
        <v>0.305555555555556</v>
      </c>
      <c r="C79" s="306" t="s">
        <v>98</v>
      </c>
      <c r="E79" s="306" t="s">
        <v>116</v>
      </c>
      <c r="F79" s="306" t="s">
        <v>99</v>
      </c>
      <c r="H79" s="307" t="s">
        <v>157</v>
      </c>
      <c r="I79" s="328" t="s">
        <v>100</v>
      </c>
      <c r="J79" s="306" t="s">
        <v>145</v>
      </c>
    </row>
    <row r="80" spans="1:10">
      <c r="A80" s="304">
        <v>46104</v>
      </c>
      <c r="B80" s="305">
        <v>0.333333333333333</v>
      </c>
      <c r="C80" s="306" t="s">
        <v>106</v>
      </c>
      <c r="D80" s="306" t="s">
        <v>110</v>
      </c>
      <c r="E80" s="306" t="s">
        <v>127</v>
      </c>
      <c r="F80" s="306" t="s">
        <v>99</v>
      </c>
      <c r="G80" s="307">
        <v>1</v>
      </c>
      <c r="H80" s="307" t="s">
        <v>143</v>
      </c>
      <c r="I80" s="328" t="s">
        <v>100</v>
      </c>
      <c r="J80" s="306" t="s">
        <v>149</v>
      </c>
    </row>
    <row r="81" spans="1:10">
      <c r="A81" s="304">
        <v>46104</v>
      </c>
      <c r="B81" s="305">
        <v>0.416666666666667</v>
      </c>
      <c r="C81" s="306" t="s">
        <v>106</v>
      </c>
      <c r="D81" s="306" t="s">
        <v>110</v>
      </c>
      <c r="E81" s="306" t="s">
        <v>127</v>
      </c>
      <c r="F81" s="306" t="s">
        <v>99</v>
      </c>
      <c r="G81" s="307">
        <v>0</v>
      </c>
      <c r="H81" s="307" t="s">
        <v>143</v>
      </c>
      <c r="I81" s="328" t="s">
        <v>100</v>
      </c>
      <c r="J81" s="306" t="s">
        <v>158</v>
      </c>
    </row>
    <row r="82" spans="1:1">
      <c r="A82" s="304">
        <v>46104</v>
      </c>
    </row>
    <row r="83" spans="1:1">
      <c r="A83" s="304">
        <v>46104</v>
      </c>
    </row>
    <row r="84" spans="1:1">
      <c r="A84" s="304">
        <v>46104</v>
      </c>
    </row>
  </sheetData>
  <autoFilter ref="A1:J29">
    <extLst/>
  </autoFilter>
  <sortState ref="A2:B68">
    <sortCondition ref="A2:A68"/>
    <sortCondition ref="B2:B68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77"/>
  <sheetViews>
    <sheetView view="pageBreakPreview" zoomScale="85" zoomScaleNormal="85" zoomScaleSheetLayoutView="85" workbookViewId="0">
      <pane xSplit="2" ySplit="14" topLeftCell="C41" activePane="bottomRight" state="frozen"/>
      <selection/>
      <selection pane="topRight"/>
      <selection pane="bottomLeft"/>
      <selection pane="bottomRight" activeCell="F45" sqref="F45"/>
    </sheetView>
  </sheetViews>
  <sheetFormatPr defaultColWidth="9" defaultRowHeight="15.75"/>
  <cols>
    <col min="1" max="1" width="5.62857142857143" style="241" customWidth="1"/>
    <col min="2" max="2" width="38.6285714285714" style="242" customWidth="1"/>
    <col min="3" max="3" width="13.1238095238095" style="242" customWidth="1"/>
    <col min="4" max="4" width="15.6285714285714" style="242" customWidth="1"/>
    <col min="5" max="5" width="15.247619047619" style="242" customWidth="1"/>
    <col min="6" max="7" width="9.5047619047619" style="242" customWidth="1"/>
    <col min="8" max="8" width="8.37142857142857" style="240" customWidth="1"/>
    <col min="9" max="9" width="4.87619047619048" style="243" customWidth="1"/>
    <col min="10" max="11" width="4.87619047619048" style="240" customWidth="1"/>
    <col min="12" max="12" width="4.87619047619048" style="295" customWidth="1"/>
    <col min="13" max="15" width="4.87619047619048" style="240" customWidth="1"/>
    <col min="16" max="16" width="4.87619047619048" style="244" customWidth="1"/>
    <col min="17" max="18" width="4.87619047619048" style="240" customWidth="1"/>
    <col min="19" max="19" width="4.87619047619048" style="244" customWidth="1"/>
    <col min="20" max="22" width="4.87619047619048" style="240" customWidth="1"/>
    <col min="23" max="23" width="4.87619047619048" style="244" customWidth="1"/>
    <col min="24" max="24" width="4.87619047619048" style="240" customWidth="1"/>
    <col min="25" max="25" width="4.87619047619048" style="245" customWidth="1"/>
    <col min="26" max="26" width="4.87619047619048" style="244" customWidth="1"/>
    <col min="27" max="29" width="4.87619047619048" style="240" customWidth="1"/>
    <col min="30" max="30" width="4.87619047619048" style="244" customWidth="1"/>
    <col min="31" max="33" width="4.87619047619048" style="240" customWidth="1"/>
    <col min="34" max="34" width="6.24761904761905" style="240" customWidth="1"/>
    <col min="35" max="37" width="4.87619047619048" style="242" customWidth="1"/>
    <col min="38" max="38" width="11.1238095238095" style="242" customWidth="1"/>
    <col min="39" max="39" width="9.37142857142857" style="242" customWidth="1"/>
    <col min="40" max="40" width="6.5047619047619" style="242" customWidth="1"/>
    <col min="41" max="41" width="5.62857142857143" style="242" customWidth="1"/>
    <col min="42" max="43" width="9" style="242"/>
    <col min="44" max="44" width="11.6285714285714" style="242" customWidth="1"/>
    <col min="45" max="16384" width="9" style="242"/>
  </cols>
  <sheetData>
    <row r="1" ht="20.25" customHeight="1" spans="1:46">
      <c r="A1" s="246" t="s">
        <v>159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1"/>
      <c r="AM1" s="281"/>
      <c r="AQ1" s="282" t="s">
        <v>0</v>
      </c>
      <c r="AR1" s="283" t="s">
        <v>1</v>
      </c>
      <c r="AS1" s="257" t="s">
        <v>30</v>
      </c>
      <c r="AT1" s="257" t="s">
        <v>72</v>
      </c>
    </row>
    <row r="2" ht="15.6" customHeight="1" spans="1:46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1"/>
      <c r="AM2" s="281"/>
      <c r="AQ2" s="282" t="s">
        <v>2</v>
      </c>
      <c r="AR2" s="283" t="s">
        <v>3</v>
      </c>
      <c r="AS2" s="257"/>
      <c r="AT2" s="257"/>
    </row>
    <row r="3" ht="15.6" customHeight="1" spans="1:46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1"/>
      <c r="AM3" s="281"/>
      <c r="AQ3" s="282"/>
      <c r="AR3" s="283"/>
      <c r="AS3" s="257"/>
      <c r="AT3" s="257"/>
    </row>
    <row r="4" ht="15" customHeight="1" spans="1:46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84"/>
      <c r="AM4" s="281"/>
      <c r="AQ4" s="259" t="s">
        <v>15</v>
      </c>
      <c r="AR4" s="283" t="s">
        <v>160</v>
      </c>
      <c r="AS4" s="257"/>
      <c r="AT4" s="257"/>
    </row>
    <row r="5" ht="15" customHeight="1" spans="1:46">
      <c r="A5" s="246"/>
      <c r="B5" s="246"/>
      <c r="C5" s="246"/>
      <c r="D5" s="246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L5" s="284"/>
      <c r="AM5" s="281"/>
      <c r="AQ5" s="259"/>
      <c r="AR5" s="283"/>
      <c r="AS5" s="257"/>
      <c r="AT5" s="257"/>
    </row>
    <row r="6" ht="26.25" spans="1:46">
      <c r="A6" s="247"/>
      <c r="B6" s="247"/>
      <c r="C6" s="247"/>
      <c r="D6" s="248" t="s">
        <v>161</v>
      </c>
      <c r="E6" s="249" t="s">
        <v>162</v>
      </c>
      <c r="F6" s="249">
        <f>+F9+F11+F13-F8-2</f>
        <v>26</v>
      </c>
      <c r="G6" s="249">
        <f>+G9+G11+G13-G8-2</f>
        <v>26</v>
      </c>
      <c r="H6" s="249">
        <f>+H9+H11+H13-H8-2</f>
        <v>26</v>
      </c>
      <c r="I6" s="249">
        <f>+I9+I11+I13-I8-2-1</f>
        <v>25</v>
      </c>
      <c r="J6" s="249">
        <f>+J9+J11+J13-J8-1</f>
        <v>25</v>
      </c>
      <c r="K6" s="249">
        <f>+K9+K11+K13-K8-1</f>
        <v>25</v>
      </c>
      <c r="L6" s="249"/>
      <c r="M6" s="249">
        <f t="shared" ref="M6:Q6" si="0">+M9+M11+M13-M8-1</f>
        <v>25</v>
      </c>
      <c r="N6" s="249">
        <f t="shared" si="0"/>
        <v>25</v>
      </c>
      <c r="O6" s="249">
        <f t="shared" si="0"/>
        <v>28</v>
      </c>
      <c r="P6" s="249">
        <f t="shared" si="0"/>
        <v>29</v>
      </c>
      <c r="Q6" s="249">
        <f t="shared" si="0"/>
        <v>29</v>
      </c>
      <c r="R6" s="249">
        <f>+R9+R11+R13-R8-2</f>
        <v>29</v>
      </c>
      <c r="S6" s="249"/>
      <c r="T6" s="249">
        <f t="shared" ref="T6:Y6" si="1">+T9+T11+T13-T8-2</f>
        <v>28</v>
      </c>
      <c r="U6" s="249">
        <f t="shared" si="1"/>
        <v>29</v>
      </c>
      <c r="V6" s="249">
        <f t="shared" si="1"/>
        <v>29</v>
      </c>
      <c r="W6" s="249">
        <f t="shared" si="1"/>
        <v>29</v>
      </c>
      <c r="X6" s="249">
        <f t="shared" si="1"/>
        <v>32</v>
      </c>
      <c r="Y6" s="249">
        <f t="shared" si="1"/>
        <v>34</v>
      </c>
      <c r="Z6" s="249"/>
      <c r="AA6" s="249">
        <f>+AA9+AA11+AA13-AA8-2</f>
        <v>31</v>
      </c>
      <c r="AB6" s="249">
        <f t="shared" ref="AB6:AE6" si="2">+AB9+AB11+AB13-AB8-2</f>
        <v>30</v>
      </c>
      <c r="AC6" s="249">
        <f t="shared" si="2"/>
        <v>31</v>
      </c>
      <c r="AD6" s="249">
        <f t="shared" si="2"/>
        <v>30</v>
      </c>
      <c r="AE6" s="249">
        <f t="shared" si="2"/>
        <v>29</v>
      </c>
      <c r="AF6" s="249">
        <f t="shared" ref="AF6:AK6" si="3">+AF9+AF11+AF13-AF8-1</f>
        <v>29</v>
      </c>
      <c r="AG6" s="249">
        <f t="shared" si="3"/>
        <v>26</v>
      </c>
      <c r="AH6" s="249">
        <f t="shared" si="3"/>
        <v>25</v>
      </c>
      <c r="AI6" s="249">
        <f t="shared" si="3"/>
        <v>24</v>
      </c>
      <c r="AJ6" s="249">
        <f t="shared" si="3"/>
        <v>24</v>
      </c>
      <c r="AK6" s="249">
        <f t="shared" si="3"/>
        <v>24</v>
      </c>
      <c r="AL6" s="241"/>
      <c r="AM6" s="281"/>
      <c r="AQ6" s="282"/>
      <c r="AR6" s="283"/>
      <c r="AS6" s="257"/>
      <c r="AT6" s="257"/>
    </row>
    <row r="7" ht="26.25" spans="1:46">
      <c r="A7" s="247"/>
      <c r="B7" s="247"/>
      <c r="C7" s="247"/>
      <c r="D7" s="247"/>
      <c r="E7" s="249" t="s">
        <v>163</v>
      </c>
      <c r="F7" s="249">
        <f>F9+F11+F12-F8-2</f>
        <v>26</v>
      </c>
      <c r="G7" s="249">
        <f>G9+G11+G12-G8-2</f>
        <v>26</v>
      </c>
      <c r="H7" s="249">
        <f>H9+H11+H12-H8-2</f>
        <v>26</v>
      </c>
      <c r="I7" s="249">
        <f>I9+I11+I12-I8-1</f>
        <v>25</v>
      </c>
      <c r="J7" s="249">
        <f>J9+J11+J12-J8-1</f>
        <v>25</v>
      </c>
      <c r="K7" s="249">
        <f t="shared" ref="K7:P7" si="4">K9+K11+K12-K8-1</f>
        <v>25</v>
      </c>
      <c r="L7" s="249"/>
      <c r="M7" s="249">
        <f t="shared" si="4"/>
        <v>25</v>
      </c>
      <c r="N7" s="249">
        <f t="shared" si="4"/>
        <v>28</v>
      </c>
      <c r="O7" s="249">
        <f t="shared" si="4"/>
        <v>29</v>
      </c>
      <c r="P7" s="249">
        <f t="shared" si="4"/>
        <v>29</v>
      </c>
      <c r="Q7" s="249">
        <f>Q9+Q11+Q12-Q8-2</f>
        <v>29</v>
      </c>
      <c r="R7" s="249">
        <f>R9+R11+R12-R8-2</f>
        <v>28</v>
      </c>
      <c r="S7" s="249"/>
      <c r="T7" s="249">
        <f>T9+T11+T12-2-T8</f>
        <v>31</v>
      </c>
      <c r="U7" s="249">
        <f>U9+U11+U12-U8-2</f>
        <v>29</v>
      </c>
      <c r="V7" s="249">
        <f>V9+V11+V12-V8-2</f>
        <v>29</v>
      </c>
      <c r="W7" s="249">
        <f>W9+W11+W12-W8-2</f>
        <v>32</v>
      </c>
      <c r="X7" s="249">
        <f>X9+X11+X12-X8-2</f>
        <v>31</v>
      </c>
      <c r="Y7" s="249">
        <f>Y9+Y11+Y12-Y8-2</f>
        <v>30</v>
      </c>
      <c r="Z7" s="249"/>
      <c r="AA7" s="249">
        <f>AA9+AA11+AA12-AA8-2</f>
        <v>30</v>
      </c>
      <c r="AB7" s="249">
        <f t="shared" ref="AB7:AD7" si="5">AB9+AB11+AB12-AB8-2</f>
        <v>30</v>
      </c>
      <c r="AC7" s="249">
        <f t="shared" si="5"/>
        <v>30</v>
      </c>
      <c r="AD7" s="249">
        <f t="shared" si="5"/>
        <v>29</v>
      </c>
      <c r="AE7" s="249">
        <f t="shared" ref="AE7:AK7" si="6">AE9+AE11+AE12-AE8-1</f>
        <v>29</v>
      </c>
      <c r="AF7" s="249">
        <f t="shared" si="6"/>
        <v>26</v>
      </c>
      <c r="AG7" s="249">
        <f t="shared" si="6"/>
        <v>25</v>
      </c>
      <c r="AH7" s="249">
        <f t="shared" si="6"/>
        <v>25</v>
      </c>
      <c r="AI7" s="249">
        <f t="shared" si="6"/>
        <v>24</v>
      </c>
      <c r="AJ7" s="249">
        <f t="shared" si="6"/>
        <v>24</v>
      </c>
      <c r="AK7" s="249">
        <f t="shared" si="6"/>
        <v>21</v>
      </c>
      <c r="AL7" s="241"/>
      <c r="AM7" s="281"/>
      <c r="AQ7" s="282"/>
      <c r="AR7" s="283"/>
      <c r="AS7" s="257"/>
      <c r="AT7" s="257"/>
    </row>
    <row r="8" ht="26.25" spans="1:46">
      <c r="A8" s="247"/>
      <c r="B8" s="247"/>
      <c r="C8" s="247"/>
      <c r="D8" s="247"/>
      <c r="E8" s="250" t="s">
        <v>84</v>
      </c>
      <c r="F8" s="250">
        <f t="shared" ref="F8:K8" si="7">COUNTIFS($C$14:$C$240,"MDL",F$14:F$240,"v")</f>
        <v>0</v>
      </c>
      <c r="G8" s="250">
        <f t="shared" si="7"/>
        <v>0</v>
      </c>
      <c r="H8" s="250">
        <f t="shared" si="7"/>
        <v>0</v>
      </c>
      <c r="I8" s="250">
        <f t="shared" si="7"/>
        <v>0</v>
      </c>
      <c r="J8" s="250">
        <f t="shared" si="7"/>
        <v>0</v>
      </c>
      <c r="K8" s="250">
        <f t="shared" si="7"/>
        <v>0</v>
      </c>
      <c r="L8" s="250"/>
      <c r="M8" s="250">
        <f t="shared" ref="M8:R8" si="8">COUNTIFS($C$14:$C$240,"MDL",M$14:M$240,"v")</f>
        <v>0</v>
      </c>
      <c r="N8" s="250">
        <f t="shared" si="8"/>
        <v>0</v>
      </c>
      <c r="O8" s="250">
        <f t="shared" si="8"/>
        <v>0</v>
      </c>
      <c r="P8" s="250">
        <f t="shared" si="8"/>
        <v>0</v>
      </c>
      <c r="Q8" s="250">
        <f t="shared" si="8"/>
        <v>0</v>
      </c>
      <c r="R8" s="250">
        <f t="shared" si="8"/>
        <v>0</v>
      </c>
      <c r="S8" s="250"/>
      <c r="T8" s="250">
        <f t="shared" ref="T8:Y8" si="9">COUNTIFS($C$14:$C$240,"MDL",T$14:T$240,"v")</f>
        <v>2</v>
      </c>
      <c r="U8" s="250">
        <f t="shared" si="9"/>
        <v>4</v>
      </c>
      <c r="V8" s="250">
        <f t="shared" si="9"/>
        <v>4</v>
      </c>
      <c r="W8" s="250">
        <f t="shared" si="9"/>
        <v>4</v>
      </c>
      <c r="X8" s="250">
        <f t="shared" si="9"/>
        <v>4</v>
      </c>
      <c r="Y8" s="250">
        <f t="shared" si="9"/>
        <v>1</v>
      </c>
      <c r="Z8" s="250"/>
      <c r="AA8" s="250">
        <f t="shared" ref="AA8:AK8" si="10">COUNTIFS($C$14:$C$240,"MDL",AA$14:AA$240,"v")</f>
        <v>1</v>
      </c>
      <c r="AB8" s="250">
        <f t="shared" si="10"/>
        <v>1</v>
      </c>
      <c r="AC8" s="250">
        <f t="shared" si="10"/>
        <v>0</v>
      </c>
      <c r="AD8" s="250">
        <f t="shared" si="10"/>
        <v>0</v>
      </c>
      <c r="AE8" s="250">
        <f t="shared" si="10"/>
        <v>0</v>
      </c>
      <c r="AF8" s="250">
        <f t="shared" si="10"/>
        <v>0</v>
      </c>
      <c r="AG8" s="250">
        <f t="shared" si="10"/>
        <v>0</v>
      </c>
      <c r="AH8" s="250">
        <f t="shared" si="10"/>
        <v>0</v>
      </c>
      <c r="AI8" s="250">
        <f t="shared" si="10"/>
        <v>0</v>
      </c>
      <c r="AJ8" s="250">
        <f t="shared" si="10"/>
        <v>0</v>
      </c>
      <c r="AK8" s="250">
        <f t="shared" si="10"/>
        <v>0</v>
      </c>
      <c r="AL8" s="241"/>
      <c r="AM8" s="281"/>
      <c r="AQ8" s="282"/>
      <c r="AR8" s="283"/>
      <c r="AS8" s="257"/>
      <c r="AT8" s="257"/>
    </row>
    <row r="9" ht="26.25" spans="1:46">
      <c r="A9" s="247"/>
      <c r="B9" s="247"/>
      <c r="C9" s="247"/>
      <c r="D9" s="247"/>
      <c r="E9" s="250" t="s">
        <v>164</v>
      </c>
      <c r="F9" s="250">
        <f t="shared" ref="F9:K9" si="11">COUNTIF(F$14:F$201,"v")</f>
        <v>27</v>
      </c>
      <c r="G9" s="250">
        <f t="shared" si="11"/>
        <v>27</v>
      </c>
      <c r="H9" s="250">
        <f t="shared" si="11"/>
        <v>27</v>
      </c>
      <c r="I9" s="250">
        <f t="shared" si="11"/>
        <v>25</v>
      </c>
      <c r="J9" s="250">
        <f t="shared" si="11"/>
        <v>25</v>
      </c>
      <c r="K9" s="250">
        <f t="shared" si="11"/>
        <v>25</v>
      </c>
      <c r="L9" s="250"/>
      <c r="M9" s="250">
        <f t="shared" ref="M9:R9" si="12">COUNTIF(M$14:M$201,"v")</f>
        <v>25</v>
      </c>
      <c r="N9" s="250">
        <f t="shared" si="12"/>
        <v>25</v>
      </c>
      <c r="O9" s="250">
        <f t="shared" si="12"/>
        <v>28</v>
      </c>
      <c r="P9" s="250">
        <f t="shared" si="12"/>
        <v>29</v>
      </c>
      <c r="Q9" s="250">
        <f t="shared" si="12"/>
        <v>29</v>
      </c>
      <c r="R9" s="250">
        <f t="shared" si="12"/>
        <v>29</v>
      </c>
      <c r="S9" s="250"/>
      <c r="T9" s="250">
        <f t="shared" ref="T9:Y9" si="13">COUNTIF(T$14:T$201,"v")</f>
        <v>31</v>
      </c>
      <c r="U9" s="250">
        <f t="shared" si="13"/>
        <v>34</v>
      </c>
      <c r="V9" s="250">
        <f t="shared" si="13"/>
        <v>34</v>
      </c>
      <c r="W9" s="250">
        <f t="shared" si="13"/>
        <v>34</v>
      </c>
      <c r="X9" s="250">
        <f t="shared" si="13"/>
        <v>36</v>
      </c>
      <c r="Y9" s="250">
        <f t="shared" si="13"/>
        <v>32</v>
      </c>
      <c r="Z9" s="250"/>
      <c r="AA9" s="250">
        <f t="shared" ref="AA9:AK9" si="14">COUNTIF(AA$14:AA$201,"v")</f>
        <v>32</v>
      </c>
      <c r="AB9" s="250">
        <f t="shared" si="14"/>
        <v>32</v>
      </c>
      <c r="AC9" s="250">
        <f t="shared" si="14"/>
        <v>31</v>
      </c>
      <c r="AD9" s="250">
        <f t="shared" si="14"/>
        <v>30</v>
      </c>
      <c r="AE9" s="250">
        <f t="shared" si="14"/>
        <v>29</v>
      </c>
      <c r="AF9" s="250">
        <f t="shared" si="14"/>
        <v>26</v>
      </c>
      <c r="AG9" s="250">
        <f t="shared" si="14"/>
        <v>25</v>
      </c>
      <c r="AH9" s="250">
        <f t="shared" si="14"/>
        <v>26</v>
      </c>
      <c r="AI9" s="250">
        <f t="shared" si="14"/>
        <v>24</v>
      </c>
      <c r="AJ9" s="250">
        <f t="shared" si="14"/>
        <v>24</v>
      </c>
      <c r="AK9" s="250">
        <f t="shared" si="14"/>
        <v>21</v>
      </c>
      <c r="AL9" s="241"/>
      <c r="AM9" s="281"/>
      <c r="AQ9" s="282" t="s">
        <v>7</v>
      </c>
      <c r="AR9" s="283" t="s">
        <v>8</v>
      </c>
      <c r="AS9" s="257"/>
      <c r="AT9" s="257"/>
    </row>
    <row r="10" ht="23.25" customHeight="1" spans="1:46">
      <c r="A10" s="247"/>
      <c r="B10" s="247"/>
      <c r="C10" s="247"/>
      <c r="D10" s="247"/>
      <c r="E10" s="250" t="s">
        <v>165</v>
      </c>
      <c r="F10" s="250">
        <f t="shared" ref="F10:K10" si="15">COUNTIF(F$14:F$201,"X")</f>
        <v>12</v>
      </c>
      <c r="G10" s="250">
        <f t="shared" si="15"/>
        <v>12</v>
      </c>
      <c r="H10" s="250">
        <f t="shared" si="15"/>
        <v>12</v>
      </c>
      <c r="I10" s="250">
        <f t="shared" si="15"/>
        <v>12</v>
      </c>
      <c r="J10" s="250">
        <f t="shared" si="15"/>
        <v>14</v>
      </c>
      <c r="K10" s="250">
        <f t="shared" si="15"/>
        <v>14</v>
      </c>
      <c r="L10" s="250"/>
      <c r="M10" s="250">
        <f t="shared" ref="M10:R10" si="16">COUNTIF(M$14:M$201,"X")</f>
        <v>14</v>
      </c>
      <c r="N10" s="250">
        <f t="shared" si="16"/>
        <v>11</v>
      </c>
      <c r="O10" s="250">
        <f t="shared" si="16"/>
        <v>10</v>
      </c>
      <c r="P10" s="250">
        <f t="shared" si="16"/>
        <v>10</v>
      </c>
      <c r="Q10" s="250">
        <f t="shared" si="16"/>
        <v>9</v>
      </c>
      <c r="R10" s="250">
        <f t="shared" si="16"/>
        <v>9</v>
      </c>
      <c r="S10" s="250"/>
      <c r="T10" s="250">
        <f t="shared" ref="T10:Y10" si="17">COUNTIF(T$14:T$201,"X")</f>
        <v>5</v>
      </c>
      <c r="U10" s="250">
        <f t="shared" si="17"/>
        <v>5</v>
      </c>
      <c r="V10" s="250">
        <f t="shared" si="17"/>
        <v>5</v>
      </c>
      <c r="W10" s="250">
        <f t="shared" si="17"/>
        <v>2</v>
      </c>
      <c r="X10" s="250">
        <f t="shared" si="17"/>
        <v>2</v>
      </c>
      <c r="Y10" s="250">
        <f t="shared" si="17"/>
        <v>3</v>
      </c>
      <c r="Z10" s="250"/>
      <c r="AA10" s="250">
        <f t="shared" ref="AA10:AK10" si="18">COUNTIF(AA$14:AA$201,"X")</f>
        <v>6</v>
      </c>
      <c r="AB10" s="250">
        <f t="shared" si="18"/>
        <v>7</v>
      </c>
      <c r="AC10" s="250">
        <f t="shared" si="18"/>
        <v>7</v>
      </c>
      <c r="AD10" s="250">
        <f t="shared" si="18"/>
        <v>8</v>
      </c>
      <c r="AE10" s="250">
        <f t="shared" si="18"/>
        <v>9</v>
      </c>
      <c r="AF10" s="250">
        <f t="shared" si="18"/>
        <v>10</v>
      </c>
      <c r="AG10" s="250">
        <f t="shared" si="18"/>
        <v>12</v>
      </c>
      <c r="AH10" s="250">
        <f t="shared" si="18"/>
        <v>14</v>
      </c>
      <c r="AI10" s="250">
        <f t="shared" si="18"/>
        <v>15</v>
      </c>
      <c r="AJ10" s="250">
        <f t="shared" si="18"/>
        <v>15</v>
      </c>
      <c r="AK10" s="250">
        <f t="shared" si="18"/>
        <v>14</v>
      </c>
      <c r="AL10" s="241"/>
      <c r="AM10" s="281"/>
      <c r="AQ10" s="282"/>
      <c r="AR10" s="283"/>
      <c r="AS10" s="257"/>
      <c r="AT10" s="257"/>
    </row>
    <row r="11" ht="23.25" customHeight="1" spans="1:46">
      <c r="A11" s="247"/>
      <c r="B11" s="247"/>
      <c r="C11" s="247"/>
      <c r="D11" s="247"/>
      <c r="E11" s="250" t="s">
        <v>166</v>
      </c>
      <c r="F11" s="250">
        <f t="shared" ref="F11:K11" si="19">COUNTIF(F$14:F$276,"D")</f>
        <v>1</v>
      </c>
      <c r="G11" s="250">
        <f t="shared" si="19"/>
        <v>1</v>
      </c>
      <c r="H11" s="250">
        <f t="shared" si="19"/>
        <v>1</v>
      </c>
      <c r="I11" s="250">
        <f t="shared" si="19"/>
        <v>1</v>
      </c>
      <c r="J11" s="250">
        <f t="shared" si="19"/>
        <v>1</v>
      </c>
      <c r="K11" s="250">
        <f t="shared" si="19"/>
        <v>1</v>
      </c>
      <c r="L11" s="250"/>
      <c r="M11" s="250">
        <f t="shared" ref="M11:R11" si="20">COUNTIF(M$14:M$276,"D")</f>
        <v>1</v>
      </c>
      <c r="N11" s="250">
        <f t="shared" si="20"/>
        <v>1</v>
      </c>
      <c r="O11" s="250">
        <f t="shared" si="20"/>
        <v>1</v>
      </c>
      <c r="P11" s="250">
        <f t="shared" si="20"/>
        <v>1</v>
      </c>
      <c r="Q11" s="250">
        <f t="shared" si="20"/>
        <v>1</v>
      </c>
      <c r="R11" s="250">
        <f t="shared" si="20"/>
        <v>1</v>
      </c>
      <c r="S11" s="250"/>
      <c r="T11" s="250">
        <f t="shared" ref="T11:Y11" si="21">COUNTIF(T$14:T$276,"D")</f>
        <v>1</v>
      </c>
      <c r="U11" s="250">
        <f t="shared" si="21"/>
        <v>1</v>
      </c>
      <c r="V11" s="250">
        <f t="shared" si="21"/>
        <v>1</v>
      </c>
      <c r="W11" s="250">
        <f t="shared" si="21"/>
        <v>1</v>
      </c>
      <c r="X11" s="250">
        <f t="shared" si="21"/>
        <v>1</v>
      </c>
      <c r="Y11" s="250">
        <f t="shared" si="21"/>
        <v>1</v>
      </c>
      <c r="Z11" s="250"/>
      <c r="AA11" s="250">
        <f t="shared" ref="AA11:AK11" si="22">COUNTIF(AA$14:AA$276,"D")</f>
        <v>1</v>
      </c>
      <c r="AB11" s="250">
        <f t="shared" si="22"/>
        <v>1</v>
      </c>
      <c r="AC11" s="250">
        <f t="shared" si="22"/>
        <v>1</v>
      </c>
      <c r="AD11" s="250">
        <f t="shared" si="22"/>
        <v>1</v>
      </c>
      <c r="AE11" s="250">
        <f t="shared" si="22"/>
        <v>1</v>
      </c>
      <c r="AF11" s="250">
        <f t="shared" si="22"/>
        <v>1</v>
      </c>
      <c r="AG11" s="250">
        <f t="shared" si="22"/>
        <v>0</v>
      </c>
      <c r="AH11" s="250">
        <f t="shared" si="22"/>
        <v>0</v>
      </c>
      <c r="AI11" s="250">
        <f t="shared" si="22"/>
        <v>1</v>
      </c>
      <c r="AJ11" s="250">
        <f t="shared" si="22"/>
        <v>1</v>
      </c>
      <c r="AK11" s="250">
        <f t="shared" si="22"/>
        <v>0</v>
      </c>
      <c r="AL11" s="241"/>
      <c r="AM11" s="281"/>
      <c r="AQ11" s="282"/>
      <c r="AR11" s="283"/>
      <c r="AS11" s="257"/>
      <c r="AT11" s="257"/>
    </row>
    <row r="12" ht="23.25" customHeight="1" spans="1:46">
      <c r="A12" s="247"/>
      <c r="B12" s="247"/>
      <c r="C12" s="247"/>
      <c r="D12" s="247"/>
      <c r="E12" s="250" t="s">
        <v>2</v>
      </c>
      <c r="F12" s="250">
        <f t="shared" ref="F12:K12" si="23">COUNTIF(F$14:F$254,"到")</f>
        <v>0</v>
      </c>
      <c r="G12" s="250">
        <f t="shared" si="23"/>
        <v>0</v>
      </c>
      <c r="H12" s="250">
        <f t="shared" si="23"/>
        <v>0</v>
      </c>
      <c r="I12" s="250">
        <f t="shared" si="23"/>
        <v>0</v>
      </c>
      <c r="J12" s="250">
        <f t="shared" si="23"/>
        <v>0</v>
      </c>
      <c r="K12" s="250">
        <f t="shared" si="23"/>
        <v>0</v>
      </c>
      <c r="L12" s="250"/>
      <c r="M12" s="250">
        <f t="shared" ref="M12:R12" si="24">COUNTIF(M$14:M$254,"到")</f>
        <v>0</v>
      </c>
      <c r="N12" s="250">
        <f t="shared" si="24"/>
        <v>3</v>
      </c>
      <c r="O12" s="250">
        <f t="shared" si="24"/>
        <v>1</v>
      </c>
      <c r="P12" s="250">
        <f t="shared" si="24"/>
        <v>0</v>
      </c>
      <c r="Q12" s="250">
        <f t="shared" si="24"/>
        <v>1</v>
      </c>
      <c r="R12" s="250">
        <f t="shared" si="24"/>
        <v>0</v>
      </c>
      <c r="S12" s="250"/>
      <c r="T12" s="250">
        <f t="shared" ref="T12:Y12" si="25">COUNTIF(T$14:T$254,"到")</f>
        <v>3</v>
      </c>
      <c r="U12" s="250">
        <f t="shared" si="25"/>
        <v>0</v>
      </c>
      <c r="V12" s="250">
        <f t="shared" si="25"/>
        <v>0</v>
      </c>
      <c r="W12" s="250">
        <f t="shared" si="25"/>
        <v>3</v>
      </c>
      <c r="X12" s="250">
        <f t="shared" si="25"/>
        <v>0</v>
      </c>
      <c r="Y12" s="250">
        <f t="shared" si="25"/>
        <v>0</v>
      </c>
      <c r="Z12" s="250"/>
      <c r="AA12" s="250">
        <f t="shared" ref="AA12:AK12" si="26">COUNTIF(AA$14:AA$254,"到")</f>
        <v>0</v>
      </c>
      <c r="AB12" s="250">
        <f t="shared" si="26"/>
        <v>0</v>
      </c>
      <c r="AC12" s="250">
        <f t="shared" si="26"/>
        <v>0</v>
      </c>
      <c r="AD12" s="250">
        <f t="shared" si="26"/>
        <v>0</v>
      </c>
      <c r="AE12" s="250">
        <f t="shared" si="26"/>
        <v>0</v>
      </c>
      <c r="AF12" s="250">
        <f t="shared" si="26"/>
        <v>0</v>
      </c>
      <c r="AG12" s="250">
        <f t="shared" si="26"/>
        <v>1</v>
      </c>
      <c r="AH12" s="250">
        <f t="shared" si="26"/>
        <v>0</v>
      </c>
      <c r="AI12" s="250">
        <f t="shared" si="26"/>
        <v>0</v>
      </c>
      <c r="AJ12" s="250">
        <f t="shared" si="26"/>
        <v>0</v>
      </c>
      <c r="AK12" s="250">
        <f t="shared" si="26"/>
        <v>1</v>
      </c>
      <c r="AL12" s="241"/>
      <c r="AM12" s="281"/>
      <c r="AQ12" s="282"/>
      <c r="AR12" s="283"/>
      <c r="AS12" s="257"/>
      <c r="AT12" s="257"/>
    </row>
    <row r="13" ht="23.25" customHeight="1" spans="1:46">
      <c r="A13" s="247"/>
      <c r="B13" s="247"/>
      <c r="C13" s="247"/>
      <c r="D13" s="247"/>
      <c r="E13" s="250" t="s">
        <v>0</v>
      </c>
      <c r="F13" s="250">
        <f t="shared" ref="F13:K13" si="27">COUNTIF(F$15:F$255,"回")</f>
        <v>0</v>
      </c>
      <c r="G13" s="250">
        <f t="shared" si="27"/>
        <v>0</v>
      </c>
      <c r="H13" s="250">
        <f t="shared" si="27"/>
        <v>0</v>
      </c>
      <c r="I13" s="250">
        <f t="shared" si="27"/>
        <v>2</v>
      </c>
      <c r="J13" s="250">
        <f t="shared" si="27"/>
        <v>0</v>
      </c>
      <c r="K13" s="250">
        <f t="shared" si="27"/>
        <v>0</v>
      </c>
      <c r="L13" s="250"/>
      <c r="M13" s="250">
        <f t="shared" ref="M13:R13" si="28">COUNTIF(M$15:M$255,"回")</f>
        <v>0</v>
      </c>
      <c r="N13" s="250">
        <f t="shared" si="28"/>
        <v>0</v>
      </c>
      <c r="O13" s="250">
        <f t="shared" si="28"/>
        <v>0</v>
      </c>
      <c r="P13" s="250">
        <f t="shared" si="28"/>
        <v>0</v>
      </c>
      <c r="Q13" s="250">
        <f t="shared" si="28"/>
        <v>0</v>
      </c>
      <c r="R13" s="250">
        <f t="shared" si="28"/>
        <v>1</v>
      </c>
      <c r="S13" s="250"/>
      <c r="T13" s="250">
        <f t="shared" ref="T13:Y13" si="29">COUNTIF(T$15:T$255,"回")</f>
        <v>0</v>
      </c>
      <c r="U13" s="250">
        <f t="shared" si="29"/>
        <v>0</v>
      </c>
      <c r="V13" s="250">
        <f t="shared" si="29"/>
        <v>0</v>
      </c>
      <c r="W13" s="250">
        <f t="shared" si="29"/>
        <v>0</v>
      </c>
      <c r="X13" s="250">
        <f t="shared" si="29"/>
        <v>1</v>
      </c>
      <c r="Y13" s="250">
        <f t="shared" si="29"/>
        <v>4</v>
      </c>
      <c r="Z13" s="250"/>
      <c r="AA13" s="250">
        <f t="shared" ref="AA13:AK13" si="30">COUNTIF(AA$15:AA$255,"回")</f>
        <v>1</v>
      </c>
      <c r="AB13" s="250">
        <f t="shared" si="30"/>
        <v>0</v>
      </c>
      <c r="AC13" s="250">
        <f t="shared" si="30"/>
        <v>1</v>
      </c>
      <c r="AD13" s="250">
        <f t="shared" si="30"/>
        <v>1</v>
      </c>
      <c r="AE13" s="250">
        <f t="shared" si="30"/>
        <v>1</v>
      </c>
      <c r="AF13" s="250">
        <f t="shared" si="30"/>
        <v>3</v>
      </c>
      <c r="AG13" s="250">
        <f t="shared" si="30"/>
        <v>2</v>
      </c>
      <c r="AH13" s="250">
        <f t="shared" si="30"/>
        <v>0</v>
      </c>
      <c r="AI13" s="250">
        <f t="shared" si="30"/>
        <v>0</v>
      </c>
      <c r="AJ13" s="250">
        <f t="shared" si="30"/>
        <v>0</v>
      </c>
      <c r="AK13" s="250">
        <f t="shared" si="30"/>
        <v>4</v>
      </c>
      <c r="AL13" s="241"/>
      <c r="AM13" s="281"/>
      <c r="AQ13" s="282"/>
      <c r="AR13" s="283"/>
      <c r="AS13" s="257"/>
      <c r="AT13" s="257"/>
    </row>
    <row r="14" ht="48" customHeight="1" spans="1:46">
      <c r="A14" s="251" t="s">
        <v>9</v>
      </c>
      <c r="B14" s="251" t="s">
        <v>10</v>
      </c>
      <c r="C14" s="251" t="s">
        <v>74</v>
      </c>
      <c r="D14" s="253" t="s">
        <v>73</v>
      </c>
      <c r="E14" s="251"/>
      <c r="F14" s="251">
        <v>30</v>
      </c>
      <c r="G14" s="251">
        <v>31</v>
      </c>
      <c r="H14" s="251">
        <v>1</v>
      </c>
      <c r="I14" s="251">
        <v>2</v>
      </c>
      <c r="J14" s="251">
        <v>3</v>
      </c>
      <c r="K14" s="251">
        <v>4</v>
      </c>
      <c r="L14" s="299">
        <v>5</v>
      </c>
      <c r="M14" s="251">
        <v>6</v>
      </c>
      <c r="N14" s="251">
        <v>7</v>
      </c>
      <c r="O14" s="251">
        <v>8</v>
      </c>
      <c r="P14" s="251">
        <v>9</v>
      </c>
      <c r="Q14" s="251">
        <v>10</v>
      </c>
      <c r="R14" s="251">
        <v>11</v>
      </c>
      <c r="S14" s="279">
        <v>12</v>
      </c>
      <c r="T14" s="251">
        <v>13</v>
      </c>
      <c r="U14" s="251">
        <v>14</v>
      </c>
      <c r="V14" s="251">
        <v>15</v>
      </c>
      <c r="W14" s="251">
        <v>16</v>
      </c>
      <c r="X14" s="251">
        <v>17</v>
      </c>
      <c r="Y14" s="251">
        <v>18</v>
      </c>
      <c r="Z14" s="279">
        <v>19</v>
      </c>
      <c r="AA14" s="251">
        <v>20</v>
      </c>
      <c r="AB14" s="251">
        <v>21</v>
      </c>
      <c r="AC14" s="251">
        <v>22</v>
      </c>
      <c r="AD14" s="251">
        <v>23</v>
      </c>
      <c r="AE14" s="251">
        <v>24</v>
      </c>
      <c r="AF14" s="251">
        <v>25</v>
      </c>
      <c r="AG14" s="302">
        <v>26</v>
      </c>
      <c r="AH14" s="302">
        <v>27</v>
      </c>
      <c r="AI14" s="251">
        <v>28</v>
      </c>
      <c r="AJ14" s="251">
        <v>29</v>
      </c>
      <c r="AK14" s="251">
        <v>30</v>
      </c>
      <c r="AL14" s="285" t="s">
        <v>74</v>
      </c>
      <c r="AM14" s="281"/>
      <c r="AQ14" s="282" t="s">
        <v>11</v>
      </c>
      <c r="AR14" s="283" t="s">
        <v>12</v>
      </c>
      <c r="AS14" s="257"/>
      <c r="AT14" s="257"/>
    </row>
    <row r="15" ht="23.25" customHeight="1" spans="1:38">
      <c r="A15" s="255">
        <v>1</v>
      </c>
      <c r="B15" s="266" t="s">
        <v>75</v>
      </c>
      <c r="C15" s="242" t="s">
        <v>161</v>
      </c>
      <c r="D15" s="258" t="s">
        <v>76</v>
      </c>
      <c r="E15" s="258" t="s">
        <v>14</v>
      </c>
      <c r="F15" s="259" t="s">
        <v>15</v>
      </c>
      <c r="G15" s="259" t="s">
        <v>15</v>
      </c>
      <c r="H15" s="259" t="s">
        <v>15</v>
      </c>
      <c r="I15" s="259" t="s">
        <v>15</v>
      </c>
      <c r="J15" s="259" t="s">
        <v>15</v>
      </c>
      <c r="K15" s="259" t="s">
        <v>15</v>
      </c>
      <c r="L15" s="300"/>
      <c r="M15" s="265" t="s">
        <v>15</v>
      </c>
      <c r="N15" s="265" t="s">
        <v>15</v>
      </c>
      <c r="O15" s="259" t="s">
        <v>15</v>
      </c>
      <c r="P15" s="259" t="s">
        <v>15</v>
      </c>
      <c r="Q15" s="259" t="s">
        <v>15</v>
      </c>
      <c r="R15" s="259" t="s">
        <v>15</v>
      </c>
      <c r="S15" s="260"/>
      <c r="T15" s="259" t="s">
        <v>15</v>
      </c>
      <c r="U15" s="259" t="s">
        <v>15</v>
      </c>
      <c r="V15" s="259" t="s">
        <v>15</v>
      </c>
      <c r="W15" s="265" t="s">
        <v>15</v>
      </c>
      <c r="X15" s="265" t="s">
        <v>15</v>
      </c>
      <c r="Y15" s="265" t="s">
        <v>15</v>
      </c>
      <c r="Z15" s="260"/>
      <c r="AA15" s="265" t="s">
        <v>15</v>
      </c>
      <c r="AB15" s="265" t="s">
        <v>15</v>
      </c>
      <c r="AC15" s="265" t="s">
        <v>15</v>
      </c>
      <c r="AD15" s="265" t="s">
        <v>15</v>
      </c>
      <c r="AE15" s="250" t="s">
        <v>0</v>
      </c>
      <c r="AF15" s="267" t="s">
        <v>11</v>
      </c>
      <c r="AG15" s="267" t="s">
        <v>11</v>
      </c>
      <c r="AH15" s="267" t="s">
        <v>11</v>
      </c>
      <c r="AI15" s="267" t="s">
        <v>11</v>
      </c>
      <c r="AJ15" s="267" t="s">
        <v>11</v>
      </c>
      <c r="AK15" s="267" t="s">
        <v>11</v>
      </c>
      <c r="AL15" s="242" t="s">
        <v>161</v>
      </c>
    </row>
    <row r="16" ht="23.25" customHeight="1" spans="1:38">
      <c r="A16" s="261">
        <v>2</v>
      </c>
      <c r="B16" s="266" t="s">
        <v>18</v>
      </c>
      <c r="C16" s="242" t="s">
        <v>161</v>
      </c>
      <c r="D16" s="258" t="s">
        <v>76</v>
      </c>
      <c r="E16" s="258" t="s">
        <v>14</v>
      </c>
      <c r="F16" s="265" t="s">
        <v>15</v>
      </c>
      <c r="G16" s="265" t="s">
        <v>15</v>
      </c>
      <c r="H16" s="265" t="s">
        <v>15</v>
      </c>
      <c r="I16" s="265" t="s">
        <v>15</v>
      </c>
      <c r="J16" s="265" t="s">
        <v>15</v>
      </c>
      <c r="K16" s="265" t="s">
        <v>15</v>
      </c>
      <c r="L16" s="300"/>
      <c r="M16" s="265" t="s">
        <v>15</v>
      </c>
      <c r="N16" s="265" t="s">
        <v>15</v>
      </c>
      <c r="O16" s="259" t="s">
        <v>15</v>
      </c>
      <c r="P16" s="259" t="s">
        <v>15</v>
      </c>
      <c r="Q16" s="259" t="s">
        <v>15</v>
      </c>
      <c r="R16" s="259" t="s">
        <v>15</v>
      </c>
      <c r="S16" s="260"/>
      <c r="T16" s="259" t="s">
        <v>15</v>
      </c>
      <c r="U16" s="259" t="s">
        <v>15</v>
      </c>
      <c r="V16" s="259" t="s">
        <v>15</v>
      </c>
      <c r="W16" s="265" t="s">
        <v>15</v>
      </c>
      <c r="X16" s="265" t="s">
        <v>15</v>
      </c>
      <c r="Y16" s="265" t="s">
        <v>15</v>
      </c>
      <c r="Z16" s="260"/>
      <c r="AA16" s="265" t="s">
        <v>15</v>
      </c>
      <c r="AB16" s="265" t="s">
        <v>15</v>
      </c>
      <c r="AC16" s="265" t="s">
        <v>15</v>
      </c>
      <c r="AD16" s="265" t="s">
        <v>15</v>
      </c>
      <c r="AE16" s="265" t="s">
        <v>15</v>
      </c>
      <c r="AF16" s="265" t="s">
        <v>15</v>
      </c>
      <c r="AG16" s="265" t="s">
        <v>15</v>
      </c>
      <c r="AH16" s="265" t="s">
        <v>15</v>
      </c>
      <c r="AI16" s="267" t="s">
        <v>11</v>
      </c>
      <c r="AJ16" s="267" t="s">
        <v>11</v>
      </c>
      <c r="AK16" s="267" t="s">
        <v>11</v>
      </c>
      <c r="AL16" s="242" t="s">
        <v>161</v>
      </c>
    </row>
    <row r="17" ht="23.25" customHeight="1" spans="1:38">
      <c r="A17" s="255">
        <v>3</v>
      </c>
      <c r="B17" s="266" t="s">
        <v>19</v>
      </c>
      <c r="C17" s="242" t="s">
        <v>161</v>
      </c>
      <c r="D17" s="258" t="s">
        <v>76</v>
      </c>
      <c r="E17" s="258" t="s">
        <v>14</v>
      </c>
      <c r="F17" s="259" t="s">
        <v>15</v>
      </c>
      <c r="G17" s="259" t="s">
        <v>15</v>
      </c>
      <c r="H17" s="259" t="s">
        <v>15</v>
      </c>
      <c r="I17" s="259" t="s">
        <v>15</v>
      </c>
      <c r="J17" s="259" t="s">
        <v>15</v>
      </c>
      <c r="K17" s="259" t="s">
        <v>15</v>
      </c>
      <c r="L17" s="300"/>
      <c r="M17" s="265" t="s">
        <v>15</v>
      </c>
      <c r="N17" s="265" t="s">
        <v>15</v>
      </c>
      <c r="O17" s="259" t="s">
        <v>15</v>
      </c>
      <c r="P17" s="259" t="s">
        <v>15</v>
      </c>
      <c r="Q17" s="259" t="s">
        <v>15</v>
      </c>
      <c r="R17" s="259" t="s">
        <v>15</v>
      </c>
      <c r="S17" s="260"/>
      <c r="T17" s="259" t="s">
        <v>15</v>
      </c>
      <c r="U17" s="259" t="s">
        <v>15</v>
      </c>
      <c r="V17" s="259" t="s">
        <v>15</v>
      </c>
      <c r="W17" s="265" t="s">
        <v>15</v>
      </c>
      <c r="X17" s="265" t="s">
        <v>15</v>
      </c>
      <c r="Y17" s="265" t="s">
        <v>15</v>
      </c>
      <c r="Z17" s="260"/>
      <c r="AA17" s="265" t="s">
        <v>15</v>
      </c>
      <c r="AB17" s="265" t="s">
        <v>15</v>
      </c>
      <c r="AC17" s="265" t="s">
        <v>15</v>
      </c>
      <c r="AD17" s="265" t="s">
        <v>15</v>
      </c>
      <c r="AE17" s="265" t="s">
        <v>15</v>
      </c>
      <c r="AF17" s="265" t="s">
        <v>15</v>
      </c>
      <c r="AG17" s="250" t="s">
        <v>0</v>
      </c>
      <c r="AH17" s="267" t="s">
        <v>11</v>
      </c>
      <c r="AI17" s="267" t="s">
        <v>11</v>
      </c>
      <c r="AJ17" s="267" t="s">
        <v>11</v>
      </c>
      <c r="AK17" s="267" t="s">
        <v>11</v>
      </c>
      <c r="AL17" s="242" t="s">
        <v>161</v>
      </c>
    </row>
    <row r="18" ht="23.25" customHeight="1" spans="1:38">
      <c r="A18" s="261">
        <v>4</v>
      </c>
      <c r="B18" s="266" t="s">
        <v>20</v>
      </c>
      <c r="C18" s="242" t="s">
        <v>161</v>
      </c>
      <c r="D18" s="258" t="s">
        <v>76</v>
      </c>
      <c r="E18" s="258" t="s">
        <v>14</v>
      </c>
      <c r="F18" s="259" t="s">
        <v>15</v>
      </c>
      <c r="G18" s="259" t="s">
        <v>15</v>
      </c>
      <c r="H18" s="259" t="s">
        <v>15</v>
      </c>
      <c r="I18" s="259" t="s">
        <v>15</v>
      </c>
      <c r="J18" s="259" t="s">
        <v>15</v>
      </c>
      <c r="K18" s="259" t="s">
        <v>15</v>
      </c>
      <c r="L18" s="300"/>
      <c r="M18" s="265" t="s">
        <v>15</v>
      </c>
      <c r="N18" s="265" t="s">
        <v>15</v>
      </c>
      <c r="O18" s="259" t="s">
        <v>15</v>
      </c>
      <c r="P18" s="259" t="s">
        <v>15</v>
      </c>
      <c r="Q18" s="259" t="s">
        <v>15</v>
      </c>
      <c r="R18" s="259" t="s">
        <v>15</v>
      </c>
      <c r="S18" s="260"/>
      <c r="T18" s="259" t="s">
        <v>15</v>
      </c>
      <c r="U18" s="259" t="s">
        <v>15</v>
      </c>
      <c r="V18" s="259" t="s">
        <v>15</v>
      </c>
      <c r="W18" s="265" t="s">
        <v>15</v>
      </c>
      <c r="X18" s="250" t="s">
        <v>0</v>
      </c>
      <c r="Y18" s="267" t="s">
        <v>11</v>
      </c>
      <c r="Z18" s="260"/>
      <c r="AA18" s="267" t="s">
        <v>11</v>
      </c>
      <c r="AB18" s="267" t="s">
        <v>11</v>
      </c>
      <c r="AC18" s="267" t="s">
        <v>11</v>
      </c>
      <c r="AD18" s="267" t="s">
        <v>11</v>
      </c>
      <c r="AE18" s="267" t="s">
        <v>11</v>
      </c>
      <c r="AF18" s="267" t="s">
        <v>11</v>
      </c>
      <c r="AG18" s="267" t="s">
        <v>11</v>
      </c>
      <c r="AH18" s="267" t="s">
        <v>11</v>
      </c>
      <c r="AI18" s="267" t="s">
        <v>11</v>
      </c>
      <c r="AJ18" s="267" t="s">
        <v>11</v>
      </c>
      <c r="AK18" s="250" t="s">
        <v>2</v>
      </c>
      <c r="AL18" s="242" t="s">
        <v>161</v>
      </c>
    </row>
    <row r="19" ht="23.25" customHeight="1" spans="1:38">
      <c r="A19" s="255">
        <v>5</v>
      </c>
      <c r="B19" s="266" t="s">
        <v>21</v>
      </c>
      <c r="C19" s="242" t="s">
        <v>161</v>
      </c>
      <c r="D19" s="258" t="s">
        <v>76</v>
      </c>
      <c r="E19" s="258" t="s">
        <v>14</v>
      </c>
      <c r="F19" s="259" t="s">
        <v>15</v>
      </c>
      <c r="G19" s="259" t="s">
        <v>15</v>
      </c>
      <c r="H19" s="259" t="s">
        <v>15</v>
      </c>
      <c r="I19" s="259" t="s">
        <v>15</v>
      </c>
      <c r="J19" s="259" t="s">
        <v>15</v>
      </c>
      <c r="K19" s="259" t="s">
        <v>15</v>
      </c>
      <c r="L19" s="300"/>
      <c r="M19" s="265" t="s">
        <v>15</v>
      </c>
      <c r="N19" s="265" t="s">
        <v>15</v>
      </c>
      <c r="O19" s="259" t="s">
        <v>15</v>
      </c>
      <c r="P19" s="259" t="s">
        <v>15</v>
      </c>
      <c r="Q19" s="259" t="s">
        <v>15</v>
      </c>
      <c r="R19" s="259" t="s">
        <v>15</v>
      </c>
      <c r="S19" s="260"/>
      <c r="T19" s="259" t="s">
        <v>15</v>
      </c>
      <c r="U19" s="259" t="s">
        <v>15</v>
      </c>
      <c r="V19" s="259" t="s">
        <v>15</v>
      </c>
      <c r="W19" s="265" t="s">
        <v>15</v>
      </c>
      <c r="X19" s="265" t="s">
        <v>15</v>
      </c>
      <c r="Y19" s="265" t="s">
        <v>15</v>
      </c>
      <c r="Z19" s="260"/>
      <c r="AA19" s="265" t="s">
        <v>15</v>
      </c>
      <c r="AB19" s="265" t="s">
        <v>15</v>
      </c>
      <c r="AC19" s="265" t="s">
        <v>15</v>
      </c>
      <c r="AD19" s="265" t="s">
        <v>15</v>
      </c>
      <c r="AE19" s="265" t="s">
        <v>15</v>
      </c>
      <c r="AF19" s="265" t="s">
        <v>15</v>
      </c>
      <c r="AG19" s="265" t="s">
        <v>15</v>
      </c>
      <c r="AH19" s="265" t="s">
        <v>15</v>
      </c>
      <c r="AI19" s="265" t="s">
        <v>15</v>
      </c>
      <c r="AJ19" s="265" t="s">
        <v>15</v>
      </c>
      <c r="AK19" s="265" t="s">
        <v>15</v>
      </c>
      <c r="AL19" s="242" t="s">
        <v>161</v>
      </c>
    </row>
    <row r="20" s="240" customFormat="1" ht="23.25" customHeight="1" spans="1:39">
      <c r="A20" s="261">
        <v>6</v>
      </c>
      <c r="B20" s="262" t="s">
        <v>22</v>
      </c>
      <c r="C20" s="242" t="s">
        <v>161</v>
      </c>
      <c r="D20" s="248" t="s">
        <v>76</v>
      </c>
      <c r="E20" s="248" t="s">
        <v>14</v>
      </c>
      <c r="F20" s="264" t="s">
        <v>15</v>
      </c>
      <c r="G20" s="264" t="s">
        <v>15</v>
      </c>
      <c r="H20" s="264" t="s">
        <v>15</v>
      </c>
      <c r="I20" s="250" t="s">
        <v>0</v>
      </c>
      <c r="J20" s="264" t="s">
        <v>11</v>
      </c>
      <c r="K20" s="264" t="s">
        <v>11</v>
      </c>
      <c r="L20" s="264"/>
      <c r="M20" s="264" t="s">
        <v>11</v>
      </c>
      <c r="N20" s="264" t="s">
        <v>11</v>
      </c>
      <c r="O20" s="264" t="s">
        <v>11</v>
      </c>
      <c r="P20" s="264" t="s">
        <v>11</v>
      </c>
      <c r="Q20" s="250" t="s">
        <v>2</v>
      </c>
      <c r="R20" s="264" t="s">
        <v>15</v>
      </c>
      <c r="S20" s="264"/>
      <c r="T20" s="264" t="s">
        <v>15</v>
      </c>
      <c r="U20" s="264" t="s">
        <v>15</v>
      </c>
      <c r="V20" s="264" t="s">
        <v>15</v>
      </c>
      <c r="W20" s="264" t="s">
        <v>15</v>
      </c>
      <c r="X20" s="264" t="s">
        <v>15</v>
      </c>
      <c r="Y20" s="264" t="s">
        <v>15</v>
      </c>
      <c r="Z20" s="264"/>
      <c r="AA20" s="264" t="s">
        <v>15</v>
      </c>
      <c r="AB20" s="264" t="s">
        <v>15</v>
      </c>
      <c r="AC20" s="264" t="s">
        <v>15</v>
      </c>
      <c r="AD20" s="264" t="s">
        <v>15</v>
      </c>
      <c r="AE20" s="264" t="s">
        <v>15</v>
      </c>
      <c r="AF20" s="264" t="s">
        <v>15</v>
      </c>
      <c r="AG20" s="264" t="s">
        <v>15</v>
      </c>
      <c r="AH20" s="264" t="s">
        <v>15</v>
      </c>
      <c r="AI20" s="264" t="s">
        <v>15</v>
      </c>
      <c r="AJ20" s="264" t="s">
        <v>15</v>
      </c>
      <c r="AK20" s="264" t="s">
        <v>15</v>
      </c>
      <c r="AL20" s="271" t="s">
        <v>167</v>
      </c>
      <c r="AM20" s="286" t="s">
        <v>78</v>
      </c>
    </row>
    <row r="21" ht="23.25" customHeight="1" spans="1:38">
      <c r="A21" s="255">
        <v>7</v>
      </c>
      <c r="B21" s="266" t="s">
        <v>24</v>
      </c>
      <c r="C21" s="242" t="s">
        <v>161</v>
      </c>
      <c r="D21" s="258" t="s">
        <v>76</v>
      </c>
      <c r="E21" s="258" t="s">
        <v>14</v>
      </c>
      <c r="F21" s="265" t="s">
        <v>15</v>
      </c>
      <c r="G21" s="265" t="s">
        <v>15</v>
      </c>
      <c r="H21" s="265" t="s">
        <v>15</v>
      </c>
      <c r="I21" s="265" t="s">
        <v>15</v>
      </c>
      <c r="J21" s="265" t="s">
        <v>15</v>
      </c>
      <c r="K21" s="265" t="s">
        <v>15</v>
      </c>
      <c r="L21" s="300"/>
      <c r="M21" s="265" t="s">
        <v>15</v>
      </c>
      <c r="N21" s="265" t="s">
        <v>15</v>
      </c>
      <c r="O21" s="265" t="s">
        <v>15</v>
      </c>
      <c r="P21" s="259" t="s">
        <v>15</v>
      </c>
      <c r="Q21" s="259" t="s">
        <v>15</v>
      </c>
      <c r="R21" s="259" t="s">
        <v>15</v>
      </c>
      <c r="S21" s="260"/>
      <c r="T21" s="259" t="s">
        <v>15</v>
      </c>
      <c r="U21" s="259" t="s">
        <v>15</v>
      </c>
      <c r="V21" s="259" t="s">
        <v>15</v>
      </c>
      <c r="W21" s="265" t="s">
        <v>15</v>
      </c>
      <c r="X21" s="265" t="s">
        <v>15</v>
      </c>
      <c r="Y21" s="265" t="s">
        <v>15</v>
      </c>
      <c r="Z21" s="260"/>
      <c r="AA21" s="265" t="s">
        <v>15</v>
      </c>
      <c r="AB21" s="265" t="s">
        <v>15</v>
      </c>
      <c r="AC21" s="265" t="s">
        <v>15</v>
      </c>
      <c r="AD21" s="265" t="s">
        <v>15</v>
      </c>
      <c r="AE21" s="265" t="s">
        <v>15</v>
      </c>
      <c r="AF21" s="265" t="s">
        <v>15</v>
      </c>
      <c r="AG21" s="265" t="s">
        <v>15</v>
      </c>
      <c r="AH21" s="265" t="s">
        <v>15</v>
      </c>
      <c r="AI21" s="265" t="s">
        <v>15</v>
      </c>
      <c r="AJ21" s="265" t="s">
        <v>15</v>
      </c>
      <c r="AK21" s="265" t="s">
        <v>15</v>
      </c>
      <c r="AL21" s="242" t="s">
        <v>161</v>
      </c>
    </row>
    <row r="22" ht="23.25" customHeight="1" spans="1:38">
      <c r="A22" s="261">
        <v>8</v>
      </c>
      <c r="B22" s="266" t="s">
        <v>25</v>
      </c>
      <c r="C22" s="242" t="s">
        <v>161</v>
      </c>
      <c r="D22" s="258" t="s">
        <v>76</v>
      </c>
      <c r="E22" s="258" t="s">
        <v>14</v>
      </c>
      <c r="F22" s="259" t="s">
        <v>15</v>
      </c>
      <c r="G22" s="259" t="s">
        <v>15</v>
      </c>
      <c r="H22" s="259" t="s">
        <v>15</v>
      </c>
      <c r="I22" s="259" t="s">
        <v>15</v>
      </c>
      <c r="J22" s="259" t="s">
        <v>15</v>
      </c>
      <c r="K22" s="259" t="s">
        <v>15</v>
      </c>
      <c r="L22" s="300"/>
      <c r="M22" s="265" t="s">
        <v>15</v>
      </c>
      <c r="N22" s="265" t="s">
        <v>15</v>
      </c>
      <c r="O22" s="259" t="s">
        <v>15</v>
      </c>
      <c r="P22" s="259" t="s">
        <v>15</v>
      </c>
      <c r="Q22" s="259" t="s">
        <v>15</v>
      </c>
      <c r="R22" s="259" t="s">
        <v>15</v>
      </c>
      <c r="S22" s="260"/>
      <c r="T22" s="259" t="s">
        <v>15</v>
      </c>
      <c r="U22" s="259" t="s">
        <v>15</v>
      </c>
      <c r="V22" s="259" t="s">
        <v>15</v>
      </c>
      <c r="W22" s="265" t="s">
        <v>15</v>
      </c>
      <c r="X22" s="265" t="s">
        <v>15</v>
      </c>
      <c r="Y22" s="265" t="s">
        <v>15</v>
      </c>
      <c r="Z22" s="260"/>
      <c r="AA22" s="265" t="s">
        <v>15</v>
      </c>
      <c r="AB22" s="265" t="s">
        <v>15</v>
      </c>
      <c r="AC22" s="265" t="s">
        <v>15</v>
      </c>
      <c r="AD22" s="265" t="s">
        <v>15</v>
      </c>
      <c r="AE22" s="265" t="s">
        <v>15</v>
      </c>
      <c r="AF22" s="265" t="s">
        <v>15</v>
      </c>
      <c r="AG22" s="250" t="s">
        <v>0</v>
      </c>
      <c r="AH22" s="267" t="s">
        <v>11</v>
      </c>
      <c r="AI22" s="267" t="s">
        <v>11</v>
      </c>
      <c r="AJ22" s="267" t="s">
        <v>11</v>
      </c>
      <c r="AK22" s="267" t="s">
        <v>11</v>
      </c>
      <c r="AL22" s="242" t="s">
        <v>161</v>
      </c>
    </row>
    <row r="23" ht="23.25" customHeight="1" spans="1:38">
      <c r="A23" s="255">
        <v>9</v>
      </c>
      <c r="B23" s="266" t="s">
        <v>26</v>
      </c>
      <c r="C23" s="242" t="s">
        <v>161</v>
      </c>
      <c r="D23" s="258" t="s">
        <v>76</v>
      </c>
      <c r="E23" s="258" t="s">
        <v>14</v>
      </c>
      <c r="F23" s="259" t="s">
        <v>15</v>
      </c>
      <c r="G23" s="259" t="s">
        <v>15</v>
      </c>
      <c r="H23" s="259" t="s">
        <v>15</v>
      </c>
      <c r="I23" s="250" t="s">
        <v>0</v>
      </c>
      <c r="J23" s="267" t="s">
        <v>11</v>
      </c>
      <c r="K23" s="267" t="s">
        <v>11</v>
      </c>
      <c r="L23" s="300"/>
      <c r="M23" s="267" t="s">
        <v>11</v>
      </c>
      <c r="N23" s="267" t="s">
        <v>11</v>
      </c>
      <c r="O23" s="267" t="s">
        <v>11</v>
      </c>
      <c r="P23" s="267" t="s">
        <v>11</v>
      </c>
      <c r="Q23" s="267" t="s">
        <v>11</v>
      </c>
      <c r="R23" s="267" t="s">
        <v>11</v>
      </c>
      <c r="S23" s="260"/>
      <c r="T23" s="250" t="s">
        <v>2</v>
      </c>
      <c r="U23" s="259" t="s">
        <v>15</v>
      </c>
      <c r="V23" s="259" t="s">
        <v>15</v>
      </c>
      <c r="W23" s="265" t="s">
        <v>15</v>
      </c>
      <c r="X23" s="265" t="s">
        <v>15</v>
      </c>
      <c r="Y23" s="265" t="s">
        <v>15</v>
      </c>
      <c r="Z23" s="260"/>
      <c r="AA23" s="265" t="s">
        <v>15</v>
      </c>
      <c r="AB23" s="265" t="s">
        <v>15</v>
      </c>
      <c r="AC23" s="265" t="s">
        <v>15</v>
      </c>
      <c r="AD23" s="265" t="s">
        <v>15</v>
      </c>
      <c r="AE23" s="265" t="s">
        <v>15</v>
      </c>
      <c r="AF23" s="265" t="s">
        <v>15</v>
      </c>
      <c r="AG23" s="265" t="s">
        <v>15</v>
      </c>
      <c r="AH23" s="265" t="s">
        <v>15</v>
      </c>
      <c r="AI23" s="265" t="s">
        <v>15</v>
      </c>
      <c r="AJ23" s="265" t="s">
        <v>15</v>
      </c>
      <c r="AK23" s="265" t="s">
        <v>15</v>
      </c>
      <c r="AL23" s="242" t="s">
        <v>161</v>
      </c>
    </row>
    <row r="24" ht="23.25" customHeight="1" spans="1:38">
      <c r="A24" s="261">
        <v>10</v>
      </c>
      <c r="B24" s="266" t="s">
        <v>27</v>
      </c>
      <c r="C24" s="242" t="s">
        <v>161</v>
      </c>
      <c r="D24" s="258" t="s">
        <v>76</v>
      </c>
      <c r="E24" s="258" t="s">
        <v>14</v>
      </c>
      <c r="F24" s="267" t="s">
        <v>11</v>
      </c>
      <c r="G24" s="267" t="s">
        <v>11</v>
      </c>
      <c r="H24" s="267" t="s">
        <v>11</v>
      </c>
      <c r="I24" s="267" t="s">
        <v>11</v>
      </c>
      <c r="J24" s="267" t="s">
        <v>11</v>
      </c>
      <c r="K24" s="267" t="s">
        <v>11</v>
      </c>
      <c r="L24" s="300"/>
      <c r="M24" s="267" t="s">
        <v>11</v>
      </c>
      <c r="N24" s="267" t="s">
        <v>11</v>
      </c>
      <c r="O24" s="267" t="s">
        <v>11</v>
      </c>
      <c r="P24" s="267" t="s">
        <v>11</v>
      </c>
      <c r="Q24" s="267" t="s">
        <v>11</v>
      </c>
      <c r="R24" s="267" t="s">
        <v>11</v>
      </c>
      <c r="S24" s="260"/>
      <c r="T24" s="267" t="s">
        <v>11</v>
      </c>
      <c r="U24" s="267" t="s">
        <v>11</v>
      </c>
      <c r="V24" s="267" t="s">
        <v>11</v>
      </c>
      <c r="W24" s="250" t="s">
        <v>2</v>
      </c>
      <c r="X24" s="265" t="s">
        <v>15</v>
      </c>
      <c r="Y24" s="265" t="s">
        <v>15</v>
      </c>
      <c r="Z24" s="260"/>
      <c r="AA24" s="265" t="s">
        <v>15</v>
      </c>
      <c r="AB24" s="265" t="s">
        <v>15</v>
      </c>
      <c r="AC24" s="265" t="s">
        <v>15</v>
      </c>
      <c r="AD24" s="265" t="s">
        <v>15</v>
      </c>
      <c r="AE24" s="265" t="s">
        <v>15</v>
      </c>
      <c r="AF24" s="265" t="s">
        <v>15</v>
      </c>
      <c r="AG24" s="265" t="s">
        <v>15</v>
      </c>
      <c r="AH24" s="265" t="s">
        <v>15</v>
      </c>
      <c r="AI24" s="265" t="s">
        <v>15</v>
      </c>
      <c r="AJ24" s="265" t="s">
        <v>15</v>
      </c>
      <c r="AK24" s="265" t="s">
        <v>15</v>
      </c>
      <c r="AL24" s="242" t="s">
        <v>161</v>
      </c>
    </row>
    <row r="25" ht="23.25" customHeight="1" spans="1:38">
      <c r="A25" s="255">
        <v>11</v>
      </c>
      <c r="B25" s="266" t="s">
        <v>28</v>
      </c>
      <c r="C25" s="242" t="s">
        <v>161</v>
      </c>
      <c r="D25" s="258" t="s">
        <v>76</v>
      </c>
      <c r="E25" s="258" t="s">
        <v>14</v>
      </c>
      <c r="F25" s="259" t="s">
        <v>15</v>
      </c>
      <c r="G25" s="259" t="s">
        <v>15</v>
      </c>
      <c r="H25" s="259" t="s">
        <v>15</v>
      </c>
      <c r="I25" s="259" t="s">
        <v>15</v>
      </c>
      <c r="J25" s="259" t="s">
        <v>15</v>
      </c>
      <c r="K25" s="259" t="s">
        <v>15</v>
      </c>
      <c r="L25" s="300"/>
      <c r="M25" s="265" t="s">
        <v>15</v>
      </c>
      <c r="N25" s="265" t="s">
        <v>15</v>
      </c>
      <c r="O25" s="259" t="s">
        <v>15</v>
      </c>
      <c r="P25" s="259" t="s">
        <v>15</v>
      </c>
      <c r="Q25" s="259" t="s">
        <v>15</v>
      </c>
      <c r="R25" s="259" t="s">
        <v>15</v>
      </c>
      <c r="S25" s="260"/>
      <c r="T25" s="259" t="s">
        <v>15</v>
      </c>
      <c r="U25" s="259" t="s">
        <v>15</v>
      </c>
      <c r="V25" s="259" t="s">
        <v>15</v>
      </c>
      <c r="W25" s="265" t="s">
        <v>15</v>
      </c>
      <c r="X25" s="265" t="s">
        <v>15</v>
      </c>
      <c r="Y25" s="265" t="s">
        <v>15</v>
      </c>
      <c r="Z25" s="260"/>
      <c r="AA25" s="265" t="s">
        <v>15</v>
      </c>
      <c r="AB25" s="265" t="s">
        <v>15</v>
      </c>
      <c r="AC25" s="265" t="s">
        <v>15</v>
      </c>
      <c r="AD25" s="265" t="s">
        <v>15</v>
      </c>
      <c r="AE25" s="265" t="s">
        <v>15</v>
      </c>
      <c r="AF25" s="265" t="s">
        <v>15</v>
      </c>
      <c r="AG25" s="265" t="s">
        <v>15</v>
      </c>
      <c r="AH25" s="265" t="s">
        <v>15</v>
      </c>
      <c r="AI25" s="265" t="s">
        <v>15</v>
      </c>
      <c r="AJ25" s="265" t="s">
        <v>15</v>
      </c>
      <c r="AK25" s="265" t="s">
        <v>15</v>
      </c>
      <c r="AL25" s="242" t="s">
        <v>161</v>
      </c>
    </row>
    <row r="26" ht="23.25" customHeight="1" spans="1:42">
      <c r="A26" s="261">
        <v>12</v>
      </c>
      <c r="B26" s="266" t="s">
        <v>29</v>
      </c>
      <c r="C26" s="242" t="s">
        <v>161</v>
      </c>
      <c r="D26" s="258" t="s">
        <v>76</v>
      </c>
      <c r="E26" s="258" t="s">
        <v>14</v>
      </c>
      <c r="F26" s="288" t="s">
        <v>168</v>
      </c>
      <c r="G26" s="288" t="s">
        <v>168</v>
      </c>
      <c r="H26" s="288" t="s">
        <v>168</v>
      </c>
      <c r="I26" s="288" t="s">
        <v>168</v>
      </c>
      <c r="J26" s="288" t="s">
        <v>168</v>
      </c>
      <c r="K26" s="288" t="s">
        <v>168</v>
      </c>
      <c r="L26" s="300"/>
      <c r="M26" s="288" t="s">
        <v>168</v>
      </c>
      <c r="N26" s="288" t="s">
        <v>168</v>
      </c>
      <c r="O26" s="259" t="s">
        <v>15</v>
      </c>
      <c r="P26" s="259" t="s">
        <v>15</v>
      </c>
      <c r="Q26" s="259" t="s">
        <v>15</v>
      </c>
      <c r="R26" s="259" t="s">
        <v>15</v>
      </c>
      <c r="S26" s="260"/>
      <c r="T26" s="259" t="s">
        <v>15</v>
      </c>
      <c r="U26" s="259" t="s">
        <v>15</v>
      </c>
      <c r="V26" s="259" t="s">
        <v>15</v>
      </c>
      <c r="W26" s="265" t="s">
        <v>15</v>
      </c>
      <c r="X26" s="265" t="s">
        <v>15</v>
      </c>
      <c r="Y26" s="265" t="s">
        <v>15</v>
      </c>
      <c r="Z26" s="260"/>
      <c r="AA26" s="265" t="s">
        <v>15</v>
      </c>
      <c r="AB26" s="265" t="s">
        <v>15</v>
      </c>
      <c r="AC26" s="265" t="s">
        <v>15</v>
      </c>
      <c r="AD26" s="265" t="s">
        <v>15</v>
      </c>
      <c r="AE26" s="265" t="s">
        <v>15</v>
      </c>
      <c r="AF26" s="265" t="s">
        <v>15</v>
      </c>
      <c r="AG26" s="265" t="s">
        <v>15</v>
      </c>
      <c r="AH26" s="265" t="s">
        <v>15</v>
      </c>
      <c r="AI26" s="288" t="s">
        <v>168</v>
      </c>
      <c r="AJ26" s="288" t="s">
        <v>168</v>
      </c>
      <c r="AK26" s="265" t="s">
        <v>15</v>
      </c>
      <c r="AL26" s="242" t="s">
        <v>161</v>
      </c>
      <c r="AM26" s="286" t="s">
        <v>31</v>
      </c>
      <c r="AN26" s="240"/>
      <c r="AO26" s="240"/>
      <c r="AP26" s="240"/>
    </row>
    <row r="27" ht="23.25" customHeight="1" spans="1:38">
      <c r="A27" s="255">
        <v>13</v>
      </c>
      <c r="B27" s="266" t="s">
        <v>38</v>
      </c>
      <c r="C27" s="242" t="s">
        <v>161</v>
      </c>
      <c r="D27" s="258" t="s">
        <v>76</v>
      </c>
      <c r="E27" s="258" t="s">
        <v>33</v>
      </c>
      <c r="F27" s="259" t="s">
        <v>15</v>
      </c>
      <c r="G27" s="259" t="s">
        <v>15</v>
      </c>
      <c r="H27" s="259" t="s">
        <v>15</v>
      </c>
      <c r="I27" s="259" t="s">
        <v>15</v>
      </c>
      <c r="J27" s="259" t="s">
        <v>15</v>
      </c>
      <c r="K27" s="259" t="s">
        <v>15</v>
      </c>
      <c r="L27" s="300"/>
      <c r="M27" s="265" t="s">
        <v>15</v>
      </c>
      <c r="N27" s="265" t="s">
        <v>15</v>
      </c>
      <c r="O27" s="259" t="s">
        <v>15</v>
      </c>
      <c r="P27" s="259" t="s">
        <v>15</v>
      </c>
      <c r="Q27" s="259" t="s">
        <v>15</v>
      </c>
      <c r="R27" s="259" t="s">
        <v>15</v>
      </c>
      <c r="S27" s="260"/>
      <c r="T27" s="259" t="s">
        <v>15</v>
      </c>
      <c r="U27" s="259" t="s">
        <v>15</v>
      </c>
      <c r="V27" s="259" t="s">
        <v>15</v>
      </c>
      <c r="W27" s="265" t="s">
        <v>15</v>
      </c>
      <c r="X27" s="265" t="s">
        <v>15</v>
      </c>
      <c r="Y27" s="265" t="s">
        <v>15</v>
      </c>
      <c r="Z27" s="260"/>
      <c r="AA27" s="265" t="s">
        <v>15</v>
      </c>
      <c r="AB27" s="265" t="s">
        <v>15</v>
      </c>
      <c r="AC27" s="265" t="s">
        <v>15</v>
      </c>
      <c r="AD27" s="265" t="s">
        <v>15</v>
      </c>
      <c r="AE27" s="265" t="s">
        <v>15</v>
      </c>
      <c r="AF27" s="265" t="s">
        <v>15</v>
      </c>
      <c r="AG27" s="265" t="s">
        <v>15</v>
      </c>
      <c r="AH27" s="265" t="s">
        <v>15</v>
      </c>
      <c r="AI27" s="265" t="s">
        <v>15</v>
      </c>
      <c r="AJ27" s="265" t="s">
        <v>15</v>
      </c>
      <c r="AK27" s="250" t="s">
        <v>0</v>
      </c>
      <c r="AL27" s="242" t="s">
        <v>161</v>
      </c>
    </row>
    <row r="28" ht="23.25" customHeight="1" spans="1:38">
      <c r="A28" s="261">
        <v>14</v>
      </c>
      <c r="B28" s="266" t="s">
        <v>32</v>
      </c>
      <c r="C28" s="242" t="s">
        <v>161</v>
      </c>
      <c r="D28" s="258" t="s">
        <v>76</v>
      </c>
      <c r="E28" s="258" t="s">
        <v>33</v>
      </c>
      <c r="F28" s="259" t="s">
        <v>15</v>
      </c>
      <c r="G28" s="259" t="s">
        <v>15</v>
      </c>
      <c r="H28" s="259" t="s">
        <v>15</v>
      </c>
      <c r="I28" s="259" t="s">
        <v>15</v>
      </c>
      <c r="J28" s="259" t="s">
        <v>15</v>
      </c>
      <c r="K28" s="259" t="s">
        <v>15</v>
      </c>
      <c r="L28" s="300"/>
      <c r="M28" s="259" t="s">
        <v>15</v>
      </c>
      <c r="N28" s="265" t="s">
        <v>15</v>
      </c>
      <c r="O28" s="288" t="s">
        <v>168</v>
      </c>
      <c r="P28" s="288" t="s">
        <v>168</v>
      </c>
      <c r="Q28" s="288" t="s">
        <v>168</v>
      </c>
      <c r="R28" s="288" t="s">
        <v>168</v>
      </c>
      <c r="S28" s="260"/>
      <c r="T28" s="288" t="s">
        <v>168</v>
      </c>
      <c r="U28" s="288" t="s">
        <v>168</v>
      </c>
      <c r="V28" s="288" t="s">
        <v>168</v>
      </c>
      <c r="W28" s="288" t="s">
        <v>168</v>
      </c>
      <c r="X28" s="288" t="s">
        <v>168</v>
      </c>
      <c r="Y28" s="288" t="s">
        <v>168</v>
      </c>
      <c r="Z28" s="260"/>
      <c r="AA28" s="288" t="s">
        <v>168</v>
      </c>
      <c r="AB28" s="288" t="s">
        <v>168</v>
      </c>
      <c r="AC28" s="288" t="s">
        <v>168</v>
      </c>
      <c r="AD28" s="288" t="s">
        <v>168</v>
      </c>
      <c r="AE28" s="288" t="s">
        <v>168</v>
      </c>
      <c r="AF28" s="288" t="s">
        <v>168</v>
      </c>
      <c r="AG28" s="265" t="s">
        <v>15</v>
      </c>
      <c r="AH28" s="265" t="s">
        <v>15</v>
      </c>
      <c r="AI28" s="265" t="s">
        <v>15</v>
      </c>
      <c r="AJ28" s="265" t="s">
        <v>15</v>
      </c>
      <c r="AK28" s="265" t="s">
        <v>15</v>
      </c>
      <c r="AL28" s="242" t="s">
        <v>161</v>
      </c>
    </row>
    <row r="29" ht="23.25" customHeight="1" spans="1:38">
      <c r="A29" s="255">
        <v>15</v>
      </c>
      <c r="B29" s="266" t="s">
        <v>169</v>
      </c>
      <c r="C29" s="242" t="s">
        <v>161</v>
      </c>
      <c r="D29" s="258" t="s">
        <v>76</v>
      </c>
      <c r="E29" s="258" t="s">
        <v>33</v>
      </c>
      <c r="F29" s="259" t="s">
        <v>15</v>
      </c>
      <c r="G29" s="259" t="s">
        <v>15</v>
      </c>
      <c r="H29" s="259" t="s">
        <v>15</v>
      </c>
      <c r="I29" s="259" t="s">
        <v>15</v>
      </c>
      <c r="J29" s="259" t="s">
        <v>15</v>
      </c>
      <c r="K29" s="259" t="s">
        <v>15</v>
      </c>
      <c r="L29" s="300"/>
      <c r="M29" s="265" t="s">
        <v>15</v>
      </c>
      <c r="N29" s="265" t="s">
        <v>15</v>
      </c>
      <c r="O29" s="259" t="s">
        <v>15</v>
      </c>
      <c r="P29" s="259" t="s">
        <v>15</v>
      </c>
      <c r="Q29" s="259" t="s">
        <v>15</v>
      </c>
      <c r="R29" s="259" t="s">
        <v>15</v>
      </c>
      <c r="S29" s="260"/>
      <c r="T29" s="259" t="s">
        <v>15</v>
      </c>
      <c r="U29" s="259" t="s">
        <v>15</v>
      </c>
      <c r="V29" s="259" t="s">
        <v>15</v>
      </c>
      <c r="W29" s="265" t="s">
        <v>15</v>
      </c>
      <c r="X29" s="265" t="s">
        <v>15</v>
      </c>
      <c r="Y29" s="265" t="s">
        <v>15</v>
      </c>
      <c r="Z29" s="260"/>
      <c r="AA29" s="265" t="s">
        <v>15</v>
      </c>
      <c r="AB29" s="265" t="s">
        <v>15</v>
      </c>
      <c r="AC29" s="265" t="s">
        <v>15</v>
      </c>
      <c r="AD29" s="265" t="s">
        <v>15</v>
      </c>
      <c r="AE29" s="265" t="s">
        <v>15</v>
      </c>
      <c r="AF29" s="265" t="s">
        <v>15</v>
      </c>
      <c r="AG29" s="265" t="s">
        <v>15</v>
      </c>
      <c r="AH29" s="265" t="s">
        <v>15</v>
      </c>
      <c r="AI29" s="265" t="s">
        <v>15</v>
      </c>
      <c r="AJ29" s="265" t="s">
        <v>15</v>
      </c>
      <c r="AK29" s="265" t="s">
        <v>15</v>
      </c>
      <c r="AL29" s="242" t="s">
        <v>161</v>
      </c>
    </row>
    <row r="30" ht="23.25" customHeight="1" spans="1:38">
      <c r="A30" s="261">
        <v>16</v>
      </c>
      <c r="B30" s="266" t="s">
        <v>36</v>
      </c>
      <c r="C30" s="242" t="s">
        <v>161</v>
      </c>
      <c r="D30" s="258" t="s">
        <v>76</v>
      </c>
      <c r="E30" s="258" t="s">
        <v>33</v>
      </c>
      <c r="F30" s="259" t="s">
        <v>15</v>
      </c>
      <c r="G30" s="259" t="s">
        <v>15</v>
      </c>
      <c r="H30" s="259" t="s">
        <v>15</v>
      </c>
      <c r="I30" s="259" t="s">
        <v>15</v>
      </c>
      <c r="J30" s="259" t="s">
        <v>15</v>
      </c>
      <c r="K30" s="259" t="s">
        <v>15</v>
      </c>
      <c r="L30" s="300"/>
      <c r="M30" s="265" t="s">
        <v>15</v>
      </c>
      <c r="N30" s="265" t="s">
        <v>15</v>
      </c>
      <c r="O30" s="259" t="s">
        <v>15</v>
      </c>
      <c r="P30" s="259" t="s">
        <v>15</v>
      </c>
      <c r="Q30" s="259" t="s">
        <v>15</v>
      </c>
      <c r="R30" s="259" t="s">
        <v>15</v>
      </c>
      <c r="S30" s="260"/>
      <c r="T30" s="259" t="s">
        <v>15</v>
      </c>
      <c r="U30" s="259" t="s">
        <v>15</v>
      </c>
      <c r="V30" s="259" t="s">
        <v>15</v>
      </c>
      <c r="W30" s="265" t="s">
        <v>15</v>
      </c>
      <c r="X30" s="265" t="s">
        <v>15</v>
      </c>
      <c r="Y30" s="265" t="s">
        <v>15</v>
      </c>
      <c r="Z30" s="260"/>
      <c r="AA30" s="265" t="s">
        <v>15</v>
      </c>
      <c r="AB30" s="265" t="s">
        <v>15</v>
      </c>
      <c r="AC30" s="265" t="s">
        <v>15</v>
      </c>
      <c r="AD30" s="265" t="s">
        <v>15</v>
      </c>
      <c r="AE30" s="265" t="s">
        <v>15</v>
      </c>
      <c r="AF30" s="265" t="s">
        <v>15</v>
      </c>
      <c r="AG30" s="265" t="s">
        <v>15</v>
      </c>
      <c r="AH30" s="265" t="s">
        <v>15</v>
      </c>
      <c r="AI30" s="265" t="s">
        <v>15</v>
      </c>
      <c r="AJ30" s="265" t="s">
        <v>15</v>
      </c>
      <c r="AK30" s="265" t="s">
        <v>15</v>
      </c>
      <c r="AL30" s="242" t="s">
        <v>161</v>
      </c>
    </row>
    <row r="31" s="240" customFormat="1" ht="23.25" customHeight="1" spans="1:38">
      <c r="A31" s="255">
        <v>17</v>
      </c>
      <c r="B31" s="266" t="s">
        <v>170</v>
      </c>
      <c r="C31" s="242" t="s">
        <v>161</v>
      </c>
      <c r="D31" s="258" t="s">
        <v>76</v>
      </c>
      <c r="E31" s="258" t="s">
        <v>33</v>
      </c>
      <c r="F31" s="259" t="s">
        <v>15</v>
      </c>
      <c r="G31" s="259" t="s">
        <v>15</v>
      </c>
      <c r="H31" s="259" t="s">
        <v>15</v>
      </c>
      <c r="I31" s="259" t="s">
        <v>15</v>
      </c>
      <c r="J31" s="259" t="s">
        <v>15</v>
      </c>
      <c r="K31" s="259" t="s">
        <v>15</v>
      </c>
      <c r="L31" s="300"/>
      <c r="M31" s="265" t="s">
        <v>15</v>
      </c>
      <c r="N31" s="265" t="s">
        <v>15</v>
      </c>
      <c r="O31" s="259" t="s">
        <v>15</v>
      </c>
      <c r="P31" s="259" t="s">
        <v>15</v>
      </c>
      <c r="Q31" s="259" t="s">
        <v>15</v>
      </c>
      <c r="R31" s="259" t="s">
        <v>15</v>
      </c>
      <c r="S31" s="260"/>
      <c r="T31" s="259" t="s">
        <v>15</v>
      </c>
      <c r="U31" s="259" t="s">
        <v>15</v>
      </c>
      <c r="V31" s="259" t="s">
        <v>15</v>
      </c>
      <c r="W31" s="265" t="s">
        <v>15</v>
      </c>
      <c r="X31" s="265" t="s">
        <v>15</v>
      </c>
      <c r="Y31" s="265" t="s">
        <v>15</v>
      </c>
      <c r="Z31" s="260"/>
      <c r="AA31" s="265" t="s">
        <v>15</v>
      </c>
      <c r="AB31" s="265" t="s">
        <v>15</v>
      </c>
      <c r="AC31" s="265" t="s">
        <v>15</v>
      </c>
      <c r="AD31" s="265" t="s">
        <v>15</v>
      </c>
      <c r="AE31" s="265" t="s">
        <v>15</v>
      </c>
      <c r="AF31" s="265" t="s">
        <v>15</v>
      </c>
      <c r="AG31" s="265" t="s">
        <v>15</v>
      </c>
      <c r="AH31" s="265" t="s">
        <v>15</v>
      </c>
      <c r="AI31" s="265" t="s">
        <v>15</v>
      </c>
      <c r="AJ31" s="265" t="s">
        <v>15</v>
      </c>
      <c r="AK31" s="265" t="s">
        <v>15</v>
      </c>
      <c r="AL31" s="242" t="s">
        <v>161</v>
      </c>
    </row>
    <row r="32" s="240" customFormat="1" ht="20.45" customHeight="1" spans="1:38">
      <c r="A32" s="261">
        <v>18</v>
      </c>
      <c r="B32" s="266" t="s">
        <v>50</v>
      </c>
      <c r="C32" s="242" t="s">
        <v>161</v>
      </c>
      <c r="D32" s="258" t="s">
        <v>76</v>
      </c>
      <c r="E32" s="258" t="s">
        <v>33</v>
      </c>
      <c r="F32" s="259" t="s">
        <v>15</v>
      </c>
      <c r="G32" s="259" t="s">
        <v>15</v>
      </c>
      <c r="H32" s="259" t="s">
        <v>15</v>
      </c>
      <c r="I32" s="259" t="s">
        <v>15</v>
      </c>
      <c r="J32" s="259" t="s">
        <v>15</v>
      </c>
      <c r="K32" s="259" t="s">
        <v>15</v>
      </c>
      <c r="L32" s="300"/>
      <c r="M32" s="265" t="s">
        <v>15</v>
      </c>
      <c r="N32" s="265" t="s">
        <v>15</v>
      </c>
      <c r="O32" s="259" t="s">
        <v>15</v>
      </c>
      <c r="P32" s="259" t="s">
        <v>15</v>
      </c>
      <c r="Q32" s="259" t="s">
        <v>15</v>
      </c>
      <c r="R32" s="250" t="s">
        <v>0</v>
      </c>
      <c r="S32" s="260"/>
      <c r="T32" s="267" t="s">
        <v>11</v>
      </c>
      <c r="U32" s="267" t="s">
        <v>11</v>
      </c>
      <c r="V32" s="267" t="s">
        <v>11</v>
      </c>
      <c r="W32" s="250" t="s">
        <v>2</v>
      </c>
      <c r="X32" s="265" t="s">
        <v>15</v>
      </c>
      <c r="Y32" s="265" t="s">
        <v>15</v>
      </c>
      <c r="Z32" s="260"/>
      <c r="AA32" s="265" t="s">
        <v>15</v>
      </c>
      <c r="AB32" s="265" t="s">
        <v>15</v>
      </c>
      <c r="AC32" s="265" t="s">
        <v>15</v>
      </c>
      <c r="AD32" s="265" t="s">
        <v>15</v>
      </c>
      <c r="AE32" s="265" t="s">
        <v>15</v>
      </c>
      <c r="AF32" s="265" t="s">
        <v>15</v>
      </c>
      <c r="AG32" s="265" t="s">
        <v>15</v>
      </c>
      <c r="AH32" s="265" t="s">
        <v>15</v>
      </c>
      <c r="AI32" s="265" t="s">
        <v>15</v>
      </c>
      <c r="AJ32" s="265" t="s">
        <v>15</v>
      </c>
      <c r="AK32" s="250" t="s">
        <v>0</v>
      </c>
      <c r="AL32" s="242" t="s">
        <v>161</v>
      </c>
    </row>
    <row r="33" s="240" customFormat="1" ht="23.25" customHeight="1" spans="1:38">
      <c r="A33" s="255">
        <v>19</v>
      </c>
      <c r="B33" s="266" t="s">
        <v>51</v>
      </c>
      <c r="C33" s="242" t="s">
        <v>161</v>
      </c>
      <c r="D33" s="258" t="s">
        <v>76</v>
      </c>
      <c r="E33" s="258" t="s">
        <v>33</v>
      </c>
      <c r="F33" s="259" t="s">
        <v>15</v>
      </c>
      <c r="G33" s="259" t="s">
        <v>15</v>
      </c>
      <c r="H33" s="259" t="s">
        <v>15</v>
      </c>
      <c r="I33" s="259" t="s">
        <v>15</v>
      </c>
      <c r="J33" s="259" t="s">
        <v>15</v>
      </c>
      <c r="K33" s="259" t="s">
        <v>15</v>
      </c>
      <c r="L33" s="300"/>
      <c r="M33" s="265" t="s">
        <v>15</v>
      </c>
      <c r="N33" s="265" t="s">
        <v>15</v>
      </c>
      <c r="O33" s="259" t="s">
        <v>15</v>
      </c>
      <c r="P33" s="259" t="s">
        <v>15</v>
      </c>
      <c r="Q33" s="259" t="s">
        <v>15</v>
      </c>
      <c r="R33" s="259" t="s">
        <v>15</v>
      </c>
      <c r="S33" s="260"/>
      <c r="T33" s="259" t="s">
        <v>15</v>
      </c>
      <c r="U33" s="259" t="s">
        <v>15</v>
      </c>
      <c r="V33" s="259" t="s">
        <v>15</v>
      </c>
      <c r="W33" s="265" t="s">
        <v>15</v>
      </c>
      <c r="X33" s="265" t="s">
        <v>15</v>
      </c>
      <c r="Y33" s="265" t="s">
        <v>15</v>
      </c>
      <c r="Z33" s="260"/>
      <c r="AA33" s="265" t="s">
        <v>15</v>
      </c>
      <c r="AB33" s="265" t="s">
        <v>15</v>
      </c>
      <c r="AC33" s="265" t="s">
        <v>15</v>
      </c>
      <c r="AD33" s="265" t="s">
        <v>15</v>
      </c>
      <c r="AE33" s="265" t="s">
        <v>15</v>
      </c>
      <c r="AF33" s="265" t="s">
        <v>15</v>
      </c>
      <c r="AG33" s="265" t="s">
        <v>15</v>
      </c>
      <c r="AH33" s="265" t="s">
        <v>15</v>
      </c>
      <c r="AI33" s="265" t="s">
        <v>15</v>
      </c>
      <c r="AJ33" s="265" t="s">
        <v>15</v>
      </c>
      <c r="AK33" s="250" t="s">
        <v>0</v>
      </c>
      <c r="AL33" s="242" t="s">
        <v>161</v>
      </c>
    </row>
    <row r="34" s="240" customFormat="1" ht="23.25" customHeight="1" spans="1:38">
      <c r="A34" s="261">
        <v>20</v>
      </c>
      <c r="B34" s="266" t="s">
        <v>62</v>
      </c>
      <c r="C34" s="242" t="s">
        <v>161</v>
      </c>
      <c r="D34" s="258" t="s">
        <v>76</v>
      </c>
      <c r="E34" s="258" t="s">
        <v>33</v>
      </c>
      <c r="F34" s="259" t="s">
        <v>15</v>
      </c>
      <c r="G34" s="259" t="s">
        <v>15</v>
      </c>
      <c r="H34" s="259" t="s">
        <v>15</v>
      </c>
      <c r="I34" s="259" t="s">
        <v>15</v>
      </c>
      <c r="J34" s="259" t="s">
        <v>15</v>
      </c>
      <c r="K34" s="259" t="s">
        <v>15</v>
      </c>
      <c r="L34" s="300"/>
      <c r="M34" s="265" t="s">
        <v>15</v>
      </c>
      <c r="N34" s="265" t="s">
        <v>15</v>
      </c>
      <c r="O34" s="259" t="s">
        <v>15</v>
      </c>
      <c r="P34" s="259" t="s">
        <v>15</v>
      </c>
      <c r="Q34" s="259" t="s">
        <v>15</v>
      </c>
      <c r="R34" s="259" t="s">
        <v>15</v>
      </c>
      <c r="S34" s="260"/>
      <c r="T34" s="259" t="s">
        <v>15</v>
      </c>
      <c r="U34" s="259" t="s">
        <v>15</v>
      </c>
      <c r="V34" s="259" t="s">
        <v>15</v>
      </c>
      <c r="W34" s="265" t="s">
        <v>15</v>
      </c>
      <c r="X34" s="265" t="s">
        <v>15</v>
      </c>
      <c r="Y34" s="265" t="s">
        <v>15</v>
      </c>
      <c r="Z34" s="260"/>
      <c r="AA34" s="265" t="s">
        <v>15</v>
      </c>
      <c r="AB34" s="265" t="s">
        <v>15</v>
      </c>
      <c r="AC34" s="265" t="s">
        <v>15</v>
      </c>
      <c r="AD34" s="265" t="s">
        <v>15</v>
      </c>
      <c r="AE34" s="265" t="s">
        <v>15</v>
      </c>
      <c r="AF34" s="265" t="s">
        <v>15</v>
      </c>
      <c r="AG34" s="265" t="s">
        <v>15</v>
      </c>
      <c r="AH34" s="265" t="s">
        <v>15</v>
      </c>
      <c r="AI34" s="265" t="s">
        <v>15</v>
      </c>
      <c r="AJ34" s="265" t="s">
        <v>15</v>
      </c>
      <c r="AK34" s="265" t="s">
        <v>15</v>
      </c>
      <c r="AL34" s="242" t="s">
        <v>161</v>
      </c>
    </row>
    <row r="35" s="240" customFormat="1" ht="23.25" customHeight="1" spans="1:38">
      <c r="A35" s="255">
        <v>21</v>
      </c>
      <c r="B35" s="266" t="s">
        <v>63</v>
      </c>
      <c r="C35" s="242" t="s">
        <v>161</v>
      </c>
      <c r="D35" s="258" t="s">
        <v>76</v>
      </c>
      <c r="E35" s="258" t="s">
        <v>33</v>
      </c>
      <c r="F35" s="259" t="s">
        <v>15</v>
      </c>
      <c r="G35" s="259" t="s">
        <v>15</v>
      </c>
      <c r="H35" s="259" t="s">
        <v>15</v>
      </c>
      <c r="I35" s="259" t="s">
        <v>15</v>
      </c>
      <c r="J35" s="259" t="s">
        <v>15</v>
      </c>
      <c r="K35" s="259" t="s">
        <v>15</v>
      </c>
      <c r="L35" s="300"/>
      <c r="M35" s="265" t="s">
        <v>15</v>
      </c>
      <c r="N35" s="265" t="s">
        <v>15</v>
      </c>
      <c r="O35" s="259" t="s">
        <v>15</v>
      </c>
      <c r="P35" s="259" t="s">
        <v>15</v>
      </c>
      <c r="Q35" s="259" t="s">
        <v>15</v>
      </c>
      <c r="R35" s="259" t="s">
        <v>15</v>
      </c>
      <c r="S35" s="260"/>
      <c r="T35" s="259" t="s">
        <v>15</v>
      </c>
      <c r="U35" s="259" t="s">
        <v>15</v>
      </c>
      <c r="V35" s="259" t="s">
        <v>15</v>
      </c>
      <c r="W35" s="265" t="s">
        <v>15</v>
      </c>
      <c r="X35" s="265" t="s">
        <v>15</v>
      </c>
      <c r="Y35" s="265" t="s">
        <v>15</v>
      </c>
      <c r="Z35" s="260"/>
      <c r="AA35" s="265" t="s">
        <v>15</v>
      </c>
      <c r="AB35" s="265" t="s">
        <v>15</v>
      </c>
      <c r="AC35" s="265" t="s">
        <v>15</v>
      </c>
      <c r="AD35" s="265" t="s">
        <v>15</v>
      </c>
      <c r="AE35" s="265" t="s">
        <v>15</v>
      </c>
      <c r="AF35" s="250" t="s">
        <v>0</v>
      </c>
      <c r="AG35" s="267" t="s">
        <v>11</v>
      </c>
      <c r="AH35" s="267" t="s">
        <v>11</v>
      </c>
      <c r="AI35" s="267" t="s">
        <v>11</v>
      </c>
      <c r="AJ35" s="267" t="s">
        <v>11</v>
      </c>
      <c r="AK35" s="267" t="s">
        <v>11</v>
      </c>
      <c r="AL35" s="242" t="s">
        <v>161</v>
      </c>
    </row>
    <row r="36" s="240" customFormat="1" ht="23.25" customHeight="1" spans="1:38">
      <c r="A36" s="261">
        <v>22</v>
      </c>
      <c r="B36" s="266" t="s">
        <v>81</v>
      </c>
      <c r="C36" s="242" t="s">
        <v>161</v>
      </c>
      <c r="D36" s="258" t="s">
        <v>76</v>
      </c>
      <c r="E36" s="258" t="s">
        <v>33</v>
      </c>
      <c r="F36" s="259" t="s">
        <v>15</v>
      </c>
      <c r="G36" s="259" t="s">
        <v>15</v>
      </c>
      <c r="H36" s="259" t="s">
        <v>15</v>
      </c>
      <c r="I36" s="259" t="s">
        <v>15</v>
      </c>
      <c r="J36" s="259" t="s">
        <v>15</v>
      </c>
      <c r="K36" s="259" t="s">
        <v>15</v>
      </c>
      <c r="L36" s="300"/>
      <c r="M36" s="265" t="s">
        <v>15</v>
      </c>
      <c r="N36" s="265" t="s">
        <v>15</v>
      </c>
      <c r="O36" s="259" t="s">
        <v>15</v>
      </c>
      <c r="P36" s="259" t="s">
        <v>15</v>
      </c>
      <c r="Q36" s="259" t="s">
        <v>15</v>
      </c>
      <c r="R36" s="259" t="s">
        <v>15</v>
      </c>
      <c r="S36" s="260"/>
      <c r="T36" s="259" t="s">
        <v>15</v>
      </c>
      <c r="U36" s="259" t="s">
        <v>15</v>
      </c>
      <c r="V36" s="259" t="s">
        <v>15</v>
      </c>
      <c r="W36" s="265" t="s">
        <v>15</v>
      </c>
      <c r="X36" s="265" t="s">
        <v>15</v>
      </c>
      <c r="Y36" s="265" t="s">
        <v>15</v>
      </c>
      <c r="Z36" s="260"/>
      <c r="AA36" s="265" t="s">
        <v>15</v>
      </c>
      <c r="AB36" s="265" t="s">
        <v>15</v>
      </c>
      <c r="AC36" s="265" t="s">
        <v>15</v>
      </c>
      <c r="AD36" s="265" t="s">
        <v>15</v>
      </c>
      <c r="AE36" s="265" t="s">
        <v>15</v>
      </c>
      <c r="AF36" s="265" t="s">
        <v>15</v>
      </c>
      <c r="AG36" s="265" t="s">
        <v>15</v>
      </c>
      <c r="AH36" s="265" t="s">
        <v>15</v>
      </c>
      <c r="AI36" s="265" t="s">
        <v>15</v>
      </c>
      <c r="AJ36" s="265" t="s">
        <v>15</v>
      </c>
      <c r="AK36" s="265" t="s">
        <v>15</v>
      </c>
      <c r="AL36" s="242" t="s">
        <v>161</v>
      </c>
    </row>
    <row r="37" s="240" customFormat="1" ht="23.25" customHeight="1" spans="1:38">
      <c r="A37" s="255">
        <v>23</v>
      </c>
      <c r="B37" s="266" t="s">
        <v>65</v>
      </c>
      <c r="C37" s="242" t="s">
        <v>161</v>
      </c>
      <c r="D37" s="258" t="s">
        <v>76</v>
      </c>
      <c r="E37" s="258" t="s">
        <v>33</v>
      </c>
      <c r="F37" s="259" t="s">
        <v>15</v>
      </c>
      <c r="G37" s="259" t="s">
        <v>15</v>
      </c>
      <c r="H37" s="259" t="s">
        <v>15</v>
      </c>
      <c r="I37" s="259" t="s">
        <v>15</v>
      </c>
      <c r="J37" s="259" t="s">
        <v>15</v>
      </c>
      <c r="K37" s="259" t="s">
        <v>15</v>
      </c>
      <c r="L37" s="300"/>
      <c r="M37" s="265" t="s">
        <v>15</v>
      </c>
      <c r="N37" s="265" t="s">
        <v>15</v>
      </c>
      <c r="O37" s="259" t="s">
        <v>15</v>
      </c>
      <c r="P37" s="259" t="s">
        <v>15</v>
      </c>
      <c r="Q37" s="259" t="s">
        <v>15</v>
      </c>
      <c r="R37" s="259" t="s">
        <v>15</v>
      </c>
      <c r="S37" s="260"/>
      <c r="T37" s="259" t="s">
        <v>15</v>
      </c>
      <c r="U37" s="259" t="s">
        <v>15</v>
      </c>
      <c r="V37" s="259" t="s">
        <v>15</v>
      </c>
      <c r="W37" s="265" t="s">
        <v>15</v>
      </c>
      <c r="X37" s="265" t="s">
        <v>15</v>
      </c>
      <c r="Y37" s="265" t="s">
        <v>15</v>
      </c>
      <c r="Z37" s="260"/>
      <c r="AA37" s="265" t="s">
        <v>15</v>
      </c>
      <c r="AB37" s="265" t="s">
        <v>15</v>
      </c>
      <c r="AC37" s="265" t="s">
        <v>15</v>
      </c>
      <c r="AD37" s="265" t="s">
        <v>15</v>
      </c>
      <c r="AE37" s="265" t="s">
        <v>15</v>
      </c>
      <c r="AF37" s="265" t="s">
        <v>15</v>
      </c>
      <c r="AG37" s="265" t="s">
        <v>15</v>
      </c>
      <c r="AH37" s="265" t="s">
        <v>15</v>
      </c>
      <c r="AI37" s="265" t="s">
        <v>15</v>
      </c>
      <c r="AJ37" s="265" t="s">
        <v>15</v>
      </c>
      <c r="AK37" s="265" t="s">
        <v>15</v>
      </c>
      <c r="AL37" s="242" t="s">
        <v>161</v>
      </c>
    </row>
    <row r="38" s="240" customFormat="1" ht="23.25" customHeight="1" spans="1:38">
      <c r="A38" s="261">
        <v>24</v>
      </c>
      <c r="B38" s="266" t="s">
        <v>66</v>
      </c>
      <c r="C38" s="242" t="s">
        <v>161</v>
      </c>
      <c r="D38" s="258" t="s">
        <v>76</v>
      </c>
      <c r="E38" s="258" t="s">
        <v>33</v>
      </c>
      <c r="F38" s="259" t="s">
        <v>15</v>
      </c>
      <c r="G38" s="259" t="s">
        <v>15</v>
      </c>
      <c r="H38" s="259" t="s">
        <v>15</v>
      </c>
      <c r="I38" s="259" t="s">
        <v>15</v>
      </c>
      <c r="J38" s="259" t="s">
        <v>15</v>
      </c>
      <c r="K38" s="259" t="s">
        <v>15</v>
      </c>
      <c r="L38" s="300"/>
      <c r="M38" s="265" t="s">
        <v>15</v>
      </c>
      <c r="N38" s="265" t="s">
        <v>15</v>
      </c>
      <c r="O38" s="259" t="s">
        <v>15</v>
      </c>
      <c r="P38" s="259" t="s">
        <v>15</v>
      </c>
      <c r="Q38" s="259" t="s">
        <v>15</v>
      </c>
      <c r="R38" s="259" t="s">
        <v>15</v>
      </c>
      <c r="S38" s="260"/>
      <c r="T38" s="259" t="s">
        <v>15</v>
      </c>
      <c r="U38" s="259" t="s">
        <v>15</v>
      </c>
      <c r="V38" s="259" t="s">
        <v>15</v>
      </c>
      <c r="W38" s="265" t="s">
        <v>15</v>
      </c>
      <c r="X38" s="265" t="s">
        <v>15</v>
      </c>
      <c r="Y38" s="265" t="s">
        <v>15</v>
      </c>
      <c r="Z38" s="260"/>
      <c r="AA38" s="265" t="s">
        <v>15</v>
      </c>
      <c r="AB38" s="265" t="s">
        <v>15</v>
      </c>
      <c r="AC38" s="265" t="s">
        <v>15</v>
      </c>
      <c r="AD38" s="265" t="s">
        <v>15</v>
      </c>
      <c r="AE38" s="265" t="s">
        <v>15</v>
      </c>
      <c r="AF38" s="250" t="s">
        <v>0</v>
      </c>
      <c r="AG38" s="267" t="s">
        <v>11</v>
      </c>
      <c r="AH38" s="267" t="s">
        <v>11</v>
      </c>
      <c r="AI38" s="267" t="s">
        <v>11</v>
      </c>
      <c r="AJ38" s="267" t="s">
        <v>11</v>
      </c>
      <c r="AK38" s="267" t="s">
        <v>11</v>
      </c>
      <c r="AL38" s="242" t="s">
        <v>161</v>
      </c>
    </row>
    <row r="39" s="240" customFormat="1" ht="23.25" customHeight="1" spans="1:38">
      <c r="A39" s="255">
        <v>25</v>
      </c>
      <c r="B39" s="266" t="s">
        <v>67</v>
      </c>
      <c r="C39" s="242" t="s">
        <v>161</v>
      </c>
      <c r="D39" s="258" t="s">
        <v>76</v>
      </c>
      <c r="E39" s="258" t="s">
        <v>33</v>
      </c>
      <c r="F39" s="259" t="s">
        <v>15</v>
      </c>
      <c r="G39" s="259" t="s">
        <v>15</v>
      </c>
      <c r="H39" s="259" t="s">
        <v>15</v>
      </c>
      <c r="I39" s="259" t="s">
        <v>15</v>
      </c>
      <c r="J39" s="259" t="s">
        <v>15</v>
      </c>
      <c r="K39" s="259" t="s">
        <v>15</v>
      </c>
      <c r="L39" s="300"/>
      <c r="M39" s="265" t="s">
        <v>15</v>
      </c>
      <c r="N39" s="265" t="s">
        <v>15</v>
      </c>
      <c r="O39" s="259" t="s">
        <v>15</v>
      </c>
      <c r="P39" s="259" t="s">
        <v>15</v>
      </c>
      <c r="Q39" s="259" t="s">
        <v>15</v>
      </c>
      <c r="R39" s="259" t="s">
        <v>15</v>
      </c>
      <c r="S39" s="260"/>
      <c r="T39" s="259" t="s">
        <v>15</v>
      </c>
      <c r="U39" s="259" t="s">
        <v>15</v>
      </c>
      <c r="V39" s="259" t="s">
        <v>15</v>
      </c>
      <c r="W39" s="265" t="s">
        <v>15</v>
      </c>
      <c r="X39" s="265" t="s">
        <v>15</v>
      </c>
      <c r="Y39" s="265" t="s">
        <v>15</v>
      </c>
      <c r="Z39" s="260"/>
      <c r="AA39" s="265" t="s">
        <v>15</v>
      </c>
      <c r="AB39" s="265" t="s">
        <v>15</v>
      </c>
      <c r="AC39" s="265" t="s">
        <v>15</v>
      </c>
      <c r="AD39" s="265" t="s">
        <v>15</v>
      </c>
      <c r="AE39" s="265" t="s">
        <v>15</v>
      </c>
      <c r="AF39" s="250" t="s">
        <v>0</v>
      </c>
      <c r="AG39" s="267" t="s">
        <v>11</v>
      </c>
      <c r="AH39" s="267" t="s">
        <v>11</v>
      </c>
      <c r="AI39" s="267" t="s">
        <v>11</v>
      </c>
      <c r="AJ39" s="267" t="s">
        <v>11</v>
      </c>
      <c r="AK39" s="267" t="s">
        <v>11</v>
      </c>
      <c r="AL39" s="242" t="s">
        <v>161</v>
      </c>
    </row>
    <row r="40" s="240" customFormat="1" ht="23.25" customHeight="1" spans="1:38">
      <c r="A40" s="261">
        <v>26</v>
      </c>
      <c r="B40" s="266" t="s">
        <v>68</v>
      </c>
      <c r="C40" s="242" t="s">
        <v>161</v>
      </c>
      <c r="D40" s="258" t="s">
        <v>76</v>
      </c>
      <c r="E40" s="258" t="s">
        <v>33</v>
      </c>
      <c r="F40" s="259" t="s">
        <v>15</v>
      </c>
      <c r="G40" s="259" t="s">
        <v>15</v>
      </c>
      <c r="H40" s="259" t="s">
        <v>15</v>
      </c>
      <c r="I40" s="259" t="s">
        <v>15</v>
      </c>
      <c r="J40" s="259" t="s">
        <v>15</v>
      </c>
      <c r="K40" s="259" t="s">
        <v>15</v>
      </c>
      <c r="L40" s="300"/>
      <c r="M40" s="265" t="s">
        <v>15</v>
      </c>
      <c r="N40" s="265" t="s">
        <v>15</v>
      </c>
      <c r="O40" s="259" t="s">
        <v>15</v>
      </c>
      <c r="P40" s="259" t="s">
        <v>15</v>
      </c>
      <c r="Q40" s="259" t="s">
        <v>15</v>
      </c>
      <c r="R40" s="259" t="s">
        <v>15</v>
      </c>
      <c r="S40" s="260"/>
      <c r="T40" s="259" t="s">
        <v>15</v>
      </c>
      <c r="U40" s="259" t="s">
        <v>15</v>
      </c>
      <c r="V40" s="259" t="s">
        <v>15</v>
      </c>
      <c r="W40" s="265" t="s">
        <v>15</v>
      </c>
      <c r="X40" s="265" t="s">
        <v>15</v>
      </c>
      <c r="Y40" s="265" t="s">
        <v>15</v>
      </c>
      <c r="Z40" s="260"/>
      <c r="AA40" s="265" t="s">
        <v>15</v>
      </c>
      <c r="AB40" s="265" t="s">
        <v>15</v>
      </c>
      <c r="AC40" s="265" t="s">
        <v>15</v>
      </c>
      <c r="AD40" s="265" t="s">
        <v>15</v>
      </c>
      <c r="AE40" s="265" t="s">
        <v>15</v>
      </c>
      <c r="AF40" s="265" t="s">
        <v>15</v>
      </c>
      <c r="AG40" s="265" t="s">
        <v>15</v>
      </c>
      <c r="AH40" s="265" t="s">
        <v>15</v>
      </c>
      <c r="AI40" s="265" t="s">
        <v>15</v>
      </c>
      <c r="AJ40" s="265" t="s">
        <v>15</v>
      </c>
      <c r="AK40" s="265" t="s">
        <v>15</v>
      </c>
      <c r="AL40" s="242" t="s">
        <v>161</v>
      </c>
    </row>
    <row r="41" s="240" customFormat="1" ht="23.25" customHeight="1" spans="1:38">
      <c r="A41" s="255">
        <v>27</v>
      </c>
      <c r="B41" s="266" t="s">
        <v>69</v>
      </c>
      <c r="C41" s="242" t="s">
        <v>161</v>
      </c>
      <c r="D41" s="258" t="s">
        <v>76</v>
      </c>
      <c r="E41" s="258" t="s">
        <v>33</v>
      </c>
      <c r="F41" s="259" t="s">
        <v>15</v>
      </c>
      <c r="G41" s="259" t="s">
        <v>15</v>
      </c>
      <c r="H41" s="259" t="s">
        <v>15</v>
      </c>
      <c r="I41" s="259" t="s">
        <v>15</v>
      </c>
      <c r="J41" s="259" t="s">
        <v>15</v>
      </c>
      <c r="K41" s="259" t="s">
        <v>15</v>
      </c>
      <c r="L41" s="300"/>
      <c r="M41" s="265" t="s">
        <v>15</v>
      </c>
      <c r="N41" s="265" t="s">
        <v>15</v>
      </c>
      <c r="O41" s="259" t="s">
        <v>15</v>
      </c>
      <c r="P41" s="259" t="s">
        <v>15</v>
      </c>
      <c r="Q41" s="259" t="s">
        <v>15</v>
      </c>
      <c r="R41" s="259" t="s">
        <v>15</v>
      </c>
      <c r="S41" s="260"/>
      <c r="T41" s="259" t="s">
        <v>15</v>
      </c>
      <c r="U41" s="259" t="s">
        <v>15</v>
      </c>
      <c r="V41" s="259" t="s">
        <v>15</v>
      </c>
      <c r="W41" s="265" t="s">
        <v>15</v>
      </c>
      <c r="X41" s="265" t="s">
        <v>15</v>
      </c>
      <c r="Y41" s="265" t="s">
        <v>15</v>
      </c>
      <c r="Z41" s="260"/>
      <c r="AA41" s="265" t="s">
        <v>15</v>
      </c>
      <c r="AB41" s="265" t="s">
        <v>15</v>
      </c>
      <c r="AC41" s="265" t="s">
        <v>15</v>
      </c>
      <c r="AD41" s="265" t="s">
        <v>15</v>
      </c>
      <c r="AE41" s="265" t="s">
        <v>15</v>
      </c>
      <c r="AF41" s="265" t="s">
        <v>15</v>
      </c>
      <c r="AG41" s="265" t="s">
        <v>15</v>
      </c>
      <c r="AH41" s="265" t="s">
        <v>15</v>
      </c>
      <c r="AI41" s="265" t="s">
        <v>15</v>
      </c>
      <c r="AJ41" s="265" t="s">
        <v>15</v>
      </c>
      <c r="AK41" s="265" t="s">
        <v>15</v>
      </c>
      <c r="AL41" s="242" t="s">
        <v>161</v>
      </c>
    </row>
    <row r="42" s="240" customFormat="1" ht="23.25" customHeight="1" spans="1:38">
      <c r="A42" s="261">
        <v>28</v>
      </c>
      <c r="B42" s="266" t="s">
        <v>70</v>
      </c>
      <c r="C42" s="242" t="s">
        <v>161</v>
      </c>
      <c r="D42" s="258" t="s">
        <v>76</v>
      </c>
      <c r="E42" s="258" t="s">
        <v>33</v>
      </c>
      <c r="F42" s="259" t="s">
        <v>15</v>
      </c>
      <c r="G42" s="259" t="s">
        <v>15</v>
      </c>
      <c r="H42" s="259" t="s">
        <v>15</v>
      </c>
      <c r="I42" s="259" t="s">
        <v>15</v>
      </c>
      <c r="J42" s="259" t="s">
        <v>15</v>
      </c>
      <c r="K42" s="259" t="s">
        <v>15</v>
      </c>
      <c r="L42" s="300"/>
      <c r="M42" s="259" t="s">
        <v>15</v>
      </c>
      <c r="N42" s="259" t="s">
        <v>15</v>
      </c>
      <c r="O42" s="259" t="s">
        <v>15</v>
      </c>
      <c r="P42" s="259" t="s">
        <v>15</v>
      </c>
      <c r="Q42" s="259" t="s">
        <v>15</v>
      </c>
      <c r="R42" s="259" t="s">
        <v>15</v>
      </c>
      <c r="S42" s="260"/>
      <c r="T42" s="259" t="s">
        <v>15</v>
      </c>
      <c r="U42" s="259" t="s">
        <v>15</v>
      </c>
      <c r="V42" s="259" t="s">
        <v>15</v>
      </c>
      <c r="W42" s="265" t="s">
        <v>15</v>
      </c>
      <c r="X42" s="265" t="s">
        <v>15</v>
      </c>
      <c r="Y42" s="265" t="s">
        <v>15</v>
      </c>
      <c r="Z42" s="260"/>
      <c r="AA42" s="265" t="s">
        <v>15</v>
      </c>
      <c r="AB42" s="265" t="s">
        <v>15</v>
      </c>
      <c r="AC42" s="265" t="s">
        <v>15</v>
      </c>
      <c r="AD42" s="265" t="s">
        <v>15</v>
      </c>
      <c r="AE42" s="265" t="s">
        <v>15</v>
      </c>
      <c r="AF42" s="265" t="s">
        <v>15</v>
      </c>
      <c r="AG42" s="265" t="s">
        <v>15</v>
      </c>
      <c r="AH42" s="265" t="s">
        <v>15</v>
      </c>
      <c r="AI42" s="265" t="s">
        <v>15</v>
      </c>
      <c r="AJ42" s="265" t="s">
        <v>15</v>
      </c>
      <c r="AK42" s="265" t="s">
        <v>15</v>
      </c>
      <c r="AL42" s="242" t="s">
        <v>161</v>
      </c>
    </row>
    <row r="43" s="240" customFormat="1" ht="23.25" customHeight="1" spans="1:38">
      <c r="A43" s="255">
        <v>29</v>
      </c>
      <c r="B43" s="266" t="s">
        <v>171</v>
      </c>
      <c r="C43" s="242" t="s">
        <v>161</v>
      </c>
      <c r="D43" s="258" t="s">
        <v>76</v>
      </c>
      <c r="E43" s="258" t="s">
        <v>33</v>
      </c>
      <c r="F43" s="267" t="s">
        <v>11</v>
      </c>
      <c r="G43" s="267" t="s">
        <v>11</v>
      </c>
      <c r="H43" s="267" t="s">
        <v>11</v>
      </c>
      <c r="I43" s="267" t="s">
        <v>11</v>
      </c>
      <c r="J43" s="267" t="s">
        <v>11</v>
      </c>
      <c r="K43" s="267" t="s">
        <v>11</v>
      </c>
      <c r="L43" s="300"/>
      <c r="M43" s="267" t="s">
        <v>11</v>
      </c>
      <c r="N43" s="250" t="s">
        <v>2</v>
      </c>
      <c r="O43" s="259" t="s">
        <v>15</v>
      </c>
      <c r="P43" s="259" t="s">
        <v>15</v>
      </c>
      <c r="Q43" s="259" t="s">
        <v>15</v>
      </c>
      <c r="R43" s="259" t="s">
        <v>15</v>
      </c>
      <c r="S43" s="260"/>
      <c r="T43" s="259" t="s">
        <v>15</v>
      </c>
      <c r="U43" s="259" t="s">
        <v>15</v>
      </c>
      <c r="V43" s="259" t="s">
        <v>15</v>
      </c>
      <c r="W43" s="265" t="s">
        <v>15</v>
      </c>
      <c r="X43" s="265" t="s">
        <v>15</v>
      </c>
      <c r="Y43" s="265" t="s">
        <v>15</v>
      </c>
      <c r="Z43" s="260"/>
      <c r="AA43" s="265" t="s">
        <v>15</v>
      </c>
      <c r="AB43" s="265" t="s">
        <v>15</v>
      </c>
      <c r="AC43" s="265" t="s">
        <v>15</v>
      </c>
      <c r="AD43" s="265" t="s">
        <v>15</v>
      </c>
      <c r="AE43" s="265" t="s">
        <v>15</v>
      </c>
      <c r="AF43" s="265" t="s">
        <v>15</v>
      </c>
      <c r="AG43" s="265" t="s">
        <v>15</v>
      </c>
      <c r="AH43" s="265" t="s">
        <v>15</v>
      </c>
      <c r="AI43" s="265" t="s">
        <v>15</v>
      </c>
      <c r="AJ43" s="265" t="s">
        <v>15</v>
      </c>
      <c r="AK43" s="265" t="s">
        <v>15</v>
      </c>
      <c r="AL43" s="242" t="s">
        <v>161</v>
      </c>
    </row>
    <row r="44" s="240" customFormat="1" ht="23.25" customHeight="1" spans="1:38">
      <c r="A44" s="261">
        <v>30</v>
      </c>
      <c r="B44" s="266" t="s">
        <v>172</v>
      </c>
      <c r="C44" s="242" t="s">
        <v>161</v>
      </c>
      <c r="D44" s="258" t="s">
        <v>83</v>
      </c>
      <c r="E44" s="258" t="s">
        <v>33</v>
      </c>
      <c r="F44" s="267" t="s">
        <v>11</v>
      </c>
      <c r="G44" s="267" t="s">
        <v>11</v>
      </c>
      <c r="H44" s="267" t="s">
        <v>11</v>
      </c>
      <c r="I44" s="267" t="s">
        <v>11</v>
      </c>
      <c r="J44" s="267" t="s">
        <v>11</v>
      </c>
      <c r="K44" s="267" t="s">
        <v>11</v>
      </c>
      <c r="L44" s="300"/>
      <c r="M44" s="267" t="s">
        <v>11</v>
      </c>
      <c r="N44" s="250" t="s">
        <v>2</v>
      </c>
      <c r="O44" s="259" t="s">
        <v>15</v>
      </c>
      <c r="P44" s="259" t="s">
        <v>15</v>
      </c>
      <c r="Q44" s="259" t="s">
        <v>15</v>
      </c>
      <c r="R44" s="259" t="s">
        <v>15</v>
      </c>
      <c r="S44" s="260"/>
      <c r="T44" s="259" t="s">
        <v>15</v>
      </c>
      <c r="U44" s="259" t="s">
        <v>15</v>
      </c>
      <c r="V44" s="259" t="s">
        <v>15</v>
      </c>
      <c r="W44" s="265" t="s">
        <v>15</v>
      </c>
      <c r="X44" s="265" t="s">
        <v>15</v>
      </c>
      <c r="Y44" s="265" t="s">
        <v>15</v>
      </c>
      <c r="Z44" s="260"/>
      <c r="AA44" s="265" t="s">
        <v>15</v>
      </c>
      <c r="AB44" s="265" t="s">
        <v>15</v>
      </c>
      <c r="AC44" s="265" t="s">
        <v>15</v>
      </c>
      <c r="AD44" s="265" t="s">
        <v>15</v>
      </c>
      <c r="AE44" s="265" t="s">
        <v>15</v>
      </c>
      <c r="AF44" s="265" t="s">
        <v>15</v>
      </c>
      <c r="AG44" s="265" t="s">
        <v>15</v>
      </c>
      <c r="AH44" s="265" t="s">
        <v>15</v>
      </c>
      <c r="AI44" s="265" t="s">
        <v>15</v>
      </c>
      <c r="AJ44" s="265" t="s">
        <v>15</v>
      </c>
      <c r="AK44" s="265" t="s">
        <v>15</v>
      </c>
      <c r="AL44" s="242" t="s">
        <v>161</v>
      </c>
    </row>
    <row r="45" s="240" customFormat="1" ht="23.25" customHeight="1" spans="1:38">
      <c r="A45" s="255">
        <v>31</v>
      </c>
      <c r="B45" s="266" t="s">
        <v>173</v>
      </c>
      <c r="C45" s="242" t="s">
        <v>161</v>
      </c>
      <c r="D45" s="258" t="s">
        <v>83</v>
      </c>
      <c r="E45" s="258" t="s">
        <v>33</v>
      </c>
      <c r="F45" s="259" t="s">
        <v>15</v>
      </c>
      <c r="G45" s="259" t="s">
        <v>15</v>
      </c>
      <c r="H45" s="259" t="s">
        <v>15</v>
      </c>
      <c r="I45" s="259" t="s">
        <v>15</v>
      </c>
      <c r="J45" s="259" t="s">
        <v>15</v>
      </c>
      <c r="K45" s="259" t="s">
        <v>15</v>
      </c>
      <c r="L45" s="300"/>
      <c r="M45" s="265" t="s">
        <v>15</v>
      </c>
      <c r="N45" s="265" t="s">
        <v>15</v>
      </c>
      <c r="O45" s="259" t="s">
        <v>15</v>
      </c>
      <c r="P45" s="259" t="s">
        <v>15</v>
      </c>
      <c r="Q45" s="259" t="s">
        <v>15</v>
      </c>
      <c r="R45" s="259" t="s">
        <v>15</v>
      </c>
      <c r="S45" s="260"/>
      <c r="T45" s="259" t="s">
        <v>15</v>
      </c>
      <c r="U45" s="259" t="s">
        <v>15</v>
      </c>
      <c r="V45" s="259" t="s">
        <v>15</v>
      </c>
      <c r="W45" s="265" t="s">
        <v>15</v>
      </c>
      <c r="X45" s="265" t="s">
        <v>15</v>
      </c>
      <c r="Y45" s="265" t="s">
        <v>15</v>
      </c>
      <c r="Z45" s="260"/>
      <c r="AA45" s="250" t="s">
        <v>0</v>
      </c>
      <c r="AB45" s="267" t="s">
        <v>11</v>
      </c>
      <c r="AC45" s="267" t="s">
        <v>11</v>
      </c>
      <c r="AD45" s="267" t="s">
        <v>11</v>
      </c>
      <c r="AE45" s="267" t="s">
        <v>11</v>
      </c>
      <c r="AF45" s="267" t="s">
        <v>11</v>
      </c>
      <c r="AG45" s="267" t="s">
        <v>11</v>
      </c>
      <c r="AH45" s="267" t="s">
        <v>11</v>
      </c>
      <c r="AI45" s="267" t="s">
        <v>11</v>
      </c>
      <c r="AJ45" s="267" t="s">
        <v>11</v>
      </c>
      <c r="AK45" s="267" t="s">
        <v>11</v>
      </c>
      <c r="AL45" s="242" t="s">
        <v>161</v>
      </c>
    </row>
    <row r="46" s="240" customFormat="1" ht="23.25" customHeight="1" spans="1:38">
      <c r="A46" s="261">
        <v>32</v>
      </c>
      <c r="B46" s="266" t="s">
        <v>174</v>
      </c>
      <c r="C46" s="242" t="s">
        <v>161</v>
      </c>
      <c r="D46" s="258" t="s">
        <v>83</v>
      </c>
      <c r="E46" s="258" t="s">
        <v>33</v>
      </c>
      <c r="F46" s="267" t="s">
        <v>11</v>
      </c>
      <c r="G46" s="267" t="s">
        <v>11</v>
      </c>
      <c r="H46" s="267" t="s">
        <v>11</v>
      </c>
      <c r="I46" s="267" t="s">
        <v>11</v>
      </c>
      <c r="J46" s="267" t="s">
        <v>11</v>
      </c>
      <c r="K46" s="267" t="s">
        <v>11</v>
      </c>
      <c r="L46" s="300"/>
      <c r="M46" s="267" t="s">
        <v>11</v>
      </c>
      <c r="N46" s="250" t="s">
        <v>2</v>
      </c>
      <c r="O46" s="259" t="s">
        <v>15</v>
      </c>
      <c r="P46" s="259" t="s">
        <v>15</v>
      </c>
      <c r="Q46" s="259" t="s">
        <v>15</v>
      </c>
      <c r="R46" s="259" t="s">
        <v>15</v>
      </c>
      <c r="S46" s="260"/>
      <c r="T46" s="259" t="s">
        <v>15</v>
      </c>
      <c r="U46" s="259" t="s">
        <v>15</v>
      </c>
      <c r="V46" s="259" t="s">
        <v>15</v>
      </c>
      <c r="W46" s="265" t="s">
        <v>15</v>
      </c>
      <c r="X46" s="265" t="s">
        <v>15</v>
      </c>
      <c r="Y46" s="265" t="s">
        <v>15</v>
      </c>
      <c r="Z46" s="260"/>
      <c r="AA46" s="265" t="s">
        <v>15</v>
      </c>
      <c r="AB46" s="265" t="s">
        <v>15</v>
      </c>
      <c r="AC46" s="265" t="s">
        <v>15</v>
      </c>
      <c r="AD46" s="265" t="s">
        <v>15</v>
      </c>
      <c r="AE46" s="265" t="s">
        <v>15</v>
      </c>
      <c r="AF46" s="265" t="s">
        <v>15</v>
      </c>
      <c r="AG46" s="265" t="s">
        <v>15</v>
      </c>
      <c r="AH46" s="265" t="s">
        <v>15</v>
      </c>
      <c r="AI46" s="265" t="s">
        <v>15</v>
      </c>
      <c r="AJ46" s="265" t="s">
        <v>15</v>
      </c>
      <c r="AK46" s="265" t="s">
        <v>15</v>
      </c>
      <c r="AL46" s="242" t="s">
        <v>161</v>
      </c>
    </row>
    <row r="47" s="240" customFormat="1" ht="23.25" customHeight="1" spans="1:38">
      <c r="A47" s="255">
        <v>33</v>
      </c>
      <c r="B47" s="266" t="s">
        <v>80</v>
      </c>
      <c r="C47" s="242" t="s">
        <v>161</v>
      </c>
      <c r="D47" s="258" t="s">
        <v>76</v>
      </c>
      <c r="E47" s="258" t="s">
        <v>33</v>
      </c>
      <c r="F47" s="267" t="s">
        <v>11</v>
      </c>
      <c r="G47" s="267" t="s">
        <v>11</v>
      </c>
      <c r="H47" s="267" t="s">
        <v>11</v>
      </c>
      <c r="I47" s="267" t="s">
        <v>11</v>
      </c>
      <c r="J47" s="267" t="s">
        <v>11</v>
      </c>
      <c r="K47" s="267" t="s">
        <v>11</v>
      </c>
      <c r="L47" s="300"/>
      <c r="M47" s="267" t="s">
        <v>11</v>
      </c>
      <c r="N47" s="267" t="s">
        <v>11</v>
      </c>
      <c r="O47" s="250" t="s">
        <v>2</v>
      </c>
      <c r="P47" s="259" t="s">
        <v>15</v>
      </c>
      <c r="Q47" s="259" t="s">
        <v>15</v>
      </c>
      <c r="R47" s="259" t="s">
        <v>15</v>
      </c>
      <c r="S47" s="260"/>
      <c r="T47" s="259" t="s">
        <v>15</v>
      </c>
      <c r="U47" s="259" t="s">
        <v>15</v>
      </c>
      <c r="V47" s="259" t="s">
        <v>15</v>
      </c>
      <c r="W47" s="265" t="s">
        <v>15</v>
      </c>
      <c r="X47" s="265" t="s">
        <v>15</v>
      </c>
      <c r="Y47" s="250" t="s">
        <v>0</v>
      </c>
      <c r="Z47" s="260"/>
      <c r="AA47" s="267" t="s">
        <v>11</v>
      </c>
      <c r="AB47" s="267" t="s">
        <v>11</v>
      </c>
      <c r="AC47" s="267" t="s">
        <v>11</v>
      </c>
      <c r="AD47" s="267" t="s">
        <v>11</v>
      </c>
      <c r="AE47" s="267" t="s">
        <v>11</v>
      </c>
      <c r="AF47" s="267" t="s">
        <v>11</v>
      </c>
      <c r="AG47" s="267" t="s">
        <v>11</v>
      </c>
      <c r="AH47" s="267" t="s">
        <v>11</v>
      </c>
      <c r="AI47" s="267" t="s">
        <v>11</v>
      </c>
      <c r="AJ47" s="267" t="s">
        <v>11</v>
      </c>
      <c r="AK47" s="267" t="s">
        <v>11</v>
      </c>
      <c r="AL47" s="242" t="s">
        <v>161</v>
      </c>
    </row>
    <row r="48" s="240" customFormat="1" ht="23.25" customHeight="1" spans="1:38">
      <c r="A48" s="261">
        <v>34</v>
      </c>
      <c r="B48" s="268" t="s">
        <v>175</v>
      </c>
      <c r="C48" s="242" t="s">
        <v>161</v>
      </c>
      <c r="D48" s="258" t="s">
        <v>76</v>
      </c>
      <c r="E48" s="258" t="s">
        <v>33</v>
      </c>
      <c r="F48" s="267" t="s">
        <v>11</v>
      </c>
      <c r="G48" s="267" t="s">
        <v>11</v>
      </c>
      <c r="H48" s="267" t="s">
        <v>11</v>
      </c>
      <c r="I48" s="267" t="s">
        <v>11</v>
      </c>
      <c r="J48" s="267" t="s">
        <v>11</v>
      </c>
      <c r="K48" s="267" t="s">
        <v>11</v>
      </c>
      <c r="L48" s="300"/>
      <c r="M48" s="267" t="s">
        <v>11</v>
      </c>
      <c r="N48" s="267" t="s">
        <v>11</v>
      </c>
      <c r="O48" s="267" t="s">
        <v>11</v>
      </c>
      <c r="P48" s="267" t="s">
        <v>11</v>
      </c>
      <c r="Q48" s="267" t="s">
        <v>11</v>
      </c>
      <c r="R48" s="267" t="s">
        <v>11</v>
      </c>
      <c r="S48" s="260"/>
      <c r="T48" s="267" t="s">
        <v>11</v>
      </c>
      <c r="U48" s="267" t="s">
        <v>11</v>
      </c>
      <c r="V48" s="267" t="s">
        <v>11</v>
      </c>
      <c r="W48" s="250" t="s">
        <v>2</v>
      </c>
      <c r="X48" s="265" t="s">
        <v>15</v>
      </c>
      <c r="Y48" s="265" t="s">
        <v>15</v>
      </c>
      <c r="Z48" s="260"/>
      <c r="AA48" s="265" t="s">
        <v>15</v>
      </c>
      <c r="AB48" s="265" t="s">
        <v>15</v>
      </c>
      <c r="AC48" s="265" t="s">
        <v>15</v>
      </c>
      <c r="AD48" s="250" t="s">
        <v>0</v>
      </c>
      <c r="AE48" s="267" t="s">
        <v>11</v>
      </c>
      <c r="AF48" s="267" t="s">
        <v>11</v>
      </c>
      <c r="AG48" s="267" t="s">
        <v>11</v>
      </c>
      <c r="AH48" s="267" t="s">
        <v>11</v>
      </c>
      <c r="AI48" s="267" t="s">
        <v>11</v>
      </c>
      <c r="AJ48" s="267" t="s">
        <v>11</v>
      </c>
      <c r="AK48" s="267" t="s">
        <v>11</v>
      </c>
      <c r="AL48" s="240" t="s">
        <v>161</v>
      </c>
    </row>
    <row r="49" s="240" customFormat="1" ht="23.25" customHeight="1" spans="1:38">
      <c r="A49" s="255">
        <v>35</v>
      </c>
      <c r="B49" s="269" t="s">
        <v>176</v>
      </c>
      <c r="C49" s="242" t="s">
        <v>161</v>
      </c>
      <c r="D49" s="258" t="s">
        <v>76</v>
      </c>
      <c r="E49" s="258" t="s">
        <v>33</v>
      </c>
      <c r="F49" s="267" t="s">
        <v>11</v>
      </c>
      <c r="G49" s="267" t="s">
        <v>11</v>
      </c>
      <c r="H49" s="267" t="s">
        <v>11</v>
      </c>
      <c r="I49" s="267" t="s">
        <v>11</v>
      </c>
      <c r="J49" s="267" t="s">
        <v>11</v>
      </c>
      <c r="K49" s="267" t="s">
        <v>11</v>
      </c>
      <c r="L49" s="300"/>
      <c r="M49" s="267" t="s">
        <v>11</v>
      </c>
      <c r="N49" s="267" t="s">
        <v>11</v>
      </c>
      <c r="O49" s="267" t="s">
        <v>11</v>
      </c>
      <c r="P49" s="267" t="s">
        <v>11</v>
      </c>
      <c r="Q49" s="267" t="s">
        <v>11</v>
      </c>
      <c r="R49" s="267" t="s">
        <v>11</v>
      </c>
      <c r="S49" s="260"/>
      <c r="T49" s="267" t="s">
        <v>11</v>
      </c>
      <c r="U49" s="267" t="s">
        <v>11</v>
      </c>
      <c r="V49" s="267" t="s">
        <v>11</v>
      </c>
      <c r="W49" s="267" t="s">
        <v>11</v>
      </c>
      <c r="X49" s="267" t="s">
        <v>11</v>
      </c>
      <c r="Y49" s="267" t="s">
        <v>11</v>
      </c>
      <c r="Z49" s="250" t="s">
        <v>2</v>
      </c>
      <c r="AA49" s="265" t="s">
        <v>15</v>
      </c>
      <c r="AB49" s="265" t="s">
        <v>15</v>
      </c>
      <c r="AC49" s="265" t="s">
        <v>15</v>
      </c>
      <c r="AD49" s="265" t="s">
        <v>15</v>
      </c>
      <c r="AE49" s="265" t="s">
        <v>15</v>
      </c>
      <c r="AF49" s="265" t="s">
        <v>15</v>
      </c>
      <c r="AG49" s="265" t="s">
        <v>15</v>
      </c>
      <c r="AH49" s="265" t="s">
        <v>15</v>
      </c>
      <c r="AI49" s="265" t="s">
        <v>15</v>
      </c>
      <c r="AJ49" s="265" t="s">
        <v>15</v>
      </c>
      <c r="AK49" s="265" t="s">
        <v>15</v>
      </c>
      <c r="AL49" s="240" t="s">
        <v>161</v>
      </c>
    </row>
    <row r="50" s="240" customFormat="1" ht="23.25" customHeight="1" spans="1:38">
      <c r="A50" s="261">
        <v>36</v>
      </c>
      <c r="B50" s="296" t="s">
        <v>177</v>
      </c>
      <c r="C50" s="242" t="s">
        <v>161</v>
      </c>
      <c r="D50" s="258" t="s">
        <v>83</v>
      </c>
      <c r="E50" s="258" t="s">
        <v>33</v>
      </c>
      <c r="F50" s="267" t="s">
        <v>11</v>
      </c>
      <c r="G50" s="267" t="s">
        <v>11</v>
      </c>
      <c r="H50" s="267" t="s">
        <v>11</v>
      </c>
      <c r="I50" s="267" t="s">
        <v>11</v>
      </c>
      <c r="J50" s="267" t="s">
        <v>11</v>
      </c>
      <c r="K50" s="267" t="s">
        <v>11</v>
      </c>
      <c r="L50" s="300"/>
      <c r="M50" s="267" t="s">
        <v>11</v>
      </c>
      <c r="N50" s="267" t="s">
        <v>11</v>
      </c>
      <c r="O50" s="267" t="s">
        <v>11</v>
      </c>
      <c r="P50" s="267" t="s">
        <v>11</v>
      </c>
      <c r="Q50" s="267" t="s">
        <v>11</v>
      </c>
      <c r="R50" s="267" t="s">
        <v>11</v>
      </c>
      <c r="S50" s="260"/>
      <c r="T50" s="267" t="s">
        <v>11</v>
      </c>
      <c r="U50" s="267" t="s">
        <v>11</v>
      </c>
      <c r="V50" s="267" t="s">
        <v>11</v>
      </c>
      <c r="W50" s="267" t="s">
        <v>11</v>
      </c>
      <c r="X50" s="267" t="s">
        <v>11</v>
      </c>
      <c r="Y50" s="267" t="s">
        <v>11</v>
      </c>
      <c r="Z50" s="260"/>
      <c r="AA50" s="267" t="s">
        <v>11</v>
      </c>
      <c r="AB50" s="267" t="s">
        <v>11</v>
      </c>
      <c r="AC50" s="267" t="s">
        <v>11</v>
      </c>
      <c r="AD50" s="267" t="s">
        <v>11</v>
      </c>
      <c r="AE50" s="267" t="s">
        <v>11</v>
      </c>
      <c r="AF50" s="267" t="s">
        <v>11</v>
      </c>
      <c r="AG50" s="250" t="s">
        <v>2</v>
      </c>
      <c r="AH50" s="265" t="s">
        <v>15</v>
      </c>
      <c r="AI50" s="265" t="s">
        <v>15</v>
      </c>
      <c r="AJ50" s="265" t="s">
        <v>15</v>
      </c>
      <c r="AK50" s="250" t="s">
        <v>0</v>
      </c>
      <c r="AL50" s="240" t="s">
        <v>161</v>
      </c>
    </row>
    <row r="51" s="240" customFormat="1" ht="23.25" customHeight="1" spans="1:38">
      <c r="A51" s="255">
        <v>37</v>
      </c>
      <c r="B51" s="258" t="s">
        <v>59</v>
      </c>
      <c r="C51" s="271" t="s">
        <v>84</v>
      </c>
      <c r="D51" s="258" t="s">
        <v>76</v>
      </c>
      <c r="E51" s="258" t="s">
        <v>33</v>
      </c>
      <c r="F51" s="267" t="s">
        <v>11</v>
      </c>
      <c r="G51" s="267" t="s">
        <v>11</v>
      </c>
      <c r="H51" s="267" t="s">
        <v>11</v>
      </c>
      <c r="I51" s="267" t="s">
        <v>11</v>
      </c>
      <c r="J51" s="267" t="s">
        <v>11</v>
      </c>
      <c r="K51" s="267" t="s">
        <v>11</v>
      </c>
      <c r="L51" s="300"/>
      <c r="M51" s="267" t="s">
        <v>11</v>
      </c>
      <c r="N51" s="267" t="s">
        <v>11</v>
      </c>
      <c r="O51" s="267" t="s">
        <v>11</v>
      </c>
      <c r="P51" s="267" t="s">
        <v>11</v>
      </c>
      <c r="Q51" s="267" t="s">
        <v>11</v>
      </c>
      <c r="R51" s="267" t="s">
        <v>11</v>
      </c>
      <c r="S51" s="250" t="s">
        <v>2</v>
      </c>
      <c r="T51" s="259" t="s">
        <v>15</v>
      </c>
      <c r="U51" s="259" t="s">
        <v>15</v>
      </c>
      <c r="V51" s="259" t="s">
        <v>15</v>
      </c>
      <c r="W51" s="265" t="s">
        <v>15</v>
      </c>
      <c r="X51" s="265" t="s">
        <v>15</v>
      </c>
      <c r="Y51" s="250" t="s">
        <v>0</v>
      </c>
      <c r="Z51" s="260"/>
      <c r="AA51" s="267" t="s">
        <v>11</v>
      </c>
      <c r="AB51" s="267" t="s">
        <v>11</v>
      </c>
      <c r="AC51" s="267" t="s">
        <v>11</v>
      </c>
      <c r="AD51" s="267" t="s">
        <v>11</v>
      </c>
      <c r="AE51" s="267" t="s">
        <v>11</v>
      </c>
      <c r="AF51" s="267" t="s">
        <v>11</v>
      </c>
      <c r="AG51" s="267" t="s">
        <v>11</v>
      </c>
      <c r="AH51" s="267" t="s">
        <v>11</v>
      </c>
      <c r="AI51" s="267" t="s">
        <v>11</v>
      </c>
      <c r="AJ51" s="267" t="s">
        <v>11</v>
      </c>
      <c r="AK51" s="267" t="s">
        <v>11</v>
      </c>
      <c r="AL51" s="271" t="s">
        <v>84</v>
      </c>
    </row>
    <row r="52" s="240" customFormat="1" ht="23.25" customHeight="1" spans="1:38">
      <c r="A52" s="261">
        <v>38</v>
      </c>
      <c r="B52" s="258" t="s">
        <v>178</v>
      </c>
      <c r="C52" s="271" t="s">
        <v>84</v>
      </c>
      <c r="D52" s="258" t="s">
        <v>76</v>
      </c>
      <c r="E52" s="258" t="s">
        <v>33</v>
      </c>
      <c r="F52" s="267" t="s">
        <v>11</v>
      </c>
      <c r="G52" s="267" t="s">
        <v>11</v>
      </c>
      <c r="H52" s="267" t="s">
        <v>11</v>
      </c>
      <c r="I52" s="267" t="s">
        <v>11</v>
      </c>
      <c r="J52" s="267" t="s">
        <v>11</v>
      </c>
      <c r="K52" s="267" t="s">
        <v>11</v>
      </c>
      <c r="L52" s="300"/>
      <c r="M52" s="267" t="s">
        <v>11</v>
      </c>
      <c r="N52" s="267" t="s">
        <v>11</v>
      </c>
      <c r="O52" s="267" t="s">
        <v>11</v>
      </c>
      <c r="P52" s="267" t="s">
        <v>11</v>
      </c>
      <c r="Q52" s="267" t="s">
        <v>11</v>
      </c>
      <c r="R52" s="267" t="s">
        <v>11</v>
      </c>
      <c r="S52" s="250" t="s">
        <v>2</v>
      </c>
      <c r="T52" s="259" t="s">
        <v>15</v>
      </c>
      <c r="U52" s="259" t="s">
        <v>15</v>
      </c>
      <c r="V52" s="259" t="s">
        <v>15</v>
      </c>
      <c r="W52" s="265" t="s">
        <v>15</v>
      </c>
      <c r="X52" s="265" t="s">
        <v>15</v>
      </c>
      <c r="Y52" s="250" t="s">
        <v>0</v>
      </c>
      <c r="Z52" s="260"/>
      <c r="AA52" s="267" t="s">
        <v>11</v>
      </c>
      <c r="AB52" s="267" t="s">
        <v>11</v>
      </c>
      <c r="AC52" s="267" t="s">
        <v>11</v>
      </c>
      <c r="AD52" s="267" t="s">
        <v>11</v>
      </c>
      <c r="AE52" s="267" t="s">
        <v>11</v>
      </c>
      <c r="AF52" s="267" t="s">
        <v>11</v>
      </c>
      <c r="AG52" s="267" t="s">
        <v>11</v>
      </c>
      <c r="AH52" s="267" t="s">
        <v>11</v>
      </c>
      <c r="AI52" s="267" t="s">
        <v>11</v>
      </c>
      <c r="AJ52" s="267" t="s">
        <v>11</v>
      </c>
      <c r="AK52" s="267" t="s">
        <v>11</v>
      </c>
      <c r="AL52" s="271" t="s">
        <v>84</v>
      </c>
    </row>
    <row r="53" s="240" customFormat="1" ht="23.25" customHeight="1" spans="1:38">
      <c r="A53" s="255">
        <v>39</v>
      </c>
      <c r="B53" s="258" t="s">
        <v>179</v>
      </c>
      <c r="C53" s="271" t="s">
        <v>84</v>
      </c>
      <c r="D53" s="258" t="s">
        <v>76</v>
      </c>
      <c r="E53" s="258" t="s">
        <v>33</v>
      </c>
      <c r="F53" s="267" t="s">
        <v>11</v>
      </c>
      <c r="G53" s="267" t="s">
        <v>11</v>
      </c>
      <c r="H53" s="267" t="s">
        <v>11</v>
      </c>
      <c r="I53" s="267" t="s">
        <v>11</v>
      </c>
      <c r="J53" s="267" t="s">
        <v>11</v>
      </c>
      <c r="K53" s="267" t="s">
        <v>11</v>
      </c>
      <c r="L53" s="300"/>
      <c r="M53" s="267" t="s">
        <v>11</v>
      </c>
      <c r="N53" s="267" t="s">
        <v>11</v>
      </c>
      <c r="O53" s="267" t="s">
        <v>11</v>
      </c>
      <c r="P53" s="267" t="s">
        <v>11</v>
      </c>
      <c r="Q53" s="267" t="s">
        <v>11</v>
      </c>
      <c r="R53" s="267" t="s">
        <v>11</v>
      </c>
      <c r="S53" s="260"/>
      <c r="T53" s="250" t="s">
        <v>2</v>
      </c>
      <c r="U53" s="259" t="s">
        <v>15</v>
      </c>
      <c r="V53" s="259" t="s">
        <v>15</v>
      </c>
      <c r="W53" s="265" t="s">
        <v>15</v>
      </c>
      <c r="X53" s="265" t="s">
        <v>15</v>
      </c>
      <c r="Y53" s="265" t="s">
        <v>15</v>
      </c>
      <c r="Z53" s="260"/>
      <c r="AA53" s="265" t="s">
        <v>15</v>
      </c>
      <c r="AB53" s="265" t="s">
        <v>15</v>
      </c>
      <c r="AC53" s="250" t="s">
        <v>0</v>
      </c>
      <c r="AD53" s="267" t="s">
        <v>11</v>
      </c>
      <c r="AE53" s="267" t="s">
        <v>11</v>
      </c>
      <c r="AF53" s="267" t="s">
        <v>11</v>
      </c>
      <c r="AG53" s="267" t="s">
        <v>11</v>
      </c>
      <c r="AH53" s="267" t="s">
        <v>11</v>
      </c>
      <c r="AI53" s="267" t="s">
        <v>11</v>
      </c>
      <c r="AJ53" s="267" t="s">
        <v>11</v>
      </c>
      <c r="AK53" s="267" t="s">
        <v>11</v>
      </c>
      <c r="AL53" s="271" t="s">
        <v>84</v>
      </c>
    </row>
    <row r="54" s="240" customFormat="1" ht="23.25" customHeight="1" spans="1:38">
      <c r="A54" s="261">
        <v>40</v>
      </c>
      <c r="B54" s="258" t="s">
        <v>180</v>
      </c>
      <c r="C54" s="271" t="s">
        <v>84</v>
      </c>
      <c r="D54" s="258" t="s">
        <v>76</v>
      </c>
      <c r="E54" s="258" t="s">
        <v>33</v>
      </c>
      <c r="F54" s="267" t="s">
        <v>11</v>
      </c>
      <c r="G54" s="267" t="s">
        <v>11</v>
      </c>
      <c r="H54" s="267" t="s">
        <v>11</v>
      </c>
      <c r="I54" s="267" t="s">
        <v>11</v>
      </c>
      <c r="J54" s="267" t="s">
        <v>11</v>
      </c>
      <c r="K54" s="267" t="s">
        <v>11</v>
      </c>
      <c r="L54" s="300"/>
      <c r="M54" s="267" t="s">
        <v>11</v>
      </c>
      <c r="N54" s="267" t="s">
        <v>11</v>
      </c>
      <c r="O54" s="267" t="s">
        <v>11</v>
      </c>
      <c r="P54" s="267" t="s">
        <v>11</v>
      </c>
      <c r="Q54" s="267" t="s">
        <v>11</v>
      </c>
      <c r="R54" s="267" t="s">
        <v>11</v>
      </c>
      <c r="S54" s="260"/>
      <c r="T54" s="250" t="s">
        <v>2</v>
      </c>
      <c r="U54" s="259" t="s">
        <v>15</v>
      </c>
      <c r="V54" s="259" t="s">
        <v>15</v>
      </c>
      <c r="W54" s="265" t="s">
        <v>15</v>
      </c>
      <c r="X54" s="265" t="s">
        <v>15</v>
      </c>
      <c r="Y54" s="250" t="s">
        <v>0</v>
      </c>
      <c r="Z54" s="260"/>
      <c r="AA54" s="267" t="s">
        <v>11</v>
      </c>
      <c r="AB54" s="267" t="s">
        <v>11</v>
      </c>
      <c r="AC54" s="267" t="s">
        <v>11</v>
      </c>
      <c r="AD54" s="267" t="s">
        <v>11</v>
      </c>
      <c r="AE54" s="267" t="s">
        <v>11</v>
      </c>
      <c r="AF54" s="267" t="s">
        <v>11</v>
      </c>
      <c r="AG54" s="267" t="s">
        <v>11</v>
      </c>
      <c r="AH54" s="267" t="s">
        <v>11</v>
      </c>
      <c r="AI54" s="267" t="s">
        <v>11</v>
      </c>
      <c r="AJ54" s="267" t="s">
        <v>11</v>
      </c>
      <c r="AK54" s="267" t="s">
        <v>11</v>
      </c>
      <c r="AL54" s="271" t="s">
        <v>84</v>
      </c>
    </row>
    <row r="55" s="240" customFormat="1" ht="27.75" customHeight="1" spans="1:41">
      <c r="A55" s="297"/>
      <c r="B55" s="298"/>
      <c r="C55" s="298"/>
      <c r="D55" s="258"/>
      <c r="E55" s="258"/>
      <c r="F55" s="258"/>
      <c r="G55" s="258"/>
      <c r="H55" s="265"/>
      <c r="I55" s="265"/>
      <c r="J55" s="265"/>
      <c r="K55" s="265"/>
      <c r="L55" s="265"/>
      <c r="M55" s="265"/>
      <c r="N55" s="265"/>
      <c r="O55" s="301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301"/>
      <c r="AD55" s="265"/>
      <c r="AE55" s="265"/>
      <c r="AF55" s="265"/>
      <c r="AG55" s="265"/>
      <c r="AH55" s="265"/>
      <c r="AI55" s="265"/>
      <c r="AJ55" s="265"/>
      <c r="AK55" s="265"/>
      <c r="AO55" s="240" t="s">
        <v>181</v>
      </c>
    </row>
    <row r="56" s="240" customFormat="1" spans="1:34">
      <c r="A56" s="245"/>
      <c r="I56" s="287"/>
      <c r="Y56" s="245"/>
      <c r="AG56" s="258"/>
      <c r="AH56" s="258"/>
    </row>
    <row r="57" s="240" customFormat="1" spans="1:25">
      <c r="A57" s="245"/>
      <c r="I57" s="287"/>
      <c r="Y57" s="245"/>
    </row>
    <row r="58" s="240" customFormat="1" spans="1:25">
      <c r="A58" s="245"/>
      <c r="I58" s="287"/>
      <c r="Y58" s="245"/>
    </row>
    <row r="59" s="240" customFormat="1" spans="1:25">
      <c r="A59" s="245"/>
      <c r="I59" s="287"/>
      <c r="Y59" s="245"/>
    </row>
    <row r="60" s="240" customFormat="1" spans="1:25">
      <c r="A60" s="245"/>
      <c r="I60" s="287"/>
      <c r="Y60" s="245"/>
    </row>
    <row r="61" s="240" customFormat="1" spans="1:25">
      <c r="A61" s="245"/>
      <c r="I61" s="287"/>
      <c r="Y61" s="245"/>
    </row>
    <row r="62" s="240" customFormat="1" spans="1:25">
      <c r="A62" s="245"/>
      <c r="I62" s="287"/>
      <c r="Y62" s="245"/>
    </row>
    <row r="63" s="240" customFormat="1" spans="1:25">
      <c r="A63" s="245"/>
      <c r="I63" s="287"/>
      <c r="Y63" s="245"/>
    </row>
    <row r="64" s="240" customFormat="1" spans="1:25">
      <c r="A64" s="245"/>
      <c r="I64" s="287"/>
      <c r="Y64" s="245"/>
    </row>
    <row r="65" s="240" customFormat="1" spans="1:25">
      <c r="A65" s="245"/>
      <c r="I65" s="287"/>
      <c r="Y65" s="245"/>
    </row>
    <row r="66" s="240" customFormat="1" spans="1:25">
      <c r="A66" s="245"/>
      <c r="I66" s="287"/>
      <c r="Y66" s="245"/>
    </row>
    <row r="67" s="240" customFormat="1" spans="1:25">
      <c r="A67" s="245"/>
      <c r="I67" s="287"/>
      <c r="Y67" s="245"/>
    </row>
    <row r="68" s="240" customFormat="1" spans="1:25">
      <c r="A68" s="245"/>
      <c r="I68" s="287"/>
      <c r="Y68" s="245"/>
    </row>
    <row r="69" s="240" customFormat="1" spans="1:25">
      <c r="A69" s="245"/>
      <c r="I69" s="287"/>
      <c r="Y69" s="245"/>
    </row>
    <row r="70" s="240" customFormat="1" spans="1:25">
      <c r="A70" s="245"/>
      <c r="I70" s="287"/>
      <c r="Y70" s="245"/>
    </row>
    <row r="71" s="240" customFormat="1" spans="1:25">
      <c r="A71" s="245"/>
      <c r="I71" s="287"/>
      <c r="Y71" s="245"/>
    </row>
    <row r="72" s="240" customFormat="1" spans="1:25">
      <c r="A72" s="245"/>
      <c r="I72" s="287"/>
      <c r="Y72" s="245"/>
    </row>
    <row r="73" s="240" customFormat="1" spans="1:25">
      <c r="A73" s="245"/>
      <c r="I73" s="287"/>
      <c r="Y73" s="245"/>
    </row>
    <row r="74" s="240" customFormat="1" spans="1:25">
      <c r="A74" s="245"/>
      <c r="I74" s="287"/>
      <c r="Y74" s="245"/>
    </row>
    <row r="75" s="240" customFormat="1" spans="1:25">
      <c r="A75" s="245"/>
      <c r="I75" s="287"/>
      <c r="Y75" s="245"/>
    </row>
    <row r="76" s="240" customFormat="1" spans="1:25">
      <c r="A76" s="245"/>
      <c r="I76" s="287"/>
      <c r="Y76" s="245"/>
    </row>
    <row r="77" s="240" customFormat="1" spans="1:25">
      <c r="A77" s="245"/>
      <c r="I77" s="287"/>
      <c r="Y77" s="245"/>
    </row>
    <row r="78" s="240" customFormat="1" spans="1:25">
      <c r="A78" s="245"/>
      <c r="I78" s="287"/>
      <c r="Y78" s="245"/>
    </row>
    <row r="79" s="240" customFormat="1" spans="1:25">
      <c r="A79" s="245"/>
      <c r="I79" s="287"/>
      <c r="Y79" s="245"/>
    </row>
    <row r="80" s="240" customFormat="1" spans="1:25">
      <c r="A80" s="245"/>
      <c r="I80" s="287"/>
      <c r="Y80" s="245"/>
    </row>
    <row r="81" s="240" customFormat="1" spans="1:25">
      <c r="A81" s="245"/>
      <c r="I81" s="287"/>
      <c r="Y81" s="245"/>
    </row>
    <row r="82" s="240" customFormat="1" spans="1:25">
      <c r="A82" s="245"/>
      <c r="I82" s="287"/>
      <c r="Y82" s="245"/>
    </row>
    <row r="83" s="240" customFormat="1" spans="1:25">
      <c r="A83" s="245"/>
      <c r="I83" s="287"/>
      <c r="Y83" s="245"/>
    </row>
    <row r="84" s="240" customFormat="1" spans="1:25">
      <c r="A84" s="245"/>
      <c r="I84" s="287"/>
      <c r="Y84" s="245"/>
    </row>
    <row r="85" s="240" customFormat="1" spans="1:25">
      <c r="A85" s="245"/>
      <c r="I85" s="287"/>
      <c r="Y85" s="245"/>
    </row>
    <row r="86" s="240" customFormat="1" spans="1:25">
      <c r="A86" s="245"/>
      <c r="I86" s="287"/>
      <c r="Y86" s="245"/>
    </row>
    <row r="87" s="240" customFormat="1" spans="1:25">
      <c r="A87" s="245"/>
      <c r="I87" s="287"/>
      <c r="Y87" s="245"/>
    </row>
    <row r="88" s="240" customFormat="1" spans="1:25">
      <c r="A88" s="245"/>
      <c r="I88" s="287"/>
      <c r="Y88" s="245"/>
    </row>
    <row r="89" s="240" customFormat="1" spans="1:25">
      <c r="A89" s="245"/>
      <c r="I89" s="287"/>
      <c r="Y89" s="245"/>
    </row>
    <row r="90" s="240" customFormat="1" spans="1:25">
      <c r="A90" s="245"/>
      <c r="I90" s="287"/>
      <c r="Y90" s="245"/>
    </row>
    <row r="91" s="240" customFormat="1" spans="1:25">
      <c r="A91" s="245"/>
      <c r="I91" s="287"/>
      <c r="Y91" s="245"/>
    </row>
    <row r="92" s="240" customFormat="1" spans="1:25">
      <c r="A92" s="245"/>
      <c r="I92" s="287"/>
      <c r="Y92" s="245"/>
    </row>
    <row r="93" s="240" customFormat="1" spans="1:25">
      <c r="A93" s="245"/>
      <c r="I93" s="287"/>
      <c r="Y93" s="245"/>
    </row>
    <row r="94" s="240" customFormat="1" spans="1:25">
      <c r="A94" s="245"/>
      <c r="I94" s="287"/>
      <c r="Y94" s="245"/>
    </row>
    <row r="95" s="240" customFormat="1" spans="1:25">
      <c r="A95" s="245"/>
      <c r="I95" s="287"/>
      <c r="Y95" s="245"/>
    </row>
    <row r="96" s="240" customFormat="1" spans="1:25">
      <c r="A96" s="245"/>
      <c r="I96" s="287"/>
      <c r="Y96" s="245"/>
    </row>
    <row r="97" s="240" customFormat="1" spans="1:25">
      <c r="A97" s="245"/>
      <c r="I97" s="287"/>
      <c r="Y97" s="245"/>
    </row>
    <row r="98" s="240" customFormat="1" spans="1:25">
      <c r="A98" s="245"/>
      <c r="I98" s="287"/>
      <c r="Y98" s="245"/>
    </row>
    <row r="99" s="240" customFormat="1" spans="1:25">
      <c r="A99" s="245"/>
      <c r="I99" s="287"/>
      <c r="Y99" s="245"/>
    </row>
    <row r="100" s="240" customFormat="1" spans="1:25">
      <c r="A100" s="245"/>
      <c r="I100" s="287"/>
      <c r="Y100" s="245"/>
    </row>
    <row r="101" s="240" customFormat="1" spans="1:25">
      <c r="A101" s="245"/>
      <c r="I101" s="287"/>
      <c r="Y101" s="245"/>
    </row>
    <row r="102" s="240" customFormat="1" spans="1:25">
      <c r="A102" s="245"/>
      <c r="I102" s="287"/>
      <c r="Y102" s="245"/>
    </row>
    <row r="103" s="240" customFormat="1" spans="1:25">
      <c r="A103" s="245"/>
      <c r="I103" s="287"/>
      <c r="Y103" s="245"/>
    </row>
    <row r="104" s="240" customFormat="1" spans="1:25">
      <c r="A104" s="245"/>
      <c r="I104" s="287"/>
      <c r="Y104" s="245"/>
    </row>
    <row r="105" s="240" customFormat="1" spans="1:25">
      <c r="A105" s="245"/>
      <c r="I105" s="287"/>
      <c r="Y105" s="245"/>
    </row>
    <row r="106" s="240" customFormat="1" spans="1:25">
      <c r="A106" s="245"/>
      <c r="I106" s="287"/>
      <c r="Y106" s="245"/>
    </row>
    <row r="107" s="240" customFormat="1" spans="1:25">
      <c r="A107" s="245"/>
      <c r="I107" s="287"/>
      <c r="Y107" s="245"/>
    </row>
    <row r="108" s="240" customFormat="1" spans="1:25">
      <c r="A108" s="245"/>
      <c r="I108" s="287"/>
      <c r="Y108" s="245"/>
    </row>
    <row r="109" s="240" customFormat="1" spans="1:25">
      <c r="A109" s="245"/>
      <c r="I109" s="287"/>
      <c r="Y109" s="245"/>
    </row>
    <row r="110" s="240" customFormat="1" spans="1:25">
      <c r="A110" s="245"/>
      <c r="I110" s="287"/>
      <c r="Y110" s="245"/>
    </row>
    <row r="111" s="240" customFormat="1" spans="1:25">
      <c r="A111" s="245"/>
      <c r="I111" s="287"/>
      <c r="Y111" s="245"/>
    </row>
    <row r="112" s="240" customFormat="1" spans="1:25">
      <c r="A112" s="245"/>
      <c r="I112" s="287"/>
      <c r="Y112" s="245"/>
    </row>
    <row r="113" s="240" customFormat="1" spans="1:25">
      <c r="A113" s="245"/>
      <c r="I113" s="287"/>
      <c r="Y113" s="245"/>
    </row>
    <row r="114" s="240" customFormat="1" spans="1:25">
      <c r="A114" s="245"/>
      <c r="I114" s="287"/>
      <c r="Y114" s="245"/>
    </row>
    <row r="115" s="240" customFormat="1" spans="1:25">
      <c r="A115" s="245"/>
      <c r="I115" s="287"/>
      <c r="Y115" s="245"/>
    </row>
    <row r="116" s="240" customFormat="1" spans="1:25">
      <c r="A116" s="245"/>
      <c r="I116" s="287"/>
      <c r="Y116" s="245"/>
    </row>
    <row r="117" s="240" customFormat="1" spans="1:25">
      <c r="A117" s="245"/>
      <c r="I117" s="287"/>
      <c r="Y117" s="245"/>
    </row>
    <row r="118" s="240" customFormat="1" spans="1:25">
      <c r="A118" s="245"/>
      <c r="I118" s="287"/>
      <c r="Y118" s="245"/>
    </row>
    <row r="119" s="240" customFormat="1" spans="1:25">
      <c r="A119" s="245"/>
      <c r="I119" s="287"/>
      <c r="Y119" s="245"/>
    </row>
    <row r="120" s="240" customFormat="1" spans="1:26">
      <c r="A120" s="245"/>
      <c r="I120" s="287"/>
      <c r="L120" s="295"/>
      <c r="S120" s="244"/>
      <c r="Y120" s="245"/>
      <c r="Z120" s="244"/>
    </row>
    <row r="121" s="240" customFormat="1" spans="1:26">
      <c r="A121" s="245"/>
      <c r="I121" s="287"/>
      <c r="L121" s="295"/>
      <c r="S121" s="244"/>
      <c r="Y121" s="245"/>
      <c r="Z121" s="244"/>
    </row>
    <row r="122" s="240" customFormat="1" spans="1:26">
      <c r="A122" s="245"/>
      <c r="I122" s="287"/>
      <c r="L122" s="295"/>
      <c r="S122" s="244"/>
      <c r="Y122" s="245"/>
      <c r="Z122" s="244"/>
    </row>
    <row r="123" s="240" customFormat="1" spans="1:26">
      <c r="A123" s="245"/>
      <c r="I123" s="287"/>
      <c r="L123" s="295"/>
      <c r="S123" s="244"/>
      <c r="Y123" s="245"/>
      <c r="Z123" s="244"/>
    </row>
    <row r="124" s="240" customFormat="1" spans="1:26">
      <c r="A124" s="245"/>
      <c r="I124" s="287"/>
      <c r="L124" s="295"/>
      <c r="S124" s="244"/>
      <c r="Y124" s="245"/>
      <c r="Z124" s="244"/>
    </row>
    <row r="125" s="240" customFormat="1" spans="1:26">
      <c r="A125" s="245"/>
      <c r="I125" s="287"/>
      <c r="L125" s="295"/>
      <c r="S125" s="244"/>
      <c r="Y125" s="245"/>
      <c r="Z125" s="244"/>
    </row>
    <row r="126" s="240" customFormat="1" spans="1:26">
      <c r="A126" s="245"/>
      <c r="I126" s="287"/>
      <c r="L126" s="295"/>
      <c r="S126" s="244"/>
      <c r="Y126" s="245"/>
      <c r="Z126" s="244"/>
    </row>
    <row r="127" s="240" customFormat="1" spans="1:26">
      <c r="A127" s="245"/>
      <c r="I127" s="287"/>
      <c r="L127" s="295"/>
      <c r="S127" s="244"/>
      <c r="Y127" s="245"/>
      <c r="Z127" s="244"/>
    </row>
    <row r="128" s="240" customFormat="1" spans="1:26">
      <c r="A128" s="245"/>
      <c r="I128" s="287"/>
      <c r="L128" s="295"/>
      <c r="S128" s="244"/>
      <c r="Y128" s="245"/>
      <c r="Z128" s="244"/>
    </row>
    <row r="129" s="240" customFormat="1" spans="1:26">
      <c r="A129" s="245"/>
      <c r="I129" s="287"/>
      <c r="L129" s="295"/>
      <c r="S129" s="244"/>
      <c r="Y129" s="245"/>
      <c r="Z129" s="244"/>
    </row>
    <row r="130" s="240" customFormat="1" spans="1:26">
      <c r="A130" s="245"/>
      <c r="I130" s="287"/>
      <c r="L130" s="295"/>
      <c r="S130" s="244"/>
      <c r="Y130" s="245"/>
      <c r="Z130" s="244"/>
    </row>
    <row r="131" s="240" customFormat="1" spans="1:26">
      <c r="A131" s="245"/>
      <c r="I131" s="287"/>
      <c r="L131" s="295"/>
      <c r="S131" s="244"/>
      <c r="Y131" s="245"/>
      <c r="Z131" s="244"/>
    </row>
    <row r="132" s="240" customFormat="1" spans="1:26">
      <c r="A132" s="245"/>
      <c r="I132" s="287"/>
      <c r="L132" s="295"/>
      <c r="S132" s="244"/>
      <c r="Y132" s="245"/>
      <c r="Z132" s="244"/>
    </row>
    <row r="133" s="240" customFormat="1" spans="1:26">
      <c r="A133" s="245"/>
      <c r="I133" s="287"/>
      <c r="L133" s="295"/>
      <c r="S133" s="244"/>
      <c r="Y133" s="245"/>
      <c r="Z133" s="244"/>
    </row>
    <row r="134" s="240" customFormat="1" spans="1:26">
      <c r="A134" s="245"/>
      <c r="I134" s="287"/>
      <c r="L134" s="295"/>
      <c r="S134" s="244"/>
      <c r="Y134" s="245"/>
      <c r="Z134" s="244"/>
    </row>
    <row r="135" s="240" customFormat="1" spans="1:26">
      <c r="A135" s="245"/>
      <c r="I135" s="287"/>
      <c r="L135" s="295"/>
      <c r="S135" s="244"/>
      <c r="Y135" s="245"/>
      <c r="Z135" s="244"/>
    </row>
    <row r="136" s="240" customFormat="1" spans="1:26">
      <c r="A136" s="245"/>
      <c r="I136" s="287"/>
      <c r="L136" s="295"/>
      <c r="S136" s="244"/>
      <c r="Y136" s="245"/>
      <c r="Z136" s="244"/>
    </row>
    <row r="137" s="240" customFormat="1" spans="1:26">
      <c r="A137" s="245"/>
      <c r="I137" s="287"/>
      <c r="L137" s="295"/>
      <c r="S137" s="244"/>
      <c r="Y137" s="245"/>
      <c r="Z137" s="244"/>
    </row>
    <row r="138" s="240" customFormat="1" spans="1:26">
      <c r="A138" s="245"/>
      <c r="I138" s="287"/>
      <c r="L138" s="295"/>
      <c r="S138" s="244"/>
      <c r="Y138" s="245"/>
      <c r="Z138" s="244"/>
    </row>
    <row r="139" s="240" customFormat="1" spans="1:26">
      <c r="A139" s="245"/>
      <c r="I139" s="287"/>
      <c r="L139" s="295"/>
      <c r="S139" s="244"/>
      <c r="Y139" s="245"/>
      <c r="Z139" s="244"/>
    </row>
    <row r="140" s="240" customFormat="1" spans="1:26">
      <c r="A140" s="245"/>
      <c r="I140" s="287"/>
      <c r="L140" s="295"/>
      <c r="S140" s="244"/>
      <c r="Y140" s="245"/>
      <c r="Z140" s="244"/>
    </row>
    <row r="141" s="240" customFormat="1" spans="1:26">
      <c r="A141" s="245"/>
      <c r="I141" s="287"/>
      <c r="L141" s="295"/>
      <c r="S141" s="244"/>
      <c r="Y141" s="245"/>
      <c r="Z141" s="244"/>
    </row>
    <row r="142" s="240" customFormat="1" spans="1:26">
      <c r="A142" s="245"/>
      <c r="I142" s="287"/>
      <c r="L142" s="295"/>
      <c r="S142" s="244"/>
      <c r="Y142" s="245"/>
      <c r="Z142" s="244"/>
    </row>
    <row r="143" s="240" customFormat="1" spans="1:26">
      <c r="A143" s="245"/>
      <c r="I143" s="287"/>
      <c r="L143" s="295"/>
      <c r="S143" s="244"/>
      <c r="Y143" s="245"/>
      <c r="Z143" s="244"/>
    </row>
    <row r="144" s="240" customFormat="1" spans="1:26">
      <c r="A144" s="245"/>
      <c r="I144" s="287"/>
      <c r="L144" s="295"/>
      <c r="S144" s="244"/>
      <c r="Y144" s="245"/>
      <c r="Z144" s="244"/>
    </row>
    <row r="145" s="240" customFormat="1" spans="1:26">
      <c r="A145" s="245"/>
      <c r="I145" s="287"/>
      <c r="L145" s="295"/>
      <c r="S145" s="244"/>
      <c r="Y145" s="245"/>
      <c r="Z145" s="244"/>
    </row>
    <row r="146" s="240" customFormat="1" spans="1:26">
      <c r="A146" s="245"/>
      <c r="I146" s="287"/>
      <c r="L146" s="295"/>
      <c r="S146" s="244"/>
      <c r="Y146" s="245"/>
      <c r="Z146" s="244"/>
    </row>
    <row r="147" s="240" customFormat="1" spans="1:26">
      <c r="A147" s="245"/>
      <c r="I147" s="287"/>
      <c r="L147" s="295"/>
      <c r="S147" s="244"/>
      <c r="Y147" s="245"/>
      <c r="Z147" s="244"/>
    </row>
    <row r="148" s="240" customFormat="1" spans="1:26">
      <c r="A148" s="245"/>
      <c r="I148" s="287"/>
      <c r="L148" s="295"/>
      <c r="S148" s="244"/>
      <c r="Y148" s="245"/>
      <c r="Z148" s="244"/>
    </row>
    <row r="149" s="240" customFormat="1" spans="1:26">
      <c r="A149" s="245"/>
      <c r="I149" s="287"/>
      <c r="L149" s="295"/>
      <c r="S149" s="244"/>
      <c r="Y149" s="245"/>
      <c r="Z149" s="244"/>
    </row>
    <row r="150" s="240" customFormat="1" spans="1:26">
      <c r="A150" s="245"/>
      <c r="I150" s="287"/>
      <c r="L150" s="295"/>
      <c r="S150" s="244"/>
      <c r="Y150" s="245"/>
      <c r="Z150" s="244"/>
    </row>
    <row r="151" s="240" customFormat="1" spans="1:26">
      <c r="A151" s="245"/>
      <c r="I151" s="287"/>
      <c r="L151" s="295"/>
      <c r="S151" s="244"/>
      <c r="Y151" s="245"/>
      <c r="Z151" s="244"/>
    </row>
    <row r="152" s="240" customFormat="1" spans="1:26">
      <c r="A152" s="245"/>
      <c r="I152" s="287"/>
      <c r="L152" s="295"/>
      <c r="S152" s="244"/>
      <c r="Y152" s="245"/>
      <c r="Z152" s="244"/>
    </row>
    <row r="153" s="240" customFormat="1" spans="1:26">
      <c r="A153" s="245"/>
      <c r="I153" s="287"/>
      <c r="L153" s="295"/>
      <c r="S153" s="244"/>
      <c r="Y153" s="245"/>
      <c r="Z153" s="244"/>
    </row>
    <row r="154" s="240" customFormat="1" spans="1:26">
      <c r="A154" s="245"/>
      <c r="I154" s="287"/>
      <c r="L154" s="295"/>
      <c r="S154" s="244"/>
      <c r="Y154" s="245"/>
      <c r="Z154" s="244"/>
    </row>
    <row r="155" s="240" customFormat="1" spans="1:26">
      <c r="A155" s="245"/>
      <c r="I155" s="287"/>
      <c r="L155" s="295"/>
      <c r="S155" s="244"/>
      <c r="Y155" s="245"/>
      <c r="Z155" s="244"/>
    </row>
    <row r="156" s="240" customFormat="1" spans="1:26">
      <c r="A156" s="245"/>
      <c r="I156" s="287"/>
      <c r="L156" s="295"/>
      <c r="S156" s="244"/>
      <c r="Y156" s="245"/>
      <c r="Z156" s="244"/>
    </row>
    <row r="157" s="240" customFormat="1" spans="1:26">
      <c r="A157" s="245"/>
      <c r="I157" s="287"/>
      <c r="L157" s="295"/>
      <c r="S157" s="244"/>
      <c r="Y157" s="245"/>
      <c r="Z157" s="244"/>
    </row>
    <row r="158" s="240" customFormat="1" spans="1:26">
      <c r="A158" s="245"/>
      <c r="I158" s="287"/>
      <c r="L158" s="295"/>
      <c r="S158" s="244"/>
      <c r="Y158" s="245"/>
      <c r="Z158" s="244"/>
    </row>
    <row r="159" s="240" customFormat="1" spans="1:26">
      <c r="A159" s="245"/>
      <c r="I159" s="287"/>
      <c r="L159" s="295"/>
      <c r="S159" s="244"/>
      <c r="Y159" s="245"/>
      <c r="Z159" s="244"/>
    </row>
    <row r="160" s="240" customFormat="1" spans="1:26">
      <c r="A160" s="245"/>
      <c r="I160" s="287"/>
      <c r="L160" s="295"/>
      <c r="S160" s="244"/>
      <c r="Y160" s="245"/>
      <c r="Z160" s="244"/>
    </row>
    <row r="161" s="240" customFormat="1" spans="1:26">
      <c r="A161" s="245"/>
      <c r="I161" s="287"/>
      <c r="L161" s="295"/>
      <c r="S161" s="244"/>
      <c r="Y161" s="245"/>
      <c r="Z161" s="244"/>
    </row>
    <row r="162" s="240" customFormat="1" spans="1:26">
      <c r="A162" s="245"/>
      <c r="I162" s="287"/>
      <c r="L162" s="295"/>
      <c r="S162" s="244"/>
      <c r="Y162" s="245"/>
      <c r="Z162" s="244"/>
    </row>
    <row r="163" s="240" customFormat="1" spans="1:26">
      <c r="A163" s="245"/>
      <c r="I163" s="287"/>
      <c r="L163" s="295"/>
      <c r="S163" s="244"/>
      <c r="Y163" s="245"/>
      <c r="Z163" s="244"/>
    </row>
    <row r="164" s="240" customFormat="1" spans="1:26">
      <c r="A164" s="245"/>
      <c r="I164" s="287"/>
      <c r="L164" s="295"/>
      <c r="S164" s="244"/>
      <c r="Y164" s="245"/>
      <c r="Z164" s="244"/>
    </row>
    <row r="165" s="240" customFormat="1" spans="1:26">
      <c r="A165" s="245"/>
      <c r="I165" s="287"/>
      <c r="L165" s="295"/>
      <c r="S165" s="244"/>
      <c r="Y165" s="245"/>
      <c r="Z165" s="244"/>
    </row>
    <row r="166" s="240" customFormat="1" spans="1:26">
      <c r="A166" s="245"/>
      <c r="I166" s="287"/>
      <c r="L166" s="295"/>
      <c r="S166" s="244"/>
      <c r="Y166" s="245"/>
      <c r="Z166" s="244"/>
    </row>
    <row r="167" s="240" customFormat="1" spans="1:26">
      <c r="A167" s="245"/>
      <c r="I167" s="287"/>
      <c r="L167" s="295"/>
      <c r="S167" s="244"/>
      <c r="Y167" s="245"/>
      <c r="Z167" s="244"/>
    </row>
    <row r="168" s="240" customFormat="1" spans="1:26">
      <c r="A168" s="245"/>
      <c r="I168" s="287"/>
      <c r="L168" s="295"/>
      <c r="S168" s="244"/>
      <c r="Y168" s="245"/>
      <c r="Z168" s="244"/>
    </row>
    <row r="169" s="240" customFormat="1" spans="1:26">
      <c r="A169" s="245"/>
      <c r="I169" s="287"/>
      <c r="L169" s="295"/>
      <c r="S169" s="244"/>
      <c r="Y169" s="245"/>
      <c r="Z169" s="244"/>
    </row>
    <row r="170" s="240" customFormat="1" spans="1:26">
      <c r="A170" s="245"/>
      <c r="I170" s="287"/>
      <c r="L170" s="295"/>
      <c r="S170" s="244"/>
      <c r="Y170" s="245"/>
      <c r="Z170" s="244"/>
    </row>
    <row r="171" s="240" customFormat="1" spans="1:26">
      <c r="A171" s="245"/>
      <c r="I171" s="287"/>
      <c r="L171" s="295"/>
      <c r="S171" s="244"/>
      <c r="Y171" s="245"/>
      <c r="Z171" s="244"/>
    </row>
    <row r="172" s="240" customFormat="1" spans="1:26">
      <c r="A172" s="245"/>
      <c r="I172" s="287"/>
      <c r="L172" s="295"/>
      <c r="S172" s="244"/>
      <c r="Y172" s="245"/>
      <c r="Z172" s="244"/>
    </row>
    <row r="173" s="240" customFormat="1" spans="1:26">
      <c r="A173" s="245"/>
      <c r="I173" s="287"/>
      <c r="L173" s="295"/>
      <c r="S173" s="244"/>
      <c r="Y173" s="245"/>
      <c r="Z173" s="244"/>
    </row>
    <row r="174" s="240" customFormat="1" spans="1:26">
      <c r="A174" s="245"/>
      <c r="I174" s="287"/>
      <c r="L174" s="295"/>
      <c r="S174" s="244"/>
      <c r="Y174" s="245"/>
      <c r="Z174" s="244"/>
    </row>
    <row r="175" s="240" customFormat="1" spans="1:26">
      <c r="A175" s="245"/>
      <c r="I175" s="287"/>
      <c r="L175" s="295"/>
      <c r="S175" s="244"/>
      <c r="Y175" s="245"/>
      <c r="Z175" s="244"/>
    </row>
    <row r="176" s="240" customFormat="1" spans="1:26">
      <c r="A176" s="245"/>
      <c r="I176" s="287"/>
      <c r="L176" s="295"/>
      <c r="S176" s="244"/>
      <c r="Y176" s="245"/>
      <c r="Z176" s="244"/>
    </row>
    <row r="177" s="240" customFormat="1" spans="1:26">
      <c r="A177" s="245"/>
      <c r="I177" s="287"/>
      <c r="L177" s="295"/>
      <c r="S177" s="244"/>
      <c r="Y177" s="245"/>
      <c r="Z177" s="244"/>
    </row>
  </sheetData>
  <autoFilter ref="A14:AT55">
    <extLst/>
  </autoFilter>
  <mergeCells count="1">
    <mergeCell ref="A1:AK4"/>
  </mergeCells>
  <pageMargins left="0.15748031496063" right="0.15748031496063" top="0.275590551181102" bottom="0.196850393700787" header="0.31496062992126" footer="0.31496062992126"/>
  <pageSetup paperSize="9" scale="45" orientation="landscape"/>
  <headerFooter/>
  <colBreaks count="1" manualBreakCount="1">
    <brk id="34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68"/>
  <sheetViews>
    <sheetView view="pageBreakPreview" zoomScale="80" zoomScaleNormal="85" zoomScaleSheetLayoutView="80" workbookViewId="0">
      <pane xSplit="2" ySplit="14" topLeftCell="C42" activePane="bottomRight" state="frozen"/>
      <selection/>
      <selection pane="topRight"/>
      <selection pane="bottomLeft"/>
      <selection pane="bottomRight" activeCell="AM48" sqref="AM48"/>
    </sheetView>
  </sheetViews>
  <sheetFormatPr defaultColWidth="9" defaultRowHeight="15.75"/>
  <cols>
    <col min="1" max="1" width="5.62857142857143" style="241" customWidth="1"/>
    <col min="2" max="2" width="31.6285714285714" style="242" customWidth="1"/>
    <col min="3" max="3" width="13.1238095238095" style="242" customWidth="1"/>
    <col min="4" max="4" width="15.6285714285714" style="242" customWidth="1"/>
    <col min="5" max="5" width="15.247619047619" style="242" customWidth="1"/>
    <col min="6" max="8" width="5.75238095238095" style="242" customWidth="1"/>
    <col min="9" max="9" width="5.37142857142857" style="240" customWidth="1"/>
    <col min="10" max="10" width="4.87619047619048" style="243" customWidth="1"/>
    <col min="11" max="11" width="4.87619047619048" style="244" customWidth="1"/>
    <col min="12" max="16" width="4.87619047619048" style="240" customWidth="1"/>
    <col min="17" max="18" width="4.87619047619048" style="244" customWidth="1"/>
    <col min="19" max="23" width="4.87619047619048" style="240" customWidth="1"/>
    <col min="24" max="25" width="4.87619047619048" style="244" customWidth="1"/>
    <col min="26" max="26" width="4.87619047619048" style="245" customWidth="1"/>
    <col min="27" max="30" width="4.87619047619048" style="240" customWidth="1"/>
    <col min="31" max="32" width="4.87619047619048" style="244" customWidth="1"/>
    <col min="33" max="35" width="4.87619047619048" style="240" customWidth="1"/>
    <col min="36" max="38" width="4.87619047619048" style="242" customWidth="1"/>
    <col min="39" max="39" width="11.1238095238095" style="242" customWidth="1"/>
    <col min="40" max="40" width="9.37142857142857" style="242" customWidth="1"/>
    <col min="41" max="41" width="6.5047619047619" style="242" customWidth="1"/>
    <col min="42" max="42" width="5.62857142857143" style="242" customWidth="1"/>
    <col min="43" max="44" width="9" style="242"/>
    <col min="45" max="45" width="11.6285714285714" style="242" customWidth="1"/>
    <col min="46" max="16384" width="9" style="242"/>
  </cols>
  <sheetData>
    <row r="1" ht="20.25" customHeight="1" spans="1:47">
      <c r="A1" s="246" t="s">
        <v>182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1"/>
      <c r="AN1" s="281"/>
      <c r="AR1" s="282" t="s">
        <v>0</v>
      </c>
      <c r="AS1" s="283" t="s">
        <v>1</v>
      </c>
      <c r="AT1" s="257" t="s">
        <v>30</v>
      </c>
      <c r="AU1" s="257" t="s">
        <v>72</v>
      </c>
    </row>
    <row r="2" ht="15.6" customHeight="1" spans="1:47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1"/>
      <c r="AN2" s="281"/>
      <c r="AR2" s="282" t="s">
        <v>2</v>
      </c>
      <c r="AS2" s="283" t="s">
        <v>3</v>
      </c>
      <c r="AT2" s="257"/>
      <c r="AU2" s="257"/>
    </row>
    <row r="3" ht="15.6" customHeight="1" spans="1:47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1"/>
      <c r="AN3" s="281"/>
      <c r="AR3" s="282"/>
      <c r="AS3" s="283"/>
      <c r="AT3" s="257"/>
      <c r="AU3" s="257"/>
    </row>
    <row r="4" ht="15" customHeight="1" spans="1:47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84"/>
      <c r="AN4" s="281"/>
      <c r="AR4" s="259" t="s">
        <v>15</v>
      </c>
      <c r="AS4" s="283" t="s">
        <v>160</v>
      </c>
      <c r="AT4" s="257"/>
      <c r="AU4" s="257"/>
    </row>
    <row r="5" ht="15" customHeight="1" spans="1:47">
      <c r="A5" s="246"/>
      <c r="B5" s="246"/>
      <c r="C5" s="246"/>
      <c r="D5" s="246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M5" s="284"/>
      <c r="AN5" s="281"/>
      <c r="AR5" s="259"/>
      <c r="AS5" s="283"/>
      <c r="AT5" s="257"/>
      <c r="AU5" s="257"/>
    </row>
    <row r="6" ht="26.25" spans="1:47">
      <c r="A6" s="247"/>
      <c r="B6" s="247"/>
      <c r="C6" s="247"/>
      <c r="D6" s="248" t="s">
        <v>161</v>
      </c>
      <c r="E6" s="249" t="s">
        <v>162</v>
      </c>
      <c r="F6" s="249">
        <f>+F9+F11+F13-F8-1</f>
        <v>24</v>
      </c>
      <c r="G6" s="249">
        <f>+G9+G11+G13-G8-1</f>
        <v>24</v>
      </c>
      <c r="H6" s="249">
        <f>+H9+H11+H13-H8-1</f>
        <v>24</v>
      </c>
      <c r="I6" s="249">
        <f>+I9+I11+I13-I8-1</f>
        <v>21</v>
      </c>
      <c r="J6" s="249">
        <f>+J9+J11+J13-J8-1</f>
        <v>21</v>
      </c>
      <c r="K6" s="249">
        <f t="shared" ref="K6:AL6" si="0">+K9+K11+K13-K8-2</f>
        <v>-2</v>
      </c>
      <c r="L6" s="249">
        <f t="shared" ref="L6:Q6" si="1">+L9+L11+L13-L8-1</f>
        <v>23</v>
      </c>
      <c r="M6" s="249">
        <f t="shared" si="1"/>
        <v>23</v>
      </c>
      <c r="N6" s="249">
        <f t="shared" si="1"/>
        <v>24</v>
      </c>
      <c r="O6" s="249">
        <f t="shared" si="1"/>
        <v>24</v>
      </c>
      <c r="P6" s="249">
        <f t="shared" si="1"/>
        <v>25</v>
      </c>
      <c r="Q6" s="249">
        <f t="shared" si="1"/>
        <v>25</v>
      </c>
      <c r="R6" s="249">
        <f t="shared" ref="R6" si="2">+R9+R11+R13-R8-2</f>
        <v>-2</v>
      </c>
      <c r="S6" s="249">
        <f t="shared" si="0"/>
        <v>25</v>
      </c>
      <c r="T6" s="249">
        <f t="shared" ref="T6:U6" si="3">+T9+T11+T13-T8-2</f>
        <v>28</v>
      </c>
      <c r="U6" s="249">
        <f t="shared" si="3"/>
        <v>28</v>
      </c>
      <c r="V6" s="249">
        <f t="shared" si="0"/>
        <v>26</v>
      </c>
      <c r="W6" s="249">
        <f t="shared" si="0"/>
        <v>27</v>
      </c>
      <c r="X6" s="249">
        <f t="shared" si="0"/>
        <v>25</v>
      </c>
      <c r="Y6" s="249">
        <f t="shared" ref="Y6" si="4">+Y9+Y11+Y13-Y8-2</f>
        <v>-2</v>
      </c>
      <c r="Z6" s="249">
        <f t="shared" si="0"/>
        <v>19</v>
      </c>
      <c r="AA6" s="249">
        <f t="shared" ref="AA6" si="5">+AA9+AA11+AA13-AA8-2</f>
        <v>19</v>
      </c>
      <c r="AB6" s="249">
        <f t="shared" si="0"/>
        <v>19</v>
      </c>
      <c r="AC6" s="249">
        <f t="shared" si="0"/>
        <v>19</v>
      </c>
      <c r="AD6" s="249">
        <f t="shared" si="0"/>
        <v>18</v>
      </c>
      <c r="AE6" s="249">
        <f t="shared" si="0"/>
        <v>17</v>
      </c>
      <c r="AF6" s="249"/>
      <c r="AG6" s="249">
        <f>+AG9+AG11+AG13-AG8-2</f>
        <v>19</v>
      </c>
      <c r="AH6" s="249">
        <f t="shared" ref="AH6:AI6" si="6">+AH9+AH11+AH13-AH8-2</f>
        <v>19</v>
      </c>
      <c r="AI6" s="249">
        <f t="shared" si="6"/>
        <v>20</v>
      </c>
      <c r="AJ6" s="249">
        <f t="shared" si="0"/>
        <v>20</v>
      </c>
      <c r="AK6" s="249">
        <f t="shared" si="0"/>
        <v>20</v>
      </c>
      <c r="AL6" s="249">
        <f t="shared" si="0"/>
        <v>21</v>
      </c>
      <c r="AM6" s="241"/>
      <c r="AN6" s="281"/>
      <c r="AR6" s="282"/>
      <c r="AS6" s="283"/>
      <c r="AT6" s="257"/>
      <c r="AU6" s="257"/>
    </row>
    <row r="7" ht="26.25" spans="1:47">
      <c r="A7" s="247"/>
      <c r="B7" s="247"/>
      <c r="C7" s="247"/>
      <c r="D7" s="247"/>
      <c r="E7" s="249" t="s">
        <v>163</v>
      </c>
      <c r="F7" s="249">
        <f>F9+F11+F12-F8-1</f>
        <v>24</v>
      </c>
      <c r="G7" s="249">
        <f>G9+G11+G12-G8-1</f>
        <v>24</v>
      </c>
      <c r="H7" s="249">
        <f>H9+H11+H12-H8-1</f>
        <v>21</v>
      </c>
      <c r="I7" s="249">
        <f>I9+I11+I12-I8-1</f>
        <v>21</v>
      </c>
      <c r="J7" s="249">
        <f>J9+J11+J12-J8-1</f>
        <v>21</v>
      </c>
      <c r="K7" s="249">
        <f t="shared" ref="K7:AL7" si="7">K9+K11+K12-K8-2</f>
        <v>-1</v>
      </c>
      <c r="L7" s="249">
        <f t="shared" ref="L7:Q7" si="8">L9+L11+L12-L8-1</f>
        <v>23</v>
      </c>
      <c r="M7" s="249">
        <f t="shared" si="8"/>
        <v>24</v>
      </c>
      <c r="N7" s="249">
        <f t="shared" si="8"/>
        <v>24</v>
      </c>
      <c r="O7" s="249">
        <f t="shared" si="8"/>
        <v>25</v>
      </c>
      <c r="P7" s="249">
        <f t="shared" si="8"/>
        <v>25</v>
      </c>
      <c r="Q7" s="249">
        <f t="shared" si="8"/>
        <v>24</v>
      </c>
      <c r="R7" s="249">
        <f t="shared" ref="R7" si="9">R9+R11+R12-R8-2</f>
        <v>1</v>
      </c>
      <c r="S7" s="249">
        <f t="shared" si="7"/>
        <v>28</v>
      </c>
      <c r="T7" s="249">
        <f t="shared" ref="T7" si="10">T9+T11+T12-T8-2</f>
        <v>28</v>
      </c>
      <c r="U7" s="249">
        <f t="shared" si="7"/>
        <v>26</v>
      </c>
      <c r="V7" s="249">
        <f t="shared" si="7"/>
        <v>27</v>
      </c>
      <c r="W7" s="249">
        <f t="shared" si="7"/>
        <v>25</v>
      </c>
      <c r="X7" s="249">
        <f t="shared" si="7"/>
        <v>18</v>
      </c>
      <c r="Y7" s="249">
        <f t="shared" ref="Y7" si="11">Y9+Y11+Y12-Y8-2</f>
        <v>-1</v>
      </c>
      <c r="Z7" s="249">
        <f t="shared" si="7"/>
        <v>19</v>
      </c>
      <c r="AA7" s="249">
        <f t="shared" si="7"/>
        <v>19</v>
      </c>
      <c r="AB7" s="249">
        <f t="shared" si="7"/>
        <v>19</v>
      </c>
      <c r="AC7" s="249">
        <f t="shared" si="7"/>
        <v>18</v>
      </c>
      <c r="AD7" s="249">
        <f t="shared" si="7"/>
        <v>17</v>
      </c>
      <c r="AE7" s="249">
        <f t="shared" si="7"/>
        <v>17</v>
      </c>
      <c r="AF7" s="249">
        <f t="shared" si="7"/>
        <v>0</v>
      </c>
      <c r="AG7" s="249">
        <f t="shared" si="7"/>
        <v>19</v>
      </c>
      <c r="AH7" s="249">
        <f t="shared" ref="AH7:AI7" si="12">AH9+AH11+AH12-AH8-2</f>
        <v>20</v>
      </c>
      <c r="AI7" s="249">
        <f t="shared" si="12"/>
        <v>20</v>
      </c>
      <c r="AJ7" s="249">
        <f t="shared" si="7"/>
        <v>20</v>
      </c>
      <c r="AK7" s="249">
        <f t="shared" si="7"/>
        <v>21</v>
      </c>
      <c r="AL7" s="249">
        <f t="shared" si="7"/>
        <v>19</v>
      </c>
      <c r="AM7" s="241"/>
      <c r="AN7" s="281"/>
      <c r="AR7" s="282"/>
      <c r="AS7" s="283"/>
      <c r="AT7" s="257"/>
      <c r="AU7" s="257"/>
    </row>
    <row r="8" ht="26.25" spans="1:47">
      <c r="A8" s="247"/>
      <c r="B8" s="247"/>
      <c r="C8" s="247"/>
      <c r="D8" s="247"/>
      <c r="E8" s="250" t="s">
        <v>84</v>
      </c>
      <c r="F8" s="250">
        <f t="shared" ref="F8:AL8" si="13">COUNTIFS($C$14:$C$231,"MDL",F$14:F$231,"v")</f>
        <v>0</v>
      </c>
      <c r="G8" s="250">
        <f t="shared" si="13"/>
        <v>0</v>
      </c>
      <c r="H8" s="250">
        <f t="shared" si="13"/>
        <v>0</v>
      </c>
      <c r="I8" s="250">
        <f t="shared" si="13"/>
        <v>0</v>
      </c>
      <c r="J8" s="250">
        <f t="shared" si="13"/>
        <v>0</v>
      </c>
      <c r="K8" s="250">
        <f t="shared" si="13"/>
        <v>0</v>
      </c>
      <c r="L8" s="250">
        <f t="shared" si="13"/>
        <v>0</v>
      </c>
      <c r="M8" s="250">
        <f t="shared" si="13"/>
        <v>0</v>
      </c>
      <c r="N8" s="250">
        <f t="shared" si="13"/>
        <v>0</v>
      </c>
      <c r="O8" s="250">
        <f t="shared" si="13"/>
        <v>0</v>
      </c>
      <c r="P8" s="250">
        <f t="shared" si="13"/>
        <v>0</v>
      </c>
      <c r="Q8" s="250">
        <f t="shared" si="13"/>
        <v>0</v>
      </c>
      <c r="R8" s="250">
        <f t="shared" si="13"/>
        <v>0</v>
      </c>
      <c r="S8" s="250">
        <f t="shared" si="13"/>
        <v>1</v>
      </c>
      <c r="T8" s="250">
        <f t="shared" si="13"/>
        <v>1</v>
      </c>
      <c r="U8" s="250">
        <f t="shared" si="13"/>
        <v>1</v>
      </c>
      <c r="V8" s="250">
        <f t="shared" si="13"/>
        <v>1</v>
      </c>
      <c r="W8" s="250">
        <f t="shared" si="13"/>
        <v>1</v>
      </c>
      <c r="X8" s="250">
        <f t="shared" si="13"/>
        <v>1</v>
      </c>
      <c r="Y8" s="250">
        <f t="shared" si="13"/>
        <v>0</v>
      </c>
      <c r="Z8" s="250">
        <f t="shared" si="13"/>
        <v>1</v>
      </c>
      <c r="AA8" s="250">
        <f t="shared" si="13"/>
        <v>2</v>
      </c>
      <c r="AB8" s="250">
        <f t="shared" si="13"/>
        <v>2</v>
      </c>
      <c r="AC8" s="250">
        <f t="shared" si="13"/>
        <v>2</v>
      </c>
      <c r="AD8" s="250">
        <f t="shared" si="13"/>
        <v>1</v>
      </c>
      <c r="AE8" s="250">
        <f t="shared" si="13"/>
        <v>1</v>
      </c>
      <c r="AF8" s="250">
        <f t="shared" si="13"/>
        <v>0</v>
      </c>
      <c r="AG8" s="250">
        <f t="shared" si="13"/>
        <v>1</v>
      </c>
      <c r="AH8" s="250">
        <f t="shared" si="13"/>
        <v>1</v>
      </c>
      <c r="AI8" s="250">
        <f t="shared" si="13"/>
        <v>0</v>
      </c>
      <c r="AJ8" s="250">
        <f t="shared" si="13"/>
        <v>0</v>
      </c>
      <c r="AK8" s="250">
        <f t="shared" si="13"/>
        <v>0</v>
      </c>
      <c r="AL8" s="250">
        <f t="shared" si="13"/>
        <v>0</v>
      </c>
      <c r="AM8" s="241"/>
      <c r="AN8" s="281"/>
      <c r="AR8" s="282"/>
      <c r="AS8" s="283"/>
      <c r="AT8" s="257"/>
      <c r="AU8" s="257"/>
    </row>
    <row r="9" ht="26.25" spans="1:47">
      <c r="A9" s="247"/>
      <c r="B9" s="247"/>
      <c r="C9" s="247"/>
      <c r="D9" s="247"/>
      <c r="E9" s="250" t="s">
        <v>164</v>
      </c>
      <c r="F9" s="250">
        <f t="shared" ref="F9:AL9" si="14">COUNTIF(F$14:F$192,"v")</f>
        <v>24</v>
      </c>
      <c r="G9" s="250">
        <f t="shared" si="14"/>
        <v>24</v>
      </c>
      <c r="H9" s="250">
        <f t="shared" si="14"/>
        <v>21</v>
      </c>
      <c r="I9" s="250">
        <f t="shared" si="14"/>
        <v>22</v>
      </c>
      <c r="J9" s="250">
        <f t="shared" si="14"/>
        <v>22</v>
      </c>
      <c r="K9" s="250">
        <f t="shared" si="14"/>
        <v>0</v>
      </c>
      <c r="L9" s="250">
        <f t="shared" si="14"/>
        <v>23</v>
      </c>
      <c r="M9" s="250">
        <f t="shared" si="14"/>
        <v>23</v>
      </c>
      <c r="N9" s="250">
        <f t="shared" si="14"/>
        <v>24</v>
      </c>
      <c r="O9" s="250">
        <f t="shared" si="14"/>
        <v>24</v>
      </c>
      <c r="P9" s="250">
        <f t="shared" si="14"/>
        <v>25</v>
      </c>
      <c r="Q9" s="250">
        <f t="shared" si="14"/>
        <v>24</v>
      </c>
      <c r="R9" s="250">
        <f t="shared" si="14"/>
        <v>0</v>
      </c>
      <c r="S9" s="250">
        <f t="shared" si="14"/>
        <v>27</v>
      </c>
      <c r="T9" s="250">
        <f t="shared" si="14"/>
        <v>30</v>
      </c>
      <c r="U9" s="250">
        <f t="shared" si="14"/>
        <v>28</v>
      </c>
      <c r="V9" s="250">
        <f t="shared" si="14"/>
        <v>28</v>
      </c>
      <c r="W9" s="250">
        <f t="shared" si="14"/>
        <v>27</v>
      </c>
      <c r="X9" s="250">
        <f t="shared" si="14"/>
        <v>20</v>
      </c>
      <c r="Y9" s="250">
        <f t="shared" si="14"/>
        <v>0</v>
      </c>
      <c r="Z9" s="250">
        <f t="shared" si="14"/>
        <v>21</v>
      </c>
      <c r="AA9" s="250">
        <f t="shared" si="14"/>
        <v>22</v>
      </c>
      <c r="AB9" s="250">
        <f t="shared" si="14"/>
        <v>22</v>
      </c>
      <c r="AC9" s="250">
        <f t="shared" si="14"/>
        <v>21</v>
      </c>
      <c r="AD9" s="250">
        <f t="shared" si="14"/>
        <v>19</v>
      </c>
      <c r="AE9" s="250">
        <f t="shared" si="14"/>
        <v>19</v>
      </c>
      <c r="AF9" s="250">
        <f t="shared" si="14"/>
        <v>0</v>
      </c>
      <c r="AG9" s="250">
        <f t="shared" si="14"/>
        <v>21</v>
      </c>
      <c r="AH9" s="250">
        <f t="shared" si="14"/>
        <v>21</v>
      </c>
      <c r="AI9" s="250">
        <f t="shared" si="14"/>
        <v>21</v>
      </c>
      <c r="AJ9" s="250">
        <f t="shared" si="14"/>
        <v>21</v>
      </c>
      <c r="AK9" s="250">
        <f t="shared" si="14"/>
        <v>21</v>
      </c>
      <c r="AL9" s="250">
        <f t="shared" si="14"/>
        <v>20</v>
      </c>
      <c r="AM9" s="241"/>
      <c r="AN9" s="281"/>
      <c r="AR9" s="282" t="s">
        <v>7</v>
      </c>
      <c r="AS9" s="283" t="s">
        <v>8</v>
      </c>
      <c r="AT9" s="257"/>
      <c r="AU9" s="257"/>
    </row>
    <row r="10" ht="23.25" customHeight="1" spans="1:47">
      <c r="A10" s="247"/>
      <c r="B10" s="247"/>
      <c r="C10" s="247"/>
      <c r="D10" s="247"/>
      <c r="E10" s="250" t="s">
        <v>165</v>
      </c>
      <c r="F10" s="250">
        <f t="shared" ref="F10:AL10" si="15">COUNTIF(F$14:F$192,"X")</f>
        <v>20</v>
      </c>
      <c r="G10" s="250">
        <f t="shared" si="15"/>
        <v>20</v>
      </c>
      <c r="H10" s="250">
        <f t="shared" si="15"/>
        <v>19</v>
      </c>
      <c r="I10" s="250">
        <f t="shared" si="15"/>
        <v>23</v>
      </c>
      <c r="J10" s="250">
        <f t="shared" si="15"/>
        <v>23</v>
      </c>
      <c r="K10" s="250">
        <f t="shared" si="15"/>
        <v>0</v>
      </c>
      <c r="L10" s="250">
        <f t="shared" si="15"/>
        <v>21</v>
      </c>
      <c r="M10" s="250">
        <f t="shared" si="15"/>
        <v>20</v>
      </c>
      <c r="N10" s="250">
        <f t="shared" si="15"/>
        <v>20</v>
      </c>
      <c r="O10" s="250">
        <f t="shared" si="15"/>
        <v>19</v>
      </c>
      <c r="P10" s="250">
        <f t="shared" si="15"/>
        <v>19</v>
      </c>
      <c r="Q10" s="250">
        <f t="shared" si="15"/>
        <v>19</v>
      </c>
      <c r="R10" s="250">
        <f t="shared" si="15"/>
        <v>0</v>
      </c>
      <c r="S10" s="250">
        <f t="shared" si="15"/>
        <v>14</v>
      </c>
      <c r="T10" s="250">
        <f t="shared" si="15"/>
        <v>14</v>
      </c>
      <c r="U10" s="250">
        <f t="shared" si="15"/>
        <v>14</v>
      </c>
      <c r="V10" s="250">
        <f t="shared" si="15"/>
        <v>15</v>
      </c>
      <c r="W10" s="250">
        <f t="shared" si="15"/>
        <v>15</v>
      </c>
      <c r="X10" s="250">
        <f t="shared" si="15"/>
        <v>17</v>
      </c>
      <c r="Y10" s="250">
        <f t="shared" si="15"/>
        <v>0</v>
      </c>
      <c r="Z10" s="250">
        <f t="shared" si="15"/>
        <v>23</v>
      </c>
      <c r="AA10" s="250">
        <f t="shared" si="15"/>
        <v>22</v>
      </c>
      <c r="AB10" s="250">
        <f t="shared" si="15"/>
        <v>22</v>
      </c>
      <c r="AC10" s="250">
        <f t="shared" si="15"/>
        <v>22</v>
      </c>
      <c r="AD10" s="250">
        <f t="shared" si="15"/>
        <v>24</v>
      </c>
      <c r="AE10" s="250">
        <f t="shared" si="15"/>
        <v>25</v>
      </c>
      <c r="AF10" s="250">
        <f t="shared" si="15"/>
        <v>0</v>
      </c>
      <c r="AG10" s="250">
        <f t="shared" si="15"/>
        <v>23</v>
      </c>
      <c r="AH10" s="250">
        <f t="shared" si="15"/>
        <v>22</v>
      </c>
      <c r="AI10" s="250">
        <f t="shared" si="15"/>
        <v>23</v>
      </c>
      <c r="AJ10" s="250">
        <f t="shared" si="15"/>
        <v>23</v>
      </c>
      <c r="AK10" s="250">
        <f t="shared" si="15"/>
        <v>22</v>
      </c>
      <c r="AL10" s="250">
        <f t="shared" si="15"/>
        <v>22</v>
      </c>
      <c r="AM10" s="241"/>
      <c r="AN10" s="281"/>
      <c r="AR10" s="282"/>
      <c r="AS10" s="283"/>
      <c r="AT10" s="257"/>
      <c r="AU10" s="257"/>
    </row>
    <row r="11" ht="23.25" customHeight="1" spans="1:47">
      <c r="A11" s="247"/>
      <c r="B11" s="247"/>
      <c r="C11" s="247"/>
      <c r="D11" s="247"/>
      <c r="E11" s="250" t="s">
        <v>166</v>
      </c>
      <c r="F11" s="250">
        <f t="shared" ref="F11:AL11" si="16">COUNTIF(F$14:F$267,"D")</f>
        <v>1</v>
      </c>
      <c r="G11" s="250">
        <f t="shared" si="16"/>
        <v>1</v>
      </c>
      <c r="H11" s="250">
        <f t="shared" si="16"/>
        <v>0</v>
      </c>
      <c r="I11" s="250">
        <f t="shared" si="16"/>
        <v>0</v>
      </c>
      <c r="J11" s="250">
        <f t="shared" si="16"/>
        <v>0</v>
      </c>
      <c r="K11" s="250">
        <f t="shared" si="16"/>
        <v>0</v>
      </c>
      <c r="L11" s="250">
        <f t="shared" si="16"/>
        <v>1</v>
      </c>
      <c r="M11" s="250">
        <f t="shared" si="16"/>
        <v>1</v>
      </c>
      <c r="N11" s="250">
        <f t="shared" si="16"/>
        <v>1</v>
      </c>
      <c r="O11" s="250">
        <f t="shared" si="16"/>
        <v>1</v>
      </c>
      <c r="P11" s="250">
        <f t="shared" si="16"/>
        <v>1</v>
      </c>
      <c r="Q11" s="250">
        <f t="shared" si="16"/>
        <v>1</v>
      </c>
      <c r="R11" s="250">
        <f t="shared" si="16"/>
        <v>0</v>
      </c>
      <c r="S11" s="250">
        <f t="shared" si="16"/>
        <v>1</v>
      </c>
      <c r="T11" s="250">
        <f t="shared" si="16"/>
        <v>1</v>
      </c>
      <c r="U11" s="250">
        <f t="shared" si="16"/>
        <v>1</v>
      </c>
      <c r="V11" s="250">
        <f t="shared" si="16"/>
        <v>1</v>
      </c>
      <c r="W11" s="250">
        <f t="shared" si="16"/>
        <v>1</v>
      </c>
      <c r="X11" s="250">
        <f t="shared" si="16"/>
        <v>1</v>
      </c>
      <c r="Y11" s="250">
        <f t="shared" si="16"/>
        <v>0</v>
      </c>
      <c r="Z11" s="250">
        <f t="shared" si="16"/>
        <v>1</v>
      </c>
      <c r="AA11" s="250">
        <f t="shared" si="16"/>
        <v>1</v>
      </c>
      <c r="AB11" s="250">
        <f t="shared" si="16"/>
        <v>1</v>
      </c>
      <c r="AC11" s="250">
        <f t="shared" si="16"/>
        <v>1</v>
      </c>
      <c r="AD11" s="250">
        <f t="shared" si="16"/>
        <v>1</v>
      </c>
      <c r="AE11" s="250">
        <f t="shared" si="16"/>
        <v>1</v>
      </c>
      <c r="AF11" s="250">
        <f t="shared" si="16"/>
        <v>0</v>
      </c>
      <c r="AG11" s="250">
        <f t="shared" si="16"/>
        <v>1</v>
      </c>
      <c r="AH11" s="250">
        <f t="shared" si="16"/>
        <v>1</v>
      </c>
      <c r="AI11" s="250">
        <f t="shared" si="16"/>
        <v>1</v>
      </c>
      <c r="AJ11" s="250">
        <f t="shared" si="16"/>
        <v>1</v>
      </c>
      <c r="AK11" s="250">
        <f t="shared" si="16"/>
        <v>1</v>
      </c>
      <c r="AL11" s="250">
        <f t="shared" si="16"/>
        <v>1</v>
      </c>
      <c r="AM11" s="241"/>
      <c r="AN11" s="281"/>
      <c r="AR11" s="282"/>
      <c r="AS11" s="283"/>
      <c r="AT11" s="257"/>
      <c r="AU11" s="257"/>
    </row>
    <row r="12" ht="23.25" customHeight="1" spans="1:47">
      <c r="A12" s="247"/>
      <c r="B12" s="247"/>
      <c r="C12" s="247"/>
      <c r="D12" s="247"/>
      <c r="E12" s="250" t="s">
        <v>2</v>
      </c>
      <c r="F12" s="250">
        <f t="shared" ref="F12:AL12" si="17">COUNTIF(F$14:F$245,"到")</f>
        <v>0</v>
      </c>
      <c r="G12" s="250">
        <f t="shared" si="17"/>
        <v>0</v>
      </c>
      <c r="H12" s="250">
        <f t="shared" si="17"/>
        <v>1</v>
      </c>
      <c r="I12" s="250">
        <f t="shared" si="17"/>
        <v>0</v>
      </c>
      <c r="J12" s="250">
        <f t="shared" si="17"/>
        <v>0</v>
      </c>
      <c r="K12" s="250">
        <f t="shared" si="17"/>
        <v>1</v>
      </c>
      <c r="L12" s="250">
        <f t="shared" si="17"/>
        <v>0</v>
      </c>
      <c r="M12" s="250">
        <f t="shared" si="17"/>
        <v>1</v>
      </c>
      <c r="N12" s="250">
        <f t="shared" si="17"/>
        <v>0</v>
      </c>
      <c r="O12" s="250">
        <f t="shared" si="17"/>
        <v>1</v>
      </c>
      <c r="P12" s="250">
        <f t="shared" si="17"/>
        <v>0</v>
      </c>
      <c r="Q12" s="250">
        <f t="shared" si="17"/>
        <v>0</v>
      </c>
      <c r="R12" s="250">
        <f t="shared" si="17"/>
        <v>3</v>
      </c>
      <c r="S12" s="250">
        <f t="shared" si="17"/>
        <v>3</v>
      </c>
      <c r="T12" s="250">
        <f t="shared" si="17"/>
        <v>0</v>
      </c>
      <c r="U12" s="250">
        <f t="shared" si="17"/>
        <v>0</v>
      </c>
      <c r="V12" s="250">
        <f t="shared" si="17"/>
        <v>1</v>
      </c>
      <c r="W12" s="250">
        <f t="shared" si="17"/>
        <v>0</v>
      </c>
      <c r="X12" s="250">
        <f t="shared" si="17"/>
        <v>0</v>
      </c>
      <c r="Y12" s="250">
        <f t="shared" si="17"/>
        <v>1</v>
      </c>
      <c r="Z12" s="250">
        <f t="shared" si="17"/>
        <v>0</v>
      </c>
      <c r="AA12" s="250">
        <f t="shared" si="17"/>
        <v>0</v>
      </c>
      <c r="AB12" s="250">
        <f t="shared" si="17"/>
        <v>0</v>
      </c>
      <c r="AC12" s="250">
        <f t="shared" si="17"/>
        <v>0</v>
      </c>
      <c r="AD12" s="250">
        <f t="shared" si="17"/>
        <v>0</v>
      </c>
      <c r="AE12" s="250">
        <f t="shared" si="17"/>
        <v>0</v>
      </c>
      <c r="AF12" s="250">
        <f t="shared" si="17"/>
        <v>2</v>
      </c>
      <c r="AG12" s="250">
        <f t="shared" si="17"/>
        <v>0</v>
      </c>
      <c r="AH12" s="250">
        <f t="shared" si="17"/>
        <v>1</v>
      </c>
      <c r="AI12" s="250">
        <f t="shared" si="17"/>
        <v>0</v>
      </c>
      <c r="AJ12" s="250">
        <f t="shared" si="17"/>
        <v>0</v>
      </c>
      <c r="AK12" s="250">
        <f t="shared" si="17"/>
        <v>1</v>
      </c>
      <c r="AL12" s="250">
        <f t="shared" si="17"/>
        <v>0</v>
      </c>
      <c r="AM12" s="241"/>
      <c r="AN12" s="281"/>
      <c r="AR12" s="282"/>
      <c r="AS12" s="283"/>
      <c r="AT12" s="257"/>
      <c r="AU12" s="257"/>
    </row>
    <row r="13" ht="23.25" customHeight="1" spans="1:47">
      <c r="A13" s="247"/>
      <c r="B13" s="247"/>
      <c r="C13" s="247"/>
      <c r="D13" s="247"/>
      <c r="E13" s="250" t="s">
        <v>0</v>
      </c>
      <c r="F13" s="250">
        <f>COUNTIF(F$15:F$246,"回")</f>
        <v>0</v>
      </c>
      <c r="G13" s="250">
        <f t="shared" ref="G13:AL13" si="18">COUNTIF(G$15:G$246,"回")</f>
        <v>0</v>
      </c>
      <c r="H13" s="250">
        <f t="shared" si="18"/>
        <v>4</v>
      </c>
      <c r="I13" s="250">
        <f t="shared" si="18"/>
        <v>0</v>
      </c>
      <c r="J13" s="250">
        <f t="shared" si="18"/>
        <v>0</v>
      </c>
      <c r="K13" s="250">
        <f t="shared" si="18"/>
        <v>0</v>
      </c>
      <c r="L13" s="250">
        <f t="shared" si="18"/>
        <v>0</v>
      </c>
      <c r="M13" s="250">
        <f t="shared" si="18"/>
        <v>0</v>
      </c>
      <c r="N13" s="250">
        <f t="shared" si="18"/>
        <v>0</v>
      </c>
      <c r="O13" s="250">
        <f t="shared" si="18"/>
        <v>0</v>
      </c>
      <c r="P13" s="250">
        <f t="shared" si="18"/>
        <v>0</v>
      </c>
      <c r="Q13" s="250">
        <f t="shared" si="18"/>
        <v>1</v>
      </c>
      <c r="R13" s="250">
        <f t="shared" si="18"/>
        <v>0</v>
      </c>
      <c r="S13" s="250">
        <f t="shared" si="18"/>
        <v>0</v>
      </c>
      <c r="T13" s="250">
        <f t="shared" si="18"/>
        <v>0</v>
      </c>
      <c r="U13" s="250">
        <f t="shared" si="18"/>
        <v>2</v>
      </c>
      <c r="V13" s="250">
        <f t="shared" si="18"/>
        <v>0</v>
      </c>
      <c r="W13" s="250">
        <f t="shared" si="18"/>
        <v>2</v>
      </c>
      <c r="X13" s="250">
        <f t="shared" si="18"/>
        <v>7</v>
      </c>
      <c r="Y13" s="250">
        <f t="shared" si="18"/>
        <v>0</v>
      </c>
      <c r="Z13" s="250">
        <f t="shared" si="18"/>
        <v>0</v>
      </c>
      <c r="AA13" s="250">
        <f t="shared" si="18"/>
        <v>0</v>
      </c>
      <c r="AB13" s="250">
        <f t="shared" si="18"/>
        <v>0</v>
      </c>
      <c r="AC13" s="250">
        <f t="shared" si="18"/>
        <v>1</v>
      </c>
      <c r="AD13" s="250">
        <f t="shared" si="18"/>
        <v>1</v>
      </c>
      <c r="AE13" s="250">
        <f t="shared" si="18"/>
        <v>0</v>
      </c>
      <c r="AF13" s="250">
        <f t="shared" si="18"/>
        <v>0</v>
      </c>
      <c r="AG13" s="250">
        <f t="shared" si="18"/>
        <v>0</v>
      </c>
      <c r="AH13" s="250">
        <f t="shared" si="18"/>
        <v>0</v>
      </c>
      <c r="AI13" s="250">
        <f t="shared" si="18"/>
        <v>0</v>
      </c>
      <c r="AJ13" s="250">
        <f t="shared" si="18"/>
        <v>0</v>
      </c>
      <c r="AK13" s="250">
        <f t="shared" si="18"/>
        <v>0</v>
      </c>
      <c r="AL13" s="250">
        <f t="shared" si="18"/>
        <v>2</v>
      </c>
      <c r="AM13" s="241"/>
      <c r="AN13" s="281"/>
      <c r="AR13" s="282"/>
      <c r="AS13" s="283"/>
      <c r="AT13" s="257"/>
      <c r="AU13" s="257"/>
    </row>
    <row r="14" ht="48" customHeight="1" spans="1:47">
      <c r="A14" s="251" t="s">
        <v>9</v>
      </c>
      <c r="B14" s="251" t="s">
        <v>10</v>
      </c>
      <c r="C14" s="252" t="s">
        <v>74</v>
      </c>
      <c r="D14" s="253" t="s">
        <v>73</v>
      </c>
      <c r="E14" s="251"/>
      <c r="F14" s="251">
        <v>28</v>
      </c>
      <c r="G14" s="251">
        <v>29</v>
      </c>
      <c r="H14" s="251">
        <v>30</v>
      </c>
      <c r="I14" s="251">
        <v>1</v>
      </c>
      <c r="J14" s="251">
        <v>2</v>
      </c>
      <c r="K14" s="279">
        <v>3</v>
      </c>
      <c r="L14" s="251">
        <v>4</v>
      </c>
      <c r="M14" s="251">
        <v>5</v>
      </c>
      <c r="N14" s="251">
        <v>6</v>
      </c>
      <c r="O14" s="251">
        <v>7</v>
      </c>
      <c r="P14" s="251">
        <v>8</v>
      </c>
      <c r="Q14" s="251">
        <v>9</v>
      </c>
      <c r="R14" s="279">
        <v>10</v>
      </c>
      <c r="S14" s="251">
        <v>11</v>
      </c>
      <c r="T14" s="251">
        <v>12</v>
      </c>
      <c r="U14" s="251">
        <v>13</v>
      </c>
      <c r="V14" s="251">
        <v>14</v>
      </c>
      <c r="W14" s="251">
        <v>15</v>
      </c>
      <c r="X14" s="251">
        <v>16</v>
      </c>
      <c r="Y14" s="279">
        <v>17</v>
      </c>
      <c r="Z14" s="251">
        <v>18</v>
      </c>
      <c r="AA14" s="251">
        <v>19</v>
      </c>
      <c r="AB14" s="251">
        <v>20</v>
      </c>
      <c r="AC14" s="251">
        <v>21</v>
      </c>
      <c r="AD14" s="251">
        <v>22</v>
      </c>
      <c r="AE14" s="251">
        <v>23</v>
      </c>
      <c r="AF14" s="279">
        <v>24</v>
      </c>
      <c r="AG14" s="251">
        <v>25</v>
      </c>
      <c r="AH14" s="251">
        <v>26</v>
      </c>
      <c r="AI14" s="251">
        <v>27</v>
      </c>
      <c r="AJ14" s="251">
        <v>28</v>
      </c>
      <c r="AK14" s="251">
        <v>29</v>
      </c>
      <c r="AL14" s="251">
        <v>30</v>
      </c>
      <c r="AM14" s="285" t="s">
        <v>74</v>
      </c>
      <c r="AN14" s="281"/>
      <c r="AR14" s="282" t="s">
        <v>11</v>
      </c>
      <c r="AS14" s="283" t="s">
        <v>12</v>
      </c>
      <c r="AT14" s="257"/>
      <c r="AU14" s="257"/>
    </row>
    <row r="15" ht="23.25" customHeight="1" spans="1:39">
      <c r="A15" s="255">
        <v>1</v>
      </c>
      <c r="B15" s="256" t="s">
        <v>75</v>
      </c>
      <c r="C15" s="257" t="s">
        <v>161</v>
      </c>
      <c r="D15" s="258" t="s">
        <v>76</v>
      </c>
      <c r="E15" s="258" t="s">
        <v>14</v>
      </c>
      <c r="F15" s="267" t="s">
        <v>11</v>
      </c>
      <c r="G15" s="267" t="s">
        <v>11</v>
      </c>
      <c r="H15" s="267" t="s">
        <v>11</v>
      </c>
      <c r="I15" s="267" t="s">
        <v>11</v>
      </c>
      <c r="J15" s="267" t="s">
        <v>11</v>
      </c>
      <c r="K15" s="260"/>
      <c r="L15" s="267" t="s">
        <v>11</v>
      </c>
      <c r="M15" s="267" t="s">
        <v>11</v>
      </c>
      <c r="N15" s="267" t="s">
        <v>11</v>
      </c>
      <c r="O15" s="267" t="s">
        <v>11</v>
      </c>
      <c r="P15" s="267" t="s">
        <v>11</v>
      </c>
      <c r="Q15" s="267" t="s">
        <v>11</v>
      </c>
      <c r="R15" s="250" t="s">
        <v>2</v>
      </c>
      <c r="S15" s="259" t="s">
        <v>15</v>
      </c>
      <c r="T15" s="259" t="s">
        <v>15</v>
      </c>
      <c r="U15" s="259" t="s">
        <v>15</v>
      </c>
      <c r="V15" s="259" t="s">
        <v>15</v>
      </c>
      <c r="W15" s="259" t="s">
        <v>15</v>
      </c>
      <c r="X15" s="259" t="s">
        <v>15</v>
      </c>
      <c r="Y15" s="260"/>
      <c r="Z15" s="259" t="s">
        <v>15</v>
      </c>
      <c r="AA15" s="259" t="s">
        <v>15</v>
      </c>
      <c r="AB15" s="259" t="s">
        <v>15</v>
      </c>
      <c r="AC15" s="259" t="s">
        <v>15</v>
      </c>
      <c r="AD15" s="259" t="s">
        <v>15</v>
      </c>
      <c r="AE15" s="259" t="s">
        <v>15</v>
      </c>
      <c r="AF15" s="260"/>
      <c r="AG15" s="259" t="s">
        <v>15</v>
      </c>
      <c r="AH15" s="259" t="s">
        <v>15</v>
      </c>
      <c r="AI15" s="259" t="s">
        <v>15</v>
      </c>
      <c r="AJ15" s="259" t="s">
        <v>15</v>
      </c>
      <c r="AK15" s="259" t="s">
        <v>15</v>
      </c>
      <c r="AL15" s="259" t="s">
        <v>15</v>
      </c>
      <c r="AM15" s="242" t="s">
        <v>161</v>
      </c>
    </row>
    <row r="16" ht="23.25" customHeight="1" spans="1:39">
      <c r="A16" s="261">
        <v>2</v>
      </c>
      <c r="B16" s="293" t="s">
        <v>18</v>
      </c>
      <c r="C16" s="242" t="s">
        <v>161</v>
      </c>
      <c r="D16" s="258" t="s">
        <v>76</v>
      </c>
      <c r="E16" s="258" t="s">
        <v>14</v>
      </c>
      <c r="F16" s="267" t="s">
        <v>11</v>
      </c>
      <c r="G16" s="267" t="s">
        <v>11</v>
      </c>
      <c r="H16" s="267" t="s">
        <v>11</v>
      </c>
      <c r="I16" s="267" t="s">
        <v>11</v>
      </c>
      <c r="J16" s="267" t="s">
        <v>11</v>
      </c>
      <c r="K16" s="260"/>
      <c r="L16" s="265" t="s">
        <v>15</v>
      </c>
      <c r="M16" s="265" t="s">
        <v>15</v>
      </c>
      <c r="N16" s="265" t="s">
        <v>15</v>
      </c>
      <c r="O16" s="265" t="s">
        <v>15</v>
      </c>
      <c r="P16" s="265" t="s">
        <v>15</v>
      </c>
      <c r="Q16" s="250" t="s">
        <v>0</v>
      </c>
      <c r="R16" s="260"/>
      <c r="S16" s="267" t="s">
        <v>11</v>
      </c>
      <c r="T16" s="267" t="s">
        <v>11</v>
      </c>
      <c r="U16" s="267" t="s">
        <v>11</v>
      </c>
      <c r="V16" s="267" t="s">
        <v>11</v>
      </c>
      <c r="W16" s="267" t="s">
        <v>11</v>
      </c>
      <c r="X16" s="267" t="s">
        <v>11</v>
      </c>
      <c r="Y16" s="260"/>
      <c r="Z16" s="267" t="s">
        <v>11</v>
      </c>
      <c r="AA16" s="267" t="s">
        <v>11</v>
      </c>
      <c r="AB16" s="267" t="s">
        <v>11</v>
      </c>
      <c r="AC16" s="267" t="s">
        <v>11</v>
      </c>
      <c r="AD16" s="267" t="s">
        <v>11</v>
      </c>
      <c r="AE16" s="267" t="s">
        <v>11</v>
      </c>
      <c r="AF16" s="260"/>
      <c r="AG16" s="267" t="s">
        <v>11</v>
      </c>
      <c r="AH16" s="250" t="s">
        <v>2</v>
      </c>
      <c r="AI16" s="259" t="s">
        <v>15</v>
      </c>
      <c r="AJ16" s="259" t="s">
        <v>15</v>
      </c>
      <c r="AK16" s="259" t="s">
        <v>15</v>
      </c>
      <c r="AL16" s="259" t="s">
        <v>15</v>
      </c>
      <c r="AM16" s="242" t="s">
        <v>161</v>
      </c>
    </row>
    <row r="17" ht="23.25" customHeight="1" spans="1:39">
      <c r="A17" s="255">
        <v>3</v>
      </c>
      <c r="B17" s="256" t="s">
        <v>19</v>
      </c>
      <c r="C17" s="242" t="s">
        <v>161</v>
      </c>
      <c r="D17" s="258" t="s">
        <v>76</v>
      </c>
      <c r="E17" s="258" t="s">
        <v>14</v>
      </c>
      <c r="F17" s="267" t="s">
        <v>11</v>
      </c>
      <c r="G17" s="267" t="s">
        <v>11</v>
      </c>
      <c r="H17" s="267" t="s">
        <v>11</v>
      </c>
      <c r="I17" s="267" t="s">
        <v>11</v>
      </c>
      <c r="J17" s="267" t="s">
        <v>11</v>
      </c>
      <c r="K17" s="260"/>
      <c r="L17" s="267" t="s">
        <v>11</v>
      </c>
      <c r="M17" s="267" t="s">
        <v>11</v>
      </c>
      <c r="N17" s="267" t="s">
        <v>11</v>
      </c>
      <c r="O17" s="267" t="s">
        <v>11</v>
      </c>
      <c r="P17" s="267" t="s">
        <v>11</v>
      </c>
      <c r="Q17" s="267" t="s">
        <v>11</v>
      </c>
      <c r="R17" s="260"/>
      <c r="S17" s="267" t="s">
        <v>11</v>
      </c>
      <c r="T17" s="267" t="s">
        <v>11</v>
      </c>
      <c r="U17" s="267" t="s">
        <v>11</v>
      </c>
      <c r="V17" s="267" t="s">
        <v>11</v>
      </c>
      <c r="W17" s="267" t="s">
        <v>11</v>
      </c>
      <c r="X17" s="267" t="s">
        <v>11</v>
      </c>
      <c r="Y17" s="250" t="s">
        <v>2</v>
      </c>
      <c r="Z17" s="259" t="s">
        <v>15</v>
      </c>
      <c r="AA17" s="259" t="s">
        <v>15</v>
      </c>
      <c r="AB17" s="259" t="s">
        <v>15</v>
      </c>
      <c r="AC17" s="259" t="s">
        <v>15</v>
      </c>
      <c r="AD17" s="259" t="s">
        <v>15</v>
      </c>
      <c r="AE17" s="259" t="s">
        <v>15</v>
      </c>
      <c r="AF17" s="260"/>
      <c r="AG17" s="259" t="s">
        <v>15</v>
      </c>
      <c r="AH17" s="259" t="s">
        <v>15</v>
      </c>
      <c r="AI17" s="259" t="s">
        <v>15</v>
      </c>
      <c r="AJ17" s="259" t="s">
        <v>15</v>
      </c>
      <c r="AK17" s="259" t="s">
        <v>15</v>
      </c>
      <c r="AL17" s="259" t="s">
        <v>15</v>
      </c>
      <c r="AM17" s="242" t="s">
        <v>161</v>
      </c>
    </row>
    <row r="18" ht="23.25" customHeight="1" spans="1:39">
      <c r="A18" s="261">
        <v>4</v>
      </c>
      <c r="B18" s="256" t="s">
        <v>20</v>
      </c>
      <c r="C18" s="257" t="s">
        <v>161</v>
      </c>
      <c r="D18" s="258" t="s">
        <v>76</v>
      </c>
      <c r="E18" s="258" t="s">
        <v>14</v>
      </c>
      <c r="F18" s="267" t="s">
        <v>11</v>
      </c>
      <c r="G18" s="267" t="s">
        <v>11</v>
      </c>
      <c r="H18" s="250" t="s">
        <v>2</v>
      </c>
      <c r="I18" s="259" t="s">
        <v>15</v>
      </c>
      <c r="J18" s="259" t="s">
        <v>15</v>
      </c>
      <c r="K18" s="260"/>
      <c r="L18" s="259" t="s">
        <v>15</v>
      </c>
      <c r="M18" s="259" t="s">
        <v>15</v>
      </c>
      <c r="N18" s="259" t="s">
        <v>15</v>
      </c>
      <c r="O18" s="259" t="s">
        <v>15</v>
      </c>
      <c r="P18" s="259" t="s">
        <v>15</v>
      </c>
      <c r="Q18" s="259" t="s">
        <v>15</v>
      </c>
      <c r="R18" s="260"/>
      <c r="S18" s="259" t="s">
        <v>15</v>
      </c>
      <c r="T18" s="259" t="s">
        <v>15</v>
      </c>
      <c r="U18" s="259" t="s">
        <v>15</v>
      </c>
      <c r="V18" s="259" t="s">
        <v>15</v>
      </c>
      <c r="W18" s="259" t="s">
        <v>15</v>
      </c>
      <c r="X18" s="259" t="s">
        <v>15</v>
      </c>
      <c r="Y18" s="260"/>
      <c r="Z18" s="259" t="s">
        <v>15</v>
      </c>
      <c r="AA18" s="259" t="s">
        <v>15</v>
      </c>
      <c r="AB18" s="259" t="s">
        <v>15</v>
      </c>
      <c r="AC18" s="259" t="s">
        <v>15</v>
      </c>
      <c r="AD18" s="259" t="s">
        <v>15</v>
      </c>
      <c r="AE18" s="259" t="s">
        <v>15</v>
      </c>
      <c r="AF18" s="260"/>
      <c r="AG18" s="259" t="s">
        <v>15</v>
      </c>
      <c r="AH18" s="259" t="s">
        <v>15</v>
      </c>
      <c r="AI18" s="259" t="s">
        <v>15</v>
      </c>
      <c r="AJ18" s="259" t="s">
        <v>15</v>
      </c>
      <c r="AK18" s="259" t="s">
        <v>15</v>
      </c>
      <c r="AL18" s="259" t="s">
        <v>15</v>
      </c>
      <c r="AM18" s="242" t="s">
        <v>161</v>
      </c>
    </row>
    <row r="19" ht="23.25" customHeight="1" spans="1:39">
      <c r="A19" s="255">
        <v>5</v>
      </c>
      <c r="B19" s="256" t="s">
        <v>21</v>
      </c>
      <c r="C19" s="257" t="s">
        <v>161</v>
      </c>
      <c r="D19" s="258" t="s">
        <v>76</v>
      </c>
      <c r="E19" s="258" t="s">
        <v>14</v>
      </c>
      <c r="F19" s="265" t="s">
        <v>15</v>
      </c>
      <c r="G19" s="265" t="s">
        <v>15</v>
      </c>
      <c r="H19" s="265" t="s">
        <v>15</v>
      </c>
      <c r="I19" s="265" t="s">
        <v>15</v>
      </c>
      <c r="J19" s="265" t="s">
        <v>15</v>
      </c>
      <c r="K19" s="260"/>
      <c r="L19" s="265" t="s">
        <v>15</v>
      </c>
      <c r="M19" s="265" t="s">
        <v>15</v>
      </c>
      <c r="N19" s="265" t="s">
        <v>15</v>
      </c>
      <c r="O19" s="265" t="s">
        <v>15</v>
      </c>
      <c r="P19" s="265" t="s">
        <v>15</v>
      </c>
      <c r="Q19" s="265" t="s">
        <v>15</v>
      </c>
      <c r="R19" s="260"/>
      <c r="S19" s="265" t="s">
        <v>15</v>
      </c>
      <c r="T19" s="265" t="s">
        <v>15</v>
      </c>
      <c r="U19" s="265" t="s">
        <v>15</v>
      </c>
      <c r="V19" s="265" t="s">
        <v>15</v>
      </c>
      <c r="W19" s="265" t="s">
        <v>15</v>
      </c>
      <c r="X19" s="265" t="s">
        <v>15</v>
      </c>
      <c r="Y19" s="260"/>
      <c r="Z19" s="265" t="s">
        <v>15</v>
      </c>
      <c r="AA19" s="265" t="s">
        <v>15</v>
      </c>
      <c r="AB19" s="265" t="s">
        <v>15</v>
      </c>
      <c r="AC19" s="265" t="s">
        <v>15</v>
      </c>
      <c r="AD19" s="265" t="s">
        <v>15</v>
      </c>
      <c r="AE19" s="265" t="s">
        <v>15</v>
      </c>
      <c r="AF19" s="260"/>
      <c r="AG19" s="259" t="s">
        <v>15</v>
      </c>
      <c r="AH19" s="259" t="s">
        <v>15</v>
      </c>
      <c r="AI19" s="259" t="s">
        <v>15</v>
      </c>
      <c r="AJ19" s="259" t="s">
        <v>15</v>
      </c>
      <c r="AK19" s="259" t="s">
        <v>15</v>
      </c>
      <c r="AL19" s="259" t="s">
        <v>15</v>
      </c>
      <c r="AM19" s="242" t="s">
        <v>161</v>
      </c>
    </row>
    <row r="20" s="240" customFormat="1" ht="23.25" customHeight="1" spans="1:40">
      <c r="A20" s="261">
        <v>6</v>
      </c>
      <c r="B20" s="262" t="s">
        <v>22</v>
      </c>
      <c r="C20" s="242" t="s">
        <v>161</v>
      </c>
      <c r="D20" s="248" t="s">
        <v>76</v>
      </c>
      <c r="E20" s="248" t="s">
        <v>14</v>
      </c>
      <c r="F20" s="264" t="s">
        <v>15</v>
      </c>
      <c r="G20" s="264" t="s">
        <v>15</v>
      </c>
      <c r="H20" s="264" t="s">
        <v>15</v>
      </c>
      <c r="I20" s="264" t="s">
        <v>15</v>
      </c>
      <c r="J20" s="264" t="s">
        <v>15</v>
      </c>
      <c r="K20" s="264"/>
      <c r="L20" s="264" t="s">
        <v>15</v>
      </c>
      <c r="M20" s="264" t="s">
        <v>15</v>
      </c>
      <c r="N20" s="264" t="s">
        <v>15</v>
      </c>
      <c r="O20" s="264" t="s">
        <v>15</v>
      </c>
      <c r="P20" s="264" t="s">
        <v>15</v>
      </c>
      <c r="Q20" s="264" t="s">
        <v>15</v>
      </c>
      <c r="R20" s="264"/>
      <c r="S20" s="264" t="s">
        <v>15</v>
      </c>
      <c r="T20" s="264" t="s">
        <v>15</v>
      </c>
      <c r="U20" s="264" t="s">
        <v>15</v>
      </c>
      <c r="V20" s="264" t="s">
        <v>15</v>
      </c>
      <c r="W20" s="264" t="s">
        <v>15</v>
      </c>
      <c r="X20" s="264" t="s">
        <v>15</v>
      </c>
      <c r="Y20" s="264"/>
      <c r="Z20" s="264" t="s">
        <v>15</v>
      </c>
      <c r="AA20" s="264" t="s">
        <v>15</v>
      </c>
      <c r="AB20" s="264" t="s">
        <v>15</v>
      </c>
      <c r="AC20" s="264" t="s">
        <v>15</v>
      </c>
      <c r="AD20" s="264" t="s">
        <v>15</v>
      </c>
      <c r="AE20" s="264" t="s">
        <v>15</v>
      </c>
      <c r="AF20" s="264"/>
      <c r="AG20" s="264" t="s">
        <v>15</v>
      </c>
      <c r="AH20" s="264" t="s">
        <v>15</v>
      </c>
      <c r="AI20" s="264" t="s">
        <v>15</v>
      </c>
      <c r="AJ20" s="264" t="s">
        <v>15</v>
      </c>
      <c r="AK20" s="264" t="s">
        <v>15</v>
      </c>
      <c r="AL20" s="264" t="s">
        <v>15</v>
      </c>
      <c r="AM20" s="271" t="s">
        <v>167</v>
      </c>
      <c r="AN20" s="286" t="s">
        <v>78</v>
      </c>
    </row>
    <row r="21" ht="23.25" customHeight="1" spans="1:39">
      <c r="A21" s="255">
        <v>7</v>
      </c>
      <c r="B21" s="266" t="s">
        <v>24</v>
      </c>
      <c r="C21" s="257" t="s">
        <v>161</v>
      </c>
      <c r="D21" s="258" t="s">
        <v>76</v>
      </c>
      <c r="E21" s="258" t="s">
        <v>14</v>
      </c>
      <c r="F21" s="265" t="s">
        <v>15</v>
      </c>
      <c r="G21" s="265" t="s">
        <v>15</v>
      </c>
      <c r="H21" s="265" t="s">
        <v>15</v>
      </c>
      <c r="I21" s="265" t="s">
        <v>15</v>
      </c>
      <c r="J21" s="265" t="s">
        <v>15</v>
      </c>
      <c r="K21" s="260"/>
      <c r="L21" s="265" t="s">
        <v>15</v>
      </c>
      <c r="M21" s="265" t="s">
        <v>15</v>
      </c>
      <c r="N21" s="265" t="s">
        <v>15</v>
      </c>
      <c r="O21" s="265" t="s">
        <v>15</v>
      </c>
      <c r="P21" s="265" t="s">
        <v>15</v>
      </c>
      <c r="Q21" s="265" t="s">
        <v>15</v>
      </c>
      <c r="R21" s="260"/>
      <c r="S21" s="265" t="s">
        <v>15</v>
      </c>
      <c r="T21" s="265" t="s">
        <v>15</v>
      </c>
      <c r="U21" s="265" t="s">
        <v>15</v>
      </c>
      <c r="V21" s="265" t="s">
        <v>15</v>
      </c>
      <c r="W21" s="265" t="s">
        <v>15</v>
      </c>
      <c r="X21" s="250" t="s">
        <v>0</v>
      </c>
      <c r="Y21" s="260"/>
      <c r="Z21" s="267" t="s">
        <v>11</v>
      </c>
      <c r="AA21" s="267" t="s">
        <v>11</v>
      </c>
      <c r="AB21" s="267" t="s">
        <v>11</v>
      </c>
      <c r="AC21" s="267" t="s">
        <v>11</v>
      </c>
      <c r="AD21" s="267" t="s">
        <v>11</v>
      </c>
      <c r="AE21" s="267" t="s">
        <v>11</v>
      </c>
      <c r="AF21" s="260"/>
      <c r="AG21" s="267" t="s">
        <v>11</v>
      </c>
      <c r="AH21" s="267" t="s">
        <v>11</v>
      </c>
      <c r="AI21" s="267" t="s">
        <v>11</v>
      </c>
      <c r="AJ21" s="267" t="s">
        <v>11</v>
      </c>
      <c r="AK21" s="267" t="s">
        <v>11</v>
      </c>
      <c r="AL21" s="267" t="s">
        <v>11</v>
      </c>
      <c r="AM21" s="242" t="s">
        <v>161</v>
      </c>
    </row>
    <row r="22" ht="23.25" customHeight="1" spans="1:39">
      <c r="A22" s="261">
        <v>8</v>
      </c>
      <c r="B22" s="256" t="s">
        <v>25</v>
      </c>
      <c r="C22" s="257" t="s">
        <v>161</v>
      </c>
      <c r="D22" s="258" t="s">
        <v>76</v>
      </c>
      <c r="E22" s="258" t="s">
        <v>14</v>
      </c>
      <c r="F22" s="267" t="s">
        <v>11</v>
      </c>
      <c r="G22" s="267" t="s">
        <v>11</v>
      </c>
      <c r="H22" s="267" t="s">
        <v>11</v>
      </c>
      <c r="I22" s="267" t="s">
        <v>11</v>
      </c>
      <c r="J22" s="267" t="s">
        <v>11</v>
      </c>
      <c r="K22" s="260"/>
      <c r="L22" s="267" t="s">
        <v>11</v>
      </c>
      <c r="M22" s="267" t="s">
        <v>11</v>
      </c>
      <c r="N22" s="267" t="s">
        <v>11</v>
      </c>
      <c r="O22" s="267" t="s">
        <v>11</v>
      </c>
      <c r="P22" s="267" t="s">
        <v>11</v>
      </c>
      <c r="Q22" s="267" t="s">
        <v>11</v>
      </c>
      <c r="R22" s="250" t="s">
        <v>2</v>
      </c>
      <c r="S22" s="265" t="s">
        <v>15</v>
      </c>
      <c r="T22" s="265" t="s">
        <v>15</v>
      </c>
      <c r="U22" s="265" t="s">
        <v>15</v>
      </c>
      <c r="V22" s="265" t="s">
        <v>15</v>
      </c>
      <c r="W22" s="265" t="s">
        <v>15</v>
      </c>
      <c r="X22" s="265" t="s">
        <v>15</v>
      </c>
      <c r="Y22" s="260"/>
      <c r="Z22" s="265" t="s">
        <v>15</v>
      </c>
      <c r="AA22" s="265" t="s">
        <v>15</v>
      </c>
      <c r="AB22" s="265" t="s">
        <v>15</v>
      </c>
      <c r="AC22" s="265" t="s">
        <v>15</v>
      </c>
      <c r="AD22" s="265" t="s">
        <v>15</v>
      </c>
      <c r="AE22" s="265" t="s">
        <v>15</v>
      </c>
      <c r="AF22" s="260"/>
      <c r="AG22" s="259" t="s">
        <v>15</v>
      </c>
      <c r="AH22" s="259" t="s">
        <v>15</v>
      </c>
      <c r="AI22" s="259" t="s">
        <v>15</v>
      </c>
      <c r="AJ22" s="259" t="s">
        <v>15</v>
      </c>
      <c r="AK22" s="259" t="s">
        <v>15</v>
      </c>
      <c r="AL22" s="259" t="s">
        <v>15</v>
      </c>
      <c r="AM22" s="242" t="s">
        <v>161</v>
      </c>
    </row>
    <row r="23" ht="23.25" customHeight="1" spans="1:39">
      <c r="A23" s="255">
        <v>9</v>
      </c>
      <c r="B23" s="256" t="s">
        <v>26</v>
      </c>
      <c r="C23" s="257" t="s">
        <v>161</v>
      </c>
      <c r="D23" s="258" t="s">
        <v>76</v>
      </c>
      <c r="E23" s="258" t="s">
        <v>14</v>
      </c>
      <c r="F23" s="265" t="s">
        <v>15</v>
      </c>
      <c r="G23" s="265" t="s">
        <v>15</v>
      </c>
      <c r="H23" s="265" t="s">
        <v>15</v>
      </c>
      <c r="I23" s="265" t="s">
        <v>15</v>
      </c>
      <c r="J23" s="265" t="s">
        <v>15</v>
      </c>
      <c r="K23" s="260"/>
      <c r="L23" s="265" t="s">
        <v>15</v>
      </c>
      <c r="M23" s="265" t="s">
        <v>15</v>
      </c>
      <c r="N23" s="265" t="s">
        <v>15</v>
      </c>
      <c r="O23" s="265" t="s">
        <v>15</v>
      </c>
      <c r="P23" s="265" t="s">
        <v>15</v>
      </c>
      <c r="Q23" s="265" t="s">
        <v>15</v>
      </c>
      <c r="R23" s="260"/>
      <c r="S23" s="265" t="s">
        <v>15</v>
      </c>
      <c r="T23" s="265" t="s">
        <v>15</v>
      </c>
      <c r="U23" s="250" t="s">
        <v>0</v>
      </c>
      <c r="V23" s="250" t="s">
        <v>2</v>
      </c>
      <c r="W23" s="265" t="s">
        <v>15</v>
      </c>
      <c r="X23" s="265" t="s">
        <v>15</v>
      </c>
      <c r="Y23" s="260"/>
      <c r="Z23" s="265" t="s">
        <v>15</v>
      </c>
      <c r="AA23" s="265" t="s">
        <v>15</v>
      </c>
      <c r="AB23" s="265" t="s">
        <v>15</v>
      </c>
      <c r="AC23" s="265" t="s">
        <v>15</v>
      </c>
      <c r="AD23" s="265" t="s">
        <v>15</v>
      </c>
      <c r="AE23" s="265" t="s">
        <v>15</v>
      </c>
      <c r="AF23" s="260"/>
      <c r="AG23" s="259" t="s">
        <v>15</v>
      </c>
      <c r="AH23" s="259" t="s">
        <v>15</v>
      </c>
      <c r="AI23" s="259" t="s">
        <v>15</v>
      </c>
      <c r="AJ23" s="259" t="s">
        <v>15</v>
      </c>
      <c r="AK23" s="259" t="s">
        <v>15</v>
      </c>
      <c r="AL23" s="259" t="s">
        <v>15</v>
      </c>
      <c r="AM23" s="242" t="s">
        <v>161</v>
      </c>
    </row>
    <row r="24" ht="23.25" customHeight="1" spans="1:39">
      <c r="A24" s="261">
        <v>10</v>
      </c>
      <c r="B24" s="256" t="s">
        <v>27</v>
      </c>
      <c r="C24" s="257" t="s">
        <v>161</v>
      </c>
      <c r="D24" s="258" t="s">
        <v>76</v>
      </c>
      <c r="E24" s="258" t="s">
        <v>14</v>
      </c>
      <c r="F24" s="265" t="s">
        <v>15</v>
      </c>
      <c r="G24" s="265" t="s">
        <v>15</v>
      </c>
      <c r="H24" s="265" t="s">
        <v>15</v>
      </c>
      <c r="I24" s="265" t="s">
        <v>15</v>
      </c>
      <c r="J24" s="265" t="s">
        <v>15</v>
      </c>
      <c r="K24" s="260"/>
      <c r="L24" s="265" t="s">
        <v>15</v>
      </c>
      <c r="M24" s="265" t="s">
        <v>15</v>
      </c>
      <c r="N24" s="265" t="s">
        <v>15</v>
      </c>
      <c r="O24" s="265" t="s">
        <v>15</v>
      </c>
      <c r="P24" s="265" t="s">
        <v>15</v>
      </c>
      <c r="Q24" s="265" t="s">
        <v>15</v>
      </c>
      <c r="R24" s="260"/>
      <c r="S24" s="265" t="s">
        <v>15</v>
      </c>
      <c r="T24" s="265" t="s">
        <v>15</v>
      </c>
      <c r="U24" s="265" t="s">
        <v>15</v>
      </c>
      <c r="V24" s="265" t="s">
        <v>15</v>
      </c>
      <c r="W24" s="265" t="s">
        <v>15</v>
      </c>
      <c r="X24" s="265" t="s">
        <v>15</v>
      </c>
      <c r="Y24" s="260"/>
      <c r="Z24" s="265" t="s">
        <v>15</v>
      </c>
      <c r="AA24" s="265" t="s">
        <v>15</v>
      </c>
      <c r="AB24" s="265" t="s">
        <v>15</v>
      </c>
      <c r="AC24" s="265" t="s">
        <v>15</v>
      </c>
      <c r="AD24" s="265" t="s">
        <v>15</v>
      </c>
      <c r="AE24" s="265" t="s">
        <v>15</v>
      </c>
      <c r="AF24" s="260"/>
      <c r="AG24" s="259" t="s">
        <v>15</v>
      </c>
      <c r="AH24" s="259" t="s">
        <v>15</v>
      </c>
      <c r="AI24" s="259" t="s">
        <v>15</v>
      </c>
      <c r="AJ24" s="259" t="s">
        <v>15</v>
      </c>
      <c r="AK24" s="259" t="s">
        <v>15</v>
      </c>
      <c r="AL24" s="259" t="s">
        <v>15</v>
      </c>
      <c r="AM24" s="242" t="s">
        <v>161</v>
      </c>
    </row>
    <row r="25" ht="23.25" customHeight="1" spans="1:39">
      <c r="A25" s="255">
        <v>11</v>
      </c>
      <c r="B25" s="256" t="s">
        <v>28</v>
      </c>
      <c r="C25" s="257" t="s">
        <v>161</v>
      </c>
      <c r="D25" s="258" t="s">
        <v>76</v>
      </c>
      <c r="E25" s="258" t="s">
        <v>14</v>
      </c>
      <c r="F25" s="265" t="s">
        <v>15</v>
      </c>
      <c r="G25" s="265" t="s">
        <v>15</v>
      </c>
      <c r="H25" s="265" t="s">
        <v>15</v>
      </c>
      <c r="I25" s="265" t="s">
        <v>15</v>
      </c>
      <c r="J25" s="265" t="s">
        <v>15</v>
      </c>
      <c r="K25" s="260"/>
      <c r="L25" s="265" t="s">
        <v>15</v>
      </c>
      <c r="M25" s="265" t="s">
        <v>15</v>
      </c>
      <c r="N25" s="265" t="s">
        <v>15</v>
      </c>
      <c r="O25" s="265" t="s">
        <v>15</v>
      </c>
      <c r="P25" s="265" t="s">
        <v>15</v>
      </c>
      <c r="Q25" s="265" t="s">
        <v>15</v>
      </c>
      <c r="R25" s="260"/>
      <c r="S25" s="265" t="s">
        <v>15</v>
      </c>
      <c r="T25" s="265" t="s">
        <v>15</v>
      </c>
      <c r="U25" s="265" t="s">
        <v>15</v>
      </c>
      <c r="V25" s="265" t="s">
        <v>15</v>
      </c>
      <c r="W25" s="265" t="s">
        <v>15</v>
      </c>
      <c r="X25" s="265" t="s">
        <v>15</v>
      </c>
      <c r="Y25" s="260"/>
      <c r="Z25" s="265" t="s">
        <v>15</v>
      </c>
      <c r="AA25" s="265" t="s">
        <v>15</v>
      </c>
      <c r="AB25" s="265" t="s">
        <v>15</v>
      </c>
      <c r="AC25" s="265" t="s">
        <v>15</v>
      </c>
      <c r="AD25" s="265" t="s">
        <v>15</v>
      </c>
      <c r="AE25" s="265" t="s">
        <v>15</v>
      </c>
      <c r="AF25" s="260"/>
      <c r="AG25" s="259" t="s">
        <v>15</v>
      </c>
      <c r="AH25" s="259" t="s">
        <v>15</v>
      </c>
      <c r="AI25" s="259" t="s">
        <v>15</v>
      </c>
      <c r="AJ25" s="259" t="s">
        <v>15</v>
      </c>
      <c r="AK25" s="259" t="s">
        <v>15</v>
      </c>
      <c r="AL25" s="259" t="s">
        <v>15</v>
      </c>
      <c r="AM25" s="242" t="s">
        <v>161</v>
      </c>
    </row>
    <row r="26" ht="23.25" customHeight="1" spans="1:43">
      <c r="A26" s="261">
        <v>12</v>
      </c>
      <c r="B26" s="256" t="s">
        <v>29</v>
      </c>
      <c r="C26" s="257" t="s">
        <v>161</v>
      </c>
      <c r="D26" s="258" t="s">
        <v>76</v>
      </c>
      <c r="E26" s="258" t="s">
        <v>14</v>
      </c>
      <c r="F26" s="288" t="s">
        <v>168</v>
      </c>
      <c r="G26" s="288" t="s">
        <v>168</v>
      </c>
      <c r="H26" s="265" t="s">
        <v>15</v>
      </c>
      <c r="I26" s="265" t="s">
        <v>15</v>
      </c>
      <c r="J26" s="265" t="s">
        <v>15</v>
      </c>
      <c r="K26" s="260"/>
      <c r="L26" s="288" t="s">
        <v>168</v>
      </c>
      <c r="M26" s="288" t="s">
        <v>168</v>
      </c>
      <c r="N26" s="288" t="s">
        <v>168</v>
      </c>
      <c r="O26" s="288" t="s">
        <v>168</v>
      </c>
      <c r="P26" s="288" t="s">
        <v>168</v>
      </c>
      <c r="Q26" s="288" t="s">
        <v>168</v>
      </c>
      <c r="R26" s="260"/>
      <c r="S26" s="265" t="s">
        <v>15</v>
      </c>
      <c r="T26" s="265" t="s">
        <v>15</v>
      </c>
      <c r="U26" s="265" t="s">
        <v>15</v>
      </c>
      <c r="V26" s="265" t="s">
        <v>15</v>
      </c>
      <c r="W26" s="265" t="s">
        <v>15</v>
      </c>
      <c r="X26" s="265" t="s">
        <v>15</v>
      </c>
      <c r="Y26" s="260"/>
      <c r="Z26" s="265" t="s">
        <v>15</v>
      </c>
      <c r="AA26" s="265" t="s">
        <v>15</v>
      </c>
      <c r="AB26" s="265" t="s">
        <v>15</v>
      </c>
      <c r="AC26" s="265" t="s">
        <v>15</v>
      </c>
      <c r="AD26" s="265" t="s">
        <v>15</v>
      </c>
      <c r="AE26" s="265" t="s">
        <v>15</v>
      </c>
      <c r="AF26" s="260"/>
      <c r="AG26" s="288" t="s">
        <v>168</v>
      </c>
      <c r="AH26" s="288" t="s">
        <v>168</v>
      </c>
      <c r="AI26" s="288" t="s">
        <v>168</v>
      </c>
      <c r="AJ26" s="288" t="s">
        <v>168</v>
      </c>
      <c r="AK26" s="288" t="s">
        <v>168</v>
      </c>
      <c r="AL26" s="288" t="s">
        <v>168</v>
      </c>
      <c r="AM26" s="242" t="s">
        <v>161</v>
      </c>
      <c r="AN26" s="286" t="s">
        <v>31</v>
      </c>
      <c r="AO26" s="240"/>
      <c r="AP26" s="240"/>
      <c r="AQ26" s="240"/>
    </row>
    <row r="27" ht="23.25" customHeight="1" spans="1:39">
      <c r="A27" s="255">
        <v>13</v>
      </c>
      <c r="B27" s="266" t="s">
        <v>38</v>
      </c>
      <c r="C27" s="242" t="s">
        <v>161</v>
      </c>
      <c r="D27" s="258" t="s">
        <v>76</v>
      </c>
      <c r="E27" s="258" t="s">
        <v>33</v>
      </c>
      <c r="F27" s="265" t="s">
        <v>15</v>
      </c>
      <c r="G27" s="265" t="s">
        <v>15</v>
      </c>
      <c r="H27" s="250" t="s">
        <v>0</v>
      </c>
      <c r="I27" s="267" t="s">
        <v>11</v>
      </c>
      <c r="J27" s="267" t="s">
        <v>11</v>
      </c>
      <c r="K27" s="260"/>
      <c r="L27" s="267" t="s">
        <v>11</v>
      </c>
      <c r="M27" s="267" t="s">
        <v>11</v>
      </c>
      <c r="N27" s="267" t="s">
        <v>11</v>
      </c>
      <c r="O27" s="267" t="s">
        <v>11</v>
      </c>
      <c r="P27" s="267" t="s">
        <v>11</v>
      </c>
      <c r="Q27" s="267" t="s">
        <v>11</v>
      </c>
      <c r="R27" s="260"/>
      <c r="S27" s="267" t="s">
        <v>11</v>
      </c>
      <c r="T27" s="267" t="s">
        <v>11</v>
      </c>
      <c r="U27" s="267" t="s">
        <v>11</v>
      </c>
      <c r="V27" s="267" t="s">
        <v>11</v>
      </c>
      <c r="W27" s="267" t="s">
        <v>11</v>
      </c>
      <c r="X27" s="267" t="s">
        <v>11</v>
      </c>
      <c r="Y27" s="260"/>
      <c r="Z27" s="267" t="s">
        <v>11</v>
      </c>
      <c r="AA27" s="267" t="s">
        <v>11</v>
      </c>
      <c r="AB27" s="267" t="s">
        <v>11</v>
      </c>
      <c r="AC27" s="267" t="s">
        <v>11</v>
      </c>
      <c r="AD27" s="267" t="s">
        <v>11</v>
      </c>
      <c r="AE27" s="267" t="s">
        <v>11</v>
      </c>
      <c r="AF27" s="260"/>
      <c r="AG27" s="267" t="s">
        <v>11</v>
      </c>
      <c r="AH27" s="267" t="s">
        <v>11</v>
      </c>
      <c r="AI27" s="267" t="s">
        <v>11</v>
      </c>
      <c r="AJ27" s="267" t="s">
        <v>11</v>
      </c>
      <c r="AK27" s="267" t="s">
        <v>11</v>
      </c>
      <c r="AL27" s="267" t="s">
        <v>11</v>
      </c>
      <c r="AM27" s="242" t="s">
        <v>161</v>
      </c>
    </row>
    <row r="28" ht="23.25" customHeight="1" spans="1:39">
      <c r="A28" s="261">
        <v>14</v>
      </c>
      <c r="B28" s="256" t="s">
        <v>32</v>
      </c>
      <c r="C28" s="257" t="s">
        <v>161</v>
      </c>
      <c r="D28" s="258" t="s">
        <v>76</v>
      </c>
      <c r="E28" s="258" t="s">
        <v>33</v>
      </c>
      <c r="F28" s="265" t="s">
        <v>15</v>
      </c>
      <c r="G28" s="265" t="s">
        <v>15</v>
      </c>
      <c r="H28" s="265" t="s">
        <v>15</v>
      </c>
      <c r="I28" s="265" t="s">
        <v>15</v>
      </c>
      <c r="J28" s="265" t="s">
        <v>15</v>
      </c>
      <c r="K28" s="260"/>
      <c r="L28" s="265" t="s">
        <v>15</v>
      </c>
      <c r="M28" s="265" t="s">
        <v>15</v>
      </c>
      <c r="N28" s="265" t="s">
        <v>15</v>
      </c>
      <c r="O28" s="265" t="s">
        <v>15</v>
      </c>
      <c r="P28" s="265" t="s">
        <v>15</v>
      </c>
      <c r="Q28" s="265" t="s">
        <v>15</v>
      </c>
      <c r="R28" s="260"/>
      <c r="S28" s="288" t="s">
        <v>168</v>
      </c>
      <c r="T28" s="288" t="s">
        <v>168</v>
      </c>
      <c r="U28" s="288" t="s">
        <v>168</v>
      </c>
      <c r="V28" s="288" t="s">
        <v>168</v>
      </c>
      <c r="W28" s="288" t="s">
        <v>168</v>
      </c>
      <c r="X28" s="288" t="s">
        <v>168</v>
      </c>
      <c r="Y28" s="260"/>
      <c r="Z28" s="288" t="s">
        <v>168</v>
      </c>
      <c r="AA28" s="288" t="s">
        <v>168</v>
      </c>
      <c r="AB28" s="288" t="s">
        <v>168</v>
      </c>
      <c r="AC28" s="288" t="s">
        <v>168</v>
      </c>
      <c r="AD28" s="288" t="s">
        <v>168</v>
      </c>
      <c r="AE28" s="288" t="s">
        <v>168</v>
      </c>
      <c r="AF28" s="260"/>
      <c r="AG28" s="259" t="s">
        <v>15</v>
      </c>
      <c r="AH28" s="259" t="s">
        <v>15</v>
      </c>
      <c r="AI28" s="259" t="s">
        <v>15</v>
      </c>
      <c r="AJ28" s="259" t="s">
        <v>15</v>
      </c>
      <c r="AK28" s="259" t="s">
        <v>15</v>
      </c>
      <c r="AL28" s="250" t="s">
        <v>0</v>
      </c>
      <c r="AM28" s="242" t="s">
        <v>161</v>
      </c>
    </row>
    <row r="29" ht="23.25" customHeight="1" spans="1:39">
      <c r="A29" s="255">
        <v>15</v>
      </c>
      <c r="B29" s="266" t="s">
        <v>169</v>
      </c>
      <c r="C29" s="257" t="s">
        <v>161</v>
      </c>
      <c r="D29" s="258" t="s">
        <v>76</v>
      </c>
      <c r="E29" s="258" t="s">
        <v>33</v>
      </c>
      <c r="F29" s="265" t="s">
        <v>15</v>
      </c>
      <c r="G29" s="265" t="s">
        <v>15</v>
      </c>
      <c r="H29" s="265" t="s">
        <v>15</v>
      </c>
      <c r="I29" s="265" t="s">
        <v>15</v>
      </c>
      <c r="J29" s="265" t="s">
        <v>15</v>
      </c>
      <c r="K29" s="260"/>
      <c r="L29" s="265" t="s">
        <v>15</v>
      </c>
      <c r="M29" s="265" t="s">
        <v>15</v>
      </c>
      <c r="N29" s="265" t="s">
        <v>15</v>
      </c>
      <c r="O29" s="265" t="s">
        <v>15</v>
      </c>
      <c r="P29" s="265" t="s">
        <v>15</v>
      </c>
      <c r="Q29" s="265" t="s">
        <v>15</v>
      </c>
      <c r="R29" s="260"/>
      <c r="S29" s="265" t="s">
        <v>15</v>
      </c>
      <c r="T29" s="265" t="s">
        <v>15</v>
      </c>
      <c r="U29" s="265" t="s">
        <v>15</v>
      </c>
      <c r="V29" s="265" t="s">
        <v>15</v>
      </c>
      <c r="W29" s="265" t="s">
        <v>15</v>
      </c>
      <c r="X29" s="265" t="s">
        <v>15</v>
      </c>
      <c r="Y29" s="260"/>
      <c r="Z29" s="265" t="s">
        <v>15</v>
      </c>
      <c r="AA29" s="265" t="s">
        <v>15</v>
      </c>
      <c r="AB29" s="265" t="s">
        <v>15</v>
      </c>
      <c r="AC29" s="250" t="s">
        <v>0</v>
      </c>
      <c r="AD29" s="267" t="s">
        <v>11</v>
      </c>
      <c r="AE29" s="267" t="s">
        <v>11</v>
      </c>
      <c r="AF29" s="260"/>
      <c r="AG29" s="267" t="s">
        <v>11</v>
      </c>
      <c r="AH29" s="267" t="s">
        <v>11</v>
      </c>
      <c r="AI29" s="267" t="s">
        <v>11</v>
      </c>
      <c r="AJ29" s="267" t="s">
        <v>11</v>
      </c>
      <c r="AK29" s="267" t="s">
        <v>11</v>
      </c>
      <c r="AL29" s="267" t="s">
        <v>11</v>
      </c>
      <c r="AM29" s="242" t="s">
        <v>161</v>
      </c>
    </row>
    <row r="30" ht="23.25" customHeight="1" spans="1:39">
      <c r="A30" s="261">
        <v>16</v>
      </c>
      <c r="B30" s="266" t="s">
        <v>36</v>
      </c>
      <c r="C30" s="257" t="s">
        <v>161</v>
      </c>
      <c r="D30" s="258" t="s">
        <v>76</v>
      </c>
      <c r="E30" s="258" t="s">
        <v>33</v>
      </c>
      <c r="F30" s="265" t="s">
        <v>15</v>
      </c>
      <c r="G30" s="265" t="s">
        <v>15</v>
      </c>
      <c r="H30" s="265" t="s">
        <v>15</v>
      </c>
      <c r="I30" s="265" t="s">
        <v>15</v>
      </c>
      <c r="J30" s="265" t="s">
        <v>15</v>
      </c>
      <c r="K30" s="260"/>
      <c r="L30" s="265" t="s">
        <v>15</v>
      </c>
      <c r="M30" s="265" t="s">
        <v>15</v>
      </c>
      <c r="N30" s="265" t="s">
        <v>15</v>
      </c>
      <c r="O30" s="265" t="s">
        <v>15</v>
      </c>
      <c r="P30" s="265" t="s">
        <v>15</v>
      </c>
      <c r="Q30" s="265" t="s">
        <v>15</v>
      </c>
      <c r="R30" s="260"/>
      <c r="S30" s="265" t="s">
        <v>15</v>
      </c>
      <c r="T30" s="265" t="s">
        <v>15</v>
      </c>
      <c r="U30" s="265" t="s">
        <v>15</v>
      </c>
      <c r="V30" s="265" t="s">
        <v>15</v>
      </c>
      <c r="W30" s="265" t="s">
        <v>15</v>
      </c>
      <c r="X30" s="250" t="s">
        <v>0</v>
      </c>
      <c r="Y30" s="260"/>
      <c r="Z30" s="267" t="s">
        <v>11</v>
      </c>
      <c r="AA30" s="267" t="s">
        <v>11</v>
      </c>
      <c r="AB30" s="267" t="s">
        <v>11</v>
      </c>
      <c r="AC30" s="267" t="s">
        <v>11</v>
      </c>
      <c r="AD30" s="267" t="s">
        <v>11</v>
      </c>
      <c r="AE30" s="267" t="s">
        <v>11</v>
      </c>
      <c r="AF30" s="260"/>
      <c r="AG30" s="267" t="s">
        <v>11</v>
      </c>
      <c r="AH30" s="267" t="s">
        <v>11</v>
      </c>
      <c r="AI30" s="267" t="s">
        <v>11</v>
      </c>
      <c r="AJ30" s="267" t="s">
        <v>11</v>
      </c>
      <c r="AK30" s="267" t="s">
        <v>11</v>
      </c>
      <c r="AL30" s="267" t="s">
        <v>11</v>
      </c>
      <c r="AM30" s="242" t="s">
        <v>161</v>
      </c>
    </row>
    <row r="31" s="240" customFormat="1" ht="23.25" customHeight="1" spans="1:39">
      <c r="A31" s="255">
        <v>17</v>
      </c>
      <c r="B31" s="266" t="s">
        <v>170</v>
      </c>
      <c r="C31" s="257" t="s">
        <v>161</v>
      </c>
      <c r="D31" s="258" t="s">
        <v>76</v>
      </c>
      <c r="E31" s="258" t="s">
        <v>33</v>
      </c>
      <c r="F31" s="265" t="s">
        <v>15</v>
      </c>
      <c r="G31" s="265" t="s">
        <v>15</v>
      </c>
      <c r="H31" s="265" t="s">
        <v>15</v>
      </c>
      <c r="I31" s="265" t="s">
        <v>15</v>
      </c>
      <c r="J31" s="265" t="s">
        <v>15</v>
      </c>
      <c r="K31" s="260"/>
      <c r="L31" s="265" t="s">
        <v>15</v>
      </c>
      <c r="M31" s="265" t="s">
        <v>15</v>
      </c>
      <c r="N31" s="265" t="s">
        <v>15</v>
      </c>
      <c r="O31" s="265" t="s">
        <v>15</v>
      </c>
      <c r="P31" s="265" t="s">
        <v>15</v>
      </c>
      <c r="Q31" s="265" t="s">
        <v>15</v>
      </c>
      <c r="R31" s="260"/>
      <c r="S31" s="265" t="s">
        <v>15</v>
      </c>
      <c r="T31" s="265" t="s">
        <v>15</v>
      </c>
      <c r="U31" s="265" t="s">
        <v>15</v>
      </c>
      <c r="V31" s="265" t="s">
        <v>15</v>
      </c>
      <c r="W31" s="265" t="s">
        <v>15</v>
      </c>
      <c r="X31" s="265" t="s">
        <v>15</v>
      </c>
      <c r="Y31" s="260"/>
      <c r="Z31" s="265" t="s">
        <v>15</v>
      </c>
      <c r="AA31" s="265" t="s">
        <v>15</v>
      </c>
      <c r="AB31" s="265" t="s">
        <v>15</v>
      </c>
      <c r="AC31" s="265" t="s">
        <v>15</v>
      </c>
      <c r="AD31" s="250" t="s">
        <v>0</v>
      </c>
      <c r="AE31" s="267" t="s">
        <v>11</v>
      </c>
      <c r="AF31" s="260"/>
      <c r="AG31" s="267" t="s">
        <v>11</v>
      </c>
      <c r="AH31" s="267" t="s">
        <v>11</v>
      </c>
      <c r="AI31" s="267" t="s">
        <v>11</v>
      </c>
      <c r="AJ31" s="267" t="s">
        <v>11</v>
      </c>
      <c r="AK31" s="267" t="s">
        <v>11</v>
      </c>
      <c r="AL31" s="267" t="s">
        <v>11</v>
      </c>
      <c r="AM31" s="242" t="s">
        <v>161</v>
      </c>
    </row>
    <row r="32" s="240" customFormat="1" ht="20.45" customHeight="1" spans="1:39">
      <c r="A32" s="261">
        <v>18</v>
      </c>
      <c r="B32" s="256" t="s">
        <v>50</v>
      </c>
      <c r="C32" s="257" t="s">
        <v>161</v>
      </c>
      <c r="D32" s="258" t="s">
        <v>76</v>
      </c>
      <c r="E32" s="258" t="s">
        <v>33</v>
      </c>
      <c r="F32" s="265" t="s">
        <v>15</v>
      </c>
      <c r="G32" s="265" t="s">
        <v>15</v>
      </c>
      <c r="H32" s="250" t="s">
        <v>0</v>
      </c>
      <c r="I32" s="267" t="s">
        <v>11</v>
      </c>
      <c r="J32" s="267" t="s">
        <v>11</v>
      </c>
      <c r="K32" s="260"/>
      <c r="L32" s="267" t="s">
        <v>11</v>
      </c>
      <c r="M32" s="267" t="s">
        <v>11</v>
      </c>
      <c r="N32" s="267" t="s">
        <v>11</v>
      </c>
      <c r="O32" s="267" t="s">
        <v>11</v>
      </c>
      <c r="P32" s="267" t="s">
        <v>11</v>
      </c>
      <c r="Q32" s="267" t="s">
        <v>11</v>
      </c>
      <c r="R32" s="260"/>
      <c r="S32" s="250" t="s">
        <v>2</v>
      </c>
      <c r="T32" s="265" t="s">
        <v>15</v>
      </c>
      <c r="U32" s="265" t="s">
        <v>15</v>
      </c>
      <c r="V32" s="265" t="s">
        <v>15</v>
      </c>
      <c r="W32" s="265" t="s">
        <v>15</v>
      </c>
      <c r="X32" s="265" t="s">
        <v>15</v>
      </c>
      <c r="Y32" s="260"/>
      <c r="Z32" s="265" t="s">
        <v>15</v>
      </c>
      <c r="AA32" s="265" t="s">
        <v>15</v>
      </c>
      <c r="AB32" s="265" t="s">
        <v>15</v>
      </c>
      <c r="AC32" s="265" t="s">
        <v>15</v>
      </c>
      <c r="AD32" s="265" t="s">
        <v>15</v>
      </c>
      <c r="AE32" s="265" t="s">
        <v>15</v>
      </c>
      <c r="AF32" s="260"/>
      <c r="AG32" s="259" t="s">
        <v>15</v>
      </c>
      <c r="AH32" s="259" t="s">
        <v>15</v>
      </c>
      <c r="AI32" s="259" t="s">
        <v>15</v>
      </c>
      <c r="AJ32" s="259" t="s">
        <v>15</v>
      </c>
      <c r="AK32" s="259" t="s">
        <v>15</v>
      </c>
      <c r="AL32" s="259" t="s">
        <v>15</v>
      </c>
      <c r="AM32" s="242" t="s">
        <v>161</v>
      </c>
    </row>
    <row r="33" s="240" customFormat="1" ht="23.25" customHeight="1" spans="1:39">
      <c r="A33" s="255">
        <v>19</v>
      </c>
      <c r="B33" s="266" t="s">
        <v>51</v>
      </c>
      <c r="C33" s="257" t="s">
        <v>161</v>
      </c>
      <c r="D33" s="258" t="s">
        <v>76</v>
      </c>
      <c r="E33" s="258" t="s">
        <v>33</v>
      </c>
      <c r="F33" s="265" t="s">
        <v>15</v>
      </c>
      <c r="G33" s="265" t="s">
        <v>15</v>
      </c>
      <c r="H33" s="250" t="s">
        <v>0</v>
      </c>
      <c r="I33" s="267" t="s">
        <v>11</v>
      </c>
      <c r="J33" s="267" t="s">
        <v>11</v>
      </c>
      <c r="K33" s="250" t="s">
        <v>2</v>
      </c>
      <c r="L33" s="265" t="s">
        <v>15</v>
      </c>
      <c r="M33" s="265" t="s">
        <v>15</v>
      </c>
      <c r="N33" s="265" t="s">
        <v>15</v>
      </c>
      <c r="O33" s="265" t="s">
        <v>15</v>
      </c>
      <c r="P33" s="265" t="s">
        <v>15</v>
      </c>
      <c r="Q33" s="265" t="s">
        <v>15</v>
      </c>
      <c r="R33" s="260"/>
      <c r="S33" s="265" t="s">
        <v>15</v>
      </c>
      <c r="T33" s="265" t="s">
        <v>15</v>
      </c>
      <c r="U33" s="265" t="s">
        <v>15</v>
      </c>
      <c r="V33" s="265" t="s">
        <v>15</v>
      </c>
      <c r="W33" s="265" t="s">
        <v>15</v>
      </c>
      <c r="X33" s="250" t="s">
        <v>0</v>
      </c>
      <c r="Y33" s="260"/>
      <c r="Z33" s="267" t="s">
        <v>11</v>
      </c>
      <c r="AA33" s="267" t="s">
        <v>11</v>
      </c>
      <c r="AB33" s="267" t="s">
        <v>11</v>
      </c>
      <c r="AC33" s="267" t="s">
        <v>11</v>
      </c>
      <c r="AD33" s="267" t="s">
        <v>11</v>
      </c>
      <c r="AE33" s="267" t="s">
        <v>11</v>
      </c>
      <c r="AF33" s="260"/>
      <c r="AG33" s="267" t="s">
        <v>11</v>
      </c>
      <c r="AH33" s="267" t="s">
        <v>11</v>
      </c>
      <c r="AI33" s="267" t="s">
        <v>11</v>
      </c>
      <c r="AJ33" s="267" t="s">
        <v>11</v>
      </c>
      <c r="AK33" s="267" t="s">
        <v>11</v>
      </c>
      <c r="AL33" s="267" t="s">
        <v>11</v>
      </c>
      <c r="AM33" s="242" t="s">
        <v>161</v>
      </c>
    </row>
    <row r="34" s="240" customFormat="1" ht="23.25" customHeight="1" spans="1:39">
      <c r="A34" s="261">
        <v>20</v>
      </c>
      <c r="B34" s="266" t="s">
        <v>62</v>
      </c>
      <c r="C34" s="257" t="s">
        <v>161</v>
      </c>
      <c r="D34" s="258" t="s">
        <v>76</v>
      </c>
      <c r="E34" s="258" t="s">
        <v>33</v>
      </c>
      <c r="F34" s="265" t="s">
        <v>15</v>
      </c>
      <c r="G34" s="265" t="s">
        <v>15</v>
      </c>
      <c r="H34" s="265" t="s">
        <v>15</v>
      </c>
      <c r="I34" s="265" t="s">
        <v>15</v>
      </c>
      <c r="J34" s="265" t="s">
        <v>15</v>
      </c>
      <c r="K34" s="260"/>
      <c r="L34" s="265" t="s">
        <v>15</v>
      </c>
      <c r="M34" s="265" t="s">
        <v>15</v>
      </c>
      <c r="N34" s="265" t="s">
        <v>15</v>
      </c>
      <c r="O34" s="265" t="s">
        <v>15</v>
      </c>
      <c r="P34" s="265" t="s">
        <v>15</v>
      </c>
      <c r="Q34" s="265" t="s">
        <v>15</v>
      </c>
      <c r="R34" s="260"/>
      <c r="S34" s="265" t="s">
        <v>15</v>
      </c>
      <c r="T34" s="265" t="s">
        <v>15</v>
      </c>
      <c r="U34" s="265" t="s">
        <v>15</v>
      </c>
      <c r="V34" s="265" t="s">
        <v>15</v>
      </c>
      <c r="W34" s="265" t="s">
        <v>15</v>
      </c>
      <c r="X34" s="250" t="s">
        <v>0</v>
      </c>
      <c r="Y34" s="260"/>
      <c r="Z34" s="267" t="s">
        <v>11</v>
      </c>
      <c r="AA34" s="267" t="s">
        <v>11</v>
      </c>
      <c r="AB34" s="267" t="s">
        <v>11</v>
      </c>
      <c r="AC34" s="267" t="s">
        <v>11</v>
      </c>
      <c r="AD34" s="267" t="s">
        <v>11</v>
      </c>
      <c r="AE34" s="267" t="s">
        <v>11</v>
      </c>
      <c r="AF34" s="260"/>
      <c r="AG34" s="267" t="s">
        <v>11</v>
      </c>
      <c r="AH34" s="267" t="s">
        <v>11</v>
      </c>
      <c r="AI34" s="267" t="s">
        <v>11</v>
      </c>
      <c r="AJ34" s="267" t="s">
        <v>11</v>
      </c>
      <c r="AK34" s="267" t="s">
        <v>11</v>
      </c>
      <c r="AL34" s="267" t="s">
        <v>11</v>
      </c>
      <c r="AM34" s="242" t="s">
        <v>161</v>
      </c>
    </row>
    <row r="35" s="240" customFormat="1" ht="23.25" customHeight="1" spans="1:39">
      <c r="A35" s="255">
        <v>21</v>
      </c>
      <c r="B35" s="266" t="s">
        <v>63</v>
      </c>
      <c r="C35" s="242" t="s">
        <v>161</v>
      </c>
      <c r="D35" s="258" t="s">
        <v>76</v>
      </c>
      <c r="E35" s="258" t="s">
        <v>33</v>
      </c>
      <c r="F35" s="267" t="s">
        <v>11</v>
      </c>
      <c r="G35" s="267" t="s">
        <v>11</v>
      </c>
      <c r="H35" s="267" t="s">
        <v>11</v>
      </c>
      <c r="I35" s="267" t="s">
        <v>11</v>
      </c>
      <c r="J35" s="267" t="s">
        <v>11</v>
      </c>
      <c r="K35" s="260"/>
      <c r="L35" s="267" t="s">
        <v>11</v>
      </c>
      <c r="M35" s="267" t="s">
        <v>11</v>
      </c>
      <c r="N35" s="267" t="s">
        <v>11</v>
      </c>
      <c r="O35" s="267" t="s">
        <v>11</v>
      </c>
      <c r="P35" s="267" t="s">
        <v>11</v>
      </c>
      <c r="Q35" s="267" t="s">
        <v>11</v>
      </c>
      <c r="R35" s="260"/>
      <c r="S35" s="267" t="s">
        <v>11</v>
      </c>
      <c r="T35" s="267" t="s">
        <v>11</v>
      </c>
      <c r="U35" s="267" t="s">
        <v>11</v>
      </c>
      <c r="V35" s="267" t="s">
        <v>11</v>
      </c>
      <c r="W35" s="267" t="s">
        <v>11</v>
      </c>
      <c r="X35" s="267" t="s">
        <v>11</v>
      </c>
      <c r="Y35" s="260"/>
      <c r="Z35" s="267" t="s">
        <v>11</v>
      </c>
      <c r="AA35" s="267" t="s">
        <v>11</v>
      </c>
      <c r="AB35" s="267" t="s">
        <v>11</v>
      </c>
      <c r="AC35" s="267" t="s">
        <v>11</v>
      </c>
      <c r="AD35" s="267" t="s">
        <v>11</v>
      </c>
      <c r="AE35" s="267" t="s">
        <v>11</v>
      </c>
      <c r="AF35" s="260"/>
      <c r="AG35" s="267" t="s">
        <v>11</v>
      </c>
      <c r="AH35" s="267" t="s">
        <v>11</v>
      </c>
      <c r="AI35" s="267" t="s">
        <v>11</v>
      </c>
      <c r="AJ35" s="267" t="s">
        <v>11</v>
      </c>
      <c r="AK35" s="267" t="s">
        <v>11</v>
      </c>
      <c r="AL35" s="267" t="s">
        <v>11</v>
      </c>
      <c r="AM35" s="242" t="s">
        <v>161</v>
      </c>
    </row>
    <row r="36" s="240" customFormat="1" ht="23.25" customHeight="1" spans="1:39">
      <c r="A36" s="261">
        <v>22</v>
      </c>
      <c r="B36" s="266" t="s">
        <v>81</v>
      </c>
      <c r="C36" s="257" t="s">
        <v>161</v>
      </c>
      <c r="D36" s="258" t="s">
        <v>76</v>
      </c>
      <c r="E36" s="258" t="s">
        <v>33</v>
      </c>
      <c r="F36" s="265" t="s">
        <v>15</v>
      </c>
      <c r="G36" s="265" t="s">
        <v>15</v>
      </c>
      <c r="H36" s="265" t="s">
        <v>15</v>
      </c>
      <c r="I36" s="265" t="s">
        <v>15</v>
      </c>
      <c r="J36" s="265" t="s">
        <v>15</v>
      </c>
      <c r="K36" s="260"/>
      <c r="L36" s="265" t="s">
        <v>15</v>
      </c>
      <c r="M36" s="265" t="s">
        <v>15</v>
      </c>
      <c r="N36" s="265" t="s">
        <v>15</v>
      </c>
      <c r="O36" s="265" t="s">
        <v>15</v>
      </c>
      <c r="P36" s="265" t="s">
        <v>15</v>
      </c>
      <c r="Q36" s="265" t="s">
        <v>15</v>
      </c>
      <c r="R36" s="260"/>
      <c r="S36" s="265" t="s">
        <v>15</v>
      </c>
      <c r="T36" s="265" t="s">
        <v>15</v>
      </c>
      <c r="U36" s="265" t="s">
        <v>15</v>
      </c>
      <c r="V36" s="265" t="s">
        <v>15</v>
      </c>
      <c r="W36" s="265" t="s">
        <v>15</v>
      </c>
      <c r="X36" s="250" t="s">
        <v>0</v>
      </c>
      <c r="Y36" s="260"/>
      <c r="Z36" s="267" t="s">
        <v>11</v>
      </c>
      <c r="AA36" s="267" t="s">
        <v>11</v>
      </c>
      <c r="AB36" s="267" t="s">
        <v>11</v>
      </c>
      <c r="AC36" s="267" t="s">
        <v>11</v>
      </c>
      <c r="AD36" s="267" t="s">
        <v>11</v>
      </c>
      <c r="AE36" s="267" t="s">
        <v>11</v>
      </c>
      <c r="AF36" s="260"/>
      <c r="AG36" s="267" t="s">
        <v>11</v>
      </c>
      <c r="AH36" s="267" t="s">
        <v>11</v>
      </c>
      <c r="AI36" s="267" t="s">
        <v>11</v>
      </c>
      <c r="AJ36" s="267" t="s">
        <v>11</v>
      </c>
      <c r="AK36" s="267" t="s">
        <v>11</v>
      </c>
      <c r="AL36" s="267" t="s">
        <v>11</v>
      </c>
      <c r="AM36" s="242" t="s">
        <v>161</v>
      </c>
    </row>
    <row r="37" s="240" customFormat="1" ht="23.25" customHeight="1" spans="1:39">
      <c r="A37" s="255">
        <v>23</v>
      </c>
      <c r="B37" s="266" t="s">
        <v>65</v>
      </c>
      <c r="C37" s="257" t="s">
        <v>161</v>
      </c>
      <c r="D37" s="258" t="s">
        <v>76</v>
      </c>
      <c r="E37" s="258" t="s">
        <v>33</v>
      </c>
      <c r="F37" s="265" t="s">
        <v>15</v>
      </c>
      <c r="G37" s="265" t="s">
        <v>15</v>
      </c>
      <c r="H37" s="265" t="s">
        <v>15</v>
      </c>
      <c r="I37" s="265" t="s">
        <v>15</v>
      </c>
      <c r="J37" s="265" t="s">
        <v>15</v>
      </c>
      <c r="K37" s="260"/>
      <c r="L37" s="265" t="s">
        <v>15</v>
      </c>
      <c r="M37" s="265" t="s">
        <v>15</v>
      </c>
      <c r="N37" s="265" t="s">
        <v>15</v>
      </c>
      <c r="O37" s="265" t="s">
        <v>15</v>
      </c>
      <c r="P37" s="265" t="s">
        <v>15</v>
      </c>
      <c r="Q37" s="265" t="s">
        <v>15</v>
      </c>
      <c r="R37" s="260"/>
      <c r="S37" s="265" t="s">
        <v>15</v>
      </c>
      <c r="T37" s="265" t="s">
        <v>15</v>
      </c>
      <c r="U37" s="265" t="s">
        <v>15</v>
      </c>
      <c r="V37" s="265" t="s">
        <v>15</v>
      </c>
      <c r="W37" s="265" t="s">
        <v>15</v>
      </c>
      <c r="X37" s="250" t="s">
        <v>0</v>
      </c>
      <c r="Y37" s="260"/>
      <c r="Z37" s="267" t="s">
        <v>11</v>
      </c>
      <c r="AA37" s="267" t="s">
        <v>11</v>
      </c>
      <c r="AB37" s="267" t="s">
        <v>11</v>
      </c>
      <c r="AC37" s="267" t="s">
        <v>11</v>
      </c>
      <c r="AD37" s="267" t="s">
        <v>11</v>
      </c>
      <c r="AE37" s="267" t="s">
        <v>11</v>
      </c>
      <c r="AF37" s="260"/>
      <c r="AG37" s="267" t="s">
        <v>11</v>
      </c>
      <c r="AH37" s="267" t="s">
        <v>11</v>
      </c>
      <c r="AI37" s="267" t="s">
        <v>11</v>
      </c>
      <c r="AJ37" s="267" t="s">
        <v>11</v>
      </c>
      <c r="AK37" s="267" t="s">
        <v>11</v>
      </c>
      <c r="AL37" s="267" t="s">
        <v>11</v>
      </c>
      <c r="AM37" s="242" t="s">
        <v>161</v>
      </c>
    </row>
    <row r="38" s="240" customFormat="1" ht="23.25" customHeight="1" spans="1:39">
      <c r="A38" s="261">
        <v>24</v>
      </c>
      <c r="B38" s="266" t="s">
        <v>66</v>
      </c>
      <c r="C38" s="242" t="s">
        <v>161</v>
      </c>
      <c r="D38" s="258" t="s">
        <v>76</v>
      </c>
      <c r="E38" s="258" t="s">
        <v>33</v>
      </c>
      <c r="F38" s="267" t="s">
        <v>11</v>
      </c>
      <c r="G38" s="267" t="s">
        <v>11</v>
      </c>
      <c r="H38" s="267" t="s">
        <v>11</v>
      </c>
      <c r="I38" s="267" t="s">
        <v>11</v>
      </c>
      <c r="J38" s="267" t="s">
        <v>11</v>
      </c>
      <c r="K38" s="260"/>
      <c r="L38" s="267" t="s">
        <v>11</v>
      </c>
      <c r="M38" s="267" t="s">
        <v>11</v>
      </c>
      <c r="N38" s="267" t="s">
        <v>11</v>
      </c>
      <c r="O38" s="267" t="s">
        <v>11</v>
      </c>
      <c r="P38" s="267" t="s">
        <v>11</v>
      </c>
      <c r="Q38" s="267" t="s">
        <v>11</v>
      </c>
      <c r="R38" s="260"/>
      <c r="S38" s="267" t="s">
        <v>11</v>
      </c>
      <c r="T38" s="267" t="s">
        <v>11</v>
      </c>
      <c r="U38" s="267" t="s">
        <v>11</v>
      </c>
      <c r="V38" s="267" t="s">
        <v>11</v>
      </c>
      <c r="W38" s="267" t="s">
        <v>11</v>
      </c>
      <c r="X38" s="267" t="s">
        <v>11</v>
      </c>
      <c r="Y38" s="260"/>
      <c r="Z38" s="267" t="s">
        <v>11</v>
      </c>
      <c r="AA38" s="267" t="s">
        <v>11</v>
      </c>
      <c r="AB38" s="267" t="s">
        <v>11</v>
      </c>
      <c r="AC38" s="267" t="s">
        <v>11</v>
      </c>
      <c r="AD38" s="267" t="s">
        <v>11</v>
      </c>
      <c r="AE38" s="267" t="s">
        <v>11</v>
      </c>
      <c r="AF38" s="260"/>
      <c r="AG38" s="267" t="s">
        <v>11</v>
      </c>
      <c r="AH38" s="267" t="s">
        <v>11</v>
      </c>
      <c r="AI38" s="267" t="s">
        <v>11</v>
      </c>
      <c r="AJ38" s="267" t="s">
        <v>11</v>
      </c>
      <c r="AK38" s="267" t="s">
        <v>11</v>
      </c>
      <c r="AL38" s="267" t="s">
        <v>11</v>
      </c>
      <c r="AM38" s="242" t="s">
        <v>161</v>
      </c>
    </row>
    <row r="39" s="240" customFormat="1" ht="23.25" customHeight="1" spans="1:39">
      <c r="A39" s="255">
        <v>25</v>
      </c>
      <c r="B39" s="266" t="s">
        <v>67</v>
      </c>
      <c r="C39" s="242" t="s">
        <v>161</v>
      </c>
      <c r="D39" s="258" t="s">
        <v>76</v>
      </c>
      <c r="E39" s="258" t="s">
        <v>33</v>
      </c>
      <c r="F39" s="267" t="s">
        <v>11</v>
      </c>
      <c r="G39" s="267" t="s">
        <v>11</v>
      </c>
      <c r="H39" s="267" t="s">
        <v>11</v>
      </c>
      <c r="I39" s="267" t="s">
        <v>11</v>
      </c>
      <c r="J39" s="267" t="s">
        <v>11</v>
      </c>
      <c r="K39" s="260"/>
      <c r="L39" s="267" t="s">
        <v>11</v>
      </c>
      <c r="M39" s="267" t="s">
        <v>11</v>
      </c>
      <c r="N39" s="267" t="s">
        <v>11</v>
      </c>
      <c r="O39" s="267" t="s">
        <v>11</v>
      </c>
      <c r="P39" s="267" t="s">
        <v>11</v>
      </c>
      <c r="Q39" s="267" t="s">
        <v>11</v>
      </c>
      <c r="R39" s="260"/>
      <c r="S39" s="267" t="s">
        <v>11</v>
      </c>
      <c r="T39" s="267" t="s">
        <v>11</v>
      </c>
      <c r="U39" s="267" t="s">
        <v>11</v>
      </c>
      <c r="V39" s="267" t="s">
        <v>11</v>
      </c>
      <c r="W39" s="267" t="s">
        <v>11</v>
      </c>
      <c r="X39" s="267" t="s">
        <v>11</v>
      </c>
      <c r="Y39" s="260"/>
      <c r="Z39" s="267" t="s">
        <v>11</v>
      </c>
      <c r="AA39" s="267" t="s">
        <v>11</v>
      </c>
      <c r="AB39" s="267" t="s">
        <v>11</v>
      </c>
      <c r="AC39" s="267" t="s">
        <v>11</v>
      </c>
      <c r="AD39" s="267" t="s">
        <v>11</v>
      </c>
      <c r="AE39" s="267" t="s">
        <v>11</v>
      </c>
      <c r="AF39" s="260"/>
      <c r="AG39" s="267" t="s">
        <v>11</v>
      </c>
      <c r="AH39" s="267" t="s">
        <v>11</v>
      </c>
      <c r="AI39" s="267" t="s">
        <v>11</v>
      </c>
      <c r="AJ39" s="267" t="s">
        <v>11</v>
      </c>
      <c r="AK39" s="267" t="s">
        <v>11</v>
      </c>
      <c r="AL39" s="267" t="s">
        <v>11</v>
      </c>
      <c r="AM39" s="242" t="s">
        <v>161</v>
      </c>
    </row>
    <row r="40" s="240" customFormat="1" ht="23.25" customHeight="1" spans="1:39">
      <c r="A40" s="261">
        <v>26</v>
      </c>
      <c r="B40" s="266" t="s">
        <v>68</v>
      </c>
      <c r="C40" s="257" t="s">
        <v>161</v>
      </c>
      <c r="D40" s="258" t="s">
        <v>76</v>
      </c>
      <c r="E40" s="258" t="s">
        <v>33</v>
      </c>
      <c r="F40" s="265" t="s">
        <v>15</v>
      </c>
      <c r="G40" s="265" t="s">
        <v>15</v>
      </c>
      <c r="H40" s="265" t="s">
        <v>15</v>
      </c>
      <c r="I40" s="265" t="s">
        <v>15</v>
      </c>
      <c r="J40" s="265" t="s">
        <v>15</v>
      </c>
      <c r="K40" s="260"/>
      <c r="L40" s="265" t="s">
        <v>15</v>
      </c>
      <c r="M40" s="265" t="s">
        <v>15</v>
      </c>
      <c r="N40" s="265" t="s">
        <v>15</v>
      </c>
      <c r="O40" s="265" t="s">
        <v>15</v>
      </c>
      <c r="P40" s="265" t="s">
        <v>15</v>
      </c>
      <c r="Q40" s="265" t="s">
        <v>15</v>
      </c>
      <c r="R40" s="260"/>
      <c r="S40" s="265" t="s">
        <v>15</v>
      </c>
      <c r="T40" s="265" t="s">
        <v>15</v>
      </c>
      <c r="U40" s="265" t="s">
        <v>15</v>
      </c>
      <c r="V40" s="265" t="s">
        <v>15</v>
      </c>
      <c r="W40" s="265" t="s">
        <v>15</v>
      </c>
      <c r="X40" s="250" t="s">
        <v>0</v>
      </c>
      <c r="Y40" s="260"/>
      <c r="Z40" s="267" t="s">
        <v>11</v>
      </c>
      <c r="AA40" s="267" t="s">
        <v>11</v>
      </c>
      <c r="AB40" s="267" t="s">
        <v>11</v>
      </c>
      <c r="AC40" s="267" t="s">
        <v>11</v>
      </c>
      <c r="AD40" s="267" t="s">
        <v>11</v>
      </c>
      <c r="AE40" s="267" t="s">
        <v>11</v>
      </c>
      <c r="AF40" s="260"/>
      <c r="AG40" s="267" t="s">
        <v>11</v>
      </c>
      <c r="AH40" s="267" t="s">
        <v>11</v>
      </c>
      <c r="AI40" s="267" t="s">
        <v>11</v>
      </c>
      <c r="AJ40" s="267" t="s">
        <v>11</v>
      </c>
      <c r="AK40" s="267" t="s">
        <v>11</v>
      </c>
      <c r="AL40" s="267" t="s">
        <v>11</v>
      </c>
      <c r="AM40" s="242" t="s">
        <v>161</v>
      </c>
    </row>
    <row r="41" s="240" customFormat="1" ht="23.25" customHeight="1" spans="1:39">
      <c r="A41" s="255">
        <v>27</v>
      </c>
      <c r="B41" s="256" t="s">
        <v>69</v>
      </c>
      <c r="C41" s="257" t="s">
        <v>161</v>
      </c>
      <c r="D41" s="258" t="s">
        <v>76</v>
      </c>
      <c r="E41" s="258" t="s">
        <v>33</v>
      </c>
      <c r="F41" s="265" t="s">
        <v>15</v>
      </c>
      <c r="G41" s="265" t="s">
        <v>15</v>
      </c>
      <c r="H41" s="265" t="s">
        <v>15</v>
      </c>
      <c r="I41" s="265" t="s">
        <v>15</v>
      </c>
      <c r="J41" s="265" t="s">
        <v>15</v>
      </c>
      <c r="K41" s="260"/>
      <c r="L41" s="265" t="s">
        <v>15</v>
      </c>
      <c r="M41" s="265" t="s">
        <v>15</v>
      </c>
      <c r="N41" s="265" t="s">
        <v>15</v>
      </c>
      <c r="O41" s="265" t="s">
        <v>15</v>
      </c>
      <c r="P41" s="265" t="s">
        <v>15</v>
      </c>
      <c r="Q41" s="265" t="s">
        <v>15</v>
      </c>
      <c r="R41" s="260"/>
      <c r="S41" s="265" t="s">
        <v>15</v>
      </c>
      <c r="T41" s="265" t="s">
        <v>15</v>
      </c>
      <c r="U41" s="265" t="s">
        <v>15</v>
      </c>
      <c r="V41" s="265" t="s">
        <v>15</v>
      </c>
      <c r="W41" s="265" t="s">
        <v>15</v>
      </c>
      <c r="X41" s="265" t="s">
        <v>15</v>
      </c>
      <c r="Y41" s="260"/>
      <c r="Z41" s="265" t="s">
        <v>15</v>
      </c>
      <c r="AA41" s="265" t="s">
        <v>15</v>
      </c>
      <c r="AB41" s="265" t="s">
        <v>15</v>
      </c>
      <c r="AC41" s="265" t="s">
        <v>15</v>
      </c>
      <c r="AD41" s="265" t="s">
        <v>15</v>
      </c>
      <c r="AE41" s="265" t="s">
        <v>15</v>
      </c>
      <c r="AF41" s="260"/>
      <c r="AG41" s="265" t="s">
        <v>15</v>
      </c>
      <c r="AH41" s="265" t="s">
        <v>15</v>
      </c>
      <c r="AI41" s="265" t="s">
        <v>15</v>
      </c>
      <c r="AJ41" s="265" t="s">
        <v>15</v>
      </c>
      <c r="AK41" s="265" t="s">
        <v>15</v>
      </c>
      <c r="AL41" s="250" t="s">
        <v>0</v>
      </c>
      <c r="AM41" s="242" t="s">
        <v>161</v>
      </c>
    </row>
    <row r="42" s="240" customFormat="1" ht="23.25" customHeight="1" spans="1:39">
      <c r="A42" s="261">
        <v>28</v>
      </c>
      <c r="B42" s="256" t="s">
        <v>70</v>
      </c>
      <c r="C42" s="257" t="s">
        <v>161</v>
      </c>
      <c r="D42" s="258" t="s">
        <v>76</v>
      </c>
      <c r="E42" s="258" t="s">
        <v>33</v>
      </c>
      <c r="F42" s="265" t="s">
        <v>15</v>
      </c>
      <c r="G42" s="265" t="s">
        <v>15</v>
      </c>
      <c r="H42" s="265" t="s">
        <v>15</v>
      </c>
      <c r="I42" s="265" t="s">
        <v>15</v>
      </c>
      <c r="J42" s="265" t="s">
        <v>15</v>
      </c>
      <c r="K42" s="260"/>
      <c r="L42" s="265" t="s">
        <v>15</v>
      </c>
      <c r="M42" s="265" t="s">
        <v>15</v>
      </c>
      <c r="N42" s="265" t="s">
        <v>15</v>
      </c>
      <c r="O42" s="265" t="s">
        <v>15</v>
      </c>
      <c r="P42" s="265" t="s">
        <v>15</v>
      </c>
      <c r="Q42" s="265" t="s">
        <v>15</v>
      </c>
      <c r="R42" s="260"/>
      <c r="S42" s="265" t="s">
        <v>15</v>
      </c>
      <c r="T42" s="265" t="s">
        <v>15</v>
      </c>
      <c r="U42" s="265" t="s">
        <v>15</v>
      </c>
      <c r="V42" s="265" t="s">
        <v>15</v>
      </c>
      <c r="W42" s="265" t="s">
        <v>15</v>
      </c>
      <c r="X42" s="265" t="s">
        <v>15</v>
      </c>
      <c r="Y42" s="260"/>
      <c r="Z42" s="265" t="s">
        <v>15</v>
      </c>
      <c r="AA42" s="265" t="s">
        <v>15</v>
      </c>
      <c r="AB42" s="265" t="s">
        <v>15</v>
      </c>
      <c r="AC42" s="265" t="s">
        <v>15</v>
      </c>
      <c r="AD42" s="265" t="s">
        <v>15</v>
      </c>
      <c r="AE42" s="265" t="s">
        <v>15</v>
      </c>
      <c r="AF42" s="260"/>
      <c r="AG42" s="265" t="s">
        <v>15</v>
      </c>
      <c r="AH42" s="265" t="s">
        <v>15</v>
      </c>
      <c r="AI42" s="265" t="s">
        <v>15</v>
      </c>
      <c r="AJ42" s="265" t="s">
        <v>15</v>
      </c>
      <c r="AK42" s="265" t="s">
        <v>15</v>
      </c>
      <c r="AL42" s="265" t="s">
        <v>15</v>
      </c>
      <c r="AM42" s="242" t="s">
        <v>161</v>
      </c>
    </row>
    <row r="43" s="240" customFormat="1" ht="23.25" customHeight="1" spans="1:39">
      <c r="A43" s="255">
        <v>29</v>
      </c>
      <c r="B43" s="256" t="s">
        <v>171</v>
      </c>
      <c r="C43" s="257" t="s">
        <v>161</v>
      </c>
      <c r="D43" s="258" t="s">
        <v>76</v>
      </c>
      <c r="E43" s="258" t="s">
        <v>33</v>
      </c>
      <c r="F43" s="265" t="s">
        <v>15</v>
      </c>
      <c r="G43" s="265" t="s">
        <v>15</v>
      </c>
      <c r="H43" s="265" t="s">
        <v>15</v>
      </c>
      <c r="I43" s="265" t="s">
        <v>15</v>
      </c>
      <c r="J43" s="265" t="s">
        <v>15</v>
      </c>
      <c r="K43" s="260"/>
      <c r="L43" s="265" t="s">
        <v>15</v>
      </c>
      <c r="M43" s="265" t="s">
        <v>15</v>
      </c>
      <c r="N43" s="265" t="s">
        <v>15</v>
      </c>
      <c r="O43" s="265" t="s">
        <v>15</v>
      </c>
      <c r="P43" s="265" t="s">
        <v>15</v>
      </c>
      <c r="Q43" s="265" t="s">
        <v>15</v>
      </c>
      <c r="R43" s="260"/>
      <c r="S43" s="265" t="s">
        <v>15</v>
      </c>
      <c r="T43" s="265" t="s">
        <v>15</v>
      </c>
      <c r="U43" s="265" t="s">
        <v>15</v>
      </c>
      <c r="V43" s="265" t="s">
        <v>15</v>
      </c>
      <c r="W43" s="265" t="s">
        <v>15</v>
      </c>
      <c r="X43" s="265" t="s">
        <v>15</v>
      </c>
      <c r="Y43" s="260"/>
      <c r="Z43" s="265" t="s">
        <v>15</v>
      </c>
      <c r="AA43" s="265" t="s">
        <v>15</v>
      </c>
      <c r="AB43" s="265" t="s">
        <v>15</v>
      </c>
      <c r="AC43" s="265" t="s">
        <v>15</v>
      </c>
      <c r="AD43" s="265" t="s">
        <v>15</v>
      </c>
      <c r="AE43" s="265" t="s">
        <v>15</v>
      </c>
      <c r="AF43" s="260"/>
      <c r="AG43" s="265" t="s">
        <v>15</v>
      </c>
      <c r="AH43" s="265" t="s">
        <v>15</v>
      </c>
      <c r="AI43" s="265" t="s">
        <v>15</v>
      </c>
      <c r="AJ43" s="265" t="s">
        <v>15</v>
      </c>
      <c r="AK43" s="265" t="s">
        <v>15</v>
      </c>
      <c r="AL43" s="265" t="s">
        <v>15</v>
      </c>
      <c r="AM43" s="242" t="s">
        <v>161</v>
      </c>
    </row>
    <row r="44" s="240" customFormat="1" ht="23.25" customHeight="1" spans="1:39">
      <c r="A44" s="261">
        <v>30</v>
      </c>
      <c r="B44" s="256" t="s">
        <v>172</v>
      </c>
      <c r="C44" s="257" t="s">
        <v>161</v>
      </c>
      <c r="D44" s="258" t="s">
        <v>83</v>
      </c>
      <c r="E44" s="258" t="s">
        <v>33</v>
      </c>
      <c r="F44" s="265" t="s">
        <v>15</v>
      </c>
      <c r="G44" s="265" t="s">
        <v>15</v>
      </c>
      <c r="H44" s="265" t="s">
        <v>15</v>
      </c>
      <c r="I44" s="265" t="s">
        <v>15</v>
      </c>
      <c r="J44" s="265" t="s">
        <v>15</v>
      </c>
      <c r="K44" s="260"/>
      <c r="L44" s="265" t="s">
        <v>15</v>
      </c>
      <c r="M44" s="265" t="s">
        <v>15</v>
      </c>
      <c r="N44" s="265" t="s">
        <v>15</v>
      </c>
      <c r="O44" s="265" t="s">
        <v>15</v>
      </c>
      <c r="P44" s="265" t="s">
        <v>15</v>
      </c>
      <c r="Q44" s="265" t="s">
        <v>15</v>
      </c>
      <c r="R44" s="260"/>
      <c r="S44" s="265" t="s">
        <v>15</v>
      </c>
      <c r="T44" s="265" t="s">
        <v>15</v>
      </c>
      <c r="U44" s="265" t="s">
        <v>15</v>
      </c>
      <c r="V44" s="265" t="s">
        <v>15</v>
      </c>
      <c r="W44" s="265" t="s">
        <v>15</v>
      </c>
      <c r="X44" s="265" t="s">
        <v>15</v>
      </c>
      <c r="Y44" s="260"/>
      <c r="Z44" s="265" t="s">
        <v>15</v>
      </c>
      <c r="AA44" s="265" t="s">
        <v>15</v>
      </c>
      <c r="AB44" s="265" t="s">
        <v>15</v>
      </c>
      <c r="AC44" s="265" t="s">
        <v>15</v>
      </c>
      <c r="AD44" s="265" t="s">
        <v>15</v>
      </c>
      <c r="AE44" s="265" t="s">
        <v>15</v>
      </c>
      <c r="AF44" s="260"/>
      <c r="AG44" s="265" t="s">
        <v>15</v>
      </c>
      <c r="AH44" s="265" t="s">
        <v>15</v>
      </c>
      <c r="AI44" s="265" t="s">
        <v>15</v>
      </c>
      <c r="AJ44" s="265" t="s">
        <v>15</v>
      </c>
      <c r="AK44" s="265" t="s">
        <v>15</v>
      </c>
      <c r="AL44" s="265" t="s">
        <v>15</v>
      </c>
      <c r="AM44" s="242" t="s">
        <v>161</v>
      </c>
    </row>
    <row r="45" s="240" customFormat="1" ht="23.25" customHeight="1" spans="1:39">
      <c r="A45" s="255">
        <v>31</v>
      </c>
      <c r="B45" s="256" t="s">
        <v>173</v>
      </c>
      <c r="C45" s="257" t="s">
        <v>161</v>
      </c>
      <c r="D45" s="258" t="s">
        <v>83</v>
      </c>
      <c r="E45" s="258" t="s">
        <v>33</v>
      </c>
      <c r="F45" s="267" t="s">
        <v>11</v>
      </c>
      <c r="G45" s="267" t="s">
        <v>11</v>
      </c>
      <c r="H45" s="267" t="s">
        <v>11</v>
      </c>
      <c r="I45" s="267" t="s">
        <v>11</v>
      </c>
      <c r="J45" s="267" t="s">
        <v>11</v>
      </c>
      <c r="K45" s="260"/>
      <c r="L45" s="267" t="s">
        <v>11</v>
      </c>
      <c r="M45" s="250" t="s">
        <v>2</v>
      </c>
      <c r="N45" s="265" t="s">
        <v>15</v>
      </c>
      <c r="O45" s="265" t="s">
        <v>15</v>
      </c>
      <c r="P45" s="265" t="s">
        <v>15</v>
      </c>
      <c r="Q45" s="265" t="s">
        <v>15</v>
      </c>
      <c r="R45" s="260"/>
      <c r="S45" s="265" t="s">
        <v>15</v>
      </c>
      <c r="T45" s="265" t="s">
        <v>15</v>
      </c>
      <c r="U45" s="265" t="s">
        <v>15</v>
      </c>
      <c r="V45" s="265" t="s">
        <v>15</v>
      </c>
      <c r="W45" s="265" t="s">
        <v>15</v>
      </c>
      <c r="X45" s="265" t="s">
        <v>15</v>
      </c>
      <c r="Y45" s="260"/>
      <c r="Z45" s="265" t="s">
        <v>15</v>
      </c>
      <c r="AA45" s="265" t="s">
        <v>15</v>
      </c>
      <c r="AB45" s="265" t="s">
        <v>15</v>
      </c>
      <c r="AC45" s="265" t="s">
        <v>15</v>
      </c>
      <c r="AD45" s="265" t="s">
        <v>15</v>
      </c>
      <c r="AE45" s="265" t="s">
        <v>15</v>
      </c>
      <c r="AF45" s="260"/>
      <c r="AG45" s="265" t="s">
        <v>15</v>
      </c>
      <c r="AH45" s="265" t="s">
        <v>15</v>
      </c>
      <c r="AI45" s="265" t="s">
        <v>15</v>
      </c>
      <c r="AJ45" s="265" t="s">
        <v>15</v>
      </c>
      <c r="AK45" s="265" t="s">
        <v>15</v>
      </c>
      <c r="AL45" s="265" t="s">
        <v>15</v>
      </c>
      <c r="AM45" s="242" t="s">
        <v>161</v>
      </c>
    </row>
    <row r="46" s="240" customFormat="1" ht="23.25" customHeight="1" spans="1:39">
      <c r="A46" s="261">
        <v>32</v>
      </c>
      <c r="B46" s="266" t="s">
        <v>174</v>
      </c>
      <c r="C46" s="257" t="s">
        <v>161</v>
      </c>
      <c r="D46" s="258" t="s">
        <v>83</v>
      </c>
      <c r="E46" s="258" t="s">
        <v>33</v>
      </c>
      <c r="F46" s="265" t="s">
        <v>15</v>
      </c>
      <c r="G46" s="265" t="s">
        <v>15</v>
      </c>
      <c r="H46" s="265" t="s">
        <v>15</v>
      </c>
      <c r="I46" s="265" t="s">
        <v>15</v>
      </c>
      <c r="J46" s="265" t="s">
        <v>15</v>
      </c>
      <c r="K46" s="260"/>
      <c r="L46" s="265" t="s">
        <v>15</v>
      </c>
      <c r="M46" s="265" t="s">
        <v>15</v>
      </c>
      <c r="N46" s="265" t="s">
        <v>15</v>
      </c>
      <c r="O46" s="265" t="s">
        <v>15</v>
      </c>
      <c r="P46" s="265" t="s">
        <v>15</v>
      </c>
      <c r="Q46" s="265" t="s">
        <v>15</v>
      </c>
      <c r="R46" s="260"/>
      <c r="S46" s="265" t="s">
        <v>15</v>
      </c>
      <c r="T46" s="265" t="s">
        <v>15</v>
      </c>
      <c r="U46" s="265" t="s">
        <v>15</v>
      </c>
      <c r="V46" s="265" t="s">
        <v>15</v>
      </c>
      <c r="W46" s="265" t="s">
        <v>15</v>
      </c>
      <c r="X46" s="265" t="s">
        <v>15</v>
      </c>
      <c r="Y46" s="260"/>
      <c r="Z46" s="265" t="s">
        <v>15</v>
      </c>
      <c r="AA46" s="265" t="s">
        <v>15</v>
      </c>
      <c r="AB46" s="265" t="s">
        <v>15</v>
      </c>
      <c r="AC46" s="265" t="s">
        <v>15</v>
      </c>
      <c r="AD46" s="265" t="s">
        <v>15</v>
      </c>
      <c r="AE46" s="265" t="s">
        <v>15</v>
      </c>
      <c r="AF46" s="260"/>
      <c r="AG46" s="265" t="s">
        <v>15</v>
      </c>
      <c r="AH46" s="265" t="s">
        <v>15</v>
      </c>
      <c r="AI46" s="265" t="s">
        <v>15</v>
      </c>
      <c r="AJ46" s="265" t="s">
        <v>15</v>
      </c>
      <c r="AK46" s="265" t="s">
        <v>15</v>
      </c>
      <c r="AL46" s="265" t="s">
        <v>15</v>
      </c>
      <c r="AM46" s="242" t="s">
        <v>161</v>
      </c>
    </row>
    <row r="47" s="240" customFormat="1" ht="23.25" customHeight="1" spans="1:39">
      <c r="A47" s="255">
        <v>33</v>
      </c>
      <c r="B47" s="256" t="s">
        <v>80</v>
      </c>
      <c r="C47" s="242" t="s">
        <v>161</v>
      </c>
      <c r="D47" s="258" t="s">
        <v>76</v>
      </c>
      <c r="E47" s="258" t="s">
        <v>33</v>
      </c>
      <c r="F47" s="267" t="s">
        <v>11</v>
      </c>
      <c r="G47" s="267" t="s">
        <v>11</v>
      </c>
      <c r="H47" s="267" t="s">
        <v>11</v>
      </c>
      <c r="I47" s="267" t="s">
        <v>11</v>
      </c>
      <c r="J47" s="267" t="s">
        <v>11</v>
      </c>
      <c r="K47" s="260"/>
      <c r="L47" s="267" t="s">
        <v>11</v>
      </c>
      <c r="M47" s="267" t="s">
        <v>11</v>
      </c>
      <c r="N47" s="267" t="s">
        <v>11</v>
      </c>
      <c r="O47" s="267" t="s">
        <v>11</v>
      </c>
      <c r="P47" s="267" t="s">
        <v>11</v>
      </c>
      <c r="Q47" s="267" t="s">
        <v>11</v>
      </c>
      <c r="R47" s="260"/>
      <c r="S47" s="267" t="s">
        <v>11</v>
      </c>
      <c r="T47" s="267" t="s">
        <v>11</v>
      </c>
      <c r="U47" s="267" t="s">
        <v>11</v>
      </c>
      <c r="V47" s="267" t="s">
        <v>11</v>
      </c>
      <c r="W47" s="267" t="s">
        <v>11</v>
      </c>
      <c r="X47" s="267" t="s">
        <v>11</v>
      </c>
      <c r="Y47" s="260"/>
      <c r="Z47" s="267" t="s">
        <v>11</v>
      </c>
      <c r="AA47" s="267" t="s">
        <v>11</v>
      </c>
      <c r="AB47" s="267" t="s">
        <v>11</v>
      </c>
      <c r="AC47" s="267" t="s">
        <v>11</v>
      </c>
      <c r="AD47" s="267" t="s">
        <v>11</v>
      </c>
      <c r="AE47" s="267" t="s">
        <v>11</v>
      </c>
      <c r="AF47" s="250" t="s">
        <v>2</v>
      </c>
      <c r="AG47" s="265" t="s">
        <v>15</v>
      </c>
      <c r="AH47" s="265" t="s">
        <v>15</v>
      </c>
      <c r="AI47" s="265" t="s">
        <v>15</v>
      </c>
      <c r="AJ47" s="265" t="s">
        <v>15</v>
      </c>
      <c r="AK47" s="265" t="s">
        <v>15</v>
      </c>
      <c r="AL47" s="265" t="s">
        <v>15</v>
      </c>
      <c r="AM47" s="242" t="s">
        <v>161</v>
      </c>
    </row>
    <row r="48" s="240" customFormat="1" ht="23.25" customHeight="1" spans="1:39">
      <c r="A48" s="261">
        <v>34</v>
      </c>
      <c r="B48" s="268" t="s">
        <v>175</v>
      </c>
      <c r="C48" s="242" t="s">
        <v>161</v>
      </c>
      <c r="D48" s="258" t="s">
        <v>76</v>
      </c>
      <c r="E48" s="258" t="s">
        <v>33</v>
      </c>
      <c r="F48" s="267" t="s">
        <v>11</v>
      </c>
      <c r="G48" s="267" t="s">
        <v>11</v>
      </c>
      <c r="H48" s="267" t="s">
        <v>11</v>
      </c>
      <c r="I48" s="267" t="s">
        <v>11</v>
      </c>
      <c r="J48" s="267" t="s">
        <v>11</v>
      </c>
      <c r="K48" s="260"/>
      <c r="L48" s="267" t="s">
        <v>11</v>
      </c>
      <c r="M48" s="267" t="s">
        <v>11</v>
      </c>
      <c r="N48" s="267" t="s">
        <v>11</v>
      </c>
      <c r="O48" s="267" t="s">
        <v>11</v>
      </c>
      <c r="P48" s="267" t="s">
        <v>11</v>
      </c>
      <c r="Q48" s="267" t="s">
        <v>11</v>
      </c>
      <c r="R48" s="260"/>
      <c r="S48" s="267" t="s">
        <v>11</v>
      </c>
      <c r="T48" s="267" t="s">
        <v>11</v>
      </c>
      <c r="U48" s="267" t="s">
        <v>11</v>
      </c>
      <c r="V48" s="267" t="s">
        <v>11</v>
      </c>
      <c r="W48" s="267" t="s">
        <v>11</v>
      </c>
      <c r="X48" s="267" t="s">
        <v>11</v>
      </c>
      <c r="Y48" s="260"/>
      <c r="Z48" s="267" t="s">
        <v>11</v>
      </c>
      <c r="AA48" s="267" t="s">
        <v>11</v>
      </c>
      <c r="AB48" s="267" t="s">
        <v>11</v>
      </c>
      <c r="AC48" s="267" t="s">
        <v>11</v>
      </c>
      <c r="AD48" s="267" t="s">
        <v>11</v>
      </c>
      <c r="AE48" s="267" t="s">
        <v>11</v>
      </c>
      <c r="AF48" s="260"/>
      <c r="AG48" s="267" t="s">
        <v>11</v>
      </c>
      <c r="AH48" s="267" t="s">
        <v>11</v>
      </c>
      <c r="AI48" s="267" t="s">
        <v>11</v>
      </c>
      <c r="AJ48" s="267" t="s">
        <v>11</v>
      </c>
      <c r="AK48" s="250" t="s">
        <v>2</v>
      </c>
      <c r="AL48" s="265" t="s">
        <v>15</v>
      </c>
      <c r="AM48" s="240" t="s">
        <v>161</v>
      </c>
    </row>
    <row r="49" s="240" customFormat="1" ht="23.25" customHeight="1" spans="1:39">
      <c r="A49" s="255">
        <v>35</v>
      </c>
      <c r="B49" s="294" t="s">
        <v>176</v>
      </c>
      <c r="C49" s="257" t="s">
        <v>161</v>
      </c>
      <c r="D49" s="258" t="s">
        <v>76</v>
      </c>
      <c r="E49" s="258" t="s">
        <v>33</v>
      </c>
      <c r="F49" s="265" t="s">
        <v>15</v>
      </c>
      <c r="G49" s="265" t="s">
        <v>15</v>
      </c>
      <c r="H49" s="265" t="s">
        <v>15</v>
      </c>
      <c r="I49" s="265" t="s">
        <v>15</v>
      </c>
      <c r="J49" s="265" t="s">
        <v>15</v>
      </c>
      <c r="K49" s="260"/>
      <c r="L49" s="265" t="s">
        <v>15</v>
      </c>
      <c r="M49" s="265" t="s">
        <v>15</v>
      </c>
      <c r="N49" s="265" t="s">
        <v>15</v>
      </c>
      <c r="O49" s="265" t="s">
        <v>15</v>
      </c>
      <c r="P49" s="265" t="s">
        <v>15</v>
      </c>
      <c r="Q49" s="265" t="s">
        <v>15</v>
      </c>
      <c r="R49" s="260"/>
      <c r="S49" s="265" t="s">
        <v>15</v>
      </c>
      <c r="T49" s="265" t="s">
        <v>15</v>
      </c>
      <c r="U49" s="265" t="s">
        <v>15</v>
      </c>
      <c r="V49" s="265" t="s">
        <v>15</v>
      </c>
      <c r="W49" s="265" t="s">
        <v>15</v>
      </c>
      <c r="X49" s="265" t="s">
        <v>15</v>
      </c>
      <c r="Y49" s="260"/>
      <c r="Z49" s="265" t="s">
        <v>15</v>
      </c>
      <c r="AA49" s="265" t="s">
        <v>15</v>
      </c>
      <c r="AB49" s="265" t="s">
        <v>15</v>
      </c>
      <c r="AC49" s="265" t="s">
        <v>15</v>
      </c>
      <c r="AD49" s="265" t="s">
        <v>15</v>
      </c>
      <c r="AE49" s="265" t="s">
        <v>15</v>
      </c>
      <c r="AF49" s="260"/>
      <c r="AG49" s="265" t="s">
        <v>15</v>
      </c>
      <c r="AH49" s="265" t="s">
        <v>15</v>
      </c>
      <c r="AI49" s="265" t="s">
        <v>15</v>
      </c>
      <c r="AJ49" s="265" t="s">
        <v>15</v>
      </c>
      <c r="AK49" s="265" t="s">
        <v>15</v>
      </c>
      <c r="AL49" s="265" t="s">
        <v>15</v>
      </c>
      <c r="AM49" s="240" t="s">
        <v>161</v>
      </c>
    </row>
    <row r="50" s="240" customFormat="1" ht="23.25" customHeight="1" spans="1:39">
      <c r="A50" s="255">
        <v>36</v>
      </c>
      <c r="B50" s="270" t="s">
        <v>59</v>
      </c>
      <c r="C50" s="271" t="s">
        <v>84</v>
      </c>
      <c r="D50" s="258" t="s">
        <v>76</v>
      </c>
      <c r="E50" s="258" t="s">
        <v>33</v>
      </c>
      <c r="F50" s="267" t="s">
        <v>11</v>
      </c>
      <c r="G50" s="267" t="s">
        <v>11</v>
      </c>
      <c r="H50" s="267" t="s">
        <v>11</v>
      </c>
      <c r="I50" s="267" t="s">
        <v>11</v>
      </c>
      <c r="J50" s="267" t="s">
        <v>11</v>
      </c>
      <c r="K50" s="260"/>
      <c r="L50" s="267" t="s">
        <v>11</v>
      </c>
      <c r="M50" s="267" t="s">
        <v>11</v>
      </c>
      <c r="N50" s="267" t="s">
        <v>11</v>
      </c>
      <c r="O50" s="267" t="s">
        <v>11</v>
      </c>
      <c r="P50" s="267" t="s">
        <v>11</v>
      </c>
      <c r="Q50" s="267" t="s">
        <v>11</v>
      </c>
      <c r="R50" s="260"/>
      <c r="S50" s="267" t="s">
        <v>11</v>
      </c>
      <c r="T50" s="267" t="s">
        <v>11</v>
      </c>
      <c r="U50" s="267" t="s">
        <v>11</v>
      </c>
      <c r="V50" s="267" t="s">
        <v>11</v>
      </c>
      <c r="W50" s="267" t="s">
        <v>11</v>
      </c>
      <c r="X50" s="267" t="s">
        <v>11</v>
      </c>
      <c r="Y50" s="260"/>
      <c r="Z50" s="267" t="s">
        <v>11</v>
      </c>
      <c r="AA50" s="267" t="s">
        <v>11</v>
      </c>
      <c r="AB50" s="267" t="s">
        <v>11</v>
      </c>
      <c r="AC50" s="267" t="s">
        <v>11</v>
      </c>
      <c r="AD50" s="267" t="s">
        <v>11</v>
      </c>
      <c r="AE50" s="267" t="s">
        <v>11</v>
      </c>
      <c r="AF50" s="260"/>
      <c r="AG50" s="267" t="s">
        <v>11</v>
      </c>
      <c r="AH50" s="267" t="s">
        <v>11</v>
      </c>
      <c r="AI50" s="267" t="s">
        <v>11</v>
      </c>
      <c r="AJ50" s="267" t="s">
        <v>11</v>
      </c>
      <c r="AK50" s="267" t="s">
        <v>11</v>
      </c>
      <c r="AL50" s="267" t="s">
        <v>11</v>
      </c>
      <c r="AM50" s="271" t="s">
        <v>84</v>
      </c>
    </row>
    <row r="51" s="240" customFormat="1" ht="23.25" customHeight="1" spans="1:39">
      <c r="A51" s="261">
        <v>37</v>
      </c>
      <c r="B51" s="270" t="s">
        <v>178</v>
      </c>
      <c r="C51" s="271" t="s">
        <v>84</v>
      </c>
      <c r="D51" s="258" t="s">
        <v>76</v>
      </c>
      <c r="E51" s="258" t="s">
        <v>33</v>
      </c>
      <c r="F51" s="267" t="s">
        <v>11</v>
      </c>
      <c r="G51" s="267" t="s">
        <v>11</v>
      </c>
      <c r="H51" s="267" t="s">
        <v>11</v>
      </c>
      <c r="I51" s="267" t="s">
        <v>11</v>
      </c>
      <c r="J51" s="267" t="s">
        <v>11</v>
      </c>
      <c r="K51" s="260"/>
      <c r="L51" s="267" t="s">
        <v>11</v>
      </c>
      <c r="M51" s="267" t="s">
        <v>11</v>
      </c>
      <c r="N51" s="267" t="s">
        <v>11</v>
      </c>
      <c r="O51" s="267" t="s">
        <v>11</v>
      </c>
      <c r="P51" s="267" t="s">
        <v>11</v>
      </c>
      <c r="Q51" s="267" t="s">
        <v>11</v>
      </c>
      <c r="R51" s="260"/>
      <c r="S51" s="267" t="s">
        <v>11</v>
      </c>
      <c r="T51" s="267" t="s">
        <v>11</v>
      </c>
      <c r="U51" s="267" t="s">
        <v>11</v>
      </c>
      <c r="V51" s="267" t="s">
        <v>11</v>
      </c>
      <c r="W51" s="267" t="s">
        <v>11</v>
      </c>
      <c r="X51" s="267" t="s">
        <v>11</v>
      </c>
      <c r="Y51" s="260"/>
      <c r="Z51" s="267" t="s">
        <v>11</v>
      </c>
      <c r="AA51" s="267" t="s">
        <v>11</v>
      </c>
      <c r="AB51" s="267" t="s">
        <v>11</v>
      </c>
      <c r="AC51" s="267" t="s">
        <v>11</v>
      </c>
      <c r="AD51" s="267" t="s">
        <v>11</v>
      </c>
      <c r="AE51" s="267" t="s">
        <v>11</v>
      </c>
      <c r="AF51" s="260"/>
      <c r="AG51" s="267" t="s">
        <v>11</v>
      </c>
      <c r="AH51" s="267" t="s">
        <v>11</v>
      </c>
      <c r="AI51" s="267" t="s">
        <v>11</v>
      </c>
      <c r="AJ51" s="267" t="s">
        <v>11</v>
      </c>
      <c r="AK51" s="267" t="s">
        <v>11</v>
      </c>
      <c r="AL51" s="267" t="s">
        <v>11</v>
      </c>
      <c r="AM51" s="271" t="s">
        <v>84</v>
      </c>
    </row>
    <row r="52" s="240" customFormat="1" ht="23.25" customHeight="1" spans="1:39">
      <c r="A52" s="255">
        <v>38</v>
      </c>
      <c r="B52" s="270" t="s">
        <v>179</v>
      </c>
      <c r="C52" s="271" t="s">
        <v>84</v>
      </c>
      <c r="D52" s="258" t="s">
        <v>76</v>
      </c>
      <c r="E52" s="258" t="s">
        <v>33</v>
      </c>
      <c r="F52" s="267" t="s">
        <v>11</v>
      </c>
      <c r="G52" s="267" t="s">
        <v>11</v>
      </c>
      <c r="H52" s="267" t="s">
        <v>11</v>
      </c>
      <c r="I52" s="267" t="s">
        <v>11</v>
      </c>
      <c r="J52" s="267" t="s">
        <v>11</v>
      </c>
      <c r="K52" s="260"/>
      <c r="L52" s="267" t="s">
        <v>11</v>
      </c>
      <c r="M52" s="267" t="s">
        <v>11</v>
      </c>
      <c r="N52" s="267" t="s">
        <v>11</v>
      </c>
      <c r="O52" s="267" t="s">
        <v>11</v>
      </c>
      <c r="P52" s="267" t="s">
        <v>11</v>
      </c>
      <c r="Q52" s="267" t="s">
        <v>11</v>
      </c>
      <c r="R52" s="260"/>
      <c r="S52" s="267" t="s">
        <v>11</v>
      </c>
      <c r="T52" s="267" t="s">
        <v>11</v>
      </c>
      <c r="U52" s="267" t="s">
        <v>11</v>
      </c>
      <c r="V52" s="267" t="s">
        <v>11</v>
      </c>
      <c r="W52" s="267" t="s">
        <v>11</v>
      </c>
      <c r="X52" s="267" t="s">
        <v>11</v>
      </c>
      <c r="Y52" s="260"/>
      <c r="Z52" s="267" t="s">
        <v>11</v>
      </c>
      <c r="AA52" s="267" t="s">
        <v>11</v>
      </c>
      <c r="AB52" s="267" t="s">
        <v>11</v>
      </c>
      <c r="AC52" s="267" t="s">
        <v>11</v>
      </c>
      <c r="AD52" s="267" t="s">
        <v>11</v>
      </c>
      <c r="AE52" s="267" t="s">
        <v>11</v>
      </c>
      <c r="AF52" s="260"/>
      <c r="AG52" s="267" t="s">
        <v>11</v>
      </c>
      <c r="AH52" s="267" t="s">
        <v>11</v>
      </c>
      <c r="AI52" s="267" t="s">
        <v>11</v>
      </c>
      <c r="AJ52" s="267" t="s">
        <v>11</v>
      </c>
      <c r="AK52" s="267" t="s">
        <v>11</v>
      </c>
      <c r="AL52" s="267" t="s">
        <v>11</v>
      </c>
      <c r="AM52" s="271" t="s">
        <v>84</v>
      </c>
    </row>
    <row r="53" s="240" customFormat="1" ht="23.25" customHeight="1" spans="1:39">
      <c r="A53" s="261">
        <v>39</v>
      </c>
      <c r="B53" s="270" t="s">
        <v>180</v>
      </c>
      <c r="C53" s="271" t="s">
        <v>84</v>
      </c>
      <c r="D53" s="258" t="s">
        <v>76</v>
      </c>
      <c r="E53" s="258" t="s">
        <v>33</v>
      </c>
      <c r="F53" s="267" t="s">
        <v>11</v>
      </c>
      <c r="G53" s="267" t="s">
        <v>11</v>
      </c>
      <c r="H53" s="267" t="s">
        <v>11</v>
      </c>
      <c r="I53" s="267" t="s">
        <v>11</v>
      </c>
      <c r="J53" s="267" t="s">
        <v>11</v>
      </c>
      <c r="K53" s="260"/>
      <c r="L53" s="267" t="s">
        <v>11</v>
      </c>
      <c r="M53" s="267" t="s">
        <v>11</v>
      </c>
      <c r="N53" s="267" t="s">
        <v>11</v>
      </c>
      <c r="O53" s="267" t="s">
        <v>11</v>
      </c>
      <c r="P53" s="267" t="s">
        <v>11</v>
      </c>
      <c r="Q53" s="267" t="s">
        <v>11</v>
      </c>
      <c r="R53" s="260"/>
      <c r="S53" s="267" t="s">
        <v>11</v>
      </c>
      <c r="T53" s="267" t="s">
        <v>11</v>
      </c>
      <c r="U53" s="267" t="s">
        <v>11</v>
      </c>
      <c r="V53" s="267" t="s">
        <v>11</v>
      </c>
      <c r="W53" s="267" t="s">
        <v>11</v>
      </c>
      <c r="X53" s="267" t="s">
        <v>11</v>
      </c>
      <c r="Y53" s="260"/>
      <c r="Z53" s="267" t="s">
        <v>11</v>
      </c>
      <c r="AA53" s="265" t="s">
        <v>15</v>
      </c>
      <c r="AB53" s="265" t="s">
        <v>15</v>
      </c>
      <c r="AC53" s="265" t="s">
        <v>15</v>
      </c>
      <c r="AD53" s="267" t="s">
        <v>11</v>
      </c>
      <c r="AE53" s="267" t="s">
        <v>11</v>
      </c>
      <c r="AF53" s="260"/>
      <c r="AG53" s="267" t="s">
        <v>11</v>
      </c>
      <c r="AH53" s="267" t="s">
        <v>11</v>
      </c>
      <c r="AI53" s="267" t="s">
        <v>11</v>
      </c>
      <c r="AJ53" s="267" t="s">
        <v>11</v>
      </c>
      <c r="AK53" s="267" t="s">
        <v>11</v>
      </c>
      <c r="AL53" s="267" t="s">
        <v>11</v>
      </c>
      <c r="AM53" s="271" t="s">
        <v>84</v>
      </c>
    </row>
    <row r="54" s="240" customFormat="1" ht="23.25" customHeight="1" spans="1:42">
      <c r="A54" s="289">
        <v>40</v>
      </c>
      <c r="B54" s="274" t="s">
        <v>183</v>
      </c>
      <c r="C54" s="271" t="s">
        <v>84</v>
      </c>
      <c r="D54" s="258" t="s">
        <v>83</v>
      </c>
      <c r="E54" s="258" t="s">
        <v>33</v>
      </c>
      <c r="F54" s="267" t="s">
        <v>11</v>
      </c>
      <c r="G54" s="267" t="s">
        <v>11</v>
      </c>
      <c r="H54" s="267" t="s">
        <v>11</v>
      </c>
      <c r="I54" s="267" t="s">
        <v>11</v>
      </c>
      <c r="J54" s="267" t="s">
        <v>11</v>
      </c>
      <c r="K54" s="260"/>
      <c r="L54" s="267" t="s">
        <v>11</v>
      </c>
      <c r="M54" s="267" t="s">
        <v>11</v>
      </c>
      <c r="N54" s="267" t="s">
        <v>11</v>
      </c>
      <c r="O54" s="267" t="s">
        <v>11</v>
      </c>
      <c r="P54" s="267" t="s">
        <v>11</v>
      </c>
      <c r="Q54" s="267" t="s">
        <v>11</v>
      </c>
      <c r="R54" s="250" t="s">
        <v>2</v>
      </c>
      <c r="S54" s="265" t="s">
        <v>15</v>
      </c>
      <c r="T54" s="265" t="s">
        <v>15</v>
      </c>
      <c r="U54" s="265" t="s">
        <v>15</v>
      </c>
      <c r="V54" s="265" t="s">
        <v>15</v>
      </c>
      <c r="W54" s="265" t="s">
        <v>15</v>
      </c>
      <c r="X54" s="265" t="s">
        <v>15</v>
      </c>
      <c r="Y54" s="260"/>
      <c r="Z54" s="265" t="s">
        <v>15</v>
      </c>
      <c r="AA54" s="265" t="s">
        <v>15</v>
      </c>
      <c r="AB54" s="265" t="s">
        <v>15</v>
      </c>
      <c r="AC54" s="265" t="s">
        <v>15</v>
      </c>
      <c r="AD54" s="265" t="s">
        <v>15</v>
      </c>
      <c r="AE54" s="265" t="s">
        <v>15</v>
      </c>
      <c r="AF54" s="260"/>
      <c r="AG54" s="265" t="s">
        <v>15</v>
      </c>
      <c r="AH54" s="265" t="s">
        <v>15</v>
      </c>
      <c r="AI54" s="267" t="s">
        <v>11</v>
      </c>
      <c r="AJ54" s="267" t="s">
        <v>11</v>
      </c>
      <c r="AK54" s="267" t="s">
        <v>11</v>
      </c>
      <c r="AL54" s="267" t="s">
        <v>11</v>
      </c>
      <c r="AM54" s="271" t="s">
        <v>84</v>
      </c>
      <c r="AP54" s="240" t="s">
        <v>181</v>
      </c>
    </row>
    <row r="55" s="240" customFormat="1" ht="23.25" customHeight="1" spans="1:39">
      <c r="A55" s="261">
        <v>41</v>
      </c>
      <c r="B55" s="275" t="s">
        <v>49</v>
      </c>
      <c r="C55" s="257" t="s">
        <v>161</v>
      </c>
      <c r="D55" s="258" t="s">
        <v>76</v>
      </c>
      <c r="E55" s="258" t="s">
        <v>33</v>
      </c>
      <c r="F55" s="267" t="s">
        <v>11</v>
      </c>
      <c r="G55" s="267" t="s">
        <v>11</v>
      </c>
      <c r="H55" s="267" t="s">
        <v>11</v>
      </c>
      <c r="I55" s="267" t="s">
        <v>11</v>
      </c>
      <c r="J55" s="267" t="s">
        <v>11</v>
      </c>
      <c r="K55" s="260"/>
      <c r="L55" s="267" t="s">
        <v>11</v>
      </c>
      <c r="M55" s="267" t="s">
        <v>11</v>
      </c>
      <c r="N55" s="267" t="s">
        <v>11</v>
      </c>
      <c r="O55" s="250" t="s">
        <v>2</v>
      </c>
      <c r="P55" s="265" t="s">
        <v>15</v>
      </c>
      <c r="Q55" s="265" t="s">
        <v>15</v>
      </c>
      <c r="R55" s="260"/>
      <c r="S55" s="265" t="s">
        <v>15</v>
      </c>
      <c r="T55" s="265" t="s">
        <v>15</v>
      </c>
      <c r="U55" s="250" t="s">
        <v>0</v>
      </c>
      <c r="V55" s="267" t="s">
        <v>11</v>
      </c>
      <c r="W55" s="267" t="s">
        <v>11</v>
      </c>
      <c r="X55" s="267" t="s">
        <v>11</v>
      </c>
      <c r="Y55" s="260"/>
      <c r="Z55" s="267" t="s">
        <v>11</v>
      </c>
      <c r="AA55" s="267" t="s">
        <v>11</v>
      </c>
      <c r="AB55" s="267" t="s">
        <v>11</v>
      </c>
      <c r="AC55" s="267" t="s">
        <v>11</v>
      </c>
      <c r="AD55" s="267" t="s">
        <v>11</v>
      </c>
      <c r="AE55" s="267" t="s">
        <v>11</v>
      </c>
      <c r="AF55" s="260"/>
      <c r="AG55" s="267" t="s">
        <v>11</v>
      </c>
      <c r="AH55" s="267" t="s">
        <v>11</v>
      </c>
      <c r="AI55" s="267" t="s">
        <v>11</v>
      </c>
      <c r="AJ55" s="267" t="s">
        <v>11</v>
      </c>
      <c r="AK55" s="267" t="s">
        <v>11</v>
      </c>
      <c r="AL55" s="267" t="s">
        <v>11</v>
      </c>
      <c r="AM55" s="242" t="s">
        <v>161</v>
      </c>
    </row>
    <row r="56" s="240" customFormat="1" ht="23.25" customHeight="1" spans="1:39">
      <c r="A56" s="261">
        <v>42</v>
      </c>
      <c r="B56" s="277" t="s">
        <v>184</v>
      </c>
      <c r="C56" s="257" t="s">
        <v>161</v>
      </c>
      <c r="D56" s="258" t="s">
        <v>83</v>
      </c>
      <c r="E56" s="258" t="s">
        <v>33</v>
      </c>
      <c r="F56" s="267" t="s">
        <v>11</v>
      </c>
      <c r="G56" s="267" t="s">
        <v>11</v>
      </c>
      <c r="H56" s="267" t="s">
        <v>11</v>
      </c>
      <c r="I56" s="267" t="s">
        <v>11</v>
      </c>
      <c r="J56" s="267" t="s">
        <v>11</v>
      </c>
      <c r="K56" s="260"/>
      <c r="L56" s="267" t="s">
        <v>11</v>
      </c>
      <c r="M56" s="267" t="s">
        <v>11</v>
      </c>
      <c r="N56" s="267" t="s">
        <v>11</v>
      </c>
      <c r="O56" s="267" t="s">
        <v>11</v>
      </c>
      <c r="P56" s="267" t="s">
        <v>11</v>
      </c>
      <c r="Q56" s="267" t="s">
        <v>11</v>
      </c>
      <c r="R56" s="260"/>
      <c r="S56" s="250" t="s">
        <v>2</v>
      </c>
      <c r="T56" s="265" t="s">
        <v>15</v>
      </c>
      <c r="U56" s="265" t="s">
        <v>15</v>
      </c>
      <c r="V56" s="265" t="s">
        <v>15</v>
      </c>
      <c r="W56" s="250" t="s">
        <v>0</v>
      </c>
      <c r="X56" s="267" t="s">
        <v>11</v>
      </c>
      <c r="Y56" s="260"/>
      <c r="Z56" s="267" t="s">
        <v>11</v>
      </c>
      <c r="AA56" s="267" t="s">
        <v>11</v>
      </c>
      <c r="AB56" s="267" t="s">
        <v>11</v>
      </c>
      <c r="AC56" s="267" t="s">
        <v>11</v>
      </c>
      <c r="AD56" s="267" t="s">
        <v>11</v>
      </c>
      <c r="AE56" s="267" t="s">
        <v>11</v>
      </c>
      <c r="AF56" s="260"/>
      <c r="AG56" s="267" t="s">
        <v>11</v>
      </c>
      <c r="AH56" s="267" t="s">
        <v>11</v>
      </c>
      <c r="AI56" s="267" t="s">
        <v>11</v>
      </c>
      <c r="AJ56" s="267" t="s">
        <v>11</v>
      </c>
      <c r="AK56" s="267" t="s">
        <v>11</v>
      </c>
      <c r="AL56" s="267" t="s">
        <v>11</v>
      </c>
      <c r="AM56" s="240" t="s">
        <v>161</v>
      </c>
    </row>
    <row r="57" s="240" customFormat="1" ht="23.25" customHeight="1" spans="1:39">
      <c r="A57" s="261">
        <v>43</v>
      </c>
      <c r="B57" s="277" t="s">
        <v>185</v>
      </c>
      <c r="C57" s="257" t="s">
        <v>161</v>
      </c>
      <c r="D57" s="258" t="s">
        <v>83</v>
      </c>
      <c r="E57" s="258" t="s">
        <v>33</v>
      </c>
      <c r="F57" s="267" t="s">
        <v>11</v>
      </c>
      <c r="G57" s="267" t="s">
        <v>11</v>
      </c>
      <c r="H57" s="267" t="s">
        <v>11</v>
      </c>
      <c r="I57" s="267" t="s">
        <v>11</v>
      </c>
      <c r="J57" s="267" t="s">
        <v>11</v>
      </c>
      <c r="K57" s="260"/>
      <c r="L57" s="267" t="s">
        <v>11</v>
      </c>
      <c r="M57" s="267" t="s">
        <v>11</v>
      </c>
      <c r="N57" s="267" t="s">
        <v>11</v>
      </c>
      <c r="O57" s="267" t="s">
        <v>11</v>
      </c>
      <c r="P57" s="267" t="s">
        <v>11</v>
      </c>
      <c r="Q57" s="267" t="s">
        <v>11</v>
      </c>
      <c r="R57" s="260"/>
      <c r="S57" s="250" t="s">
        <v>2</v>
      </c>
      <c r="T57" s="265" t="s">
        <v>15</v>
      </c>
      <c r="U57" s="265" t="s">
        <v>15</v>
      </c>
      <c r="V57" s="265" t="s">
        <v>15</v>
      </c>
      <c r="W57" s="250" t="s">
        <v>0</v>
      </c>
      <c r="X57" s="267" t="s">
        <v>11</v>
      </c>
      <c r="Y57" s="260"/>
      <c r="Z57" s="267" t="s">
        <v>11</v>
      </c>
      <c r="AA57" s="267" t="s">
        <v>11</v>
      </c>
      <c r="AB57" s="267" t="s">
        <v>11</v>
      </c>
      <c r="AC57" s="267" t="s">
        <v>11</v>
      </c>
      <c r="AD57" s="267" t="s">
        <v>11</v>
      </c>
      <c r="AE57" s="267" t="s">
        <v>11</v>
      </c>
      <c r="AF57" s="260"/>
      <c r="AG57" s="267" t="s">
        <v>11</v>
      </c>
      <c r="AH57" s="267" t="s">
        <v>11</v>
      </c>
      <c r="AI57" s="267" t="s">
        <v>11</v>
      </c>
      <c r="AJ57" s="267" t="s">
        <v>11</v>
      </c>
      <c r="AK57" s="267" t="s">
        <v>11</v>
      </c>
      <c r="AL57" s="267" t="s">
        <v>11</v>
      </c>
      <c r="AM57" s="240" t="s">
        <v>161</v>
      </c>
    </row>
    <row r="58" s="240" customFormat="1" ht="23.25" customHeight="1" spans="1:39">
      <c r="A58" s="261">
        <v>44</v>
      </c>
      <c r="B58" s="278" t="s">
        <v>177</v>
      </c>
      <c r="C58" s="242" t="s">
        <v>161</v>
      </c>
      <c r="D58" s="258" t="s">
        <v>83</v>
      </c>
      <c r="E58" s="258" t="s">
        <v>33</v>
      </c>
      <c r="F58" s="265" t="s">
        <v>15</v>
      </c>
      <c r="G58" s="265" t="s">
        <v>15</v>
      </c>
      <c r="H58" s="250" t="s">
        <v>0</v>
      </c>
      <c r="I58" s="267" t="s">
        <v>11</v>
      </c>
      <c r="J58" s="267" t="s">
        <v>11</v>
      </c>
      <c r="K58" s="260"/>
      <c r="L58" s="267" t="s">
        <v>11</v>
      </c>
      <c r="M58" s="267" t="s">
        <v>11</v>
      </c>
      <c r="N58" s="267" t="s">
        <v>11</v>
      </c>
      <c r="O58" s="267" t="s">
        <v>11</v>
      </c>
      <c r="P58" s="267" t="s">
        <v>11</v>
      </c>
      <c r="Q58" s="267" t="s">
        <v>11</v>
      </c>
      <c r="R58" s="260"/>
      <c r="S58" s="267" t="s">
        <v>11</v>
      </c>
      <c r="T58" s="267" t="s">
        <v>11</v>
      </c>
      <c r="U58" s="267" t="s">
        <v>11</v>
      </c>
      <c r="V58" s="267" t="s">
        <v>11</v>
      </c>
      <c r="W58" s="267" t="s">
        <v>11</v>
      </c>
      <c r="X58" s="267" t="s">
        <v>11</v>
      </c>
      <c r="Y58" s="260"/>
      <c r="Z58" s="267" t="s">
        <v>11</v>
      </c>
      <c r="AA58" s="267" t="s">
        <v>11</v>
      </c>
      <c r="AB58" s="267" t="s">
        <v>11</v>
      </c>
      <c r="AC58" s="267" t="s">
        <v>11</v>
      </c>
      <c r="AD58" s="267" t="s">
        <v>11</v>
      </c>
      <c r="AE58" s="267" t="s">
        <v>11</v>
      </c>
      <c r="AF58" s="260"/>
      <c r="AG58" s="267" t="s">
        <v>11</v>
      </c>
      <c r="AH58" s="267" t="s">
        <v>11</v>
      </c>
      <c r="AI58" s="267" t="s">
        <v>11</v>
      </c>
      <c r="AJ58" s="267" t="s">
        <v>11</v>
      </c>
      <c r="AK58" s="267" t="s">
        <v>11</v>
      </c>
      <c r="AL58" s="267" t="s">
        <v>11</v>
      </c>
      <c r="AM58" s="240" t="s">
        <v>161</v>
      </c>
    </row>
    <row r="59" s="240" customFormat="1" ht="23.25" customHeight="1" spans="1:39">
      <c r="A59" s="261">
        <v>45</v>
      </c>
      <c r="B59" s="256" t="s">
        <v>186</v>
      </c>
      <c r="C59" s="257" t="s">
        <v>161</v>
      </c>
      <c r="D59" s="258" t="s">
        <v>76</v>
      </c>
      <c r="E59" s="258" t="s">
        <v>33</v>
      </c>
      <c r="F59" s="267" t="s">
        <v>11</v>
      </c>
      <c r="G59" s="267" t="s">
        <v>11</v>
      </c>
      <c r="H59" s="267" t="s">
        <v>11</v>
      </c>
      <c r="I59" s="267" t="s">
        <v>11</v>
      </c>
      <c r="J59" s="267" t="s">
        <v>11</v>
      </c>
      <c r="K59" s="260"/>
      <c r="L59" s="267" t="s">
        <v>11</v>
      </c>
      <c r="M59" s="267" t="s">
        <v>11</v>
      </c>
      <c r="N59" s="267" t="s">
        <v>11</v>
      </c>
      <c r="O59" s="267" t="s">
        <v>11</v>
      </c>
      <c r="P59" s="267" t="s">
        <v>11</v>
      </c>
      <c r="Q59" s="267" t="s">
        <v>11</v>
      </c>
      <c r="R59" s="260"/>
      <c r="S59" s="267" t="s">
        <v>11</v>
      </c>
      <c r="T59" s="267" t="s">
        <v>11</v>
      </c>
      <c r="U59" s="267" t="s">
        <v>11</v>
      </c>
      <c r="V59" s="267" t="s">
        <v>11</v>
      </c>
      <c r="W59" s="267" t="s">
        <v>11</v>
      </c>
      <c r="X59" s="267" t="s">
        <v>11</v>
      </c>
      <c r="Y59" s="260"/>
      <c r="Z59" s="267" t="s">
        <v>11</v>
      </c>
      <c r="AA59" s="267" t="s">
        <v>11</v>
      </c>
      <c r="AB59" s="267" t="s">
        <v>11</v>
      </c>
      <c r="AC59" s="267" t="s">
        <v>11</v>
      </c>
      <c r="AD59" s="267" t="s">
        <v>11</v>
      </c>
      <c r="AE59" s="267" t="s">
        <v>11</v>
      </c>
      <c r="AF59" s="250" t="s">
        <v>2</v>
      </c>
      <c r="AG59" s="265" t="s">
        <v>15</v>
      </c>
      <c r="AH59" s="265" t="s">
        <v>15</v>
      </c>
      <c r="AI59" s="265" t="s">
        <v>15</v>
      </c>
      <c r="AJ59" s="265" t="s">
        <v>15</v>
      </c>
      <c r="AK59" s="265" t="s">
        <v>15</v>
      </c>
      <c r="AL59" s="265" t="s">
        <v>15</v>
      </c>
      <c r="AM59" s="240" t="s">
        <v>161</v>
      </c>
    </row>
    <row r="60" s="240" customFormat="1" spans="1:26">
      <c r="A60" s="245"/>
      <c r="J60" s="287"/>
      <c r="Z60" s="245"/>
    </row>
    <row r="61" s="240" customFormat="1" spans="1:26">
      <c r="A61" s="245"/>
      <c r="J61" s="287"/>
      <c r="Z61" s="245"/>
    </row>
    <row r="62" s="240" customFormat="1" spans="1:26">
      <c r="A62" s="245"/>
      <c r="J62" s="287"/>
      <c r="Z62" s="245"/>
    </row>
    <row r="63" s="240" customFormat="1" spans="1:26">
      <c r="A63" s="245"/>
      <c r="J63" s="287"/>
      <c r="Z63" s="245"/>
    </row>
    <row r="64" s="240" customFormat="1" spans="1:26">
      <c r="A64" s="245"/>
      <c r="J64" s="287"/>
      <c r="Z64" s="245"/>
    </row>
    <row r="65" s="240" customFormat="1" spans="1:26">
      <c r="A65" s="245"/>
      <c r="J65" s="287"/>
      <c r="Z65" s="245"/>
    </row>
    <row r="66" s="240" customFormat="1" spans="1:26">
      <c r="A66" s="245"/>
      <c r="J66" s="287"/>
      <c r="Z66" s="245"/>
    </row>
    <row r="67" s="240" customFormat="1" spans="1:26">
      <c r="A67" s="245"/>
      <c r="J67" s="287"/>
      <c r="Z67" s="245"/>
    </row>
    <row r="68" s="240" customFormat="1" spans="1:26">
      <c r="A68" s="245"/>
      <c r="J68" s="287"/>
      <c r="Z68" s="245"/>
    </row>
    <row r="69" s="240" customFormat="1" spans="1:26">
      <c r="A69" s="245"/>
      <c r="J69" s="287"/>
      <c r="Z69" s="245"/>
    </row>
    <row r="70" s="240" customFormat="1" spans="1:26">
      <c r="A70" s="245"/>
      <c r="J70" s="287"/>
      <c r="Z70" s="245"/>
    </row>
    <row r="71" s="240" customFormat="1" spans="1:26">
      <c r="A71" s="245"/>
      <c r="J71" s="287"/>
      <c r="Z71" s="245"/>
    </row>
    <row r="72" s="240" customFormat="1" spans="1:26">
      <c r="A72" s="245"/>
      <c r="J72" s="287"/>
      <c r="Z72" s="245"/>
    </row>
    <row r="73" s="240" customFormat="1" spans="1:26">
      <c r="A73" s="245"/>
      <c r="J73" s="287"/>
      <c r="Z73" s="245"/>
    </row>
    <row r="74" s="240" customFormat="1" spans="1:26">
      <c r="A74" s="245"/>
      <c r="J74" s="287"/>
      <c r="Z74" s="245"/>
    </row>
    <row r="75" s="240" customFormat="1" spans="1:26">
      <c r="A75" s="245"/>
      <c r="J75" s="287"/>
      <c r="Z75" s="245"/>
    </row>
    <row r="76" s="240" customFormat="1" spans="1:26">
      <c r="A76" s="245"/>
      <c r="J76" s="287"/>
      <c r="Z76" s="245"/>
    </row>
    <row r="77" s="240" customFormat="1" spans="1:26">
      <c r="A77" s="245"/>
      <c r="J77" s="287"/>
      <c r="Z77" s="245"/>
    </row>
    <row r="78" s="240" customFormat="1" spans="1:26">
      <c r="A78" s="245"/>
      <c r="J78" s="287"/>
      <c r="Z78" s="245"/>
    </row>
    <row r="79" s="240" customFormat="1" spans="1:26">
      <c r="A79" s="245"/>
      <c r="J79" s="287"/>
      <c r="Z79" s="245"/>
    </row>
    <row r="80" s="240" customFormat="1" spans="1:26">
      <c r="A80" s="245"/>
      <c r="J80" s="287"/>
      <c r="Z80" s="245"/>
    </row>
    <row r="81" s="240" customFormat="1" spans="1:26">
      <c r="A81" s="245"/>
      <c r="J81" s="287"/>
      <c r="Z81" s="245"/>
    </row>
    <row r="82" s="240" customFormat="1" spans="1:26">
      <c r="A82" s="245"/>
      <c r="J82" s="287"/>
      <c r="Z82" s="245"/>
    </row>
    <row r="83" s="240" customFormat="1" spans="1:26">
      <c r="A83" s="245"/>
      <c r="J83" s="287"/>
      <c r="Z83" s="245"/>
    </row>
    <row r="84" s="240" customFormat="1" spans="1:26">
      <c r="A84" s="245"/>
      <c r="J84" s="287"/>
      <c r="Z84" s="245"/>
    </row>
    <row r="85" s="240" customFormat="1" spans="1:26">
      <c r="A85" s="245"/>
      <c r="J85" s="287"/>
      <c r="Z85" s="245"/>
    </row>
    <row r="86" s="240" customFormat="1" spans="1:26">
      <c r="A86" s="245"/>
      <c r="J86" s="287"/>
      <c r="Z86" s="245"/>
    </row>
    <row r="87" s="240" customFormat="1" spans="1:26">
      <c r="A87" s="245"/>
      <c r="J87" s="287"/>
      <c r="Z87" s="245"/>
    </row>
    <row r="88" s="240" customFormat="1" spans="1:26">
      <c r="A88" s="245"/>
      <c r="J88" s="287"/>
      <c r="Z88" s="245"/>
    </row>
    <row r="89" s="240" customFormat="1" spans="1:26">
      <c r="A89" s="245"/>
      <c r="J89" s="287"/>
      <c r="Z89" s="245"/>
    </row>
    <row r="90" s="240" customFormat="1" spans="1:26">
      <c r="A90" s="245"/>
      <c r="J90" s="287"/>
      <c r="Z90" s="245"/>
    </row>
    <row r="91" s="240" customFormat="1" spans="1:26">
      <c r="A91" s="245"/>
      <c r="J91" s="287"/>
      <c r="Z91" s="245"/>
    </row>
    <row r="92" s="240" customFormat="1" spans="1:26">
      <c r="A92" s="245"/>
      <c r="J92" s="287"/>
      <c r="Z92" s="245"/>
    </row>
    <row r="93" s="240" customFormat="1" spans="1:26">
      <c r="A93" s="245"/>
      <c r="J93" s="287"/>
      <c r="Z93" s="245"/>
    </row>
    <row r="94" s="240" customFormat="1" spans="1:26">
      <c r="A94" s="245"/>
      <c r="J94" s="287"/>
      <c r="Z94" s="245"/>
    </row>
    <row r="95" s="240" customFormat="1" spans="1:26">
      <c r="A95" s="245"/>
      <c r="J95" s="287"/>
      <c r="Z95" s="245"/>
    </row>
    <row r="96" s="240" customFormat="1" spans="1:26">
      <c r="A96" s="245"/>
      <c r="J96" s="287"/>
      <c r="Z96" s="245"/>
    </row>
    <row r="97" s="240" customFormat="1" spans="1:26">
      <c r="A97" s="245"/>
      <c r="J97" s="287"/>
      <c r="Z97" s="245"/>
    </row>
    <row r="98" s="240" customFormat="1" spans="1:26">
      <c r="A98" s="245"/>
      <c r="J98" s="287"/>
      <c r="Z98" s="245"/>
    </row>
    <row r="99" s="240" customFormat="1" spans="1:26">
      <c r="A99" s="245"/>
      <c r="J99" s="287"/>
      <c r="Z99" s="245"/>
    </row>
    <row r="100" s="240" customFormat="1" spans="1:26">
      <c r="A100" s="245"/>
      <c r="J100" s="287"/>
      <c r="Z100" s="245"/>
    </row>
    <row r="101" s="240" customFormat="1" spans="1:26">
      <c r="A101" s="245"/>
      <c r="J101" s="287"/>
      <c r="Z101" s="245"/>
    </row>
    <row r="102" s="240" customFormat="1" spans="1:26">
      <c r="A102" s="245"/>
      <c r="J102" s="287"/>
      <c r="Z102" s="245"/>
    </row>
    <row r="103" s="240" customFormat="1" spans="1:26">
      <c r="A103" s="245"/>
      <c r="J103" s="287"/>
      <c r="Z103" s="245"/>
    </row>
    <row r="104" s="240" customFormat="1" spans="1:26">
      <c r="A104" s="245"/>
      <c r="J104" s="287"/>
      <c r="Z104" s="245"/>
    </row>
    <row r="105" s="240" customFormat="1" spans="1:26">
      <c r="A105" s="245"/>
      <c r="J105" s="287"/>
      <c r="Z105" s="245"/>
    </row>
    <row r="106" s="240" customFormat="1" spans="1:26">
      <c r="A106" s="245"/>
      <c r="J106" s="287"/>
      <c r="Z106" s="245"/>
    </row>
    <row r="107" s="240" customFormat="1" spans="1:26">
      <c r="A107" s="245"/>
      <c r="J107" s="287"/>
      <c r="Z107" s="245"/>
    </row>
    <row r="108" s="240" customFormat="1" spans="1:26">
      <c r="A108" s="245"/>
      <c r="J108" s="287"/>
      <c r="Z108" s="245"/>
    </row>
    <row r="109" s="240" customFormat="1" spans="1:26">
      <c r="A109" s="245"/>
      <c r="J109" s="287"/>
      <c r="Z109" s="245"/>
    </row>
    <row r="110" s="240" customFormat="1" spans="1:26">
      <c r="A110" s="245"/>
      <c r="J110" s="287"/>
      <c r="Z110" s="245"/>
    </row>
    <row r="111" s="240" customFormat="1" spans="1:32">
      <c r="A111" s="245"/>
      <c r="J111" s="287"/>
      <c r="K111" s="244"/>
      <c r="R111" s="244"/>
      <c r="Y111" s="244"/>
      <c r="Z111" s="245"/>
      <c r="AF111" s="244"/>
    </row>
    <row r="112" s="240" customFormat="1" spans="1:32">
      <c r="A112" s="245"/>
      <c r="J112" s="287"/>
      <c r="K112" s="244"/>
      <c r="R112" s="244"/>
      <c r="Y112" s="244"/>
      <c r="Z112" s="245"/>
      <c r="AF112" s="244"/>
    </row>
    <row r="113" s="240" customFormat="1" spans="1:32">
      <c r="A113" s="245"/>
      <c r="J113" s="287"/>
      <c r="K113" s="244"/>
      <c r="R113" s="244"/>
      <c r="Y113" s="244"/>
      <c r="Z113" s="245"/>
      <c r="AF113" s="244"/>
    </row>
    <row r="114" s="240" customFormat="1" spans="1:32">
      <c r="A114" s="245"/>
      <c r="J114" s="287"/>
      <c r="K114" s="244"/>
      <c r="R114" s="244"/>
      <c r="Y114" s="244"/>
      <c r="Z114" s="245"/>
      <c r="AF114" s="244"/>
    </row>
    <row r="115" s="240" customFormat="1" spans="1:32">
      <c r="A115" s="245"/>
      <c r="J115" s="287"/>
      <c r="K115" s="244"/>
      <c r="R115" s="244"/>
      <c r="Y115" s="244"/>
      <c r="Z115" s="245"/>
      <c r="AF115" s="244"/>
    </row>
    <row r="116" s="240" customFormat="1" spans="1:32">
      <c r="A116" s="245"/>
      <c r="J116" s="287"/>
      <c r="K116" s="244"/>
      <c r="R116" s="244"/>
      <c r="Y116" s="244"/>
      <c r="Z116" s="245"/>
      <c r="AF116" s="244"/>
    </row>
    <row r="117" s="240" customFormat="1" spans="1:32">
      <c r="A117" s="245"/>
      <c r="J117" s="287"/>
      <c r="K117" s="244"/>
      <c r="R117" s="244"/>
      <c r="Y117" s="244"/>
      <c r="Z117" s="245"/>
      <c r="AF117" s="244"/>
    </row>
    <row r="118" s="240" customFormat="1" spans="1:32">
      <c r="A118" s="245"/>
      <c r="J118" s="287"/>
      <c r="K118" s="244"/>
      <c r="R118" s="244"/>
      <c r="Y118" s="244"/>
      <c r="Z118" s="245"/>
      <c r="AF118" s="244"/>
    </row>
    <row r="119" s="240" customFormat="1" spans="1:32">
      <c r="A119" s="245"/>
      <c r="J119" s="287"/>
      <c r="K119" s="244"/>
      <c r="R119" s="244"/>
      <c r="Y119" s="244"/>
      <c r="Z119" s="245"/>
      <c r="AF119" s="244"/>
    </row>
    <row r="120" s="240" customFormat="1" spans="1:32">
      <c r="A120" s="245"/>
      <c r="J120" s="287"/>
      <c r="K120" s="244"/>
      <c r="R120" s="244"/>
      <c r="Y120" s="244"/>
      <c r="Z120" s="245"/>
      <c r="AF120" s="244"/>
    </row>
    <row r="121" s="240" customFormat="1" spans="1:32">
      <c r="A121" s="245"/>
      <c r="J121" s="287"/>
      <c r="K121" s="244"/>
      <c r="R121" s="244"/>
      <c r="Y121" s="244"/>
      <c r="Z121" s="245"/>
      <c r="AF121" s="244"/>
    </row>
    <row r="122" s="240" customFormat="1" spans="1:32">
      <c r="A122" s="245"/>
      <c r="J122" s="287"/>
      <c r="K122" s="244"/>
      <c r="R122" s="244"/>
      <c r="Y122" s="244"/>
      <c r="Z122" s="245"/>
      <c r="AF122" s="244"/>
    </row>
    <row r="123" s="240" customFormat="1" spans="1:32">
      <c r="A123" s="245"/>
      <c r="J123" s="287"/>
      <c r="K123" s="244"/>
      <c r="R123" s="244"/>
      <c r="Y123" s="244"/>
      <c r="Z123" s="245"/>
      <c r="AF123" s="244"/>
    </row>
    <row r="124" s="240" customFormat="1" spans="1:32">
      <c r="A124" s="245"/>
      <c r="J124" s="287"/>
      <c r="K124" s="244"/>
      <c r="R124" s="244"/>
      <c r="Y124" s="244"/>
      <c r="Z124" s="245"/>
      <c r="AF124" s="244"/>
    </row>
    <row r="125" s="240" customFormat="1" spans="1:32">
      <c r="A125" s="245"/>
      <c r="J125" s="287"/>
      <c r="K125" s="244"/>
      <c r="R125" s="244"/>
      <c r="Y125" s="244"/>
      <c r="Z125" s="245"/>
      <c r="AF125" s="244"/>
    </row>
    <row r="126" s="240" customFormat="1" spans="1:32">
      <c r="A126" s="245"/>
      <c r="J126" s="287"/>
      <c r="K126" s="244"/>
      <c r="R126" s="244"/>
      <c r="Y126" s="244"/>
      <c r="Z126" s="245"/>
      <c r="AF126" s="244"/>
    </row>
    <row r="127" s="240" customFormat="1" spans="1:32">
      <c r="A127" s="245"/>
      <c r="J127" s="287"/>
      <c r="K127" s="244"/>
      <c r="R127" s="244"/>
      <c r="Y127" s="244"/>
      <c r="Z127" s="245"/>
      <c r="AF127" s="244"/>
    </row>
    <row r="128" s="240" customFormat="1" spans="1:32">
      <c r="A128" s="245"/>
      <c r="J128" s="287"/>
      <c r="K128" s="244"/>
      <c r="R128" s="244"/>
      <c r="Y128" s="244"/>
      <c r="Z128" s="245"/>
      <c r="AF128" s="244"/>
    </row>
    <row r="129" s="240" customFormat="1" spans="1:32">
      <c r="A129" s="245"/>
      <c r="J129" s="287"/>
      <c r="K129" s="244"/>
      <c r="R129" s="244"/>
      <c r="Y129" s="244"/>
      <c r="Z129" s="245"/>
      <c r="AF129" s="244"/>
    </row>
    <row r="130" s="240" customFormat="1" spans="1:32">
      <c r="A130" s="245"/>
      <c r="J130" s="287"/>
      <c r="K130" s="244"/>
      <c r="R130" s="244"/>
      <c r="Y130" s="244"/>
      <c r="Z130" s="245"/>
      <c r="AF130" s="244"/>
    </row>
    <row r="131" s="240" customFormat="1" spans="1:32">
      <c r="A131" s="245"/>
      <c r="J131" s="287"/>
      <c r="K131" s="244"/>
      <c r="R131" s="244"/>
      <c r="Y131" s="244"/>
      <c r="Z131" s="245"/>
      <c r="AF131" s="244"/>
    </row>
    <row r="132" s="240" customFormat="1" spans="1:32">
      <c r="A132" s="245"/>
      <c r="J132" s="287"/>
      <c r="K132" s="244"/>
      <c r="R132" s="244"/>
      <c r="Y132" s="244"/>
      <c r="Z132" s="245"/>
      <c r="AF132" s="244"/>
    </row>
    <row r="133" s="240" customFormat="1" spans="1:32">
      <c r="A133" s="245"/>
      <c r="J133" s="287"/>
      <c r="K133" s="244"/>
      <c r="R133" s="244"/>
      <c r="Y133" s="244"/>
      <c r="Z133" s="245"/>
      <c r="AF133" s="244"/>
    </row>
    <row r="134" s="240" customFormat="1" spans="1:32">
      <c r="A134" s="245"/>
      <c r="J134" s="287"/>
      <c r="K134" s="244"/>
      <c r="R134" s="244"/>
      <c r="Y134" s="244"/>
      <c r="Z134" s="245"/>
      <c r="AF134" s="244"/>
    </row>
    <row r="135" s="240" customFormat="1" spans="1:32">
      <c r="A135" s="245"/>
      <c r="J135" s="287"/>
      <c r="K135" s="244"/>
      <c r="R135" s="244"/>
      <c r="Y135" s="244"/>
      <c r="Z135" s="245"/>
      <c r="AF135" s="244"/>
    </row>
    <row r="136" s="240" customFormat="1" spans="1:32">
      <c r="A136" s="245"/>
      <c r="J136" s="287"/>
      <c r="K136" s="244"/>
      <c r="R136" s="244"/>
      <c r="Y136" s="244"/>
      <c r="Z136" s="245"/>
      <c r="AF136" s="244"/>
    </row>
    <row r="137" s="240" customFormat="1" spans="1:32">
      <c r="A137" s="245"/>
      <c r="J137" s="287"/>
      <c r="K137" s="244"/>
      <c r="R137" s="244"/>
      <c r="Y137" s="244"/>
      <c r="Z137" s="245"/>
      <c r="AF137" s="244"/>
    </row>
    <row r="138" s="240" customFormat="1" spans="1:32">
      <c r="A138" s="245"/>
      <c r="J138" s="287"/>
      <c r="K138" s="244"/>
      <c r="R138" s="244"/>
      <c r="Y138" s="244"/>
      <c r="Z138" s="245"/>
      <c r="AF138" s="244"/>
    </row>
    <row r="139" s="240" customFormat="1" spans="1:32">
      <c r="A139" s="245"/>
      <c r="J139" s="287"/>
      <c r="K139" s="244"/>
      <c r="R139" s="244"/>
      <c r="Y139" s="244"/>
      <c r="Z139" s="245"/>
      <c r="AF139" s="244"/>
    </row>
    <row r="140" s="240" customFormat="1" spans="1:32">
      <c r="A140" s="245"/>
      <c r="J140" s="287"/>
      <c r="K140" s="244"/>
      <c r="R140" s="244"/>
      <c r="Y140" s="244"/>
      <c r="Z140" s="245"/>
      <c r="AF140" s="244"/>
    </row>
    <row r="141" s="240" customFormat="1" spans="1:32">
      <c r="A141" s="245"/>
      <c r="J141" s="287"/>
      <c r="K141" s="244"/>
      <c r="R141" s="244"/>
      <c r="Y141" s="244"/>
      <c r="Z141" s="245"/>
      <c r="AF141" s="244"/>
    </row>
    <row r="142" s="240" customFormat="1" spans="1:32">
      <c r="A142" s="245"/>
      <c r="J142" s="287"/>
      <c r="K142" s="244"/>
      <c r="R142" s="244"/>
      <c r="Y142" s="244"/>
      <c r="Z142" s="245"/>
      <c r="AF142" s="244"/>
    </row>
    <row r="143" s="240" customFormat="1" spans="1:32">
      <c r="A143" s="245"/>
      <c r="J143" s="287"/>
      <c r="K143" s="244"/>
      <c r="R143" s="244"/>
      <c r="Y143" s="244"/>
      <c r="Z143" s="245"/>
      <c r="AF143" s="244"/>
    </row>
    <row r="144" s="240" customFormat="1" spans="1:32">
      <c r="A144" s="245"/>
      <c r="J144" s="287"/>
      <c r="K144" s="244"/>
      <c r="R144" s="244"/>
      <c r="Y144" s="244"/>
      <c r="Z144" s="245"/>
      <c r="AF144" s="244"/>
    </row>
    <row r="145" s="240" customFormat="1" spans="1:32">
      <c r="A145" s="245"/>
      <c r="J145" s="287"/>
      <c r="K145" s="244"/>
      <c r="R145" s="244"/>
      <c r="Y145" s="244"/>
      <c r="Z145" s="245"/>
      <c r="AF145" s="244"/>
    </row>
    <row r="146" s="240" customFormat="1" spans="1:32">
      <c r="A146" s="245"/>
      <c r="J146" s="287"/>
      <c r="K146" s="244"/>
      <c r="R146" s="244"/>
      <c r="Y146" s="244"/>
      <c r="Z146" s="245"/>
      <c r="AF146" s="244"/>
    </row>
    <row r="147" s="240" customFormat="1" spans="1:32">
      <c r="A147" s="245"/>
      <c r="J147" s="287"/>
      <c r="K147" s="244"/>
      <c r="R147" s="244"/>
      <c r="Y147" s="244"/>
      <c r="Z147" s="245"/>
      <c r="AF147" s="244"/>
    </row>
    <row r="148" s="240" customFormat="1" spans="1:32">
      <c r="A148" s="245"/>
      <c r="J148" s="287"/>
      <c r="K148" s="244"/>
      <c r="R148" s="244"/>
      <c r="Y148" s="244"/>
      <c r="Z148" s="245"/>
      <c r="AF148" s="244"/>
    </row>
    <row r="149" s="240" customFormat="1" spans="1:32">
      <c r="A149" s="245"/>
      <c r="J149" s="287"/>
      <c r="K149" s="244"/>
      <c r="R149" s="244"/>
      <c r="Y149" s="244"/>
      <c r="Z149" s="245"/>
      <c r="AF149" s="244"/>
    </row>
    <row r="150" s="240" customFormat="1" spans="1:32">
      <c r="A150" s="245"/>
      <c r="J150" s="287"/>
      <c r="K150" s="244"/>
      <c r="R150" s="244"/>
      <c r="Y150" s="244"/>
      <c r="Z150" s="245"/>
      <c r="AF150" s="244"/>
    </row>
    <row r="151" s="240" customFormat="1" spans="1:32">
      <c r="A151" s="245"/>
      <c r="J151" s="287"/>
      <c r="K151" s="244"/>
      <c r="R151" s="244"/>
      <c r="Y151" s="244"/>
      <c r="Z151" s="245"/>
      <c r="AF151" s="244"/>
    </row>
    <row r="152" s="240" customFormat="1" spans="1:32">
      <c r="A152" s="245"/>
      <c r="J152" s="287"/>
      <c r="K152" s="244"/>
      <c r="R152" s="244"/>
      <c r="Y152" s="244"/>
      <c r="Z152" s="245"/>
      <c r="AF152" s="244"/>
    </row>
    <row r="153" s="240" customFormat="1" spans="1:32">
      <c r="A153" s="245"/>
      <c r="J153" s="287"/>
      <c r="K153" s="244"/>
      <c r="R153" s="244"/>
      <c r="Y153" s="244"/>
      <c r="Z153" s="245"/>
      <c r="AF153" s="244"/>
    </row>
    <row r="154" s="240" customFormat="1" spans="1:32">
      <c r="A154" s="245"/>
      <c r="J154" s="287"/>
      <c r="K154" s="244"/>
      <c r="R154" s="244"/>
      <c r="Y154" s="244"/>
      <c r="Z154" s="245"/>
      <c r="AF154" s="244"/>
    </row>
    <row r="155" s="240" customFormat="1" spans="1:32">
      <c r="A155" s="245"/>
      <c r="J155" s="287"/>
      <c r="K155" s="244"/>
      <c r="R155" s="244"/>
      <c r="Y155" s="244"/>
      <c r="Z155" s="245"/>
      <c r="AF155" s="244"/>
    </row>
    <row r="156" s="240" customFormat="1" spans="1:32">
      <c r="A156" s="245"/>
      <c r="J156" s="287"/>
      <c r="K156" s="244"/>
      <c r="R156" s="244"/>
      <c r="Y156" s="244"/>
      <c r="Z156" s="245"/>
      <c r="AF156" s="244"/>
    </row>
    <row r="157" s="240" customFormat="1" spans="1:32">
      <c r="A157" s="245"/>
      <c r="J157" s="287"/>
      <c r="K157" s="244"/>
      <c r="R157" s="244"/>
      <c r="Y157" s="244"/>
      <c r="Z157" s="245"/>
      <c r="AF157" s="244"/>
    </row>
    <row r="158" s="240" customFormat="1" spans="1:32">
      <c r="A158" s="245"/>
      <c r="J158" s="287"/>
      <c r="K158" s="244"/>
      <c r="R158" s="244"/>
      <c r="Y158" s="244"/>
      <c r="Z158" s="245"/>
      <c r="AF158" s="244"/>
    </row>
    <row r="159" s="240" customFormat="1" spans="1:32">
      <c r="A159" s="245"/>
      <c r="J159" s="287"/>
      <c r="K159" s="244"/>
      <c r="R159" s="244"/>
      <c r="Y159" s="244"/>
      <c r="Z159" s="245"/>
      <c r="AF159" s="244"/>
    </row>
    <row r="160" s="240" customFormat="1" spans="1:32">
      <c r="A160" s="245"/>
      <c r="J160" s="287"/>
      <c r="K160" s="244"/>
      <c r="R160" s="244"/>
      <c r="Y160" s="244"/>
      <c r="Z160" s="245"/>
      <c r="AF160" s="244"/>
    </row>
    <row r="161" s="240" customFormat="1" spans="1:32">
      <c r="A161" s="245"/>
      <c r="J161" s="287"/>
      <c r="K161" s="244"/>
      <c r="R161" s="244"/>
      <c r="Y161" s="244"/>
      <c r="Z161" s="245"/>
      <c r="AF161" s="244"/>
    </row>
    <row r="162" s="240" customFormat="1" spans="1:32">
      <c r="A162" s="245"/>
      <c r="J162" s="287"/>
      <c r="K162" s="244"/>
      <c r="R162" s="244"/>
      <c r="Y162" s="244"/>
      <c r="Z162" s="245"/>
      <c r="AF162" s="244"/>
    </row>
    <row r="163" s="240" customFormat="1" spans="1:32">
      <c r="A163" s="245"/>
      <c r="J163" s="287"/>
      <c r="K163" s="244"/>
      <c r="R163" s="244"/>
      <c r="Y163" s="244"/>
      <c r="Z163" s="245"/>
      <c r="AF163" s="244"/>
    </row>
    <row r="164" s="240" customFormat="1" spans="1:32">
      <c r="A164" s="245"/>
      <c r="J164" s="287"/>
      <c r="K164" s="244"/>
      <c r="R164" s="244"/>
      <c r="Y164" s="244"/>
      <c r="Z164" s="245"/>
      <c r="AF164" s="244"/>
    </row>
    <row r="165" s="240" customFormat="1" spans="1:32">
      <c r="A165" s="245"/>
      <c r="J165" s="287"/>
      <c r="K165" s="244"/>
      <c r="R165" s="244"/>
      <c r="Y165" s="244"/>
      <c r="Z165" s="245"/>
      <c r="AF165" s="244"/>
    </row>
    <row r="166" s="240" customFormat="1" spans="1:32">
      <c r="A166" s="245"/>
      <c r="J166" s="287"/>
      <c r="K166" s="244"/>
      <c r="R166" s="244"/>
      <c r="Y166" s="244"/>
      <c r="Z166" s="245"/>
      <c r="AF166" s="244"/>
    </row>
    <row r="167" s="240" customFormat="1" spans="1:32">
      <c r="A167" s="245"/>
      <c r="J167" s="287"/>
      <c r="K167" s="244"/>
      <c r="R167" s="244"/>
      <c r="Y167" s="244"/>
      <c r="Z167" s="245"/>
      <c r="AF167" s="244"/>
    </row>
    <row r="168" s="240" customFormat="1" spans="1:32">
      <c r="A168" s="245"/>
      <c r="J168" s="287"/>
      <c r="K168" s="244"/>
      <c r="R168" s="244"/>
      <c r="Y168" s="244"/>
      <c r="Z168" s="245"/>
      <c r="AF168" s="244"/>
    </row>
  </sheetData>
  <autoFilter ref="A14:AU59">
    <extLst/>
  </autoFilter>
  <mergeCells count="1">
    <mergeCell ref="A1:AL4"/>
  </mergeCells>
  <pageMargins left="0.708661417322835" right="0.708661417322835" top="0.748031496062992" bottom="0.748031496062992" header="0.31496062992126" footer="0.31496062992126"/>
  <pageSetup paperSize="9" scale="35" fitToHeight="0" orientation="portrait"/>
  <headerFooter/>
  <colBreaks count="1" manualBreakCount="1">
    <brk id="34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69"/>
  <sheetViews>
    <sheetView view="pageBreakPreview" zoomScale="85" zoomScaleNormal="85" zoomScaleSheetLayoutView="85" workbookViewId="0">
      <pane xSplit="2" ySplit="14" topLeftCell="C54" activePane="bottomRight" state="frozen"/>
      <selection/>
      <selection pane="topRight"/>
      <selection pane="bottomLeft"/>
      <selection pane="bottomRight" activeCell="G65" sqref="G65"/>
    </sheetView>
  </sheetViews>
  <sheetFormatPr defaultColWidth="9" defaultRowHeight="15.75"/>
  <cols>
    <col min="1" max="1" width="5.62857142857143" style="241" customWidth="1"/>
    <col min="2" max="2" width="31.6285714285714" style="242" customWidth="1"/>
    <col min="3" max="3" width="13.1238095238095" style="242" customWidth="1"/>
    <col min="4" max="4" width="15.6285714285714" style="242" customWidth="1"/>
    <col min="5" max="5" width="15.247619047619" style="242" customWidth="1"/>
    <col min="6" max="9" width="5.75238095238095" style="242" customWidth="1"/>
    <col min="10" max="10" width="4.87619047619048" style="244" customWidth="1"/>
    <col min="11" max="11" width="5.37142857142857" style="240" customWidth="1"/>
    <col min="12" max="12" width="4.87619047619048" style="243" customWidth="1"/>
    <col min="13" max="16" width="4.87619047619048" style="240" customWidth="1"/>
    <col min="17" max="17" width="4.87619047619048" style="244" customWidth="1"/>
    <col min="18" max="18" width="4.87619047619048" style="240" customWidth="1"/>
    <col min="19" max="19" width="4.87619047619048" style="244" customWidth="1"/>
    <col min="20" max="23" width="4.87619047619048" style="240" customWidth="1"/>
    <col min="24" max="24" width="4.87619047619048" style="244" customWidth="1"/>
    <col min="25" max="25" width="4.87619047619048" style="240" customWidth="1"/>
    <col min="26" max="27" width="4.87619047619048" style="244" customWidth="1"/>
    <col min="28" max="28" width="4.87619047619048" style="245" customWidth="1"/>
    <col min="29" max="30" width="4.87619047619048" style="240" customWidth="1"/>
    <col min="31" max="31" width="4.87619047619048" style="244" customWidth="1"/>
    <col min="32" max="32" width="4.87619047619048" style="240" customWidth="1"/>
    <col min="33" max="34" width="4.87619047619048" style="244" customWidth="1"/>
    <col min="35" max="37" width="4.87619047619048" style="240" customWidth="1"/>
    <col min="38" max="38" width="4.87619047619048" style="244" customWidth="1"/>
    <col min="39" max="40" width="4.87619047619048" style="242" customWidth="1"/>
    <col min="41" max="41" width="11.1238095238095" style="242" customWidth="1"/>
    <col min="42" max="42" width="9.37142857142857" style="242" customWidth="1"/>
    <col min="43" max="43" width="6.5047619047619" style="242" customWidth="1"/>
    <col min="44" max="44" width="5.62857142857143" style="242" customWidth="1"/>
    <col min="45" max="46" width="9" style="242"/>
    <col min="47" max="47" width="11.6285714285714" style="242" customWidth="1"/>
    <col min="48" max="16384" width="9" style="242"/>
  </cols>
  <sheetData>
    <row r="1" ht="20.25" customHeight="1" spans="1:49">
      <c r="A1" s="246" t="s">
        <v>187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1"/>
      <c r="AP1" s="281"/>
      <c r="AT1" s="282" t="s">
        <v>0</v>
      </c>
      <c r="AU1" s="283" t="s">
        <v>1</v>
      </c>
      <c r="AV1" s="257" t="s">
        <v>30</v>
      </c>
      <c r="AW1" s="257" t="s">
        <v>72</v>
      </c>
    </row>
    <row r="2" ht="15.6" customHeight="1" spans="1:49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1"/>
      <c r="AP2" s="281"/>
      <c r="AT2" s="282" t="s">
        <v>2</v>
      </c>
      <c r="AU2" s="283" t="s">
        <v>3</v>
      </c>
      <c r="AV2" s="257"/>
      <c r="AW2" s="257"/>
    </row>
    <row r="3" ht="15.6" customHeight="1" spans="1:49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1"/>
      <c r="AP3" s="281"/>
      <c r="AT3" s="282"/>
      <c r="AU3" s="283"/>
      <c r="AV3" s="257"/>
      <c r="AW3" s="257"/>
    </row>
    <row r="4" ht="15" customHeight="1" spans="1:49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84"/>
      <c r="AP4" s="281"/>
      <c r="AT4" s="259" t="s">
        <v>15</v>
      </c>
      <c r="AU4" s="283" t="s">
        <v>160</v>
      </c>
      <c r="AV4" s="257"/>
      <c r="AW4" s="257"/>
    </row>
    <row r="5" ht="15" customHeight="1" spans="1:49">
      <c r="A5" s="246"/>
      <c r="B5" s="246"/>
      <c r="C5" s="246"/>
      <c r="D5" s="246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O5" s="284"/>
      <c r="AP5" s="281"/>
      <c r="AT5" s="259"/>
      <c r="AU5" s="283"/>
      <c r="AV5" s="257"/>
      <c r="AW5" s="257"/>
    </row>
    <row r="6" ht="26.25" spans="1:49">
      <c r="A6" s="247"/>
      <c r="B6" s="247"/>
      <c r="C6" s="247"/>
      <c r="D6" s="248" t="s">
        <v>161</v>
      </c>
      <c r="E6" s="249" t="s">
        <v>162</v>
      </c>
      <c r="F6" s="249">
        <f>+F9+F11+F13-F8-2</f>
        <v>21</v>
      </c>
      <c r="G6" s="249">
        <f t="shared" ref="G6:Q6" si="0">+G9+G11+G13-G8-2</f>
        <v>21</v>
      </c>
      <c r="H6" s="249">
        <f t="shared" si="0"/>
        <v>21</v>
      </c>
      <c r="I6" s="249">
        <f t="shared" si="0"/>
        <v>22</v>
      </c>
      <c r="J6" s="249">
        <f t="shared" si="0"/>
        <v>-2</v>
      </c>
      <c r="K6" s="249">
        <f t="shared" si="0"/>
        <v>23</v>
      </c>
      <c r="L6" s="249">
        <f t="shared" si="0"/>
        <v>23</v>
      </c>
      <c r="M6" s="249">
        <f t="shared" si="0"/>
        <v>23</v>
      </c>
      <c r="N6" s="249">
        <f t="shared" si="0"/>
        <v>22</v>
      </c>
      <c r="O6" s="249">
        <f t="shared" si="0"/>
        <v>22</v>
      </c>
      <c r="P6" s="249">
        <f t="shared" si="0"/>
        <v>22</v>
      </c>
      <c r="Q6" s="249">
        <f t="shared" si="0"/>
        <v>-1</v>
      </c>
      <c r="R6" s="249">
        <f>+R9+R11+R13-R8-3</f>
        <v>20</v>
      </c>
      <c r="S6" s="249">
        <f>+S9+S11+S13-S8-2</f>
        <v>24</v>
      </c>
      <c r="T6" s="249">
        <f>+T9+T11+T13-T8-3</f>
        <v>23</v>
      </c>
      <c r="U6" s="249">
        <f>+U9+U11+U13-U8-3</f>
        <v>23</v>
      </c>
      <c r="V6" s="249">
        <f t="shared" ref="V6:AN6" si="1">+V9+V11+V13-V8-2</f>
        <v>21</v>
      </c>
      <c r="W6" s="249">
        <f t="shared" si="1"/>
        <v>21</v>
      </c>
      <c r="X6" s="249">
        <f t="shared" ref="X6" si="2">+X9+X11+X13-X8-2</f>
        <v>-1</v>
      </c>
      <c r="Y6" s="249">
        <f t="shared" si="1"/>
        <v>19</v>
      </c>
      <c r="Z6" s="249">
        <f t="shared" si="1"/>
        <v>19</v>
      </c>
      <c r="AA6" s="249">
        <f t="shared" ref="AA6" si="3">+AA9+AA11+AA13-AA8-2</f>
        <v>19</v>
      </c>
      <c r="AB6" s="249">
        <f t="shared" si="1"/>
        <v>19</v>
      </c>
      <c r="AC6" s="249">
        <f t="shared" si="1"/>
        <v>18</v>
      </c>
      <c r="AD6" s="249">
        <f t="shared" si="1"/>
        <v>18</v>
      </c>
      <c r="AE6" s="249">
        <f t="shared" si="1"/>
        <v>-2</v>
      </c>
      <c r="AF6" s="249">
        <f t="shared" si="1"/>
        <v>20</v>
      </c>
      <c r="AG6" s="249">
        <f t="shared" si="1"/>
        <v>20</v>
      </c>
      <c r="AH6" s="249">
        <f t="shared" ref="AH6:AI6" si="4">+AH9+AH11+AH13-AH8-2</f>
        <v>20</v>
      </c>
      <c r="AI6" s="249">
        <f t="shared" si="4"/>
        <v>20</v>
      </c>
      <c r="AJ6" s="249">
        <f t="shared" ref="AJ6:AM6" si="5">+AJ9+AJ11+AJ13-AJ8-2</f>
        <v>20</v>
      </c>
      <c r="AK6" s="249">
        <f t="shared" si="5"/>
        <v>21</v>
      </c>
      <c r="AL6" s="249">
        <f t="shared" si="5"/>
        <v>-1</v>
      </c>
      <c r="AM6" s="249">
        <f t="shared" si="5"/>
        <v>18</v>
      </c>
      <c r="AN6" s="249">
        <f t="shared" si="1"/>
        <v>18</v>
      </c>
      <c r="AO6" s="241"/>
      <c r="AP6" s="281"/>
      <c r="AT6" s="282"/>
      <c r="AU6" s="283"/>
      <c r="AV6" s="257"/>
      <c r="AW6" s="257"/>
    </row>
    <row r="7" ht="26.25" spans="1:49">
      <c r="A7" s="247"/>
      <c r="B7" s="247"/>
      <c r="C7" s="247"/>
      <c r="D7" s="247"/>
      <c r="E7" s="249" t="s">
        <v>163</v>
      </c>
      <c r="F7" s="249">
        <f t="shared" ref="F7:Q7" si="6">F9+F11+F12-F8-2</f>
        <v>21</v>
      </c>
      <c r="G7" s="249">
        <f t="shared" si="6"/>
        <v>21</v>
      </c>
      <c r="H7" s="249">
        <f t="shared" si="6"/>
        <v>22</v>
      </c>
      <c r="I7" s="249">
        <f t="shared" si="6"/>
        <v>20</v>
      </c>
      <c r="J7" s="249">
        <f t="shared" si="6"/>
        <v>1</v>
      </c>
      <c r="K7" s="249">
        <f t="shared" si="6"/>
        <v>23</v>
      </c>
      <c r="L7" s="249">
        <f t="shared" si="6"/>
        <v>23</v>
      </c>
      <c r="M7" s="249">
        <f t="shared" si="6"/>
        <v>22</v>
      </c>
      <c r="N7" s="249">
        <f t="shared" si="6"/>
        <v>22</v>
      </c>
      <c r="O7" s="249">
        <f t="shared" si="6"/>
        <v>22</v>
      </c>
      <c r="P7" s="249">
        <f t="shared" si="6"/>
        <v>20</v>
      </c>
      <c r="Q7" s="249">
        <f t="shared" si="6"/>
        <v>0</v>
      </c>
      <c r="R7" s="249">
        <f>R9+R11+R12-R8-4</f>
        <v>22</v>
      </c>
      <c r="S7" s="249">
        <f>S9+S11+S12-S8-4</f>
        <v>22</v>
      </c>
      <c r="T7" s="249">
        <f>T9+T11+T12-T8-4</f>
        <v>22</v>
      </c>
      <c r="U7" s="249">
        <f>U9+U11+U12-U8-2</f>
        <v>21</v>
      </c>
      <c r="V7" s="249">
        <f t="shared" ref="V7:AN7" si="7">V9+V11+V12-V8-2</f>
        <v>21</v>
      </c>
      <c r="W7" s="249">
        <f t="shared" si="7"/>
        <v>20</v>
      </c>
      <c r="X7" s="249">
        <f t="shared" ref="X7" si="8">X9+X11+X12-X8-2</f>
        <v>-2</v>
      </c>
      <c r="Y7" s="249">
        <f t="shared" si="7"/>
        <v>19</v>
      </c>
      <c r="Z7" s="249">
        <f t="shared" si="7"/>
        <v>19</v>
      </c>
      <c r="AA7" s="249">
        <f t="shared" ref="AA7" si="9">AA9+AA11+AA12-AA8-2</f>
        <v>19</v>
      </c>
      <c r="AB7" s="249">
        <f t="shared" si="7"/>
        <v>18</v>
      </c>
      <c r="AC7" s="249">
        <f t="shared" si="7"/>
        <v>18</v>
      </c>
      <c r="AD7" s="249">
        <f t="shared" si="7"/>
        <v>16</v>
      </c>
      <c r="AE7" s="249">
        <f t="shared" ref="AE7" si="10">AE9+AE11+AE12-AE8-2</f>
        <v>2</v>
      </c>
      <c r="AF7" s="249">
        <f t="shared" si="7"/>
        <v>20</v>
      </c>
      <c r="AG7" s="249">
        <f t="shared" si="7"/>
        <v>20</v>
      </c>
      <c r="AH7" s="249">
        <f t="shared" ref="AH7" si="11">AH9+AH11+AH12-AH8-2</f>
        <v>20</v>
      </c>
      <c r="AI7" s="249">
        <f t="shared" si="7"/>
        <v>20</v>
      </c>
      <c r="AJ7" s="249">
        <f t="shared" si="7"/>
        <v>21</v>
      </c>
      <c r="AK7" s="249">
        <f t="shared" si="7"/>
        <v>17</v>
      </c>
      <c r="AL7" s="249">
        <f t="shared" si="7"/>
        <v>1</v>
      </c>
      <c r="AM7" s="249">
        <f t="shared" si="7"/>
        <v>18</v>
      </c>
      <c r="AN7" s="249">
        <f t="shared" si="7"/>
        <v>18</v>
      </c>
      <c r="AO7" s="241"/>
      <c r="AP7" s="281"/>
      <c r="AT7" s="282"/>
      <c r="AU7" s="283"/>
      <c r="AV7" s="257"/>
      <c r="AW7" s="257"/>
    </row>
    <row r="8" ht="26.25" spans="1:49">
      <c r="A8" s="247"/>
      <c r="B8" s="247"/>
      <c r="C8" s="247"/>
      <c r="D8" s="247"/>
      <c r="E8" s="250" t="s">
        <v>84</v>
      </c>
      <c r="F8" s="250">
        <f t="shared" ref="F8:AN8" si="12">COUNTIFS($C$14:$C$232,"MDL",F$14:F$232,"v")</f>
        <v>0</v>
      </c>
      <c r="G8" s="250">
        <f t="shared" si="12"/>
        <v>0</v>
      </c>
      <c r="H8" s="250">
        <f t="shared" si="12"/>
        <v>0</v>
      </c>
      <c r="I8" s="250">
        <f t="shared" si="12"/>
        <v>0</v>
      </c>
      <c r="J8" s="250">
        <f t="shared" si="12"/>
        <v>0</v>
      </c>
      <c r="K8" s="250">
        <f t="shared" si="12"/>
        <v>0</v>
      </c>
      <c r="L8" s="250">
        <f t="shared" si="12"/>
        <v>0</v>
      </c>
      <c r="M8" s="250">
        <f t="shared" si="12"/>
        <v>0</v>
      </c>
      <c r="N8" s="250">
        <f t="shared" si="12"/>
        <v>0</v>
      </c>
      <c r="O8" s="250">
        <f t="shared" si="12"/>
        <v>0</v>
      </c>
      <c r="P8" s="250">
        <f t="shared" si="12"/>
        <v>0</v>
      </c>
      <c r="Q8" s="250">
        <f t="shared" si="12"/>
        <v>0</v>
      </c>
      <c r="R8" s="250">
        <f t="shared" si="12"/>
        <v>0</v>
      </c>
      <c r="S8" s="250">
        <f t="shared" si="12"/>
        <v>0</v>
      </c>
      <c r="T8" s="250">
        <f t="shared" si="12"/>
        <v>0</v>
      </c>
      <c r="U8" s="250">
        <f t="shared" si="12"/>
        <v>0</v>
      </c>
      <c r="V8" s="250">
        <f t="shared" si="12"/>
        <v>0</v>
      </c>
      <c r="W8" s="250">
        <f t="shared" si="12"/>
        <v>0</v>
      </c>
      <c r="X8" s="250">
        <f t="shared" si="12"/>
        <v>0</v>
      </c>
      <c r="Y8" s="250">
        <f t="shared" si="12"/>
        <v>0</v>
      </c>
      <c r="Z8" s="250">
        <f t="shared" si="12"/>
        <v>0</v>
      </c>
      <c r="AA8" s="250">
        <f t="shared" si="12"/>
        <v>0</v>
      </c>
      <c r="AB8" s="250">
        <f t="shared" si="12"/>
        <v>0</v>
      </c>
      <c r="AC8" s="250">
        <f t="shared" si="12"/>
        <v>0</v>
      </c>
      <c r="AD8" s="250">
        <f t="shared" si="12"/>
        <v>0</v>
      </c>
      <c r="AE8" s="250">
        <f t="shared" si="12"/>
        <v>0</v>
      </c>
      <c r="AF8" s="250">
        <f t="shared" si="12"/>
        <v>0</v>
      </c>
      <c r="AG8" s="250">
        <f t="shared" si="12"/>
        <v>0</v>
      </c>
      <c r="AH8" s="250">
        <f t="shared" si="12"/>
        <v>0</v>
      </c>
      <c r="AI8" s="250">
        <f t="shared" si="12"/>
        <v>0</v>
      </c>
      <c r="AJ8" s="250">
        <f t="shared" si="12"/>
        <v>0</v>
      </c>
      <c r="AK8" s="250">
        <f t="shared" si="12"/>
        <v>0</v>
      </c>
      <c r="AL8" s="250">
        <f t="shared" si="12"/>
        <v>0</v>
      </c>
      <c r="AM8" s="250">
        <f t="shared" si="12"/>
        <v>1</v>
      </c>
      <c r="AN8" s="250">
        <f t="shared" si="12"/>
        <v>1</v>
      </c>
      <c r="AO8" s="241"/>
      <c r="AP8" s="281"/>
      <c r="AT8" s="282"/>
      <c r="AU8" s="283"/>
      <c r="AV8" s="257"/>
      <c r="AW8" s="257"/>
    </row>
    <row r="9" ht="26.25" spans="1:49">
      <c r="A9" s="247"/>
      <c r="B9" s="247"/>
      <c r="C9" s="247"/>
      <c r="D9" s="247"/>
      <c r="E9" s="250" t="s">
        <v>164</v>
      </c>
      <c r="F9" s="250">
        <f>COUNTIF(F$14:F$193,"v")</f>
        <v>22</v>
      </c>
      <c r="G9" s="250">
        <f t="shared" ref="G9:AN9" si="13">COUNTIF(G$14:G$193,"v")</f>
        <v>22</v>
      </c>
      <c r="H9" s="250">
        <f t="shared" si="13"/>
        <v>22</v>
      </c>
      <c r="I9" s="250">
        <f t="shared" si="13"/>
        <v>21</v>
      </c>
      <c r="J9" s="250">
        <f t="shared" si="13"/>
        <v>0</v>
      </c>
      <c r="K9" s="250">
        <f t="shared" si="13"/>
        <v>24</v>
      </c>
      <c r="L9" s="250">
        <f t="shared" si="13"/>
        <v>24</v>
      </c>
      <c r="M9" s="250">
        <f t="shared" si="13"/>
        <v>23</v>
      </c>
      <c r="N9" s="250">
        <f t="shared" si="13"/>
        <v>23</v>
      </c>
      <c r="O9" s="250">
        <f t="shared" si="13"/>
        <v>23</v>
      </c>
      <c r="P9" s="250">
        <f t="shared" si="13"/>
        <v>21</v>
      </c>
      <c r="Q9" s="250">
        <f t="shared" si="13"/>
        <v>0</v>
      </c>
      <c r="R9" s="250">
        <f t="shared" si="13"/>
        <v>22</v>
      </c>
      <c r="S9" s="250">
        <f t="shared" si="13"/>
        <v>25</v>
      </c>
      <c r="T9" s="250">
        <f t="shared" si="13"/>
        <v>25</v>
      </c>
      <c r="U9" s="250">
        <f t="shared" si="13"/>
        <v>23</v>
      </c>
      <c r="V9" s="250">
        <f t="shared" si="13"/>
        <v>23</v>
      </c>
      <c r="W9" s="250">
        <f t="shared" si="13"/>
        <v>22</v>
      </c>
      <c r="X9" s="250">
        <f t="shared" si="13"/>
        <v>0</v>
      </c>
      <c r="Y9" s="250">
        <f t="shared" si="13"/>
        <v>21</v>
      </c>
      <c r="Z9" s="250">
        <f t="shared" si="13"/>
        <v>21</v>
      </c>
      <c r="AA9" s="250">
        <f t="shared" si="13"/>
        <v>21</v>
      </c>
      <c r="AB9" s="250">
        <f t="shared" si="13"/>
        <v>20</v>
      </c>
      <c r="AC9" s="250">
        <f t="shared" si="13"/>
        <v>20</v>
      </c>
      <c r="AD9" s="250">
        <f t="shared" si="13"/>
        <v>18</v>
      </c>
      <c r="AE9" s="250">
        <f t="shared" si="13"/>
        <v>0</v>
      </c>
      <c r="AF9" s="250">
        <f t="shared" si="13"/>
        <v>22</v>
      </c>
      <c r="AG9" s="250">
        <f t="shared" si="13"/>
        <v>22</v>
      </c>
      <c r="AH9" s="250">
        <f t="shared" si="13"/>
        <v>22</v>
      </c>
      <c r="AI9" s="250">
        <f t="shared" si="13"/>
        <v>22</v>
      </c>
      <c r="AJ9" s="250">
        <f t="shared" si="13"/>
        <v>22</v>
      </c>
      <c r="AK9" s="250">
        <f t="shared" si="13"/>
        <v>19</v>
      </c>
      <c r="AL9" s="250">
        <f t="shared" si="13"/>
        <v>0</v>
      </c>
      <c r="AM9" s="250">
        <f t="shared" si="13"/>
        <v>21</v>
      </c>
      <c r="AN9" s="250">
        <f t="shared" si="13"/>
        <v>21</v>
      </c>
      <c r="AO9" s="241"/>
      <c r="AP9" s="281"/>
      <c r="AT9" s="282" t="s">
        <v>7</v>
      </c>
      <c r="AU9" s="283" t="s">
        <v>8</v>
      </c>
      <c r="AV9" s="257"/>
      <c r="AW9" s="257"/>
    </row>
    <row r="10" ht="23.25" customHeight="1" spans="1:49">
      <c r="A10" s="247"/>
      <c r="B10" s="247"/>
      <c r="C10" s="247"/>
      <c r="D10" s="247"/>
      <c r="E10" s="250" t="s">
        <v>165</v>
      </c>
      <c r="F10" s="250">
        <f t="shared" ref="F10:AN10" si="14">COUNTIF(F$14:F$193,"X")</f>
        <v>26</v>
      </c>
      <c r="G10" s="250">
        <f t="shared" si="14"/>
        <v>26</v>
      </c>
      <c r="H10" s="250">
        <f t="shared" si="14"/>
        <v>25</v>
      </c>
      <c r="I10" s="250">
        <f t="shared" si="14"/>
        <v>25</v>
      </c>
      <c r="J10" s="250">
        <f t="shared" si="14"/>
        <v>0</v>
      </c>
      <c r="K10" s="250">
        <f t="shared" si="14"/>
        <v>24</v>
      </c>
      <c r="L10" s="250">
        <f t="shared" si="14"/>
        <v>24</v>
      </c>
      <c r="M10" s="250">
        <f t="shared" si="14"/>
        <v>24</v>
      </c>
      <c r="N10" s="250">
        <f t="shared" si="14"/>
        <v>25</v>
      </c>
      <c r="O10" s="250">
        <f t="shared" si="14"/>
        <v>25</v>
      </c>
      <c r="P10" s="250">
        <f t="shared" si="14"/>
        <v>25</v>
      </c>
      <c r="Q10" s="250">
        <f t="shared" si="14"/>
        <v>0</v>
      </c>
      <c r="R10" s="250">
        <f t="shared" si="14"/>
        <v>23</v>
      </c>
      <c r="S10" s="250">
        <f t="shared" si="14"/>
        <v>23</v>
      </c>
      <c r="T10" s="250">
        <f t="shared" si="14"/>
        <v>23</v>
      </c>
      <c r="U10" s="250">
        <f t="shared" si="14"/>
        <v>22</v>
      </c>
      <c r="V10" s="250">
        <f t="shared" si="14"/>
        <v>26</v>
      </c>
      <c r="W10" s="250">
        <f t="shared" si="14"/>
        <v>26</v>
      </c>
      <c r="X10" s="250">
        <f t="shared" si="14"/>
        <v>0</v>
      </c>
      <c r="Y10" s="250">
        <f t="shared" si="14"/>
        <v>28</v>
      </c>
      <c r="Z10" s="250">
        <f t="shared" si="14"/>
        <v>28</v>
      </c>
      <c r="AA10" s="250">
        <f t="shared" si="14"/>
        <v>28</v>
      </c>
      <c r="AB10" s="250">
        <f t="shared" si="14"/>
        <v>28</v>
      </c>
      <c r="AC10" s="250">
        <f t="shared" si="14"/>
        <v>29</v>
      </c>
      <c r="AD10" s="250">
        <f t="shared" si="14"/>
        <v>29</v>
      </c>
      <c r="AE10" s="250">
        <f t="shared" si="14"/>
        <v>0</v>
      </c>
      <c r="AF10" s="250">
        <f t="shared" si="14"/>
        <v>27</v>
      </c>
      <c r="AG10" s="250">
        <f t="shared" si="14"/>
        <v>27</v>
      </c>
      <c r="AH10" s="250">
        <f t="shared" si="14"/>
        <v>27</v>
      </c>
      <c r="AI10" s="250">
        <f t="shared" si="14"/>
        <v>27</v>
      </c>
      <c r="AJ10" s="250">
        <f t="shared" si="14"/>
        <v>26</v>
      </c>
      <c r="AK10" s="250">
        <f t="shared" si="14"/>
        <v>26</v>
      </c>
      <c r="AL10" s="250">
        <f t="shared" si="14"/>
        <v>0</v>
      </c>
      <c r="AM10" s="250">
        <f t="shared" si="14"/>
        <v>28</v>
      </c>
      <c r="AN10" s="250">
        <f t="shared" si="14"/>
        <v>28</v>
      </c>
      <c r="AO10" s="241"/>
      <c r="AP10" s="281"/>
      <c r="AT10" s="282"/>
      <c r="AU10" s="283"/>
      <c r="AV10" s="257"/>
      <c r="AW10" s="257"/>
    </row>
    <row r="11" ht="23.25" customHeight="1" spans="1:49">
      <c r="A11" s="247"/>
      <c r="B11" s="247"/>
      <c r="C11" s="247"/>
      <c r="D11" s="247"/>
      <c r="E11" s="250" t="s">
        <v>166</v>
      </c>
      <c r="F11" s="250">
        <f t="shared" ref="F11:AN11" si="15">COUNTIF(F$14:F$268,"D")</f>
        <v>1</v>
      </c>
      <c r="G11" s="250">
        <f t="shared" si="15"/>
        <v>1</v>
      </c>
      <c r="H11" s="250">
        <f t="shared" si="15"/>
        <v>1</v>
      </c>
      <c r="I11" s="250">
        <f t="shared" si="15"/>
        <v>1</v>
      </c>
      <c r="J11" s="250">
        <f t="shared" si="15"/>
        <v>0</v>
      </c>
      <c r="K11" s="250">
        <f t="shared" si="15"/>
        <v>1</v>
      </c>
      <c r="L11" s="250">
        <f t="shared" si="15"/>
        <v>1</v>
      </c>
      <c r="M11" s="250">
        <f t="shared" si="15"/>
        <v>1</v>
      </c>
      <c r="N11" s="250">
        <f t="shared" si="15"/>
        <v>1</v>
      </c>
      <c r="O11" s="250">
        <f t="shared" si="15"/>
        <v>1</v>
      </c>
      <c r="P11" s="250">
        <f t="shared" si="15"/>
        <v>1</v>
      </c>
      <c r="Q11" s="250">
        <f t="shared" si="15"/>
        <v>0</v>
      </c>
      <c r="R11" s="250">
        <f t="shared" si="15"/>
        <v>1</v>
      </c>
      <c r="S11" s="250">
        <f t="shared" si="15"/>
        <v>1</v>
      </c>
      <c r="T11" s="250">
        <f t="shared" si="15"/>
        <v>1</v>
      </c>
      <c r="U11" s="250">
        <f t="shared" si="15"/>
        <v>0</v>
      </c>
      <c r="V11" s="250">
        <f t="shared" si="15"/>
        <v>0</v>
      </c>
      <c r="W11" s="250">
        <f t="shared" si="15"/>
        <v>0</v>
      </c>
      <c r="X11" s="250">
        <f t="shared" si="15"/>
        <v>0</v>
      </c>
      <c r="Y11" s="250">
        <f t="shared" si="15"/>
        <v>0</v>
      </c>
      <c r="Z11" s="250">
        <f t="shared" si="15"/>
        <v>0</v>
      </c>
      <c r="AA11" s="250">
        <f t="shared" si="15"/>
        <v>0</v>
      </c>
      <c r="AB11" s="250">
        <f t="shared" si="15"/>
        <v>0</v>
      </c>
      <c r="AC11" s="250">
        <f t="shared" si="15"/>
        <v>0</v>
      </c>
      <c r="AD11" s="250">
        <f t="shared" si="15"/>
        <v>0</v>
      </c>
      <c r="AE11" s="250">
        <f t="shared" si="15"/>
        <v>0</v>
      </c>
      <c r="AF11" s="250">
        <f t="shared" si="15"/>
        <v>0</v>
      </c>
      <c r="AG11" s="250">
        <f t="shared" si="15"/>
        <v>0</v>
      </c>
      <c r="AH11" s="250">
        <f t="shared" si="15"/>
        <v>0</v>
      </c>
      <c r="AI11" s="250">
        <f t="shared" si="15"/>
        <v>0</v>
      </c>
      <c r="AJ11" s="250">
        <f t="shared" si="15"/>
        <v>0</v>
      </c>
      <c r="AK11" s="250">
        <f t="shared" si="15"/>
        <v>0</v>
      </c>
      <c r="AL11" s="250">
        <f t="shared" si="15"/>
        <v>0</v>
      </c>
      <c r="AM11" s="250">
        <f t="shared" si="15"/>
        <v>0</v>
      </c>
      <c r="AN11" s="250">
        <f t="shared" si="15"/>
        <v>0</v>
      </c>
      <c r="AO11" s="241"/>
      <c r="AP11" s="281"/>
      <c r="AT11" s="282"/>
      <c r="AU11" s="283"/>
      <c r="AV11" s="257"/>
      <c r="AW11" s="257"/>
    </row>
    <row r="12" ht="23.25" customHeight="1" spans="1:49">
      <c r="A12" s="247"/>
      <c r="B12" s="247"/>
      <c r="C12" s="247"/>
      <c r="D12" s="247"/>
      <c r="E12" s="250" t="s">
        <v>2</v>
      </c>
      <c r="F12" s="250">
        <f t="shared" ref="F12:AN12" si="16">COUNTIF(F$14:F$246,"到")</f>
        <v>0</v>
      </c>
      <c r="G12" s="250">
        <f t="shared" si="16"/>
        <v>0</v>
      </c>
      <c r="H12" s="250">
        <f t="shared" si="16"/>
        <v>1</v>
      </c>
      <c r="I12" s="250">
        <f t="shared" si="16"/>
        <v>0</v>
      </c>
      <c r="J12" s="250">
        <f t="shared" si="16"/>
        <v>3</v>
      </c>
      <c r="K12" s="250">
        <f t="shared" si="16"/>
        <v>0</v>
      </c>
      <c r="L12" s="250">
        <f t="shared" si="16"/>
        <v>0</v>
      </c>
      <c r="M12" s="250">
        <f t="shared" si="16"/>
        <v>0</v>
      </c>
      <c r="N12" s="250">
        <f t="shared" si="16"/>
        <v>0</v>
      </c>
      <c r="O12" s="250">
        <f t="shared" si="16"/>
        <v>0</v>
      </c>
      <c r="P12" s="250">
        <f t="shared" si="16"/>
        <v>0</v>
      </c>
      <c r="Q12" s="250">
        <f t="shared" si="16"/>
        <v>2</v>
      </c>
      <c r="R12" s="250">
        <f t="shared" si="16"/>
        <v>3</v>
      </c>
      <c r="S12" s="250">
        <f t="shared" si="16"/>
        <v>0</v>
      </c>
      <c r="T12" s="250">
        <f t="shared" si="16"/>
        <v>0</v>
      </c>
      <c r="U12" s="250">
        <f t="shared" si="16"/>
        <v>0</v>
      </c>
      <c r="V12" s="250">
        <f t="shared" si="16"/>
        <v>0</v>
      </c>
      <c r="W12" s="250">
        <f t="shared" si="16"/>
        <v>0</v>
      </c>
      <c r="X12" s="250">
        <f t="shared" si="16"/>
        <v>0</v>
      </c>
      <c r="Y12" s="250">
        <f t="shared" si="16"/>
        <v>0</v>
      </c>
      <c r="Z12" s="250">
        <f t="shared" si="16"/>
        <v>0</v>
      </c>
      <c r="AA12" s="250">
        <f t="shared" si="16"/>
        <v>0</v>
      </c>
      <c r="AB12" s="250">
        <f t="shared" si="16"/>
        <v>0</v>
      </c>
      <c r="AC12" s="250">
        <f t="shared" si="16"/>
        <v>0</v>
      </c>
      <c r="AD12" s="250">
        <f t="shared" si="16"/>
        <v>0</v>
      </c>
      <c r="AE12" s="250">
        <f t="shared" si="16"/>
        <v>4</v>
      </c>
      <c r="AF12" s="250">
        <f t="shared" si="16"/>
        <v>0</v>
      </c>
      <c r="AG12" s="250">
        <f t="shared" si="16"/>
        <v>0</v>
      </c>
      <c r="AH12" s="250">
        <f t="shared" si="16"/>
        <v>0</v>
      </c>
      <c r="AI12" s="250">
        <f t="shared" si="16"/>
        <v>0</v>
      </c>
      <c r="AJ12" s="250">
        <f t="shared" si="16"/>
        <v>1</v>
      </c>
      <c r="AK12" s="250">
        <f t="shared" si="16"/>
        <v>0</v>
      </c>
      <c r="AL12" s="250">
        <f t="shared" si="16"/>
        <v>3</v>
      </c>
      <c r="AM12" s="250">
        <f t="shared" si="16"/>
        <v>0</v>
      </c>
      <c r="AN12" s="250">
        <f t="shared" si="16"/>
        <v>0</v>
      </c>
      <c r="AO12" s="241"/>
      <c r="AP12" s="281"/>
      <c r="AT12" s="282"/>
      <c r="AU12" s="283"/>
      <c r="AV12" s="257"/>
      <c r="AW12" s="257"/>
    </row>
    <row r="13" ht="23.25" customHeight="1" spans="1:49">
      <c r="A13" s="247"/>
      <c r="B13" s="247"/>
      <c r="C13" s="247"/>
      <c r="D13" s="247"/>
      <c r="E13" s="250" t="s">
        <v>0</v>
      </c>
      <c r="F13" s="250">
        <f>COUNTIF(F$15:F$247,"回")</f>
        <v>0</v>
      </c>
      <c r="G13" s="250">
        <f>COUNTIF(G$15:G$247,"回")</f>
        <v>0</v>
      </c>
      <c r="H13" s="250">
        <f t="shared" ref="H13:AN13" si="17">COUNTIF(H$15:H$247,"回")</f>
        <v>0</v>
      </c>
      <c r="I13" s="250">
        <f t="shared" si="17"/>
        <v>2</v>
      </c>
      <c r="J13" s="250">
        <f t="shared" si="17"/>
        <v>0</v>
      </c>
      <c r="K13" s="250">
        <f t="shared" si="17"/>
        <v>0</v>
      </c>
      <c r="L13" s="250">
        <f t="shared" si="17"/>
        <v>0</v>
      </c>
      <c r="M13" s="250">
        <f t="shared" si="17"/>
        <v>1</v>
      </c>
      <c r="N13" s="250">
        <f t="shared" si="17"/>
        <v>0</v>
      </c>
      <c r="O13" s="250">
        <f t="shared" si="17"/>
        <v>0</v>
      </c>
      <c r="P13" s="250">
        <f t="shared" si="17"/>
        <v>2</v>
      </c>
      <c r="Q13" s="250">
        <f t="shared" si="17"/>
        <v>1</v>
      </c>
      <c r="R13" s="250">
        <f t="shared" si="17"/>
        <v>0</v>
      </c>
      <c r="S13" s="250">
        <f t="shared" si="17"/>
        <v>0</v>
      </c>
      <c r="T13" s="250">
        <f t="shared" si="17"/>
        <v>0</v>
      </c>
      <c r="U13" s="250">
        <f t="shared" si="17"/>
        <v>3</v>
      </c>
      <c r="V13" s="250">
        <f t="shared" si="17"/>
        <v>0</v>
      </c>
      <c r="W13" s="250">
        <f t="shared" si="17"/>
        <v>1</v>
      </c>
      <c r="X13" s="250">
        <f t="shared" si="17"/>
        <v>1</v>
      </c>
      <c r="Y13" s="250">
        <f t="shared" si="17"/>
        <v>0</v>
      </c>
      <c r="Z13" s="250">
        <f t="shared" si="17"/>
        <v>0</v>
      </c>
      <c r="AA13" s="250">
        <f t="shared" si="17"/>
        <v>0</v>
      </c>
      <c r="AB13" s="250">
        <f t="shared" si="17"/>
        <v>1</v>
      </c>
      <c r="AC13" s="250">
        <f t="shared" si="17"/>
        <v>0</v>
      </c>
      <c r="AD13" s="250">
        <f t="shared" si="17"/>
        <v>2</v>
      </c>
      <c r="AE13" s="250">
        <f t="shared" si="17"/>
        <v>0</v>
      </c>
      <c r="AF13" s="250">
        <f t="shared" si="17"/>
        <v>0</v>
      </c>
      <c r="AG13" s="250">
        <f t="shared" si="17"/>
        <v>0</v>
      </c>
      <c r="AH13" s="250">
        <f t="shared" si="17"/>
        <v>0</v>
      </c>
      <c r="AI13" s="250">
        <f t="shared" si="17"/>
        <v>0</v>
      </c>
      <c r="AJ13" s="250">
        <f t="shared" si="17"/>
        <v>0</v>
      </c>
      <c r="AK13" s="250">
        <f t="shared" si="17"/>
        <v>4</v>
      </c>
      <c r="AL13" s="250">
        <f t="shared" si="17"/>
        <v>1</v>
      </c>
      <c r="AM13" s="250">
        <f t="shared" si="17"/>
        <v>0</v>
      </c>
      <c r="AN13" s="250">
        <f t="shared" si="17"/>
        <v>0</v>
      </c>
      <c r="AO13" s="241"/>
      <c r="AP13" s="281"/>
      <c r="AT13" s="282"/>
      <c r="AU13" s="283"/>
      <c r="AV13" s="257"/>
      <c r="AW13" s="257"/>
    </row>
    <row r="14" ht="48" customHeight="1" spans="1:49">
      <c r="A14" s="251" t="s">
        <v>9</v>
      </c>
      <c r="B14" s="251" t="s">
        <v>10</v>
      </c>
      <c r="C14" s="252" t="s">
        <v>74</v>
      </c>
      <c r="D14" s="253" t="s">
        <v>73</v>
      </c>
      <c r="E14" s="251"/>
      <c r="F14" s="251">
        <v>27</v>
      </c>
      <c r="G14" s="251">
        <v>28</v>
      </c>
      <c r="H14" s="251">
        <v>29</v>
      </c>
      <c r="I14" s="251">
        <v>30</v>
      </c>
      <c r="J14" s="279">
        <v>31</v>
      </c>
      <c r="K14" s="251">
        <v>1</v>
      </c>
      <c r="L14" s="251">
        <v>2</v>
      </c>
      <c r="M14" s="251">
        <v>3</v>
      </c>
      <c r="N14" s="251">
        <v>4</v>
      </c>
      <c r="O14" s="251">
        <v>5</v>
      </c>
      <c r="P14" s="251">
        <v>6</v>
      </c>
      <c r="Q14" s="279">
        <v>7</v>
      </c>
      <c r="R14" s="251">
        <v>8</v>
      </c>
      <c r="S14" s="251">
        <v>9</v>
      </c>
      <c r="T14" s="251">
        <v>10</v>
      </c>
      <c r="U14" s="251">
        <v>11</v>
      </c>
      <c r="V14" s="251">
        <v>12</v>
      </c>
      <c r="W14" s="251">
        <v>13</v>
      </c>
      <c r="X14" s="279">
        <v>14</v>
      </c>
      <c r="Y14" s="251">
        <v>15</v>
      </c>
      <c r="Z14" s="251">
        <v>16</v>
      </c>
      <c r="AA14" s="251">
        <v>17</v>
      </c>
      <c r="AB14" s="251">
        <v>18</v>
      </c>
      <c r="AC14" s="251">
        <v>19</v>
      </c>
      <c r="AD14" s="251">
        <v>20</v>
      </c>
      <c r="AE14" s="279">
        <v>21</v>
      </c>
      <c r="AF14" s="251">
        <v>22</v>
      </c>
      <c r="AG14" s="251">
        <v>23</v>
      </c>
      <c r="AH14" s="251">
        <v>24</v>
      </c>
      <c r="AI14" s="251">
        <v>25</v>
      </c>
      <c r="AJ14" s="251">
        <v>26</v>
      </c>
      <c r="AK14" s="251">
        <v>27</v>
      </c>
      <c r="AL14" s="279">
        <v>28</v>
      </c>
      <c r="AM14" s="251">
        <v>29</v>
      </c>
      <c r="AN14" s="251">
        <v>30</v>
      </c>
      <c r="AO14" s="285" t="s">
        <v>74</v>
      </c>
      <c r="AP14" s="281"/>
      <c r="AT14" s="282" t="s">
        <v>11</v>
      </c>
      <c r="AU14" s="283" t="s">
        <v>12</v>
      </c>
      <c r="AV14" s="257"/>
      <c r="AW14" s="257"/>
    </row>
    <row r="15" ht="23.25" customHeight="1" spans="1:41">
      <c r="A15" s="255">
        <v>1</v>
      </c>
      <c r="B15" s="256" t="s">
        <v>75</v>
      </c>
      <c r="C15" s="257" t="s">
        <v>161</v>
      </c>
      <c r="D15" s="258" t="s">
        <v>76</v>
      </c>
      <c r="E15" s="258" t="s">
        <v>14</v>
      </c>
      <c r="F15" s="259" t="s">
        <v>15</v>
      </c>
      <c r="G15" s="259" t="s">
        <v>15</v>
      </c>
      <c r="H15" s="259" t="s">
        <v>15</v>
      </c>
      <c r="I15" s="259" t="s">
        <v>15</v>
      </c>
      <c r="J15" s="260"/>
      <c r="K15" s="259" t="s">
        <v>15</v>
      </c>
      <c r="L15" s="259" t="s">
        <v>15</v>
      </c>
      <c r="M15" s="259" t="s">
        <v>15</v>
      </c>
      <c r="N15" s="259" t="s">
        <v>15</v>
      </c>
      <c r="O15" s="259" t="s">
        <v>15</v>
      </c>
      <c r="P15" s="259" t="s">
        <v>15</v>
      </c>
      <c r="Q15" s="260"/>
      <c r="R15" s="259" t="s">
        <v>15</v>
      </c>
      <c r="S15" s="259" t="s">
        <v>15</v>
      </c>
      <c r="T15" s="259" t="s">
        <v>15</v>
      </c>
      <c r="U15" s="259" t="s">
        <v>15</v>
      </c>
      <c r="V15" s="259" t="s">
        <v>15</v>
      </c>
      <c r="W15" s="259" t="s">
        <v>15</v>
      </c>
      <c r="X15" s="260"/>
      <c r="Y15" s="259" t="s">
        <v>15</v>
      </c>
      <c r="Z15" s="259" t="s">
        <v>15</v>
      </c>
      <c r="AA15" s="259" t="s">
        <v>15</v>
      </c>
      <c r="AB15" s="259" t="s">
        <v>15</v>
      </c>
      <c r="AC15" s="259" t="s">
        <v>15</v>
      </c>
      <c r="AD15" s="259" t="s">
        <v>15</v>
      </c>
      <c r="AE15" s="260"/>
      <c r="AF15" s="259" t="s">
        <v>15</v>
      </c>
      <c r="AG15" s="259" t="s">
        <v>15</v>
      </c>
      <c r="AH15" s="259" t="s">
        <v>15</v>
      </c>
      <c r="AI15" s="259" t="s">
        <v>15</v>
      </c>
      <c r="AJ15" s="259" t="s">
        <v>15</v>
      </c>
      <c r="AK15" s="259" t="s">
        <v>15</v>
      </c>
      <c r="AL15" s="260"/>
      <c r="AM15" s="259" t="s">
        <v>15</v>
      </c>
      <c r="AN15" s="259" t="s">
        <v>15</v>
      </c>
      <c r="AO15" s="242" t="s">
        <v>161</v>
      </c>
    </row>
    <row r="16" ht="23.25" customHeight="1" spans="1:41">
      <c r="A16" s="261">
        <v>2</v>
      </c>
      <c r="B16" s="256" t="s">
        <v>18</v>
      </c>
      <c r="C16" s="257" t="s">
        <v>161</v>
      </c>
      <c r="D16" s="258" t="s">
        <v>76</v>
      </c>
      <c r="E16" s="258" t="s">
        <v>14</v>
      </c>
      <c r="F16" s="259" t="s">
        <v>15</v>
      </c>
      <c r="G16" s="259" t="s">
        <v>15</v>
      </c>
      <c r="H16" s="259" t="s">
        <v>15</v>
      </c>
      <c r="I16" s="259" t="s">
        <v>15</v>
      </c>
      <c r="J16" s="260"/>
      <c r="K16" s="259" t="s">
        <v>15</v>
      </c>
      <c r="L16" s="259" t="s">
        <v>15</v>
      </c>
      <c r="M16" s="259" t="s">
        <v>15</v>
      </c>
      <c r="N16" s="259" t="s">
        <v>15</v>
      </c>
      <c r="O16" s="259" t="s">
        <v>15</v>
      </c>
      <c r="P16" s="259" t="s">
        <v>15</v>
      </c>
      <c r="Q16" s="260"/>
      <c r="R16" s="259" t="s">
        <v>15</v>
      </c>
      <c r="S16" s="259" t="s">
        <v>15</v>
      </c>
      <c r="T16" s="259" t="s">
        <v>15</v>
      </c>
      <c r="U16" s="259" t="s">
        <v>15</v>
      </c>
      <c r="V16" s="259" t="s">
        <v>15</v>
      </c>
      <c r="W16" s="259" t="s">
        <v>15</v>
      </c>
      <c r="X16" s="260"/>
      <c r="Y16" s="259" t="s">
        <v>15</v>
      </c>
      <c r="Z16" s="259" t="s">
        <v>15</v>
      </c>
      <c r="AA16" s="259" t="s">
        <v>15</v>
      </c>
      <c r="AB16" s="259" t="s">
        <v>15</v>
      </c>
      <c r="AC16" s="259" t="s">
        <v>15</v>
      </c>
      <c r="AD16" s="259" t="s">
        <v>15</v>
      </c>
      <c r="AE16" s="260"/>
      <c r="AF16" s="259" t="s">
        <v>15</v>
      </c>
      <c r="AG16" s="259" t="s">
        <v>15</v>
      </c>
      <c r="AH16" s="259" t="s">
        <v>15</v>
      </c>
      <c r="AI16" s="259" t="s">
        <v>15</v>
      </c>
      <c r="AJ16" s="259" t="s">
        <v>15</v>
      </c>
      <c r="AK16" s="259" t="s">
        <v>15</v>
      </c>
      <c r="AL16" s="260"/>
      <c r="AM16" s="259" t="s">
        <v>15</v>
      </c>
      <c r="AN16" s="259" t="s">
        <v>15</v>
      </c>
      <c r="AO16" s="242" t="s">
        <v>161</v>
      </c>
    </row>
    <row r="17" ht="23.25" customHeight="1" spans="1:41">
      <c r="A17" s="255">
        <v>3</v>
      </c>
      <c r="B17" s="256" t="s">
        <v>19</v>
      </c>
      <c r="C17" s="257" t="s">
        <v>161</v>
      </c>
      <c r="D17" s="258" t="s">
        <v>76</v>
      </c>
      <c r="E17" s="258" t="s">
        <v>14</v>
      </c>
      <c r="F17" s="259" t="s">
        <v>15</v>
      </c>
      <c r="G17" s="259" t="s">
        <v>15</v>
      </c>
      <c r="H17" s="259" t="s">
        <v>15</v>
      </c>
      <c r="I17" s="259" t="s">
        <v>15</v>
      </c>
      <c r="J17" s="260"/>
      <c r="K17" s="259" t="s">
        <v>15</v>
      </c>
      <c r="L17" s="259" t="s">
        <v>15</v>
      </c>
      <c r="M17" s="259" t="s">
        <v>15</v>
      </c>
      <c r="N17" s="259" t="s">
        <v>15</v>
      </c>
      <c r="O17" s="259" t="s">
        <v>15</v>
      </c>
      <c r="P17" s="259" t="s">
        <v>15</v>
      </c>
      <c r="Q17" s="260"/>
      <c r="R17" s="259" t="s">
        <v>15</v>
      </c>
      <c r="S17" s="259" t="s">
        <v>15</v>
      </c>
      <c r="T17" s="259" t="s">
        <v>15</v>
      </c>
      <c r="U17" s="259" t="s">
        <v>15</v>
      </c>
      <c r="V17" s="259" t="s">
        <v>15</v>
      </c>
      <c r="W17" s="259" t="s">
        <v>15</v>
      </c>
      <c r="X17" s="260"/>
      <c r="Y17" s="259" t="s">
        <v>15</v>
      </c>
      <c r="Z17" s="259" t="s">
        <v>15</v>
      </c>
      <c r="AA17" s="259" t="s">
        <v>15</v>
      </c>
      <c r="AB17" s="259" t="s">
        <v>15</v>
      </c>
      <c r="AC17" s="259" t="s">
        <v>15</v>
      </c>
      <c r="AD17" s="259" t="s">
        <v>15</v>
      </c>
      <c r="AE17" s="260"/>
      <c r="AF17" s="259" t="s">
        <v>15</v>
      </c>
      <c r="AG17" s="259" t="s">
        <v>15</v>
      </c>
      <c r="AH17" s="259" t="s">
        <v>15</v>
      </c>
      <c r="AI17" s="259" t="s">
        <v>15</v>
      </c>
      <c r="AJ17" s="259" t="s">
        <v>15</v>
      </c>
      <c r="AK17" s="259" t="s">
        <v>15</v>
      </c>
      <c r="AL17" s="260"/>
      <c r="AM17" s="259" t="s">
        <v>15</v>
      </c>
      <c r="AN17" s="259" t="s">
        <v>15</v>
      </c>
      <c r="AO17" s="242" t="s">
        <v>161</v>
      </c>
    </row>
    <row r="18" ht="23.25" customHeight="1" spans="1:41">
      <c r="A18" s="261">
        <v>4</v>
      </c>
      <c r="B18" s="256" t="s">
        <v>20</v>
      </c>
      <c r="C18" s="257" t="s">
        <v>161</v>
      </c>
      <c r="D18" s="258" t="s">
        <v>76</v>
      </c>
      <c r="E18" s="258" t="s">
        <v>14</v>
      </c>
      <c r="F18" s="259" t="s">
        <v>15</v>
      </c>
      <c r="G18" s="259" t="s">
        <v>15</v>
      </c>
      <c r="H18" s="259" t="s">
        <v>15</v>
      </c>
      <c r="I18" s="259" t="s">
        <v>15</v>
      </c>
      <c r="J18" s="260"/>
      <c r="K18" s="259" t="s">
        <v>15</v>
      </c>
      <c r="L18" s="259" t="s">
        <v>15</v>
      </c>
      <c r="M18" s="259" t="s">
        <v>15</v>
      </c>
      <c r="N18" s="259" t="s">
        <v>15</v>
      </c>
      <c r="O18" s="259" t="s">
        <v>15</v>
      </c>
      <c r="P18" s="259" t="s">
        <v>15</v>
      </c>
      <c r="Q18" s="260"/>
      <c r="R18" s="259" t="s">
        <v>15</v>
      </c>
      <c r="S18" s="259" t="s">
        <v>15</v>
      </c>
      <c r="T18" s="259" t="s">
        <v>15</v>
      </c>
      <c r="U18" s="259" t="s">
        <v>15</v>
      </c>
      <c r="V18" s="259" t="s">
        <v>15</v>
      </c>
      <c r="W18" s="259" t="s">
        <v>15</v>
      </c>
      <c r="X18" s="260"/>
      <c r="Y18" s="259" t="s">
        <v>15</v>
      </c>
      <c r="Z18" s="259" t="s">
        <v>15</v>
      </c>
      <c r="AA18" s="259" t="s">
        <v>15</v>
      </c>
      <c r="AB18" s="259" t="s">
        <v>15</v>
      </c>
      <c r="AC18" s="259" t="s">
        <v>15</v>
      </c>
      <c r="AD18" s="259" t="s">
        <v>15</v>
      </c>
      <c r="AE18" s="260"/>
      <c r="AF18" s="259" t="s">
        <v>15</v>
      </c>
      <c r="AG18" s="259" t="s">
        <v>15</v>
      </c>
      <c r="AH18" s="259" t="s">
        <v>15</v>
      </c>
      <c r="AI18" s="259" t="s">
        <v>15</v>
      </c>
      <c r="AJ18" s="259" t="s">
        <v>15</v>
      </c>
      <c r="AK18" s="259" t="s">
        <v>15</v>
      </c>
      <c r="AL18" s="260"/>
      <c r="AM18" s="259" t="s">
        <v>15</v>
      </c>
      <c r="AN18" s="259" t="s">
        <v>15</v>
      </c>
      <c r="AO18" s="242" t="s">
        <v>161</v>
      </c>
    </row>
    <row r="19" ht="23.25" customHeight="1" spans="1:41">
      <c r="A19" s="255">
        <v>5</v>
      </c>
      <c r="B19" s="256" t="s">
        <v>21</v>
      </c>
      <c r="C19" s="257" t="s">
        <v>161</v>
      </c>
      <c r="D19" s="258" t="s">
        <v>76</v>
      </c>
      <c r="E19" s="258" t="s">
        <v>14</v>
      </c>
      <c r="F19" s="259" t="s">
        <v>15</v>
      </c>
      <c r="G19" s="259" t="s">
        <v>15</v>
      </c>
      <c r="H19" s="259" t="s">
        <v>15</v>
      </c>
      <c r="I19" s="259" t="s">
        <v>15</v>
      </c>
      <c r="J19" s="260"/>
      <c r="K19" s="265" t="s">
        <v>15</v>
      </c>
      <c r="L19" s="265" t="s">
        <v>15</v>
      </c>
      <c r="M19" s="265" t="s">
        <v>15</v>
      </c>
      <c r="N19" s="265" t="s">
        <v>15</v>
      </c>
      <c r="O19" s="265" t="s">
        <v>15</v>
      </c>
      <c r="P19" s="265" t="s">
        <v>15</v>
      </c>
      <c r="Q19" s="250" t="s">
        <v>0</v>
      </c>
      <c r="R19" s="267" t="s">
        <v>11</v>
      </c>
      <c r="S19" s="267" t="s">
        <v>11</v>
      </c>
      <c r="T19" s="267" t="s">
        <v>11</v>
      </c>
      <c r="U19" s="267" t="s">
        <v>11</v>
      </c>
      <c r="V19" s="267" t="s">
        <v>11</v>
      </c>
      <c r="W19" s="267" t="s">
        <v>11</v>
      </c>
      <c r="X19" s="260"/>
      <c r="Y19" s="267" t="s">
        <v>11</v>
      </c>
      <c r="Z19" s="267" t="s">
        <v>11</v>
      </c>
      <c r="AA19" s="267" t="s">
        <v>11</v>
      </c>
      <c r="AB19" s="267" t="s">
        <v>11</v>
      </c>
      <c r="AC19" s="267" t="s">
        <v>11</v>
      </c>
      <c r="AD19" s="267" t="s">
        <v>11</v>
      </c>
      <c r="AE19" s="250" t="s">
        <v>2</v>
      </c>
      <c r="AF19" s="259" t="s">
        <v>15</v>
      </c>
      <c r="AG19" s="259" t="s">
        <v>15</v>
      </c>
      <c r="AH19" s="259" t="s">
        <v>15</v>
      </c>
      <c r="AI19" s="259" t="s">
        <v>15</v>
      </c>
      <c r="AJ19" s="259" t="s">
        <v>15</v>
      </c>
      <c r="AK19" s="259" t="s">
        <v>15</v>
      </c>
      <c r="AL19" s="260"/>
      <c r="AM19" s="259" t="s">
        <v>15</v>
      </c>
      <c r="AN19" s="259" t="s">
        <v>15</v>
      </c>
      <c r="AO19" s="242" t="s">
        <v>161</v>
      </c>
    </row>
    <row r="20" s="240" customFormat="1" ht="23.25" customHeight="1" spans="1:42">
      <c r="A20" s="261">
        <v>6</v>
      </c>
      <c r="B20" s="262" t="s">
        <v>22</v>
      </c>
      <c r="C20" s="263" t="s">
        <v>161</v>
      </c>
      <c r="D20" s="248" t="s">
        <v>76</v>
      </c>
      <c r="E20" s="248" t="s">
        <v>14</v>
      </c>
      <c r="F20" s="264" t="s">
        <v>15</v>
      </c>
      <c r="G20" s="264" t="s">
        <v>15</v>
      </c>
      <c r="H20" s="264" t="s">
        <v>15</v>
      </c>
      <c r="I20" s="264" t="s">
        <v>15</v>
      </c>
      <c r="J20" s="264"/>
      <c r="K20" s="264" t="s">
        <v>15</v>
      </c>
      <c r="L20" s="264" t="s">
        <v>15</v>
      </c>
      <c r="M20" s="264" t="s">
        <v>15</v>
      </c>
      <c r="N20" s="264" t="s">
        <v>15</v>
      </c>
      <c r="O20" s="264" t="s">
        <v>15</v>
      </c>
      <c r="P20" s="264" t="s">
        <v>15</v>
      </c>
      <c r="Q20" s="264"/>
      <c r="R20" s="264" t="s">
        <v>15</v>
      </c>
      <c r="S20" s="264" t="s">
        <v>15</v>
      </c>
      <c r="T20" s="264" t="s">
        <v>15</v>
      </c>
      <c r="U20" s="264" t="s">
        <v>15</v>
      </c>
      <c r="V20" s="264" t="s">
        <v>15</v>
      </c>
      <c r="W20" s="264" t="s">
        <v>15</v>
      </c>
      <c r="X20" s="264"/>
      <c r="Y20" s="264" t="s">
        <v>15</v>
      </c>
      <c r="Z20" s="264" t="s">
        <v>15</v>
      </c>
      <c r="AA20" s="264" t="s">
        <v>15</v>
      </c>
      <c r="AB20" s="264" t="s">
        <v>15</v>
      </c>
      <c r="AC20" s="264" t="s">
        <v>15</v>
      </c>
      <c r="AD20" s="264" t="s">
        <v>15</v>
      </c>
      <c r="AE20" s="264"/>
      <c r="AF20" s="264" t="s">
        <v>15</v>
      </c>
      <c r="AG20" s="264" t="s">
        <v>15</v>
      </c>
      <c r="AH20" s="264" t="s">
        <v>15</v>
      </c>
      <c r="AI20" s="264" t="s">
        <v>15</v>
      </c>
      <c r="AJ20" s="264" t="s">
        <v>15</v>
      </c>
      <c r="AK20" s="264" t="s">
        <v>15</v>
      </c>
      <c r="AL20" s="264"/>
      <c r="AM20" s="264" t="s">
        <v>15</v>
      </c>
      <c r="AN20" s="264" t="s">
        <v>15</v>
      </c>
      <c r="AO20" s="271" t="s">
        <v>167</v>
      </c>
      <c r="AP20" s="286" t="s">
        <v>78</v>
      </c>
    </row>
    <row r="21" ht="23.25" customHeight="1" spans="1:41">
      <c r="A21" s="255">
        <v>7</v>
      </c>
      <c r="B21" s="256" t="s">
        <v>24</v>
      </c>
      <c r="C21" s="257" t="s">
        <v>161</v>
      </c>
      <c r="D21" s="258" t="s">
        <v>76</v>
      </c>
      <c r="E21" s="258" t="s">
        <v>14</v>
      </c>
      <c r="F21" s="267" t="s">
        <v>11</v>
      </c>
      <c r="G21" s="267" t="s">
        <v>11</v>
      </c>
      <c r="H21" s="267" t="s">
        <v>11</v>
      </c>
      <c r="I21" s="267" t="s">
        <v>11</v>
      </c>
      <c r="J21" s="250" t="s">
        <v>2</v>
      </c>
      <c r="K21" s="265" t="s">
        <v>15</v>
      </c>
      <c r="L21" s="265" t="s">
        <v>15</v>
      </c>
      <c r="M21" s="265" t="s">
        <v>15</v>
      </c>
      <c r="N21" s="265" t="s">
        <v>15</v>
      </c>
      <c r="O21" s="265" t="s">
        <v>15</v>
      </c>
      <c r="P21" s="265" t="s">
        <v>15</v>
      </c>
      <c r="Q21" s="260"/>
      <c r="R21" s="265" t="s">
        <v>15</v>
      </c>
      <c r="S21" s="265" t="s">
        <v>15</v>
      </c>
      <c r="T21" s="265" t="s">
        <v>15</v>
      </c>
      <c r="U21" s="265" t="s">
        <v>15</v>
      </c>
      <c r="V21" s="265" t="s">
        <v>15</v>
      </c>
      <c r="W21" s="265" t="s">
        <v>15</v>
      </c>
      <c r="X21" s="260"/>
      <c r="Y21" s="265" t="s">
        <v>15</v>
      </c>
      <c r="Z21" s="265" t="s">
        <v>15</v>
      </c>
      <c r="AA21" s="265" t="s">
        <v>15</v>
      </c>
      <c r="AB21" s="265" t="s">
        <v>15</v>
      </c>
      <c r="AC21" s="265" t="s">
        <v>15</v>
      </c>
      <c r="AD21" s="265" t="s">
        <v>15</v>
      </c>
      <c r="AE21" s="260"/>
      <c r="AF21" s="265" t="s">
        <v>15</v>
      </c>
      <c r="AG21" s="265" t="s">
        <v>15</v>
      </c>
      <c r="AH21" s="265" t="s">
        <v>15</v>
      </c>
      <c r="AI21" s="265" t="s">
        <v>15</v>
      </c>
      <c r="AJ21" s="265" t="s">
        <v>15</v>
      </c>
      <c r="AK21" s="265" t="s">
        <v>15</v>
      </c>
      <c r="AL21" s="260"/>
      <c r="AM21" s="265" t="s">
        <v>15</v>
      </c>
      <c r="AN21" s="265" t="s">
        <v>15</v>
      </c>
      <c r="AO21" s="242" t="s">
        <v>161</v>
      </c>
    </row>
    <row r="22" ht="23.25" customHeight="1" spans="1:41">
      <c r="A22" s="261">
        <v>8</v>
      </c>
      <c r="B22" s="256" t="s">
        <v>25</v>
      </c>
      <c r="C22" s="257" t="s">
        <v>161</v>
      </c>
      <c r="D22" s="258" t="s">
        <v>76</v>
      </c>
      <c r="E22" s="258" t="s">
        <v>14</v>
      </c>
      <c r="F22" s="259" t="s">
        <v>15</v>
      </c>
      <c r="G22" s="259" t="s">
        <v>15</v>
      </c>
      <c r="H22" s="259" t="s">
        <v>15</v>
      </c>
      <c r="I22" s="259" t="s">
        <v>15</v>
      </c>
      <c r="J22" s="260"/>
      <c r="K22" s="259" t="s">
        <v>15</v>
      </c>
      <c r="L22" s="259" t="s">
        <v>15</v>
      </c>
      <c r="M22" s="259" t="s">
        <v>15</v>
      </c>
      <c r="N22" s="259" t="s">
        <v>15</v>
      </c>
      <c r="O22" s="259" t="s">
        <v>15</v>
      </c>
      <c r="P22" s="259" t="s">
        <v>15</v>
      </c>
      <c r="Q22" s="260"/>
      <c r="R22" s="259" t="s">
        <v>15</v>
      </c>
      <c r="S22" s="259" t="s">
        <v>15</v>
      </c>
      <c r="T22" s="259" t="s">
        <v>15</v>
      </c>
      <c r="U22" s="259" t="s">
        <v>15</v>
      </c>
      <c r="V22" s="259" t="s">
        <v>15</v>
      </c>
      <c r="W22" s="259" t="s">
        <v>15</v>
      </c>
      <c r="X22" s="260"/>
      <c r="Y22" s="259" t="s">
        <v>15</v>
      </c>
      <c r="Z22" s="259" t="s">
        <v>15</v>
      </c>
      <c r="AA22" s="259" t="s">
        <v>15</v>
      </c>
      <c r="AB22" s="259" t="s">
        <v>15</v>
      </c>
      <c r="AC22" s="259" t="s">
        <v>15</v>
      </c>
      <c r="AD22" s="259" t="s">
        <v>15</v>
      </c>
      <c r="AE22" s="260"/>
      <c r="AF22" s="259" t="s">
        <v>15</v>
      </c>
      <c r="AG22" s="259" t="s">
        <v>15</v>
      </c>
      <c r="AH22" s="259" t="s">
        <v>15</v>
      </c>
      <c r="AI22" s="259" t="s">
        <v>15</v>
      </c>
      <c r="AJ22" s="259" t="s">
        <v>15</v>
      </c>
      <c r="AK22" s="259" t="s">
        <v>15</v>
      </c>
      <c r="AL22" s="260"/>
      <c r="AM22" s="259" t="s">
        <v>15</v>
      </c>
      <c r="AN22" s="259" t="s">
        <v>15</v>
      </c>
      <c r="AO22" s="242" t="s">
        <v>161</v>
      </c>
    </row>
    <row r="23" ht="23.25" customHeight="1" spans="1:41">
      <c r="A23" s="255">
        <v>9</v>
      </c>
      <c r="B23" s="256" t="s">
        <v>26</v>
      </c>
      <c r="C23" s="257" t="s">
        <v>161</v>
      </c>
      <c r="D23" s="258" t="s">
        <v>76</v>
      </c>
      <c r="E23" s="258" t="s">
        <v>14</v>
      </c>
      <c r="F23" s="259" t="s">
        <v>15</v>
      </c>
      <c r="G23" s="259" t="s">
        <v>15</v>
      </c>
      <c r="H23" s="259" t="s">
        <v>15</v>
      </c>
      <c r="I23" s="259" t="s">
        <v>15</v>
      </c>
      <c r="J23" s="260"/>
      <c r="K23" s="265" t="s">
        <v>15</v>
      </c>
      <c r="L23" s="265" t="s">
        <v>15</v>
      </c>
      <c r="M23" s="265" t="s">
        <v>15</v>
      </c>
      <c r="N23" s="265" t="s">
        <v>15</v>
      </c>
      <c r="O23" s="265" t="s">
        <v>15</v>
      </c>
      <c r="P23" s="265" t="s">
        <v>15</v>
      </c>
      <c r="Q23" s="260"/>
      <c r="R23" s="265" t="s">
        <v>15</v>
      </c>
      <c r="S23" s="265" t="s">
        <v>15</v>
      </c>
      <c r="T23" s="265" t="s">
        <v>15</v>
      </c>
      <c r="U23" s="265" t="s">
        <v>15</v>
      </c>
      <c r="V23" s="265" t="s">
        <v>15</v>
      </c>
      <c r="W23" s="265" t="s">
        <v>15</v>
      </c>
      <c r="X23" s="260"/>
      <c r="Y23" s="265" t="s">
        <v>15</v>
      </c>
      <c r="Z23" s="265" t="s">
        <v>15</v>
      </c>
      <c r="AA23" s="265" t="s">
        <v>15</v>
      </c>
      <c r="AB23" s="265" t="s">
        <v>15</v>
      </c>
      <c r="AC23" s="265" t="s">
        <v>15</v>
      </c>
      <c r="AD23" s="265" t="s">
        <v>15</v>
      </c>
      <c r="AE23" s="260"/>
      <c r="AF23" s="265" t="s">
        <v>15</v>
      </c>
      <c r="AG23" s="265" t="s">
        <v>15</v>
      </c>
      <c r="AH23" s="265" t="s">
        <v>15</v>
      </c>
      <c r="AI23" s="265" t="s">
        <v>15</v>
      </c>
      <c r="AJ23" s="265" t="s">
        <v>15</v>
      </c>
      <c r="AK23" s="265" t="s">
        <v>15</v>
      </c>
      <c r="AL23" s="260"/>
      <c r="AM23" s="265" t="s">
        <v>15</v>
      </c>
      <c r="AN23" s="265" t="s">
        <v>15</v>
      </c>
      <c r="AO23" s="242" t="s">
        <v>161</v>
      </c>
    </row>
    <row r="24" ht="23.25" customHeight="1" spans="1:41">
      <c r="A24" s="261">
        <v>10</v>
      </c>
      <c r="B24" s="256" t="s">
        <v>27</v>
      </c>
      <c r="C24" s="257" t="s">
        <v>161</v>
      </c>
      <c r="D24" s="258" t="s">
        <v>76</v>
      </c>
      <c r="E24" s="258" t="s">
        <v>14</v>
      </c>
      <c r="F24" s="259" t="s">
        <v>15</v>
      </c>
      <c r="G24" s="259" t="s">
        <v>15</v>
      </c>
      <c r="H24" s="259" t="s">
        <v>15</v>
      </c>
      <c r="I24" s="259" t="s">
        <v>15</v>
      </c>
      <c r="J24" s="260"/>
      <c r="K24" s="265" t="s">
        <v>15</v>
      </c>
      <c r="L24" s="265" t="s">
        <v>15</v>
      </c>
      <c r="M24" s="265" t="s">
        <v>15</v>
      </c>
      <c r="N24" s="265" t="s">
        <v>15</v>
      </c>
      <c r="O24" s="265" t="s">
        <v>15</v>
      </c>
      <c r="P24" s="265" t="s">
        <v>15</v>
      </c>
      <c r="Q24" s="260"/>
      <c r="R24" s="265" t="s">
        <v>15</v>
      </c>
      <c r="S24" s="265" t="s">
        <v>15</v>
      </c>
      <c r="T24" s="265" t="s">
        <v>15</v>
      </c>
      <c r="U24" s="265" t="s">
        <v>15</v>
      </c>
      <c r="V24" s="265" t="s">
        <v>15</v>
      </c>
      <c r="W24" s="265" t="s">
        <v>15</v>
      </c>
      <c r="X24" s="260"/>
      <c r="Y24" s="265" t="s">
        <v>15</v>
      </c>
      <c r="Z24" s="265" t="s">
        <v>15</v>
      </c>
      <c r="AA24" s="265" t="s">
        <v>15</v>
      </c>
      <c r="AB24" s="265" t="s">
        <v>15</v>
      </c>
      <c r="AC24" s="265" t="s">
        <v>15</v>
      </c>
      <c r="AD24" s="265" t="s">
        <v>15</v>
      </c>
      <c r="AE24" s="260"/>
      <c r="AF24" s="265" t="s">
        <v>15</v>
      </c>
      <c r="AG24" s="265" t="s">
        <v>15</v>
      </c>
      <c r="AH24" s="265" t="s">
        <v>15</v>
      </c>
      <c r="AI24" s="265" t="s">
        <v>15</v>
      </c>
      <c r="AJ24" s="265" t="s">
        <v>15</v>
      </c>
      <c r="AK24" s="265" t="s">
        <v>15</v>
      </c>
      <c r="AL24" s="260"/>
      <c r="AM24" s="265" t="s">
        <v>15</v>
      </c>
      <c r="AN24" s="265" t="s">
        <v>15</v>
      </c>
      <c r="AO24" s="242" t="s">
        <v>161</v>
      </c>
    </row>
    <row r="25" ht="23.25" customHeight="1" spans="1:41">
      <c r="A25" s="255">
        <v>11</v>
      </c>
      <c r="B25" s="256" t="s">
        <v>28</v>
      </c>
      <c r="C25" s="257" t="s">
        <v>161</v>
      </c>
      <c r="D25" s="258" t="s">
        <v>76</v>
      </c>
      <c r="E25" s="258" t="s">
        <v>14</v>
      </c>
      <c r="F25" s="259" t="s">
        <v>15</v>
      </c>
      <c r="G25" s="259" t="s">
        <v>15</v>
      </c>
      <c r="H25" s="259" t="s">
        <v>15</v>
      </c>
      <c r="I25" s="259" t="s">
        <v>15</v>
      </c>
      <c r="J25" s="260"/>
      <c r="K25" s="265" t="s">
        <v>15</v>
      </c>
      <c r="L25" s="265" t="s">
        <v>15</v>
      </c>
      <c r="M25" s="265" t="s">
        <v>15</v>
      </c>
      <c r="N25" s="265" t="s">
        <v>15</v>
      </c>
      <c r="O25" s="265" t="s">
        <v>15</v>
      </c>
      <c r="P25" s="265" t="s">
        <v>15</v>
      </c>
      <c r="Q25" s="260"/>
      <c r="R25" s="265" t="s">
        <v>15</v>
      </c>
      <c r="S25" s="265" t="s">
        <v>15</v>
      </c>
      <c r="T25" s="265" t="s">
        <v>15</v>
      </c>
      <c r="U25" s="265" t="s">
        <v>15</v>
      </c>
      <c r="V25" s="265" t="s">
        <v>15</v>
      </c>
      <c r="W25" s="265" t="s">
        <v>15</v>
      </c>
      <c r="X25" s="260"/>
      <c r="Y25" s="265" t="s">
        <v>15</v>
      </c>
      <c r="Z25" s="265" t="s">
        <v>15</v>
      </c>
      <c r="AA25" s="265" t="s">
        <v>15</v>
      </c>
      <c r="AB25" s="265" t="s">
        <v>15</v>
      </c>
      <c r="AC25" s="265" t="s">
        <v>15</v>
      </c>
      <c r="AD25" s="265" t="s">
        <v>15</v>
      </c>
      <c r="AE25" s="260"/>
      <c r="AF25" s="265" t="s">
        <v>15</v>
      </c>
      <c r="AG25" s="265" t="s">
        <v>15</v>
      </c>
      <c r="AH25" s="265" t="s">
        <v>15</v>
      </c>
      <c r="AI25" s="265" t="s">
        <v>15</v>
      </c>
      <c r="AJ25" s="265" t="s">
        <v>15</v>
      </c>
      <c r="AK25" s="265" t="s">
        <v>15</v>
      </c>
      <c r="AL25" s="260"/>
      <c r="AM25" s="265" t="s">
        <v>15</v>
      </c>
      <c r="AN25" s="265" t="s">
        <v>15</v>
      </c>
      <c r="AO25" s="242" t="s">
        <v>161</v>
      </c>
    </row>
    <row r="26" ht="23.25" customHeight="1" spans="1:45">
      <c r="A26" s="261">
        <v>12</v>
      </c>
      <c r="B26" s="266" t="s">
        <v>29</v>
      </c>
      <c r="C26" s="257" t="s">
        <v>161</v>
      </c>
      <c r="D26" s="258" t="s">
        <v>76</v>
      </c>
      <c r="E26" s="258" t="s">
        <v>14</v>
      </c>
      <c r="F26" s="288" t="s">
        <v>168</v>
      </c>
      <c r="G26" s="288" t="s">
        <v>168</v>
      </c>
      <c r="H26" s="288" t="s">
        <v>168</v>
      </c>
      <c r="I26" s="288" t="s">
        <v>168</v>
      </c>
      <c r="J26" s="260"/>
      <c r="K26" s="288" t="s">
        <v>168</v>
      </c>
      <c r="L26" s="288" t="s">
        <v>168</v>
      </c>
      <c r="M26" s="288" t="s">
        <v>168</v>
      </c>
      <c r="N26" s="288" t="s">
        <v>168</v>
      </c>
      <c r="O26" s="288" t="s">
        <v>168</v>
      </c>
      <c r="P26" s="288" t="s">
        <v>168</v>
      </c>
      <c r="Q26" s="260"/>
      <c r="R26" s="288" t="s">
        <v>168</v>
      </c>
      <c r="S26" s="288" t="s">
        <v>168</v>
      </c>
      <c r="T26" s="288" t="s">
        <v>168</v>
      </c>
      <c r="U26" s="250" t="s">
        <v>0</v>
      </c>
      <c r="V26" s="267" t="s">
        <v>11</v>
      </c>
      <c r="W26" s="267" t="s">
        <v>11</v>
      </c>
      <c r="X26" s="260"/>
      <c r="Y26" s="267" t="s">
        <v>11</v>
      </c>
      <c r="Z26" s="267" t="s">
        <v>11</v>
      </c>
      <c r="AA26" s="267" t="s">
        <v>11</v>
      </c>
      <c r="AB26" s="267" t="s">
        <v>11</v>
      </c>
      <c r="AC26" s="267" t="s">
        <v>11</v>
      </c>
      <c r="AD26" s="267" t="s">
        <v>11</v>
      </c>
      <c r="AE26" s="260"/>
      <c r="AF26" s="267" t="s">
        <v>11</v>
      </c>
      <c r="AG26" s="267" t="s">
        <v>11</v>
      </c>
      <c r="AH26" s="267" t="s">
        <v>11</v>
      </c>
      <c r="AI26" s="267" t="s">
        <v>11</v>
      </c>
      <c r="AJ26" s="267" t="s">
        <v>11</v>
      </c>
      <c r="AK26" s="267" t="s">
        <v>11</v>
      </c>
      <c r="AL26" s="260"/>
      <c r="AM26" s="267" t="s">
        <v>11</v>
      </c>
      <c r="AN26" s="267" t="s">
        <v>11</v>
      </c>
      <c r="AO26" s="242" t="s">
        <v>161</v>
      </c>
      <c r="AP26" s="286" t="s">
        <v>31</v>
      </c>
      <c r="AQ26" s="240"/>
      <c r="AR26" s="240"/>
      <c r="AS26" s="240"/>
    </row>
    <row r="27" ht="23.25" customHeight="1" spans="1:41">
      <c r="A27" s="255">
        <v>13</v>
      </c>
      <c r="B27" s="256" t="s">
        <v>38</v>
      </c>
      <c r="C27" s="242" t="s">
        <v>161</v>
      </c>
      <c r="D27" s="258" t="s">
        <v>76</v>
      </c>
      <c r="E27" s="258" t="s">
        <v>14</v>
      </c>
      <c r="F27" s="267" t="s">
        <v>11</v>
      </c>
      <c r="G27" s="267" t="s">
        <v>11</v>
      </c>
      <c r="H27" s="267" t="s">
        <v>11</v>
      </c>
      <c r="I27" s="267" t="s">
        <v>11</v>
      </c>
      <c r="J27" s="260"/>
      <c r="K27" s="267" t="s">
        <v>11</v>
      </c>
      <c r="L27" s="267" t="s">
        <v>11</v>
      </c>
      <c r="M27" s="267" t="s">
        <v>11</v>
      </c>
      <c r="N27" s="267" t="s">
        <v>11</v>
      </c>
      <c r="O27" s="267" t="s">
        <v>11</v>
      </c>
      <c r="P27" s="267" t="s">
        <v>11</v>
      </c>
      <c r="Q27" s="260"/>
      <c r="R27" s="250" t="s">
        <v>2</v>
      </c>
      <c r="S27" s="265" t="s">
        <v>15</v>
      </c>
      <c r="T27" s="265" t="s">
        <v>15</v>
      </c>
      <c r="U27" s="265" t="s">
        <v>15</v>
      </c>
      <c r="V27" s="265" t="s">
        <v>15</v>
      </c>
      <c r="W27" s="265" t="s">
        <v>15</v>
      </c>
      <c r="X27" s="260"/>
      <c r="Y27" s="265" t="s">
        <v>15</v>
      </c>
      <c r="Z27" s="265" t="s">
        <v>15</v>
      </c>
      <c r="AA27" s="265" t="s">
        <v>15</v>
      </c>
      <c r="AB27" s="250" t="s">
        <v>0</v>
      </c>
      <c r="AC27" s="267" t="s">
        <v>11</v>
      </c>
      <c r="AD27" s="267" t="s">
        <v>11</v>
      </c>
      <c r="AE27" s="250" t="s">
        <v>2</v>
      </c>
      <c r="AF27" s="265" t="s">
        <v>15</v>
      </c>
      <c r="AG27" s="265" t="s">
        <v>15</v>
      </c>
      <c r="AH27" s="265" t="s">
        <v>15</v>
      </c>
      <c r="AI27" s="265" t="s">
        <v>15</v>
      </c>
      <c r="AJ27" s="265" t="s">
        <v>15</v>
      </c>
      <c r="AK27" s="265" t="s">
        <v>15</v>
      </c>
      <c r="AL27" s="260"/>
      <c r="AM27" s="265" t="s">
        <v>15</v>
      </c>
      <c r="AN27" s="265" t="s">
        <v>15</v>
      </c>
      <c r="AO27" s="242" t="s">
        <v>161</v>
      </c>
    </row>
    <row r="28" ht="23.25" customHeight="1" spans="1:41">
      <c r="A28" s="261">
        <v>14</v>
      </c>
      <c r="B28" s="266" t="s">
        <v>32</v>
      </c>
      <c r="C28" s="257" t="s">
        <v>161</v>
      </c>
      <c r="D28" s="258" t="s">
        <v>76</v>
      </c>
      <c r="E28" s="258" t="s">
        <v>33</v>
      </c>
      <c r="F28" s="259" t="s">
        <v>15</v>
      </c>
      <c r="G28" s="259" t="s">
        <v>15</v>
      </c>
      <c r="H28" s="259" t="s">
        <v>15</v>
      </c>
      <c r="I28" s="250" t="s">
        <v>0</v>
      </c>
      <c r="J28" s="260"/>
      <c r="K28" s="267" t="s">
        <v>11</v>
      </c>
      <c r="L28" s="267" t="s">
        <v>11</v>
      </c>
      <c r="M28" s="267" t="s">
        <v>11</v>
      </c>
      <c r="N28" s="267" t="s">
        <v>11</v>
      </c>
      <c r="O28" s="267" t="s">
        <v>11</v>
      </c>
      <c r="P28" s="267" t="s">
        <v>11</v>
      </c>
      <c r="Q28" s="260"/>
      <c r="R28" s="267" t="s">
        <v>11</v>
      </c>
      <c r="S28" s="267" t="s">
        <v>11</v>
      </c>
      <c r="T28" s="267" t="s">
        <v>11</v>
      </c>
      <c r="U28" s="267" t="s">
        <v>11</v>
      </c>
      <c r="V28" s="267" t="s">
        <v>11</v>
      </c>
      <c r="W28" s="267" t="s">
        <v>11</v>
      </c>
      <c r="X28" s="260"/>
      <c r="Y28" s="267" t="s">
        <v>11</v>
      </c>
      <c r="Z28" s="267" t="s">
        <v>11</v>
      </c>
      <c r="AA28" s="267" t="s">
        <v>11</v>
      </c>
      <c r="AB28" s="267" t="s">
        <v>11</v>
      </c>
      <c r="AC28" s="267" t="s">
        <v>11</v>
      </c>
      <c r="AD28" s="267" t="s">
        <v>11</v>
      </c>
      <c r="AE28" s="260"/>
      <c r="AF28" s="267" t="s">
        <v>11</v>
      </c>
      <c r="AG28" s="267" t="s">
        <v>11</v>
      </c>
      <c r="AH28" s="267" t="s">
        <v>11</v>
      </c>
      <c r="AI28" s="267" t="s">
        <v>11</v>
      </c>
      <c r="AJ28" s="267" t="s">
        <v>11</v>
      </c>
      <c r="AK28" s="267" t="s">
        <v>11</v>
      </c>
      <c r="AL28" s="260"/>
      <c r="AM28" s="267" t="s">
        <v>11</v>
      </c>
      <c r="AN28" s="267" t="s">
        <v>11</v>
      </c>
      <c r="AO28" s="242" t="s">
        <v>161</v>
      </c>
    </row>
    <row r="29" ht="23.25" customHeight="1" spans="1:41">
      <c r="A29" s="255">
        <v>15</v>
      </c>
      <c r="B29" s="266" t="s">
        <v>169</v>
      </c>
      <c r="C29" s="257" t="s">
        <v>161</v>
      </c>
      <c r="D29" s="258" t="s">
        <v>76</v>
      </c>
      <c r="E29" s="258" t="s">
        <v>33</v>
      </c>
      <c r="F29" s="267" t="s">
        <v>11</v>
      </c>
      <c r="G29" s="267" t="s">
        <v>11</v>
      </c>
      <c r="H29" s="267" t="s">
        <v>11</v>
      </c>
      <c r="I29" s="267" t="s">
        <v>11</v>
      </c>
      <c r="J29" s="260"/>
      <c r="K29" s="267" t="s">
        <v>11</v>
      </c>
      <c r="L29" s="267" t="s">
        <v>11</v>
      </c>
      <c r="M29" s="267" t="s">
        <v>11</v>
      </c>
      <c r="N29" s="267" t="s">
        <v>11</v>
      </c>
      <c r="O29" s="267" t="s">
        <v>11</v>
      </c>
      <c r="P29" s="267" t="s">
        <v>11</v>
      </c>
      <c r="Q29" s="260"/>
      <c r="R29" s="267" t="s">
        <v>11</v>
      </c>
      <c r="S29" s="267" t="s">
        <v>11</v>
      </c>
      <c r="T29" s="267" t="s">
        <v>11</v>
      </c>
      <c r="U29" s="267" t="s">
        <v>11</v>
      </c>
      <c r="V29" s="267" t="s">
        <v>11</v>
      </c>
      <c r="W29" s="267" t="s">
        <v>11</v>
      </c>
      <c r="X29" s="260"/>
      <c r="Y29" s="267" t="s">
        <v>11</v>
      </c>
      <c r="Z29" s="267" t="s">
        <v>11</v>
      </c>
      <c r="AA29" s="267" t="s">
        <v>11</v>
      </c>
      <c r="AB29" s="267" t="s">
        <v>11</v>
      </c>
      <c r="AC29" s="267" t="s">
        <v>11</v>
      </c>
      <c r="AD29" s="267" t="s">
        <v>11</v>
      </c>
      <c r="AE29" s="260"/>
      <c r="AF29" s="267" t="s">
        <v>11</v>
      </c>
      <c r="AG29" s="267" t="s">
        <v>11</v>
      </c>
      <c r="AH29" s="267" t="s">
        <v>11</v>
      </c>
      <c r="AI29" s="267" t="s">
        <v>11</v>
      </c>
      <c r="AJ29" s="267" t="s">
        <v>11</v>
      </c>
      <c r="AK29" s="267" t="s">
        <v>11</v>
      </c>
      <c r="AL29" s="260"/>
      <c r="AM29" s="267" t="s">
        <v>11</v>
      </c>
      <c r="AN29" s="267" t="s">
        <v>11</v>
      </c>
      <c r="AO29" s="242" t="s">
        <v>161</v>
      </c>
    </row>
    <row r="30" ht="23.25" customHeight="1" spans="1:41">
      <c r="A30" s="261">
        <v>16</v>
      </c>
      <c r="B30" s="266" t="s">
        <v>36</v>
      </c>
      <c r="C30" s="257" t="s">
        <v>161</v>
      </c>
      <c r="D30" s="258" t="s">
        <v>76</v>
      </c>
      <c r="E30" s="258" t="s">
        <v>33</v>
      </c>
      <c r="F30" s="267" t="s">
        <v>11</v>
      </c>
      <c r="G30" s="267" t="s">
        <v>11</v>
      </c>
      <c r="H30" s="267" t="s">
        <v>11</v>
      </c>
      <c r="I30" s="267" t="s">
        <v>11</v>
      </c>
      <c r="J30" s="260"/>
      <c r="K30" s="267" t="s">
        <v>11</v>
      </c>
      <c r="L30" s="267" t="s">
        <v>11</v>
      </c>
      <c r="M30" s="267" t="s">
        <v>11</v>
      </c>
      <c r="N30" s="267" t="s">
        <v>11</v>
      </c>
      <c r="O30" s="267" t="s">
        <v>11</v>
      </c>
      <c r="P30" s="267" t="s">
        <v>11</v>
      </c>
      <c r="Q30" s="260"/>
      <c r="R30" s="267" t="s">
        <v>11</v>
      </c>
      <c r="S30" s="267" t="s">
        <v>11</v>
      </c>
      <c r="T30" s="267" t="s">
        <v>11</v>
      </c>
      <c r="U30" s="267" t="s">
        <v>11</v>
      </c>
      <c r="V30" s="267" t="s">
        <v>11</v>
      </c>
      <c r="W30" s="267" t="s">
        <v>11</v>
      </c>
      <c r="X30" s="260"/>
      <c r="Y30" s="267" t="s">
        <v>11</v>
      </c>
      <c r="Z30" s="267" t="s">
        <v>11</v>
      </c>
      <c r="AA30" s="267" t="s">
        <v>11</v>
      </c>
      <c r="AB30" s="267" t="s">
        <v>11</v>
      </c>
      <c r="AC30" s="267" t="s">
        <v>11</v>
      </c>
      <c r="AD30" s="267" t="s">
        <v>11</v>
      </c>
      <c r="AE30" s="260"/>
      <c r="AF30" s="267" t="s">
        <v>11</v>
      </c>
      <c r="AG30" s="267" t="s">
        <v>11</v>
      </c>
      <c r="AH30" s="267" t="s">
        <v>11</v>
      </c>
      <c r="AI30" s="267" t="s">
        <v>11</v>
      </c>
      <c r="AJ30" s="267" t="s">
        <v>11</v>
      </c>
      <c r="AK30" s="267" t="s">
        <v>11</v>
      </c>
      <c r="AL30" s="260"/>
      <c r="AM30" s="267" t="s">
        <v>11</v>
      </c>
      <c r="AN30" s="267" t="s">
        <v>11</v>
      </c>
      <c r="AO30" s="242" t="s">
        <v>161</v>
      </c>
    </row>
    <row r="31" s="240" customFormat="1" ht="23.25" customHeight="1" spans="1:41">
      <c r="A31" s="255">
        <v>17</v>
      </c>
      <c r="B31" s="266" t="s">
        <v>170</v>
      </c>
      <c r="C31" s="257" t="s">
        <v>161</v>
      </c>
      <c r="D31" s="258" t="s">
        <v>76</v>
      </c>
      <c r="E31" s="258" t="s">
        <v>33</v>
      </c>
      <c r="F31" s="267" t="s">
        <v>11</v>
      </c>
      <c r="G31" s="267" t="s">
        <v>11</v>
      </c>
      <c r="H31" s="267" t="s">
        <v>11</v>
      </c>
      <c r="I31" s="267" t="s">
        <v>11</v>
      </c>
      <c r="J31" s="260"/>
      <c r="K31" s="267" t="s">
        <v>11</v>
      </c>
      <c r="L31" s="267" t="s">
        <v>11</v>
      </c>
      <c r="M31" s="267" t="s">
        <v>11</v>
      </c>
      <c r="N31" s="267" t="s">
        <v>11</v>
      </c>
      <c r="O31" s="267" t="s">
        <v>11</v>
      </c>
      <c r="P31" s="267" t="s">
        <v>11</v>
      </c>
      <c r="Q31" s="260"/>
      <c r="R31" s="267" t="s">
        <v>11</v>
      </c>
      <c r="S31" s="267" t="s">
        <v>11</v>
      </c>
      <c r="T31" s="267" t="s">
        <v>11</v>
      </c>
      <c r="U31" s="267" t="s">
        <v>11</v>
      </c>
      <c r="V31" s="267" t="s">
        <v>11</v>
      </c>
      <c r="W31" s="267" t="s">
        <v>11</v>
      </c>
      <c r="X31" s="260"/>
      <c r="Y31" s="267" t="s">
        <v>11</v>
      </c>
      <c r="Z31" s="267" t="s">
        <v>11</v>
      </c>
      <c r="AA31" s="267" t="s">
        <v>11</v>
      </c>
      <c r="AB31" s="267" t="s">
        <v>11</v>
      </c>
      <c r="AC31" s="267" t="s">
        <v>11</v>
      </c>
      <c r="AD31" s="267" t="s">
        <v>11</v>
      </c>
      <c r="AE31" s="260"/>
      <c r="AF31" s="267" t="s">
        <v>11</v>
      </c>
      <c r="AG31" s="267" t="s">
        <v>11</v>
      </c>
      <c r="AH31" s="267" t="s">
        <v>11</v>
      </c>
      <c r="AI31" s="267" t="s">
        <v>11</v>
      </c>
      <c r="AJ31" s="267" t="s">
        <v>11</v>
      </c>
      <c r="AK31" s="267" t="s">
        <v>11</v>
      </c>
      <c r="AL31" s="260"/>
      <c r="AM31" s="267" t="s">
        <v>11</v>
      </c>
      <c r="AN31" s="267" t="s">
        <v>11</v>
      </c>
      <c r="AO31" s="242" t="s">
        <v>161</v>
      </c>
    </row>
    <row r="32" s="240" customFormat="1" ht="20.45" customHeight="1" spans="1:41">
      <c r="A32" s="261">
        <v>18</v>
      </c>
      <c r="B32" s="256" t="s">
        <v>50</v>
      </c>
      <c r="C32" s="257" t="s">
        <v>161</v>
      </c>
      <c r="D32" s="258" t="s">
        <v>76</v>
      </c>
      <c r="E32" s="258" t="s">
        <v>14</v>
      </c>
      <c r="F32" s="259" t="s">
        <v>15</v>
      </c>
      <c r="G32" s="259" t="s">
        <v>15</v>
      </c>
      <c r="H32" s="259" t="s">
        <v>15</v>
      </c>
      <c r="I32" s="259" t="s">
        <v>15</v>
      </c>
      <c r="J32" s="260"/>
      <c r="K32" s="259" t="s">
        <v>15</v>
      </c>
      <c r="L32" s="259" t="s">
        <v>15</v>
      </c>
      <c r="M32" s="259" t="s">
        <v>15</v>
      </c>
      <c r="N32" s="259" t="s">
        <v>15</v>
      </c>
      <c r="O32" s="259" t="s">
        <v>15</v>
      </c>
      <c r="P32" s="259" t="s">
        <v>15</v>
      </c>
      <c r="Q32" s="260"/>
      <c r="R32" s="259" t="s">
        <v>15</v>
      </c>
      <c r="S32" s="259" t="s">
        <v>15</v>
      </c>
      <c r="T32" s="259" t="s">
        <v>15</v>
      </c>
      <c r="U32" s="259" t="s">
        <v>15</v>
      </c>
      <c r="V32" s="259" t="s">
        <v>15</v>
      </c>
      <c r="W32" s="259" t="s">
        <v>15</v>
      </c>
      <c r="X32" s="260"/>
      <c r="Y32" s="259" t="s">
        <v>15</v>
      </c>
      <c r="Z32" s="259" t="s">
        <v>15</v>
      </c>
      <c r="AA32" s="259" t="s">
        <v>15</v>
      </c>
      <c r="AB32" s="259" t="s">
        <v>15</v>
      </c>
      <c r="AC32" s="259" t="s">
        <v>15</v>
      </c>
      <c r="AD32" s="259" t="s">
        <v>15</v>
      </c>
      <c r="AE32" s="260"/>
      <c r="AF32" s="259" t="s">
        <v>15</v>
      </c>
      <c r="AG32" s="259" t="s">
        <v>15</v>
      </c>
      <c r="AH32" s="259" t="s">
        <v>15</v>
      </c>
      <c r="AI32" s="259" t="s">
        <v>15</v>
      </c>
      <c r="AJ32" s="259" t="s">
        <v>15</v>
      </c>
      <c r="AK32" s="259" t="s">
        <v>15</v>
      </c>
      <c r="AL32" s="260"/>
      <c r="AM32" s="259" t="s">
        <v>15</v>
      </c>
      <c r="AN32" s="259" t="s">
        <v>15</v>
      </c>
      <c r="AO32" s="242" t="s">
        <v>161</v>
      </c>
    </row>
    <row r="33" s="240" customFormat="1" ht="23.25" customHeight="1" spans="1:41">
      <c r="A33" s="255">
        <v>19</v>
      </c>
      <c r="B33" s="256" t="s">
        <v>51</v>
      </c>
      <c r="C33" s="257" t="s">
        <v>161</v>
      </c>
      <c r="D33" s="258" t="s">
        <v>76</v>
      </c>
      <c r="E33" s="258" t="s">
        <v>33</v>
      </c>
      <c r="F33" s="267" t="s">
        <v>11</v>
      </c>
      <c r="G33" s="267" t="s">
        <v>11</v>
      </c>
      <c r="H33" s="267" t="s">
        <v>11</v>
      </c>
      <c r="I33" s="267" t="s">
        <v>11</v>
      </c>
      <c r="J33" s="250" t="s">
        <v>2</v>
      </c>
      <c r="K33" s="265" t="s">
        <v>15</v>
      </c>
      <c r="L33" s="265" t="s">
        <v>15</v>
      </c>
      <c r="M33" s="265" t="s">
        <v>15</v>
      </c>
      <c r="N33" s="265" t="s">
        <v>15</v>
      </c>
      <c r="O33" s="265" t="s">
        <v>15</v>
      </c>
      <c r="P33" s="265" t="s">
        <v>15</v>
      </c>
      <c r="Q33" s="260"/>
      <c r="R33" s="265" t="s">
        <v>15</v>
      </c>
      <c r="S33" s="265" t="s">
        <v>15</v>
      </c>
      <c r="T33" s="265" t="s">
        <v>15</v>
      </c>
      <c r="U33" s="265" t="s">
        <v>15</v>
      </c>
      <c r="V33" s="265" t="s">
        <v>15</v>
      </c>
      <c r="W33" s="265" t="s">
        <v>15</v>
      </c>
      <c r="X33" s="260"/>
      <c r="Y33" s="265" t="s">
        <v>15</v>
      </c>
      <c r="Z33" s="265" t="s">
        <v>15</v>
      </c>
      <c r="AA33" s="265" t="s">
        <v>15</v>
      </c>
      <c r="AB33" s="265" t="s">
        <v>15</v>
      </c>
      <c r="AC33" s="265" t="s">
        <v>15</v>
      </c>
      <c r="AD33" s="265" t="s">
        <v>15</v>
      </c>
      <c r="AE33" s="260"/>
      <c r="AF33" s="265" t="s">
        <v>15</v>
      </c>
      <c r="AG33" s="265" t="s">
        <v>15</v>
      </c>
      <c r="AH33" s="265" t="s">
        <v>15</v>
      </c>
      <c r="AI33" s="265" t="s">
        <v>15</v>
      </c>
      <c r="AJ33" s="265" t="s">
        <v>15</v>
      </c>
      <c r="AK33" s="265" t="s">
        <v>15</v>
      </c>
      <c r="AL33" s="260"/>
      <c r="AM33" s="265" t="s">
        <v>15</v>
      </c>
      <c r="AN33" s="265" t="s">
        <v>15</v>
      </c>
      <c r="AO33" s="242" t="s">
        <v>161</v>
      </c>
    </row>
    <row r="34" s="240" customFormat="1" ht="23.25" customHeight="1" spans="1:41">
      <c r="A34" s="261">
        <v>20</v>
      </c>
      <c r="B34" s="266" t="s">
        <v>62</v>
      </c>
      <c r="C34" s="257" t="s">
        <v>161</v>
      </c>
      <c r="D34" s="258" t="s">
        <v>76</v>
      </c>
      <c r="E34" s="258" t="s">
        <v>33</v>
      </c>
      <c r="F34" s="267" t="s">
        <v>11</v>
      </c>
      <c r="G34" s="267" t="s">
        <v>11</v>
      </c>
      <c r="H34" s="267" t="s">
        <v>11</v>
      </c>
      <c r="I34" s="267" t="s">
        <v>11</v>
      </c>
      <c r="J34" s="260"/>
      <c r="K34" s="267" t="s">
        <v>11</v>
      </c>
      <c r="L34" s="267" t="s">
        <v>11</v>
      </c>
      <c r="M34" s="267" t="s">
        <v>11</v>
      </c>
      <c r="N34" s="267" t="s">
        <v>11</v>
      </c>
      <c r="O34" s="267" t="s">
        <v>11</v>
      </c>
      <c r="P34" s="267" t="s">
        <v>11</v>
      </c>
      <c r="Q34" s="260"/>
      <c r="R34" s="267" t="s">
        <v>11</v>
      </c>
      <c r="S34" s="267" t="s">
        <v>11</v>
      </c>
      <c r="T34" s="267" t="s">
        <v>11</v>
      </c>
      <c r="U34" s="267" t="s">
        <v>11</v>
      </c>
      <c r="V34" s="267" t="s">
        <v>11</v>
      </c>
      <c r="W34" s="267" t="s">
        <v>11</v>
      </c>
      <c r="X34" s="260"/>
      <c r="Y34" s="267" t="s">
        <v>11</v>
      </c>
      <c r="Z34" s="267" t="s">
        <v>11</v>
      </c>
      <c r="AA34" s="267" t="s">
        <v>11</v>
      </c>
      <c r="AB34" s="267" t="s">
        <v>11</v>
      </c>
      <c r="AC34" s="267" t="s">
        <v>11</v>
      </c>
      <c r="AD34" s="267" t="s">
        <v>11</v>
      </c>
      <c r="AE34" s="260"/>
      <c r="AF34" s="267" t="s">
        <v>11</v>
      </c>
      <c r="AG34" s="267" t="s">
        <v>11</v>
      </c>
      <c r="AH34" s="267" t="s">
        <v>11</v>
      </c>
      <c r="AI34" s="267" t="s">
        <v>11</v>
      </c>
      <c r="AJ34" s="267" t="s">
        <v>11</v>
      </c>
      <c r="AK34" s="267" t="s">
        <v>11</v>
      </c>
      <c r="AL34" s="260"/>
      <c r="AM34" s="267" t="s">
        <v>11</v>
      </c>
      <c r="AN34" s="267" t="s">
        <v>11</v>
      </c>
      <c r="AO34" s="242" t="s">
        <v>161</v>
      </c>
    </row>
    <row r="35" s="240" customFormat="1" ht="23.25" customHeight="1" spans="1:41">
      <c r="A35" s="255">
        <v>21</v>
      </c>
      <c r="B35" s="266" t="s">
        <v>63</v>
      </c>
      <c r="C35" s="242" t="s">
        <v>161</v>
      </c>
      <c r="D35" s="258" t="s">
        <v>76</v>
      </c>
      <c r="E35" s="258" t="s">
        <v>33</v>
      </c>
      <c r="F35" s="267" t="s">
        <v>11</v>
      </c>
      <c r="G35" s="267" t="s">
        <v>11</v>
      </c>
      <c r="H35" s="267" t="s">
        <v>11</v>
      </c>
      <c r="I35" s="267" t="s">
        <v>11</v>
      </c>
      <c r="J35" s="260"/>
      <c r="K35" s="267" t="s">
        <v>11</v>
      </c>
      <c r="L35" s="267" t="s">
        <v>11</v>
      </c>
      <c r="M35" s="267" t="s">
        <v>11</v>
      </c>
      <c r="N35" s="267" t="s">
        <v>11</v>
      </c>
      <c r="O35" s="267" t="s">
        <v>11</v>
      </c>
      <c r="P35" s="267" t="s">
        <v>11</v>
      </c>
      <c r="Q35" s="260"/>
      <c r="R35" s="267" t="s">
        <v>11</v>
      </c>
      <c r="S35" s="267" t="s">
        <v>11</v>
      </c>
      <c r="T35" s="267" t="s">
        <v>11</v>
      </c>
      <c r="U35" s="267" t="s">
        <v>11</v>
      </c>
      <c r="V35" s="267" t="s">
        <v>11</v>
      </c>
      <c r="W35" s="267" t="s">
        <v>11</v>
      </c>
      <c r="X35" s="260"/>
      <c r="Y35" s="267" t="s">
        <v>11</v>
      </c>
      <c r="Z35" s="267" t="s">
        <v>11</v>
      </c>
      <c r="AA35" s="267" t="s">
        <v>11</v>
      </c>
      <c r="AB35" s="267" t="s">
        <v>11</v>
      </c>
      <c r="AC35" s="267" t="s">
        <v>11</v>
      </c>
      <c r="AD35" s="267" t="s">
        <v>11</v>
      </c>
      <c r="AE35" s="260"/>
      <c r="AF35" s="267" t="s">
        <v>11</v>
      </c>
      <c r="AG35" s="267" t="s">
        <v>11</v>
      </c>
      <c r="AH35" s="267" t="s">
        <v>11</v>
      </c>
      <c r="AI35" s="267" t="s">
        <v>11</v>
      </c>
      <c r="AJ35" s="267" t="s">
        <v>11</v>
      </c>
      <c r="AK35" s="267" t="s">
        <v>11</v>
      </c>
      <c r="AL35" s="260"/>
      <c r="AM35" s="267" t="s">
        <v>11</v>
      </c>
      <c r="AN35" s="267" t="s">
        <v>11</v>
      </c>
      <c r="AO35" s="242" t="s">
        <v>161</v>
      </c>
    </row>
    <row r="36" s="240" customFormat="1" ht="23.25" customHeight="1" spans="1:41">
      <c r="A36" s="261">
        <v>22</v>
      </c>
      <c r="B36" s="266" t="s">
        <v>81</v>
      </c>
      <c r="C36" s="257" t="s">
        <v>161</v>
      </c>
      <c r="D36" s="258" t="s">
        <v>76</v>
      </c>
      <c r="E36" s="258" t="s">
        <v>33</v>
      </c>
      <c r="F36" s="267" t="s">
        <v>11</v>
      </c>
      <c r="G36" s="267" t="s">
        <v>11</v>
      </c>
      <c r="H36" s="267" t="s">
        <v>11</v>
      </c>
      <c r="I36" s="267" t="s">
        <v>11</v>
      </c>
      <c r="J36" s="260"/>
      <c r="K36" s="267" t="s">
        <v>11</v>
      </c>
      <c r="L36" s="267" t="s">
        <v>11</v>
      </c>
      <c r="M36" s="267" t="s">
        <v>11</v>
      </c>
      <c r="N36" s="267" t="s">
        <v>11</v>
      </c>
      <c r="O36" s="267" t="s">
        <v>11</v>
      </c>
      <c r="P36" s="267" t="s">
        <v>11</v>
      </c>
      <c r="Q36" s="260"/>
      <c r="R36" s="267" t="s">
        <v>11</v>
      </c>
      <c r="S36" s="267" t="s">
        <v>11</v>
      </c>
      <c r="T36" s="267" t="s">
        <v>11</v>
      </c>
      <c r="U36" s="267" t="s">
        <v>11</v>
      </c>
      <c r="V36" s="267" t="s">
        <v>11</v>
      </c>
      <c r="W36" s="267" t="s">
        <v>11</v>
      </c>
      <c r="X36" s="260"/>
      <c r="Y36" s="267" t="s">
        <v>11</v>
      </c>
      <c r="Z36" s="267" t="s">
        <v>11</v>
      </c>
      <c r="AA36" s="267" t="s">
        <v>11</v>
      </c>
      <c r="AB36" s="267" t="s">
        <v>11</v>
      </c>
      <c r="AC36" s="267" t="s">
        <v>11</v>
      </c>
      <c r="AD36" s="267" t="s">
        <v>11</v>
      </c>
      <c r="AE36" s="260"/>
      <c r="AF36" s="267" t="s">
        <v>11</v>
      </c>
      <c r="AG36" s="267" t="s">
        <v>11</v>
      </c>
      <c r="AH36" s="267" t="s">
        <v>11</v>
      </c>
      <c r="AI36" s="267" t="s">
        <v>11</v>
      </c>
      <c r="AJ36" s="267" t="s">
        <v>11</v>
      </c>
      <c r="AK36" s="267" t="s">
        <v>11</v>
      </c>
      <c r="AL36" s="260"/>
      <c r="AM36" s="267" t="s">
        <v>11</v>
      </c>
      <c r="AN36" s="267" t="s">
        <v>11</v>
      </c>
      <c r="AO36" s="242" t="s">
        <v>161</v>
      </c>
    </row>
    <row r="37" s="240" customFormat="1" ht="23.25" customHeight="1" spans="1:41">
      <c r="A37" s="255">
        <v>23</v>
      </c>
      <c r="B37" s="266" t="s">
        <v>65</v>
      </c>
      <c r="C37" s="257" t="s">
        <v>161</v>
      </c>
      <c r="D37" s="258" t="s">
        <v>76</v>
      </c>
      <c r="E37" s="258" t="s">
        <v>33</v>
      </c>
      <c r="F37" s="267" t="s">
        <v>11</v>
      </c>
      <c r="G37" s="267" t="s">
        <v>11</v>
      </c>
      <c r="H37" s="267" t="s">
        <v>11</v>
      </c>
      <c r="I37" s="267" t="s">
        <v>11</v>
      </c>
      <c r="J37" s="260"/>
      <c r="K37" s="267" t="s">
        <v>11</v>
      </c>
      <c r="L37" s="267" t="s">
        <v>11</v>
      </c>
      <c r="M37" s="267" t="s">
        <v>11</v>
      </c>
      <c r="N37" s="267" t="s">
        <v>11</v>
      </c>
      <c r="O37" s="267" t="s">
        <v>11</v>
      </c>
      <c r="P37" s="267" t="s">
        <v>11</v>
      </c>
      <c r="Q37" s="260"/>
      <c r="R37" s="267" t="s">
        <v>11</v>
      </c>
      <c r="S37" s="267" t="s">
        <v>11</v>
      </c>
      <c r="T37" s="267" t="s">
        <v>11</v>
      </c>
      <c r="U37" s="267" t="s">
        <v>188</v>
      </c>
      <c r="V37" s="267" t="s">
        <v>11</v>
      </c>
      <c r="W37" s="267" t="s">
        <v>11</v>
      </c>
      <c r="X37" s="260"/>
      <c r="Y37" s="267" t="s">
        <v>11</v>
      </c>
      <c r="Z37" s="267" t="s">
        <v>11</v>
      </c>
      <c r="AA37" s="267" t="s">
        <v>11</v>
      </c>
      <c r="AB37" s="267" t="s">
        <v>11</v>
      </c>
      <c r="AC37" s="267" t="s">
        <v>11</v>
      </c>
      <c r="AD37" s="267" t="s">
        <v>11</v>
      </c>
      <c r="AE37" s="260"/>
      <c r="AF37" s="267" t="s">
        <v>11</v>
      </c>
      <c r="AG37" s="267" t="s">
        <v>11</v>
      </c>
      <c r="AH37" s="267" t="s">
        <v>11</v>
      </c>
      <c r="AI37" s="267" t="s">
        <v>11</v>
      </c>
      <c r="AJ37" s="267" t="s">
        <v>11</v>
      </c>
      <c r="AK37" s="267" t="s">
        <v>11</v>
      </c>
      <c r="AL37" s="260"/>
      <c r="AM37" s="267" t="s">
        <v>11</v>
      </c>
      <c r="AN37" s="267" t="s">
        <v>11</v>
      </c>
      <c r="AO37" s="242" t="s">
        <v>161</v>
      </c>
    </row>
    <row r="38" s="240" customFormat="1" ht="23.25" customHeight="1" spans="1:41">
      <c r="A38" s="261">
        <v>24</v>
      </c>
      <c r="B38" s="266" t="s">
        <v>66</v>
      </c>
      <c r="C38" s="242" t="s">
        <v>161</v>
      </c>
      <c r="D38" s="258" t="s">
        <v>76</v>
      </c>
      <c r="E38" s="258" t="s">
        <v>33</v>
      </c>
      <c r="F38" s="267" t="s">
        <v>11</v>
      </c>
      <c r="G38" s="267" t="s">
        <v>11</v>
      </c>
      <c r="H38" s="267" t="s">
        <v>11</v>
      </c>
      <c r="I38" s="267" t="s">
        <v>11</v>
      </c>
      <c r="J38" s="260"/>
      <c r="K38" s="267" t="s">
        <v>11</v>
      </c>
      <c r="L38" s="267" t="s">
        <v>11</v>
      </c>
      <c r="M38" s="267" t="s">
        <v>11</v>
      </c>
      <c r="N38" s="267" t="s">
        <v>11</v>
      </c>
      <c r="O38" s="267" t="s">
        <v>11</v>
      </c>
      <c r="P38" s="267" t="s">
        <v>11</v>
      </c>
      <c r="Q38" s="260"/>
      <c r="R38" s="267" t="s">
        <v>11</v>
      </c>
      <c r="S38" s="267" t="s">
        <v>11</v>
      </c>
      <c r="T38" s="267" t="s">
        <v>11</v>
      </c>
      <c r="U38" s="267" t="s">
        <v>11</v>
      </c>
      <c r="V38" s="267" t="s">
        <v>11</v>
      </c>
      <c r="W38" s="267" t="s">
        <v>11</v>
      </c>
      <c r="X38" s="260"/>
      <c r="Y38" s="267" t="s">
        <v>11</v>
      </c>
      <c r="Z38" s="267" t="s">
        <v>11</v>
      </c>
      <c r="AA38" s="267" t="s">
        <v>11</v>
      </c>
      <c r="AB38" s="267" t="s">
        <v>11</v>
      </c>
      <c r="AC38" s="267" t="s">
        <v>11</v>
      </c>
      <c r="AD38" s="267" t="s">
        <v>11</v>
      </c>
      <c r="AE38" s="260"/>
      <c r="AF38" s="267" t="s">
        <v>11</v>
      </c>
      <c r="AG38" s="267" t="s">
        <v>11</v>
      </c>
      <c r="AH38" s="267" t="s">
        <v>11</v>
      </c>
      <c r="AI38" s="267" t="s">
        <v>11</v>
      </c>
      <c r="AJ38" s="267" t="s">
        <v>11</v>
      </c>
      <c r="AK38" s="267" t="s">
        <v>11</v>
      </c>
      <c r="AL38" s="260"/>
      <c r="AM38" s="267" t="s">
        <v>11</v>
      </c>
      <c r="AN38" s="267" t="s">
        <v>11</v>
      </c>
      <c r="AO38" s="242" t="s">
        <v>161</v>
      </c>
    </row>
    <row r="39" s="240" customFormat="1" ht="23.25" customHeight="1" spans="1:41">
      <c r="A39" s="255">
        <v>25</v>
      </c>
      <c r="B39" s="266" t="s">
        <v>67</v>
      </c>
      <c r="C39" s="242" t="s">
        <v>161</v>
      </c>
      <c r="D39" s="258" t="s">
        <v>76</v>
      </c>
      <c r="E39" s="258" t="s">
        <v>33</v>
      </c>
      <c r="F39" s="267" t="s">
        <v>11</v>
      </c>
      <c r="G39" s="267" t="s">
        <v>11</v>
      </c>
      <c r="H39" s="267" t="s">
        <v>11</v>
      </c>
      <c r="I39" s="267" t="s">
        <v>11</v>
      </c>
      <c r="J39" s="260"/>
      <c r="K39" s="267" t="s">
        <v>11</v>
      </c>
      <c r="L39" s="267" t="s">
        <v>11</v>
      </c>
      <c r="M39" s="267" t="s">
        <v>11</v>
      </c>
      <c r="N39" s="267" t="s">
        <v>11</v>
      </c>
      <c r="O39" s="267" t="s">
        <v>11</v>
      </c>
      <c r="P39" s="267" t="s">
        <v>11</v>
      </c>
      <c r="Q39" s="260"/>
      <c r="R39" s="267" t="s">
        <v>11</v>
      </c>
      <c r="S39" s="267" t="s">
        <v>11</v>
      </c>
      <c r="T39" s="267" t="s">
        <v>11</v>
      </c>
      <c r="U39" s="267" t="s">
        <v>11</v>
      </c>
      <c r="V39" s="267" t="s">
        <v>11</v>
      </c>
      <c r="W39" s="267" t="s">
        <v>11</v>
      </c>
      <c r="X39" s="260"/>
      <c r="Y39" s="267" t="s">
        <v>11</v>
      </c>
      <c r="Z39" s="267" t="s">
        <v>11</v>
      </c>
      <c r="AA39" s="267" t="s">
        <v>11</v>
      </c>
      <c r="AB39" s="267" t="s">
        <v>11</v>
      </c>
      <c r="AC39" s="267" t="s">
        <v>11</v>
      </c>
      <c r="AD39" s="267" t="s">
        <v>11</v>
      </c>
      <c r="AE39" s="260"/>
      <c r="AF39" s="267" t="s">
        <v>11</v>
      </c>
      <c r="AG39" s="267" t="s">
        <v>11</v>
      </c>
      <c r="AH39" s="267" t="s">
        <v>11</v>
      </c>
      <c r="AI39" s="267" t="s">
        <v>11</v>
      </c>
      <c r="AJ39" s="267" t="s">
        <v>11</v>
      </c>
      <c r="AK39" s="267" t="s">
        <v>11</v>
      </c>
      <c r="AL39" s="260"/>
      <c r="AM39" s="267" t="s">
        <v>11</v>
      </c>
      <c r="AN39" s="267" t="s">
        <v>11</v>
      </c>
      <c r="AO39" s="242" t="s">
        <v>161</v>
      </c>
    </row>
    <row r="40" s="240" customFormat="1" ht="23.25" customHeight="1" spans="1:41">
      <c r="A40" s="261">
        <v>26</v>
      </c>
      <c r="B40" s="266" t="s">
        <v>68</v>
      </c>
      <c r="C40" s="257" t="s">
        <v>161</v>
      </c>
      <c r="D40" s="258" t="s">
        <v>76</v>
      </c>
      <c r="E40" s="258" t="s">
        <v>33</v>
      </c>
      <c r="F40" s="267" t="s">
        <v>11</v>
      </c>
      <c r="G40" s="267" t="s">
        <v>11</v>
      </c>
      <c r="H40" s="267" t="s">
        <v>11</v>
      </c>
      <c r="I40" s="267" t="s">
        <v>11</v>
      </c>
      <c r="J40" s="260"/>
      <c r="K40" s="267" t="s">
        <v>11</v>
      </c>
      <c r="L40" s="267" t="s">
        <v>11</v>
      </c>
      <c r="M40" s="267" t="s">
        <v>11</v>
      </c>
      <c r="N40" s="267" t="s">
        <v>11</v>
      </c>
      <c r="O40" s="267" t="s">
        <v>11</v>
      </c>
      <c r="P40" s="267" t="s">
        <v>11</v>
      </c>
      <c r="Q40" s="260"/>
      <c r="R40" s="267" t="s">
        <v>11</v>
      </c>
      <c r="S40" s="267" t="s">
        <v>11</v>
      </c>
      <c r="T40" s="267" t="s">
        <v>11</v>
      </c>
      <c r="U40" s="267" t="s">
        <v>11</v>
      </c>
      <c r="V40" s="267" t="s">
        <v>11</v>
      </c>
      <c r="W40" s="267" t="s">
        <v>11</v>
      </c>
      <c r="X40" s="260"/>
      <c r="Y40" s="267" t="s">
        <v>11</v>
      </c>
      <c r="Z40" s="267" t="s">
        <v>11</v>
      </c>
      <c r="AA40" s="267" t="s">
        <v>11</v>
      </c>
      <c r="AB40" s="267" t="s">
        <v>11</v>
      </c>
      <c r="AC40" s="267" t="s">
        <v>11</v>
      </c>
      <c r="AD40" s="267" t="s">
        <v>11</v>
      </c>
      <c r="AE40" s="260"/>
      <c r="AF40" s="267" t="s">
        <v>11</v>
      </c>
      <c r="AG40" s="267" t="s">
        <v>11</v>
      </c>
      <c r="AH40" s="267" t="s">
        <v>11</v>
      </c>
      <c r="AI40" s="267" t="s">
        <v>11</v>
      </c>
      <c r="AJ40" s="267" t="s">
        <v>11</v>
      </c>
      <c r="AK40" s="267" t="s">
        <v>11</v>
      </c>
      <c r="AL40" s="260"/>
      <c r="AM40" s="267" t="s">
        <v>11</v>
      </c>
      <c r="AN40" s="267" t="s">
        <v>11</v>
      </c>
      <c r="AO40" s="242" t="s">
        <v>161</v>
      </c>
    </row>
    <row r="41" s="240" customFormat="1" ht="23.25" customHeight="1" spans="1:41">
      <c r="A41" s="255">
        <v>27</v>
      </c>
      <c r="B41" s="266" t="s">
        <v>69</v>
      </c>
      <c r="C41" s="257" t="s">
        <v>161</v>
      </c>
      <c r="D41" s="258" t="s">
        <v>76</v>
      </c>
      <c r="E41" s="258" t="s">
        <v>33</v>
      </c>
      <c r="F41" s="265" t="s">
        <v>15</v>
      </c>
      <c r="G41" s="265" t="s">
        <v>15</v>
      </c>
      <c r="H41" s="265" t="s">
        <v>15</v>
      </c>
      <c r="I41" s="250" t="s">
        <v>0</v>
      </c>
      <c r="J41" s="260"/>
      <c r="K41" s="267" t="s">
        <v>11</v>
      </c>
      <c r="L41" s="267" t="s">
        <v>11</v>
      </c>
      <c r="M41" s="267" t="s">
        <v>11</v>
      </c>
      <c r="N41" s="267" t="s">
        <v>11</v>
      </c>
      <c r="O41" s="267" t="s">
        <v>11</v>
      </c>
      <c r="P41" s="267" t="s">
        <v>11</v>
      </c>
      <c r="Q41" s="260"/>
      <c r="R41" s="267" t="s">
        <v>11</v>
      </c>
      <c r="S41" s="267" t="s">
        <v>11</v>
      </c>
      <c r="T41" s="267" t="s">
        <v>11</v>
      </c>
      <c r="U41" s="267" t="s">
        <v>11</v>
      </c>
      <c r="V41" s="267" t="s">
        <v>11</v>
      </c>
      <c r="W41" s="267" t="s">
        <v>11</v>
      </c>
      <c r="X41" s="260"/>
      <c r="Y41" s="267" t="s">
        <v>11</v>
      </c>
      <c r="Z41" s="267" t="s">
        <v>11</v>
      </c>
      <c r="AA41" s="267" t="s">
        <v>11</v>
      </c>
      <c r="AB41" s="267" t="s">
        <v>11</v>
      </c>
      <c r="AC41" s="267" t="s">
        <v>11</v>
      </c>
      <c r="AD41" s="267" t="s">
        <v>11</v>
      </c>
      <c r="AE41" s="260"/>
      <c r="AF41" s="267" t="s">
        <v>11</v>
      </c>
      <c r="AG41" s="267" t="s">
        <v>11</v>
      </c>
      <c r="AH41" s="267" t="s">
        <v>11</v>
      </c>
      <c r="AI41" s="267" t="s">
        <v>11</v>
      </c>
      <c r="AJ41" s="267" t="s">
        <v>11</v>
      </c>
      <c r="AK41" s="267" t="s">
        <v>11</v>
      </c>
      <c r="AL41" s="260"/>
      <c r="AM41" s="267" t="s">
        <v>11</v>
      </c>
      <c r="AN41" s="267" t="s">
        <v>11</v>
      </c>
      <c r="AO41" s="242" t="s">
        <v>161</v>
      </c>
    </row>
    <row r="42" s="240" customFormat="1" ht="23.25" customHeight="1" spans="1:41">
      <c r="A42" s="261">
        <v>28</v>
      </c>
      <c r="B42" s="266" t="s">
        <v>70</v>
      </c>
      <c r="C42" s="257" t="s">
        <v>161</v>
      </c>
      <c r="D42" s="258" t="s">
        <v>76</v>
      </c>
      <c r="E42" s="258" t="s">
        <v>14</v>
      </c>
      <c r="F42" s="265" t="s">
        <v>15</v>
      </c>
      <c r="G42" s="265" t="s">
        <v>15</v>
      </c>
      <c r="H42" s="265" t="s">
        <v>15</v>
      </c>
      <c r="I42" s="265" t="s">
        <v>15</v>
      </c>
      <c r="J42" s="260"/>
      <c r="K42" s="265" t="s">
        <v>15</v>
      </c>
      <c r="L42" s="265" t="s">
        <v>15</v>
      </c>
      <c r="M42" s="265" t="s">
        <v>15</v>
      </c>
      <c r="N42" s="265" t="s">
        <v>15</v>
      </c>
      <c r="O42" s="265" t="s">
        <v>15</v>
      </c>
      <c r="P42" s="265" t="s">
        <v>15</v>
      </c>
      <c r="Q42" s="260"/>
      <c r="R42" s="265" t="s">
        <v>15</v>
      </c>
      <c r="S42" s="265" t="s">
        <v>15</v>
      </c>
      <c r="T42" s="265" t="s">
        <v>15</v>
      </c>
      <c r="U42" s="265" t="s">
        <v>15</v>
      </c>
      <c r="V42" s="265" t="s">
        <v>15</v>
      </c>
      <c r="W42" s="265" t="s">
        <v>15</v>
      </c>
      <c r="X42" s="260"/>
      <c r="Y42" s="265" t="s">
        <v>15</v>
      </c>
      <c r="Z42" s="265" t="s">
        <v>15</v>
      </c>
      <c r="AA42" s="265" t="s">
        <v>15</v>
      </c>
      <c r="AB42" s="265" t="s">
        <v>15</v>
      </c>
      <c r="AC42" s="265" t="s">
        <v>15</v>
      </c>
      <c r="AD42" s="265" t="s">
        <v>15</v>
      </c>
      <c r="AE42" s="260"/>
      <c r="AF42" s="265" t="s">
        <v>15</v>
      </c>
      <c r="AG42" s="265" t="s">
        <v>15</v>
      </c>
      <c r="AH42" s="265" t="s">
        <v>15</v>
      </c>
      <c r="AI42" s="265" t="s">
        <v>15</v>
      </c>
      <c r="AJ42" s="265" t="s">
        <v>15</v>
      </c>
      <c r="AK42" s="250" t="s">
        <v>0</v>
      </c>
      <c r="AL42" s="260"/>
      <c r="AM42" s="267" t="s">
        <v>11</v>
      </c>
      <c r="AN42" s="267" t="s">
        <v>11</v>
      </c>
      <c r="AO42" s="242" t="s">
        <v>161</v>
      </c>
    </row>
    <row r="43" s="240" customFormat="1" ht="23.25" customHeight="1" spans="1:41">
      <c r="A43" s="255">
        <v>29</v>
      </c>
      <c r="B43" s="266" t="s">
        <v>171</v>
      </c>
      <c r="C43" s="257" t="s">
        <v>161</v>
      </c>
      <c r="D43" s="258" t="s">
        <v>76</v>
      </c>
      <c r="E43" s="258" t="s">
        <v>33</v>
      </c>
      <c r="F43" s="265" t="s">
        <v>15</v>
      </c>
      <c r="G43" s="265" t="s">
        <v>15</v>
      </c>
      <c r="H43" s="265" t="s">
        <v>15</v>
      </c>
      <c r="I43" s="265" t="s">
        <v>15</v>
      </c>
      <c r="J43" s="260"/>
      <c r="K43" s="265" t="s">
        <v>15</v>
      </c>
      <c r="L43" s="265" t="s">
        <v>15</v>
      </c>
      <c r="M43" s="265" t="s">
        <v>15</v>
      </c>
      <c r="N43" s="265" t="s">
        <v>15</v>
      </c>
      <c r="O43" s="265" t="s">
        <v>15</v>
      </c>
      <c r="P43" s="265" t="s">
        <v>15</v>
      </c>
      <c r="Q43" s="260"/>
      <c r="R43" s="265" t="s">
        <v>15</v>
      </c>
      <c r="S43" s="265" t="s">
        <v>15</v>
      </c>
      <c r="T43" s="265" t="s">
        <v>15</v>
      </c>
      <c r="U43" s="265" t="s">
        <v>15</v>
      </c>
      <c r="V43" s="265" t="s">
        <v>15</v>
      </c>
      <c r="W43" s="250" t="s">
        <v>0</v>
      </c>
      <c r="X43" s="260"/>
      <c r="Y43" s="267" t="s">
        <v>11</v>
      </c>
      <c r="Z43" s="267" t="s">
        <v>11</v>
      </c>
      <c r="AA43" s="267" t="s">
        <v>11</v>
      </c>
      <c r="AB43" s="267" t="s">
        <v>11</v>
      </c>
      <c r="AC43" s="267" t="s">
        <v>11</v>
      </c>
      <c r="AD43" s="267" t="s">
        <v>11</v>
      </c>
      <c r="AE43" s="260"/>
      <c r="AF43" s="267" t="s">
        <v>11</v>
      </c>
      <c r="AG43" s="267" t="s">
        <v>11</v>
      </c>
      <c r="AH43" s="267" t="s">
        <v>11</v>
      </c>
      <c r="AI43" s="267" t="s">
        <v>11</v>
      </c>
      <c r="AJ43" s="267" t="s">
        <v>11</v>
      </c>
      <c r="AK43" s="267" t="s">
        <v>11</v>
      </c>
      <c r="AL43" s="260"/>
      <c r="AM43" s="267" t="s">
        <v>11</v>
      </c>
      <c r="AN43" s="267" t="s">
        <v>11</v>
      </c>
      <c r="AO43" s="242" t="s">
        <v>161</v>
      </c>
    </row>
    <row r="44" s="240" customFormat="1" ht="23.25" customHeight="1" spans="1:41">
      <c r="A44" s="261">
        <v>30</v>
      </c>
      <c r="B44" s="266" t="s">
        <v>172</v>
      </c>
      <c r="C44" s="257" t="s">
        <v>161</v>
      </c>
      <c r="D44" s="258" t="s">
        <v>83</v>
      </c>
      <c r="E44" s="258" t="s">
        <v>33</v>
      </c>
      <c r="F44" s="265" t="s">
        <v>15</v>
      </c>
      <c r="G44" s="265" t="s">
        <v>15</v>
      </c>
      <c r="H44" s="265" t="s">
        <v>15</v>
      </c>
      <c r="I44" s="265" t="s">
        <v>15</v>
      </c>
      <c r="J44" s="260"/>
      <c r="K44" s="265" t="s">
        <v>15</v>
      </c>
      <c r="L44" s="265" t="s">
        <v>15</v>
      </c>
      <c r="M44" s="265" t="s">
        <v>15</v>
      </c>
      <c r="N44" s="265" t="s">
        <v>15</v>
      </c>
      <c r="O44" s="265" t="s">
        <v>15</v>
      </c>
      <c r="P44" s="265" t="s">
        <v>15</v>
      </c>
      <c r="Q44" s="260"/>
      <c r="R44" s="265" t="s">
        <v>15</v>
      </c>
      <c r="S44" s="265" t="s">
        <v>15</v>
      </c>
      <c r="T44" s="265" t="s">
        <v>15</v>
      </c>
      <c r="U44" s="265" t="s">
        <v>15</v>
      </c>
      <c r="V44" s="265" t="s">
        <v>15</v>
      </c>
      <c r="W44" s="265" t="s">
        <v>15</v>
      </c>
      <c r="X44" s="260"/>
      <c r="Y44" s="265" t="s">
        <v>15</v>
      </c>
      <c r="Z44" s="265" t="s">
        <v>15</v>
      </c>
      <c r="AA44" s="265" t="s">
        <v>15</v>
      </c>
      <c r="AB44" s="265" t="s">
        <v>15</v>
      </c>
      <c r="AC44" s="265" t="s">
        <v>15</v>
      </c>
      <c r="AD44" s="265" t="s">
        <v>15</v>
      </c>
      <c r="AE44" s="260"/>
      <c r="AF44" s="265" t="s">
        <v>15</v>
      </c>
      <c r="AG44" s="265" t="s">
        <v>15</v>
      </c>
      <c r="AH44" s="265" t="s">
        <v>15</v>
      </c>
      <c r="AI44" s="265" t="s">
        <v>15</v>
      </c>
      <c r="AJ44" s="265" t="s">
        <v>15</v>
      </c>
      <c r="AK44" s="250" t="s">
        <v>0</v>
      </c>
      <c r="AL44" s="260"/>
      <c r="AM44" s="267" t="s">
        <v>11</v>
      </c>
      <c r="AN44" s="267" t="s">
        <v>11</v>
      </c>
      <c r="AO44" s="242" t="s">
        <v>161</v>
      </c>
    </row>
    <row r="45" s="240" customFormat="1" ht="23.25" customHeight="1" spans="1:41">
      <c r="A45" s="255">
        <v>31</v>
      </c>
      <c r="B45" s="256" t="s">
        <v>173</v>
      </c>
      <c r="C45" s="257" t="s">
        <v>161</v>
      </c>
      <c r="D45" s="258" t="s">
        <v>83</v>
      </c>
      <c r="E45" s="258" t="s">
        <v>14</v>
      </c>
      <c r="F45" s="265" t="s">
        <v>15</v>
      </c>
      <c r="G45" s="265" t="s">
        <v>15</v>
      </c>
      <c r="H45" s="265" t="s">
        <v>15</v>
      </c>
      <c r="I45" s="265" t="s">
        <v>15</v>
      </c>
      <c r="J45" s="260"/>
      <c r="K45" s="265" t="s">
        <v>15</v>
      </c>
      <c r="L45" s="265" t="s">
        <v>15</v>
      </c>
      <c r="M45" s="265" t="s">
        <v>15</v>
      </c>
      <c r="N45" s="265" t="s">
        <v>15</v>
      </c>
      <c r="O45" s="265" t="s">
        <v>15</v>
      </c>
      <c r="P45" s="265" t="s">
        <v>15</v>
      </c>
      <c r="Q45" s="260"/>
      <c r="R45" s="265" t="s">
        <v>15</v>
      </c>
      <c r="S45" s="265" t="s">
        <v>15</v>
      </c>
      <c r="T45" s="265" t="s">
        <v>15</v>
      </c>
      <c r="U45" s="265" t="s">
        <v>15</v>
      </c>
      <c r="V45" s="265" t="s">
        <v>15</v>
      </c>
      <c r="W45" s="265" t="s">
        <v>15</v>
      </c>
      <c r="X45" s="260"/>
      <c r="Y45" s="265" t="s">
        <v>15</v>
      </c>
      <c r="Z45" s="265" t="s">
        <v>15</v>
      </c>
      <c r="AA45" s="265" t="s">
        <v>15</v>
      </c>
      <c r="AB45" s="265" t="s">
        <v>15</v>
      </c>
      <c r="AC45" s="265" t="s">
        <v>15</v>
      </c>
      <c r="AD45" s="250" t="s">
        <v>0</v>
      </c>
      <c r="AE45" s="260"/>
      <c r="AF45" s="267" t="s">
        <v>11</v>
      </c>
      <c r="AG45" s="267" t="s">
        <v>11</v>
      </c>
      <c r="AH45" s="267" t="s">
        <v>11</v>
      </c>
      <c r="AI45" s="267" t="s">
        <v>11</v>
      </c>
      <c r="AJ45" s="267" t="s">
        <v>11</v>
      </c>
      <c r="AK45" s="267" t="s">
        <v>11</v>
      </c>
      <c r="AL45" s="260"/>
      <c r="AM45" s="267" t="s">
        <v>11</v>
      </c>
      <c r="AN45" s="267" t="s">
        <v>11</v>
      </c>
      <c r="AO45" s="242" t="s">
        <v>161</v>
      </c>
    </row>
    <row r="46" s="240" customFormat="1" ht="23.25" customHeight="1" spans="1:41">
      <c r="A46" s="261">
        <v>32</v>
      </c>
      <c r="B46" s="266" t="s">
        <v>174</v>
      </c>
      <c r="C46" s="257" t="s">
        <v>161</v>
      </c>
      <c r="D46" s="258" t="s">
        <v>83</v>
      </c>
      <c r="E46" s="258" t="s">
        <v>33</v>
      </c>
      <c r="F46" s="265" t="s">
        <v>15</v>
      </c>
      <c r="G46" s="265" t="s">
        <v>15</v>
      </c>
      <c r="H46" s="265" t="s">
        <v>15</v>
      </c>
      <c r="I46" s="265" t="s">
        <v>15</v>
      </c>
      <c r="J46" s="260"/>
      <c r="K46" s="265" t="s">
        <v>15</v>
      </c>
      <c r="L46" s="265" t="s">
        <v>15</v>
      </c>
      <c r="M46" s="265" t="s">
        <v>15</v>
      </c>
      <c r="N46" s="265" t="s">
        <v>15</v>
      </c>
      <c r="O46" s="265" t="s">
        <v>15</v>
      </c>
      <c r="P46" s="265" t="s">
        <v>15</v>
      </c>
      <c r="Q46" s="260"/>
      <c r="R46" s="265" t="s">
        <v>15</v>
      </c>
      <c r="S46" s="265" t="s">
        <v>15</v>
      </c>
      <c r="T46" s="265" t="s">
        <v>15</v>
      </c>
      <c r="U46" s="265" t="s">
        <v>15</v>
      </c>
      <c r="V46" s="265" t="s">
        <v>15</v>
      </c>
      <c r="W46" s="265" t="s">
        <v>15</v>
      </c>
      <c r="X46" s="260"/>
      <c r="Y46" s="265" t="s">
        <v>15</v>
      </c>
      <c r="Z46" s="265" t="s">
        <v>15</v>
      </c>
      <c r="AA46" s="265" t="s">
        <v>15</v>
      </c>
      <c r="AB46" s="265" t="s">
        <v>15</v>
      </c>
      <c r="AC46" s="265" t="s">
        <v>15</v>
      </c>
      <c r="AD46" s="265" t="s">
        <v>15</v>
      </c>
      <c r="AE46" s="260"/>
      <c r="AF46" s="265" t="s">
        <v>15</v>
      </c>
      <c r="AG46" s="265" t="s">
        <v>15</v>
      </c>
      <c r="AH46" s="265" t="s">
        <v>15</v>
      </c>
      <c r="AI46" s="265" t="s">
        <v>15</v>
      </c>
      <c r="AJ46" s="265" t="s">
        <v>15</v>
      </c>
      <c r="AK46" s="250" t="s">
        <v>0</v>
      </c>
      <c r="AL46" s="260"/>
      <c r="AM46" s="267" t="s">
        <v>11</v>
      </c>
      <c r="AN46" s="267" t="s">
        <v>11</v>
      </c>
      <c r="AO46" s="242" t="s">
        <v>161</v>
      </c>
    </row>
    <row r="47" s="240" customFormat="1" ht="23.25" customHeight="1" spans="1:41">
      <c r="A47" s="255">
        <v>33</v>
      </c>
      <c r="B47" s="266" t="s">
        <v>80</v>
      </c>
      <c r="C47" s="242" t="s">
        <v>161</v>
      </c>
      <c r="D47" s="258" t="s">
        <v>76</v>
      </c>
      <c r="E47" s="258" t="s">
        <v>14</v>
      </c>
      <c r="F47" s="265" t="s">
        <v>15</v>
      </c>
      <c r="G47" s="265" t="s">
        <v>15</v>
      </c>
      <c r="H47" s="265" t="s">
        <v>15</v>
      </c>
      <c r="I47" s="265" t="s">
        <v>15</v>
      </c>
      <c r="J47" s="260"/>
      <c r="K47" s="265" t="s">
        <v>15</v>
      </c>
      <c r="L47" s="265" t="s">
        <v>15</v>
      </c>
      <c r="M47" s="265" t="s">
        <v>15</v>
      </c>
      <c r="N47" s="265" t="s">
        <v>15</v>
      </c>
      <c r="O47" s="265" t="s">
        <v>15</v>
      </c>
      <c r="P47" s="250" t="s">
        <v>0</v>
      </c>
      <c r="Q47" s="260"/>
      <c r="R47" s="267" t="s">
        <v>11</v>
      </c>
      <c r="S47" s="267" t="s">
        <v>11</v>
      </c>
      <c r="T47" s="267" t="s">
        <v>11</v>
      </c>
      <c r="U47" s="267" t="s">
        <v>11</v>
      </c>
      <c r="V47" s="267" t="s">
        <v>11</v>
      </c>
      <c r="W47" s="267" t="s">
        <v>11</v>
      </c>
      <c r="X47" s="260"/>
      <c r="Y47" s="267" t="s">
        <v>11</v>
      </c>
      <c r="Z47" s="267" t="s">
        <v>11</v>
      </c>
      <c r="AA47" s="267" t="s">
        <v>11</v>
      </c>
      <c r="AB47" s="267" t="s">
        <v>11</v>
      </c>
      <c r="AC47" s="267" t="s">
        <v>11</v>
      </c>
      <c r="AD47" s="267" t="s">
        <v>11</v>
      </c>
      <c r="AE47" s="250" t="s">
        <v>2</v>
      </c>
      <c r="AF47" s="265" t="s">
        <v>15</v>
      </c>
      <c r="AG47" s="265" t="s">
        <v>15</v>
      </c>
      <c r="AH47" s="265" t="s">
        <v>15</v>
      </c>
      <c r="AI47" s="265" t="s">
        <v>15</v>
      </c>
      <c r="AJ47" s="265" t="s">
        <v>15</v>
      </c>
      <c r="AK47" s="265" t="s">
        <v>15</v>
      </c>
      <c r="AL47" s="250" t="s">
        <v>0</v>
      </c>
      <c r="AM47" s="267" t="s">
        <v>11</v>
      </c>
      <c r="AN47" s="267" t="s">
        <v>11</v>
      </c>
      <c r="AO47" s="242" t="s">
        <v>161</v>
      </c>
    </row>
    <row r="48" s="240" customFormat="1" ht="23.25" customHeight="1" spans="1:41">
      <c r="A48" s="261">
        <v>34</v>
      </c>
      <c r="B48" s="268" t="s">
        <v>175</v>
      </c>
      <c r="C48" s="242" t="s">
        <v>161</v>
      </c>
      <c r="D48" s="258" t="s">
        <v>76</v>
      </c>
      <c r="E48" s="258" t="s">
        <v>33</v>
      </c>
      <c r="F48" s="267" t="s">
        <v>11</v>
      </c>
      <c r="G48" s="267" t="s">
        <v>11</v>
      </c>
      <c r="H48" s="250" t="s">
        <v>2</v>
      </c>
      <c r="I48" s="265" t="s">
        <v>15</v>
      </c>
      <c r="J48" s="260"/>
      <c r="K48" s="265" t="s">
        <v>15</v>
      </c>
      <c r="L48" s="265" t="s">
        <v>15</v>
      </c>
      <c r="M48" s="250" t="s">
        <v>0</v>
      </c>
      <c r="N48" s="267" t="s">
        <v>11</v>
      </c>
      <c r="O48" s="267" t="s">
        <v>11</v>
      </c>
      <c r="P48" s="267" t="s">
        <v>11</v>
      </c>
      <c r="Q48" s="260"/>
      <c r="R48" s="267" t="s">
        <v>11</v>
      </c>
      <c r="S48" s="267" t="s">
        <v>11</v>
      </c>
      <c r="T48" s="267" t="s">
        <v>11</v>
      </c>
      <c r="U48" s="267" t="s">
        <v>11</v>
      </c>
      <c r="V48" s="267" t="s">
        <v>11</v>
      </c>
      <c r="W48" s="267" t="s">
        <v>11</v>
      </c>
      <c r="X48" s="260"/>
      <c r="Y48" s="267" t="s">
        <v>11</v>
      </c>
      <c r="Z48" s="267" t="s">
        <v>11</v>
      </c>
      <c r="AA48" s="267" t="s">
        <v>11</v>
      </c>
      <c r="AB48" s="267" t="s">
        <v>11</v>
      </c>
      <c r="AC48" s="267" t="s">
        <v>11</v>
      </c>
      <c r="AD48" s="267" t="s">
        <v>11</v>
      </c>
      <c r="AE48" s="260"/>
      <c r="AF48" s="267" t="s">
        <v>11</v>
      </c>
      <c r="AG48" s="267" t="s">
        <v>11</v>
      </c>
      <c r="AH48" s="267" t="s">
        <v>11</v>
      </c>
      <c r="AI48" s="267" t="s">
        <v>11</v>
      </c>
      <c r="AJ48" s="267" t="s">
        <v>11</v>
      </c>
      <c r="AK48" s="267" t="s">
        <v>11</v>
      </c>
      <c r="AL48" s="260"/>
      <c r="AM48" s="267" t="s">
        <v>11</v>
      </c>
      <c r="AN48" s="267" t="s">
        <v>11</v>
      </c>
      <c r="AO48" s="240" t="s">
        <v>161</v>
      </c>
    </row>
    <row r="49" s="240" customFormat="1" ht="23.25" customHeight="1" spans="1:41">
      <c r="A49" s="255">
        <v>35</v>
      </c>
      <c r="B49" s="269" t="s">
        <v>176</v>
      </c>
      <c r="C49" s="257" t="s">
        <v>161</v>
      </c>
      <c r="D49" s="258" t="s">
        <v>76</v>
      </c>
      <c r="E49" s="258" t="s">
        <v>33</v>
      </c>
      <c r="F49" s="265" t="s">
        <v>15</v>
      </c>
      <c r="G49" s="265" t="s">
        <v>15</v>
      </c>
      <c r="H49" s="265" t="s">
        <v>15</v>
      </c>
      <c r="I49" s="265" t="s">
        <v>15</v>
      </c>
      <c r="J49" s="260"/>
      <c r="K49" s="265" t="s">
        <v>15</v>
      </c>
      <c r="L49" s="265" t="s">
        <v>15</v>
      </c>
      <c r="M49" s="265" t="s">
        <v>15</v>
      </c>
      <c r="N49" s="265" t="s">
        <v>15</v>
      </c>
      <c r="O49" s="265" t="s">
        <v>15</v>
      </c>
      <c r="P49" s="265" t="s">
        <v>15</v>
      </c>
      <c r="Q49" s="260"/>
      <c r="R49" s="265" t="s">
        <v>15</v>
      </c>
      <c r="S49" s="265" t="s">
        <v>15</v>
      </c>
      <c r="T49" s="265" t="s">
        <v>15</v>
      </c>
      <c r="U49" s="265" t="s">
        <v>15</v>
      </c>
      <c r="V49" s="265" t="s">
        <v>15</v>
      </c>
      <c r="W49" s="265" t="s">
        <v>15</v>
      </c>
      <c r="X49" s="260"/>
      <c r="Y49" s="265" t="s">
        <v>15</v>
      </c>
      <c r="Z49" s="265" t="s">
        <v>15</v>
      </c>
      <c r="AA49" s="265" t="s">
        <v>15</v>
      </c>
      <c r="AB49" s="265" t="s">
        <v>15</v>
      </c>
      <c r="AC49" s="265" t="s">
        <v>15</v>
      </c>
      <c r="AD49" s="250" t="s">
        <v>0</v>
      </c>
      <c r="AE49" s="260"/>
      <c r="AF49" s="267" t="s">
        <v>11</v>
      </c>
      <c r="AG49" s="267" t="s">
        <v>11</v>
      </c>
      <c r="AH49" s="267" t="s">
        <v>11</v>
      </c>
      <c r="AI49" s="267" t="s">
        <v>11</v>
      </c>
      <c r="AJ49" s="267" t="s">
        <v>11</v>
      </c>
      <c r="AK49" s="267" t="s">
        <v>11</v>
      </c>
      <c r="AL49" s="260"/>
      <c r="AM49" s="267" t="s">
        <v>11</v>
      </c>
      <c r="AN49" s="267" t="s">
        <v>11</v>
      </c>
      <c r="AO49" s="240" t="s">
        <v>161</v>
      </c>
    </row>
    <row r="50" s="240" customFormat="1" ht="23.25" customHeight="1" spans="1:41">
      <c r="A50" s="255">
        <v>36</v>
      </c>
      <c r="B50" s="270" t="s">
        <v>59</v>
      </c>
      <c r="C50" s="271" t="s">
        <v>84</v>
      </c>
      <c r="D50" s="258" t="s">
        <v>76</v>
      </c>
      <c r="E50" s="258" t="s">
        <v>33</v>
      </c>
      <c r="F50" s="267" t="s">
        <v>11</v>
      </c>
      <c r="G50" s="267" t="s">
        <v>11</v>
      </c>
      <c r="H50" s="267" t="s">
        <v>11</v>
      </c>
      <c r="I50" s="267" t="s">
        <v>11</v>
      </c>
      <c r="J50" s="260"/>
      <c r="K50" s="267" t="s">
        <v>11</v>
      </c>
      <c r="L50" s="267" t="s">
        <v>11</v>
      </c>
      <c r="M50" s="267" t="s">
        <v>11</v>
      </c>
      <c r="N50" s="267" t="s">
        <v>11</v>
      </c>
      <c r="O50" s="267" t="s">
        <v>11</v>
      </c>
      <c r="P50" s="267" t="s">
        <v>11</v>
      </c>
      <c r="Q50" s="260"/>
      <c r="R50" s="267" t="s">
        <v>11</v>
      </c>
      <c r="S50" s="267" t="s">
        <v>11</v>
      </c>
      <c r="T50" s="267" t="s">
        <v>11</v>
      </c>
      <c r="U50" s="267" t="s">
        <v>11</v>
      </c>
      <c r="V50" s="267" t="s">
        <v>11</v>
      </c>
      <c r="W50" s="267" t="s">
        <v>11</v>
      </c>
      <c r="X50" s="260"/>
      <c r="Y50" s="267" t="s">
        <v>11</v>
      </c>
      <c r="Z50" s="267" t="s">
        <v>11</v>
      </c>
      <c r="AA50" s="267" t="s">
        <v>11</v>
      </c>
      <c r="AB50" s="267" t="s">
        <v>11</v>
      </c>
      <c r="AC50" s="267" t="s">
        <v>11</v>
      </c>
      <c r="AD50" s="267" t="s">
        <v>11</v>
      </c>
      <c r="AE50" s="260"/>
      <c r="AF50" s="267" t="s">
        <v>11</v>
      </c>
      <c r="AG50" s="267" t="s">
        <v>11</v>
      </c>
      <c r="AH50" s="267" t="s">
        <v>11</v>
      </c>
      <c r="AI50" s="267" t="s">
        <v>11</v>
      </c>
      <c r="AJ50" s="267" t="s">
        <v>11</v>
      </c>
      <c r="AK50" s="267" t="s">
        <v>11</v>
      </c>
      <c r="AL50" s="260"/>
      <c r="AM50" s="267" t="s">
        <v>11</v>
      </c>
      <c r="AN50" s="267" t="s">
        <v>11</v>
      </c>
      <c r="AO50" s="271" t="s">
        <v>84</v>
      </c>
    </row>
    <row r="51" s="240" customFormat="1" ht="23.25" customHeight="1" spans="1:41">
      <c r="A51" s="261">
        <v>37</v>
      </c>
      <c r="B51" s="270" t="s">
        <v>178</v>
      </c>
      <c r="C51" s="271" t="s">
        <v>84</v>
      </c>
      <c r="D51" s="258" t="s">
        <v>76</v>
      </c>
      <c r="E51" s="258" t="s">
        <v>33</v>
      </c>
      <c r="F51" s="267" t="s">
        <v>11</v>
      </c>
      <c r="G51" s="267" t="s">
        <v>11</v>
      </c>
      <c r="H51" s="267" t="s">
        <v>11</v>
      </c>
      <c r="I51" s="267" t="s">
        <v>11</v>
      </c>
      <c r="J51" s="260"/>
      <c r="K51" s="267" t="s">
        <v>11</v>
      </c>
      <c r="L51" s="267" t="s">
        <v>11</v>
      </c>
      <c r="M51" s="267" t="s">
        <v>11</v>
      </c>
      <c r="N51" s="267" t="s">
        <v>11</v>
      </c>
      <c r="O51" s="267" t="s">
        <v>11</v>
      </c>
      <c r="P51" s="267" t="s">
        <v>11</v>
      </c>
      <c r="Q51" s="260"/>
      <c r="R51" s="267" t="s">
        <v>11</v>
      </c>
      <c r="S51" s="267" t="s">
        <v>11</v>
      </c>
      <c r="T51" s="267" t="s">
        <v>11</v>
      </c>
      <c r="U51" s="267" t="s">
        <v>11</v>
      </c>
      <c r="V51" s="267" t="s">
        <v>11</v>
      </c>
      <c r="W51" s="267" t="s">
        <v>11</v>
      </c>
      <c r="X51" s="260"/>
      <c r="Y51" s="267" t="s">
        <v>11</v>
      </c>
      <c r="Z51" s="267" t="s">
        <v>11</v>
      </c>
      <c r="AA51" s="267" t="s">
        <v>11</v>
      </c>
      <c r="AB51" s="267" t="s">
        <v>11</v>
      </c>
      <c r="AC51" s="267" t="s">
        <v>11</v>
      </c>
      <c r="AD51" s="267" t="s">
        <v>11</v>
      </c>
      <c r="AE51" s="260"/>
      <c r="AF51" s="267" t="s">
        <v>11</v>
      </c>
      <c r="AG51" s="267" t="s">
        <v>11</v>
      </c>
      <c r="AH51" s="267" t="s">
        <v>11</v>
      </c>
      <c r="AI51" s="267" t="s">
        <v>11</v>
      </c>
      <c r="AJ51" s="267" t="s">
        <v>11</v>
      </c>
      <c r="AK51" s="267" t="s">
        <v>11</v>
      </c>
      <c r="AL51" s="260"/>
      <c r="AM51" s="267" t="s">
        <v>11</v>
      </c>
      <c r="AN51" s="267" t="s">
        <v>11</v>
      </c>
      <c r="AO51" s="271" t="s">
        <v>84</v>
      </c>
    </row>
    <row r="52" s="240" customFormat="1" ht="23.25" customHeight="1" spans="1:41">
      <c r="A52" s="255">
        <v>38</v>
      </c>
      <c r="B52" s="272" t="s">
        <v>179</v>
      </c>
      <c r="C52" s="271" t="s">
        <v>84</v>
      </c>
      <c r="D52" s="258" t="s">
        <v>76</v>
      </c>
      <c r="E52" s="258" t="s">
        <v>33</v>
      </c>
      <c r="F52" s="267" t="s">
        <v>11</v>
      </c>
      <c r="G52" s="267" t="s">
        <v>11</v>
      </c>
      <c r="H52" s="267" t="s">
        <v>11</v>
      </c>
      <c r="I52" s="267" t="s">
        <v>11</v>
      </c>
      <c r="J52" s="260"/>
      <c r="K52" s="267" t="s">
        <v>11</v>
      </c>
      <c r="L52" s="267" t="s">
        <v>11</v>
      </c>
      <c r="M52" s="267" t="s">
        <v>11</v>
      </c>
      <c r="N52" s="267" t="s">
        <v>11</v>
      </c>
      <c r="O52" s="267" t="s">
        <v>11</v>
      </c>
      <c r="P52" s="267" t="s">
        <v>11</v>
      </c>
      <c r="Q52" s="260"/>
      <c r="R52" s="267" t="s">
        <v>11</v>
      </c>
      <c r="S52" s="267" t="s">
        <v>11</v>
      </c>
      <c r="T52" s="267" t="s">
        <v>11</v>
      </c>
      <c r="U52" s="267" t="s">
        <v>11</v>
      </c>
      <c r="V52" s="267" t="s">
        <v>11</v>
      </c>
      <c r="W52" s="267" t="s">
        <v>11</v>
      </c>
      <c r="X52" s="260"/>
      <c r="Y52" s="267" t="s">
        <v>11</v>
      </c>
      <c r="Z52" s="267" t="s">
        <v>11</v>
      </c>
      <c r="AA52" s="267" t="s">
        <v>11</v>
      </c>
      <c r="AB52" s="267" t="s">
        <v>11</v>
      </c>
      <c r="AC52" s="267" t="s">
        <v>11</v>
      </c>
      <c r="AD52" s="267" t="s">
        <v>11</v>
      </c>
      <c r="AE52" s="260"/>
      <c r="AF52" s="267" t="s">
        <v>11</v>
      </c>
      <c r="AG52" s="267" t="s">
        <v>11</v>
      </c>
      <c r="AH52" s="267" t="s">
        <v>11</v>
      </c>
      <c r="AI52" s="267" t="s">
        <v>11</v>
      </c>
      <c r="AJ52" s="267" t="s">
        <v>11</v>
      </c>
      <c r="AK52" s="267" t="s">
        <v>11</v>
      </c>
      <c r="AL52" s="250" t="s">
        <v>2</v>
      </c>
      <c r="AM52" s="265" t="s">
        <v>15</v>
      </c>
      <c r="AN52" s="265" t="s">
        <v>15</v>
      </c>
      <c r="AO52" s="271" t="s">
        <v>84</v>
      </c>
    </row>
    <row r="53" s="240" customFormat="1" ht="23.25" customHeight="1" spans="1:41">
      <c r="A53" s="261">
        <v>39</v>
      </c>
      <c r="B53" s="270" t="s">
        <v>180</v>
      </c>
      <c r="C53" s="271" t="s">
        <v>84</v>
      </c>
      <c r="D53" s="258" t="s">
        <v>76</v>
      </c>
      <c r="E53" s="258" t="s">
        <v>33</v>
      </c>
      <c r="F53" s="267" t="s">
        <v>11</v>
      </c>
      <c r="G53" s="267" t="s">
        <v>11</v>
      </c>
      <c r="H53" s="267" t="s">
        <v>11</v>
      </c>
      <c r="I53" s="267" t="s">
        <v>11</v>
      </c>
      <c r="J53" s="260"/>
      <c r="K53" s="267" t="s">
        <v>11</v>
      </c>
      <c r="L53" s="267" t="s">
        <v>11</v>
      </c>
      <c r="M53" s="267" t="s">
        <v>11</v>
      </c>
      <c r="N53" s="267" t="s">
        <v>11</v>
      </c>
      <c r="O53" s="267" t="s">
        <v>11</v>
      </c>
      <c r="P53" s="267" t="s">
        <v>11</v>
      </c>
      <c r="Q53" s="260"/>
      <c r="R53" s="267" t="s">
        <v>11</v>
      </c>
      <c r="S53" s="267" t="s">
        <v>11</v>
      </c>
      <c r="T53" s="267" t="s">
        <v>11</v>
      </c>
      <c r="U53" s="267" t="s">
        <v>11</v>
      </c>
      <c r="V53" s="267" t="s">
        <v>11</v>
      </c>
      <c r="W53" s="267" t="s">
        <v>11</v>
      </c>
      <c r="X53" s="260"/>
      <c r="Y53" s="267" t="s">
        <v>11</v>
      </c>
      <c r="Z53" s="267" t="s">
        <v>11</v>
      </c>
      <c r="AA53" s="267" t="s">
        <v>11</v>
      </c>
      <c r="AB53" s="267" t="s">
        <v>11</v>
      </c>
      <c r="AC53" s="267" t="s">
        <v>11</v>
      </c>
      <c r="AD53" s="267" t="s">
        <v>11</v>
      </c>
      <c r="AE53" s="260"/>
      <c r="AF53" s="267" t="s">
        <v>11</v>
      </c>
      <c r="AG53" s="267" t="s">
        <v>11</v>
      </c>
      <c r="AH53" s="267" t="s">
        <v>11</v>
      </c>
      <c r="AI53" s="267" t="s">
        <v>11</v>
      </c>
      <c r="AJ53" s="267" t="s">
        <v>11</v>
      </c>
      <c r="AK53" s="267" t="s">
        <v>11</v>
      </c>
      <c r="AL53" s="260"/>
      <c r="AM53" s="267" t="s">
        <v>11</v>
      </c>
      <c r="AN53" s="267" t="s">
        <v>11</v>
      </c>
      <c r="AO53" s="271" t="s">
        <v>84</v>
      </c>
    </row>
    <row r="54" s="240" customFormat="1" ht="23.25" customHeight="1" spans="1:41">
      <c r="A54" s="289">
        <v>40</v>
      </c>
      <c r="B54" s="274" t="s">
        <v>183</v>
      </c>
      <c r="C54" s="271" t="s">
        <v>84</v>
      </c>
      <c r="D54" s="258" t="s">
        <v>83</v>
      </c>
      <c r="E54" s="258" t="s">
        <v>33</v>
      </c>
      <c r="F54" s="267" t="s">
        <v>11</v>
      </c>
      <c r="G54" s="267" t="s">
        <v>11</v>
      </c>
      <c r="H54" s="267" t="s">
        <v>11</v>
      </c>
      <c r="I54" s="267" t="s">
        <v>11</v>
      </c>
      <c r="J54" s="260"/>
      <c r="K54" s="267" t="s">
        <v>11</v>
      </c>
      <c r="L54" s="267" t="s">
        <v>11</v>
      </c>
      <c r="M54" s="267" t="s">
        <v>11</v>
      </c>
      <c r="N54" s="267" t="s">
        <v>11</v>
      </c>
      <c r="O54" s="267" t="s">
        <v>11</v>
      </c>
      <c r="P54" s="267" t="s">
        <v>11</v>
      </c>
      <c r="Q54" s="260"/>
      <c r="R54" s="267" t="s">
        <v>11</v>
      </c>
      <c r="S54" s="267" t="s">
        <v>11</v>
      </c>
      <c r="T54" s="267" t="s">
        <v>11</v>
      </c>
      <c r="U54" s="267" t="s">
        <v>11</v>
      </c>
      <c r="V54" s="267" t="s">
        <v>11</v>
      </c>
      <c r="W54" s="267" t="s">
        <v>11</v>
      </c>
      <c r="X54" s="260"/>
      <c r="Y54" s="267" t="s">
        <v>11</v>
      </c>
      <c r="Z54" s="267" t="s">
        <v>11</v>
      </c>
      <c r="AA54" s="267" t="s">
        <v>11</v>
      </c>
      <c r="AB54" s="267" t="s">
        <v>11</v>
      </c>
      <c r="AC54" s="267" t="s">
        <v>11</v>
      </c>
      <c r="AD54" s="267" t="s">
        <v>11</v>
      </c>
      <c r="AE54" s="260"/>
      <c r="AF54" s="267" t="s">
        <v>11</v>
      </c>
      <c r="AG54" s="267" t="s">
        <v>11</v>
      </c>
      <c r="AH54" s="267" t="s">
        <v>11</v>
      </c>
      <c r="AI54" s="267" t="s">
        <v>11</v>
      </c>
      <c r="AJ54" s="267" t="s">
        <v>11</v>
      </c>
      <c r="AK54" s="267" t="s">
        <v>11</v>
      </c>
      <c r="AL54" s="260"/>
      <c r="AM54" s="267" t="s">
        <v>11</v>
      </c>
      <c r="AN54" s="267" t="s">
        <v>11</v>
      </c>
      <c r="AO54" s="271" t="s">
        <v>84</v>
      </c>
    </row>
    <row r="55" s="240" customFormat="1" ht="23.25" customHeight="1" spans="1:41">
      <c r="A55" s="261">
        <v>41</v>
      </c>
      <c r="B55" s="290" t="s">
        <v>49</v>
      </c>
      <c r="C55" s="257" t="s">
        <v>161</v>
      </c>
      <c r="D55" s="258" t="s">
        <v>76</v>
      </c>
      <c r="E55" s="258" t="s">
        <v>33</v>
      </c>
      <c r="F55" s="267" t="s">
        <v>11</v>
      </c>
      <c r="G55" s="267" t="s">
        <v>11</v>
      </c>
      <c r="H55" s="267" t="s">
        <v>11</v>
      </c>
      <c r="I55" s="267" t="s">
        <v>11</v>
      </c>
      <c r="J55" s="260"/>
      <c r="K55" s="267" t="s">
        <v>11</v>
      </c>
      <c r="L55" s="267" t="s">
        <v>11</v>
      </c>
      <c r="M55" s="267" t="s">
        <v>11</v>
      </c>
      <c r="N55" s="267" t="s">
        <v>11</v>
      </c>
      <c r="O55" s="267" t="s">
        <v>11</v>
      </c>
      <c r="P55" s="267" t="s">
        <v>11</v>
      </c>
      <c r="Q55" s="260"/>
      <c r="R55" s="250" t="s">
        <v>2</v>
      </c>
      <c r="S55" s="265" t="s">
        <v>15</v>
      </c>
      <c r="T55" s="265" t="s">
        <v>15</v>
      </c>
      <c r="U55" s="265" t="s">
        <v>15</v>
      </c>
      <c r="V55" s="265" t="s">
        <v>15</v>
      </c>
      <c r="W55" s="265" t="s">
        <v>15</v>
      </c>
      <c r="X55" s="250" t="s">
        <v>0</v>
      </c>
      <c r="Y55" s="267" t="s">
        <v>11</v>
      </c>
      <c r="Z55" s="267" t="s">
        <v>11</v>
      </c>
      <c r="AA55" s="267" t="s">
        <v>11</v>
      </c>
      <c r="AB55" s="267" t="s">
        <v>11</v>
      </c>
      <c r="AC55" s="267" t="s">
        <v>11</v>
      </c>
      <c r="AD55" s="267" t="s">
        <v>11</v>
      </c>
      <c r="AE55" s="260"/>
      <c r="AF55" s="267" t="s">
        <v>11</v>
      </c>
      <c r="AG55" s="267" t="s">
        <v>11</v>
      </c>
      <c r="AH55" s="267" t="s">
        <v>11</v>
      </c>
      <c r="AI55" s="267" t="s">
        <v>11</v>
      </c>
      <c r="AJ55" s="250" t="s">
        <v>2</v>
      </c>
      <c r="AK55" s="265" t="s">
        <v>15</v>
      </c>
      <c r="AL55" s="260"/>
      <c r="AM55" s="265" t="s">
        <v>15</v>
      </c>
      <c r="AN55" s="265" t="s">
        <v>15</v>
      </c>
      <c r="AO55" s="242" t="s">
        <v>161</v>
      </c>
    </row>
    <row r="56" s="240" customFormat="1" ht="23.25" customHeight="1" spans="1:41">
      <c r="A56" s="261">
        <v>42</v>
      </c>
      <c r="B56" s="276" t="s">
        <v>184</v>
      </c>
      <c r="C56" s="257" t="s">
        <v>161</v>
      </c>
      <c r="D56" s="258" t="s">
        <v>83</v>
      </c>
      <c r="E56" s="258" t="s">
        <v>33</v>
      </c>
      <c r="F56" s="267" t="s">
        <v>11</v>
      </c>
      <c r="G56" s="267" t="s">
        <v>11</v>
      </c>
      <c r="H56" s="267" t="s">
        <v>11</v>
      </c>
      <c r="I56" s="267" t="s">
        <v>11</v>
      </c>
      <c r="J56" s="260"/>
      <c r="K56" s="267" t="s">
        <v>11</v>
      </c>
      <c r="L56" s="267" t="s">
        <v>11</v>
      </c>
      <c r="M56" s="267" t="s">
        <v>11</v>
      </c>
      <c r="N56" s="267" t="s">
        <v>11</v>
      </c>
      <c r="O56" s="267" t="s">
        <v>11</v>
      </c>
      <c r="P56" s="267" t="s">
        <v>11</v>
      </c>
      <c r="Q56" s="250" t="s">
        <v>2</v>
      </c>
      <c r="R56" s="265" t="s">
        <v>15</v>
      </c>
      <c r="S56" s="265" t="s">
        <v>15</v>
      </c>
      <c r="T56" s="265" t="s">
        <v>15</v>
      </c>
      <c r="U56" s="250" t="s">
        <v>0</v>
      </c>
      <c r="V56" s="267" t="s">
        <v>11</v>
      </c>
      <c r="W56" s="267" t="s">
        <v>11</v>
      </c>
      <c r="X56" s="260"/>
      <c r="Y56" s="267" t="s">
        <v>11</v>
      </c>
      <c r="Z56" s="267" t="s">
        <v>11</v>
      </c>
      <c r="AA56" s="267" t="s">
        <v>11</v>
      </c>
      <c r="AB56" s="267" t="s">
        <v>11</v>
      </c>
      <c r="AC56" s="267" t="s">
        <v>11</v>
      </c>
      <c r="AD56" s="267" t="s">
        <v>11</v>
      </c>
      <c r="AE56" s="260"/>
      <c r="AF56" s="267" t="s">
        <v>11</v>
      </c>
      <c r="AG56" s="267" t="s">
        <v>11</v>
      </c>
      <c r="AH56" s="267" t="s">
        <v>11</v>
      </c>
      <c r="AI56" s="267" t="s">
        <v>11</v>
      </c>
      <c r="AJ56" s="267" t="s">
        <v>11</v>
      </c>
      <c r="AK56" s="267" t="s">
        <v>11</v>
      </c>
      <c r="AL56" s="250" t="s">
        <v>2</v>
      </c>
      <c r="AM56" s="265" t="s">
        <v>15</v>
      </c>
      <c r="AN56" s="265" t="s">
        <v>15</v>
      </c>
      <c r="AO56" s="240" t="s">
        <v>161</v>
      </c>
    </row>
    <row r="57" s="240" customFormat="1" ht="23.25" customHeight="1" spans="1:41">
      <c r="A57" s="261">
        <v>43</v>
      </c>
      <c r="B57" s="277" t="s">
        <v>185</v>
      </c>
      <c r="C57" s="257" t="s">
        <v>161</v>
      </c>
      <c r="D57" s="258" t="s">
        <v>83</v>
      </c>
      <c r="E57" s="258" t="s">
        <v>33</v>
      </c>
      <c r="F57" s="267" t="s">
        <v>11</v>
      </c>
      <c r="G57" s="267" t="s">
        <v>11</v>
      </c>
      <c r="H57" s="267" t="s">
        <v>11</v>
      </c>
      <c r="I57" s="267" t="s">
        <v>11</v>
      </c>
      <c r="J57" s="260"/>
      <c r="K57" s="267" t="s">
        <v>11</v>
      </c>
      <c r="L57" s="267" t="s">
        <v>11</v>
      </c>
      <c r="M57" s="267" t="s">
        <v>11</v>
      </c>
      <c r="N57" s="267" t="s">
        <v>11</v>
      </c>
      <c r="O57" s="267" t="s">
        <v>11</v>
      </c>
      <c r="P57" s="267" t="s">
        <v>11</v>
      </c>
      <c r="Q57" s="260"/>
      <c r="R57" s="267" t="s">
        <v>11</v>
      </c>
      <c r="S57" s="267" t="s">
        <v>11</v>
      </c>
      <c r="T57" s="267" t="s">
        <v>11</v>
      </c>
      <c r="U57" s="267" t="s">
        <v>11</v>
      </c>
      <c r="V57" s="267" t="s">
        <v>11</v>
      </c>
      <c r="W57" s="267" t="s">
        <v>11</v>
      </c>
      <c r="X57" s="260"/>
      <c r="Y57" s="267" t="s">
        <v>11</v>
      </c>
      <c r="Z57" s="267" t="s">
        <v>11</v>
      </c>
      <c r="AA57" s="267" t="s">
        <v>11</v>
      </c>
      <c r="AB57" s="267" t="s">
        <v>11</v>
      </c>
      <c r="AC57" s="267" t="s">
        <v>11</v>
      </c>
      <c r="AD57" s="267" t="s">
        <v>11</v>
      </c>
      <c r="AE57" s="260"/>
      <c r="AF57" s="267" t="s">
        <v>11</v>
      </c>
      <c r="AG57" s="267" t="s">
        <v>11</v>
      </c>
      <c r="AH57" s="267" t="s">
        <v>11</v>
      </c>
      <c r="AI57" s="267" t="s">
        <v>11</v>
      </c>
      <c r="AJ57" s="267" t="s">
        <v>11</v>
      </c>
      <c r="AK57" s="267" t="s">
        <v>11</v>
      </c>
      <c r="AL57" s="260"/>
      <c r="AM57" s="267" t="s">
        <v>11</v>
      </c>
      <c r="AN57" s="267" t="s">
        <v>11</v>
      </c>
      <c r="AO57" s="240" t="s">
        <v>161</v>
      </c>
    </row>
    <row r="58" s="240" customFormat="1" ht="23.25" customHeight="1" spans="1:41">
      <c r="A58" s="261">
        <v>44</v>
      </c>
      <c r="B58" s="291" t="s">
        <v>177</v>
      </c>
      <c r="C58" s="242" t="s">
        <v>161</v>
      </c>
      <c r="D58" s="258" t="s">
        <v>83</v>
      </c>
      <c r="E58" s="258" t="s">
        <v>33</v>
      </c>
      <c r="F58" s="267" t="s">
        <v>11</v>
      </c>
      <c r="G58" s="267" t="s">
        <v>11</v>
      </c>
      <c r="H58" s="267" t="s">
        <v>11</v>
      </c>
      <c r="I58" s="267" t="s">
        <v>11</v>
      </c>
      <c r="J58" s="260"/>
      <c r="K58" s="267" t="s">
        <v>11</v>
      </c>
      <c r="L58" s="267" t="s">
        <v>11</v>
      </c>
      <c r="M58" s="267" t="s">
        <v>11</v>
      </c>
      <c r="N58" s="267" t="s">
        <v>11</v>
      </c>
      <c r="O58" s="267" t="s">
        <v>11</v>
      </c>
      <c r="P58" s="267" t="s">
        <v>11</v>
      </c>
      <c r="Q58" s="260"/>
      <c r="R58" s="267" t="s">
        <v>11</v>
      </c>
      <c r="S58" s="267" t="s">
        <v>11</v>
      </c>
      <c r="T58" s="267" t="s">
        <v>11</v>
      </c>
      <c r="U58" s="267" t="s">
        <v>11</v>
      </c>
      <c r="V58" s="267" t="s">
        <v>11</v>
      </c>
      <c r="W58" s="267" t="s">
        <v>11</v>
      </c>
      <c r="X58" s="260"/>
      <c r="Y58" s="267" t="s">
        <v>11</v>
      </c>
      <c r="Z58" s="267" t="s">
        <v>11</v>
      </c>
      <c r="AA58" s="267" t="s">
        <v>11</v>
      </c>
      <c r="AB58" s="267" t="s">
        <v>11</v>
      </c>
      <c r="AC58" s="267" t="s">
        <v>11</v>
      </c>
      <c r="AD58" s="267" t="s">
        <v>11</v>
      </c>
      <c r="AE58" s="260"/>
      <c r="AF58" s="267" t="s">
        <v>11</v>
      </c>
      <c r="AG58" s="267" t="s">
        <v>11</v>
      </c>
      <c r="AH58" s="267" t="s">
        <v>11</v>
      </c>
      <c r="AI58" s="267" t="s">
        <v>11</v>
      </c>
      <c r="AJ58" s="267" t="s">
        <v>11</v>
      </c>
      <c r="AK58" s="267" t="s">
        <v>11</v>
      </c>
      <c r="AL58" s="250" t="s">
        <v>2</v>
      </c>
      <c r="AM58" s="265" t="s">
        <v>15</v>
      </c>
      <c r="AN58" s="265" t="s">
        <v>15</v>
      </c>
      <c r="AO58" s="240" t="s">
        <v>161</v>
      </c>
    </row>
    <row r="59" s="240" customFormat="1" ht="23.25" customHeight="1" spans="1:41">
      <c r="A59" s="261">
        <v>45</v>
      </c>
      <c r="B59" s="266" t="s">
        <v>186</v>
      </c>
      <c r="C59" s="257" t="s">
        <v>161</v>
      </c>
      <c r="D59" s="258" t="s">
        <v>76</v>
      </c>
      <c r="E59" s="258" t="s">
        <v>33</v>
      </c>
      <c r="F59" s="265" t="s">
        <v>15</v>
      </c>
      <c r="G59" s="265" t="s">
        <v>15</v>
      </c>
      <c r="H59" s="265" t="s">
        <v>15</v>
      </c>
      <c r="I59" s="265" t="s">
        <v>15</v>
      </c>
      <c r="J59" s="260"/>
      <c r="K59" s="265" t="s">
        <v>15</v>
      </c>
      <c r="L59" s="265" t="s">
        <v>15</v>
      </c>
      <c r="M59" s="265" t="s">
        <v>15</v>
      </c>
      <c r="N59" s="265" t="s">
        <v>15</v>
      </c>
      <c r="O59" s="265" t="s">
        <v>15</v>
      </c>
      <c r="P59" s="250" t="s">
        <v>0</v>
      </c>
      <c r="Q59" s="260"/>
      <c r="R59" s="267" t="s">
        <v>11</v>
      </c>
      <c r="S59" s="267" t="s">
        <v>11</v>
      </c>
      <c r="T59" s="267" t="s">
        <v>11</v>
      </c>
      <c r="U59" s="267" t="s">
        <v>11</v>
      </c>
      <c r="V59" s="267" t="s">
        <v>11</v>
      </c>
      <c r="W59" s="267" t="s">
        <v>11</v>
      </c>
      <c r="X59" s="260"/>
      <c r="Y59" s="267" t="s">
        <v>11</v>
      </c>
      <c r="Z59" s="267" t="s">
        <v>11</v>
      </c>
      <c r="AA59" s="267" t="s">
        <v>11</v>
      </c>
      <c r="AB59" s="267" t="s">
        <v>11</v>
      </c>
      <c r="AC59" s="267" t="s">
        <v>11</v>
      </c>
      <c r="AD59" s="267" t="s">
        <v>11</v>
      </c>
      <c r="AE59" s="250" t="s">
        <v>2</v>
      </c>
      <c r="AF59" s="265" t="s">
        <v>15</v>
      </c>
      <c r="AG59" s="265" t="s">
        <v>15</v>
      </c>
      <c r="AH59" s="265" t="s">
        <v>15</v>
      </c>
      <c r="AI59" s="265" t="s">
        <v>15</v>
      </c>
      <c r="AJ59" s="265" t="s">
        <v>15</v>
      </c>
      <c r="AK59" s="250" t="s">
        <v>0</v>
      </c>
      <c r="AL59" s="260"/>
      <c r="AM59" s="267" t="s">
        <v>11</v>
      </c>
      <c r="AN59" s="267" t="s">
        <v>11</v>
      </c>
      <c r="AO59" s="240" t="s">
        <v>161</v>
      </c>
    </row>
    <row r="60" s="240" customFormat="1" ht="22.5" customHeight="1" spans="1:41">
      <c r="A60" s="261">
        <v>46</v>
      </c>
      <c r="B60" s="258" t="s">
        <v>189</v>
      </c>
      <c r="C60" s="257" t="s">
        <v>161</v>
      </c>
      <c r="D60" s="258" t="s">
        <v>76</v>
      </c>
      <c r="E60" s="258" t="s">
        <v>33</v>
      </c>
      <c r="F60" s="267" t="s">
        <v>11</v>
      </c>
      <c r="G60" s="267" t="s">
        <v>11</v>
      </c>
      <c r="H60" s="267" t="s">
        <v>11</v>
      </c>
      <c r="I60" s="267" t="s">
        <v>11</v>
      </c>
      <c r="J60" s="250" t="s">
        <v>2</v>
      </c>
      <c r="K60" s="265" t="s">
        <v>15</v>
      </c>
      <c r="L60" s="265" t="s">
        <v>15</v>
      </c>
      <c r="M60" s="265" t="s">
        <v>15</v>
      </c>
      <c r="N60" s="265" t="s">
        <v>15</v>
      </c>
      <c r="O60" s="265" t="s">
        <v>15</v>
      </c>
      <c r="P60" s="265" t="s">
        <v>15</v>
      </c>
      <c r="Q60" s="260"/>
      <c r="R60" s="265" t="s">
        <v>15</v>
      </c>
      <c r="S60" s="265" t="s">
        <v>15</v>
      </c>
      <c r="T60" s="265" t="s">
        <v>15</v>
      </c>
      <c r="U60" s="265" t="s">
        <v>15</v>
      </c>
      <c r="V60" s="265" t="s">
        <v>15</v>
      </c>
      <c r="W60" s="265" t="s">
        <v>15</v>
      </c>
      <c r="X60" s="260"/>
      <c r="Y60" s="265" t="s">
        <v>15</v>
      </c>
      <c r="Z60" s="265" t="s">
        <v>15</v>
      </c>
      <c r="AA60" s="265" t="s">
        <v>15</v>
      </c>
      <c r="AB60" s="265" t="s">
        <v>15</v>
      </c>
      <c r="AC60" s="265" t="s">
        <v>15</v>
      </c>
      <c r="AD60" s="265" t="s">
        <v>15</v>
      </c>
      <c r="AE60" s="260"/>
      <c r="AF60" s="265" t="s">
        <v>15</v>
      </c>
      <c r="AG60" s="265" t="s">
        <v>15</v>
      </c>
      <c r="AH60" s="265" t="s">
        <v>15</v>
      </c>
      <c r="AI60" s="265" t="s">
        <v>15</v>
      </c>
      <c r="AJ60" s="265" t="s">
        <v>15</v>
      </c>
      <c r="AK60" s="265" t="s">
        <v>15</v>
      </c>
      <c r="AL60" s="260"/>
      <c r="AM60" s="265" t="s">
        <v>15</v>
      </c>
      <c r="AN60" s="265" t="s">
        <v>15</v>
      </c>
      <c r="AO60" s="240" t="s">
        <v>161</v>
      </c>
    </row>
    <row r="61" s="240" customFormat="1" ht="22.5" customHeight="1" spans="1:41">
      <c r="A61" s="261">
        <v>47</v>
      </c>
      <c r="B61" s="292" t="s">
        <v>60</v>
      </c>
      <c r="C61" s="257" t="s">
        <v>161</v>
      </c>
      <c r="D61" s="258" t="s">
        <v>83</v>
      </c>
      <c r="E61" s="258" t="s">
        <v>33</v>
      </c>
      <c r="F61" s="267" t="s">
        <v>11</v>
      </c>
      <c r="G61" s="267" t="s">
        <v>11</v>
      </c>
      <c r="H61" s="267" t="s">
        <v>11</v>
      </c>
      <c r="I61" s="267" t="s">
        <v>11</v>
      </c>
      <c r="J61" s="260"/>
      <c r="K61" s="267" t="s">
        <v>11</v>
      </c>
      <c r="L61" s="267" t="s">
        <v>11</v>
      </c>
      <c r="M61" s="267" t="s">
        <v>11</v>
      </c>
      <c r="N61" s="267" t="s">
        <v>11</v>
      </c>
      <c r="O61" s="267" t="s">
        <v>11</v>
      </c>
      <c r="P61" s="267" t="s">
        <v>11</v>
      </c>
      <c r="Q61" s="250" t="s">
        <v>2</v>
      </c>
      <c r="R61" s="265" t="s">
        <v>15</v>
      </c>
      <c r="S61" s="265" t="s">
        <v>15</v>
      </c>
      <c r="T61" s="265" t="s">
        <v>15</v>
      </c>
      <c r="U61" s="250" t="s">
        <v>0</v>
      </c>
      <c r="V61" s="267" t="s">
        <v>11</v>
      </c>
      <c r="W61" s="267" t="s">
        <v>11</v>
      </c>
      <c r="X61" s="260"/>
      <c r="Y61" s="267" t="s">
        <v>11</v>
      </c>
      <c r="Z61" s="267" t="s">
        <v>11</v>
      </c>
      <c r="AA61" s="267" t="s">
        <v>11</v>
      </c>
      <c r="AB61" s="267" t="s">
        <v>11</v>
      </c>
      <c r="AC61" s="267" t="s">
        <v>11</v>
      </c>
      <c r="AD61" s="267" t="s">
        <v>11</v>
      </c>
      <c r="AE61" s="260"/>
      <c r="AF61" s="267" t="s">
        <v>11</v>
      </c>
      <c r="AG61" s="267" t="s">
        <v>11</v>
      </c>
      <c r="AH61" s="267" t="s">
        <v>11</v>
      </c>
      <c r="AI61" s="267" t="s">
        <v>11</v>
      </c>
      <c r="AJ61" s="267" t="s">
        <v>11</v>
      </c>
      <c r="AK61" s="267" t="s">
        <v>11</v>
      </c>
      <c r="AL61" s="260"/>
      <c r="AM61" s="267" t="s">
        <v>11</v>
      </c>
      <c r="AN61" s="267" t="s">
        <v>11</v>
      </c>
      <c r="AO61" s="240" t="s">
        <v>161</v>
      </c>
    </row>
    <row r="62" s="240" customFormat="1" ht="22.5" customHeight="1" spans="1:41">
      <c r="A62" s="261">
        <v>48</v>
      </c>
      <c r="B62" s="258" t="s">
        <v>190</v>
      </c>
      <c r="C62" s="257" t="s">
        <v>161</v>
      </c>
      <c r="D62" s="258" t="s">
        <v>76</v>
      </c>
      <c r="E62" s="258" t="s">
        <v>33</v>
      </c>
      <c r="F62" s="267" t="s">
        <v>11</v>
      </c>
      <c r="G62" s="267" t="s">
        <v>11</v>
      </c>
      <c r="H62" s="267" t="s">
        <v>11</v>
      </c>
      <c r="I62" s="267" t="s">
        <v>11</v>
      </c>
      <c r="J62" s="260"/>
      <c r="K62" s="267" t="s">
        <v>11</v>
      </c>
      <c r="L62" s="267" t="s">
        <v>11</v>
      </c>
      <c r="M62" s="267" t="s">
        <v>11</v>
      </c>
      <c r="N62" s="267" t="s">
        <v>11</v>
      </c>
      <c r="O62" s="267" t="s">
        <v>11</v>
      </c>
      <c r="P62" s="267" t="s">
        <v>11</v>
      </c>
      <c r="Q62" s="260"/>
      <c r="R62" s="250" t="s">
        <v>2</v>
      </c>
      <c r="S62" s="265" t="s">
        <v>15</v>
      </c>
      <c r="T62" s="265" t="s">
        <v>15</v>
      </c>
      <c r="U62" s="265" t="s">
        <v>15</v>
      </c>
      <c r="V62" s="265" t="s">
        <v>15</v>
      </c>
      <c r="W62" s="265" t="s">
        <v>15</v>
      </c>
      <c r="X62" s="260"/>
      <c r="Y62" s="265" t="s">
        <v>15</v>
      </c>
      <c r="Z62" s="265" t="s">
        <v>15</v>
      </c>
      <c r="AA62" s="265" t="s">
        <v>15</v>
      </c>
      <c r="AB62" s="265" t="s">
        <v>15</v>
      </c>
      <c r="AC62" s="265" t="s">
        <v>15</v>
      </c>
      <c r="AD62" s="265" t="s">
        <v>15</v>
      </c>
      <c r="AE62" s="260"/>
      <c r="AF62" s="265" t="s">
        <v>15</v>
      </c>
      <c r="AG62" s="265" t="s">
        <v>15</v>
      </c>
      <c r="AH62" s="265" t="s">
        <v>15</v>
      </c>
      <c r="AI62" s="265" t="s">
        <v>15</v>
      </c>
      <c r="AJ62" s="265" t="s">
        <v>15</v>
      </c>
      <c r="AK62" s="265" t="s">
        <v>15</v>
      </c>
      <c r="AL62" s="260"/>
      <c r="AM62" s="265" t="s">
        <v>15</v>
      </c>
      <c r="AN62" s="265" t="s">
        <v>15</v>
      </c>
      <c r="AO62" s="240" t="s">
        <v>161</v>
      </c>
    </row>
    <row r="63" s="240" customFormat="1" ht="22.5" customHeight="1" spans="1:41">
      <c r="A63" s="261">
        <v>49</v>
      </c>
      <c r="B63" s="258" t="s">
        <v>191</v>
      </c>
      <c r="C63" s="257" t="s">
        <v>161</v>
      </c>
      <c r="D63" s="258" t="s">
        <v>76</v>
      </c>
      <c r="E63" s="258" t="s">
        <v>33</v>
      </c>
      <c r="F63" s="265" t="s">
        <v>15</v>
      </c>
      <c r="G63" s="265" t="s">
        <v>15</v>
      </c>
      <c r="H63" s="265" t="s">
        <v>15</v>
      </c>
      <c r="I63" s="265" t="s">
        <v>15</v>
      </c>
      <c r="J63" s="260"/>
      <c r="K63" s="265" t="s">
        <v>15</v>
      </c>
      <c r="L63" s="265" t="s">
        <v>15</v>
      </c>
      <c r="M63" s="265" t="s">
        <v>15</v>
      </c>
      <c r="N63" s="265" t="s">
        <v>15</v>
      </c>
      <c r="O63" s="265" t="s">
        <v>15</v>
      </c>
      <c r="P63" s="265" t="s">
        <v>15</v>
      </c>
      <c r="Q63" s="260"/>
      <c r="R63" s="265" t="s">
        <v>15</v>
      </c>
      <c r="S63" s="265" t="s">
        <v>15</v>
      </c>
      <c r="T63" s="265" t="s">
        <v>15</v>
      </c>
      <c r="U63" s="265" t="s">
        <v>15</v>
      </c>
      <c r="V63" s="265" t="s">
        <v>15</v>
      </c>
      <c r="W63" s="265" t="s">
        <v>15</v>
      </c>
      <c r="X63" s="260"/>
      <c r="Y63" s="265" t="s">
        <v>15</v>
      </c>
      <c r="Z63" s="265" t="s">
        <v>15</v>
      </c>
      <c r="AA63" s="265" t="s">
        <v>15</v>
      </c>
      <c r="AB63" s="265" t="s">
        <v>15</v>
      </c>
      <c r="AC63" s="265" t="s">
        <v>15</v>
      </c>
      <c r="AD63" s="265" t="s">
        <v>15</v>
      </c>
      <c r="AE63" s="260"/>
      <c r="AF63" s="265" t="s">
        <v>15</v>
      </c>
      <c r="AG63" s="265" t="s">
        <v>15</v>
      </c>
      <c r="AH63" s="265" t="s">
        <v>15</v>
      </c>
      <c r="AI63" s="265" t="s">
        <v>15</v>
      </c>
      <c r="AJ63" s="265" t="s">
        <v>15</v>
      </c>
      <c r="AK63" s="265" t="s">
        <v>15</v>
      </c>
      <c r="AL63" s="260"/>
      <c r="AM63" s="265" t="s">
        <v>15</v>
      </c>
      <c r="AN63" s="265" t="s">
        <v>15</v>
      </c>
      <c r="AO63" s="240" t="s">
        <v>161</v>
      </c>
    </row>
    <row r="64" s="240" customFormat="1" spans="1:28">
      <c r="A64" s="245"/>
      <c r="L64" s="287"/>
      <c r="AB64" s="245"/>
    </row>
    <row r="65" s="240" customFormat="1" spans="2:28">
      <c r="B65" s="245" t="s">
        <v>192</v>
      </c>
      <c r="L65" s="287"/>
      <c r="AB65" s="245"/>
    </row>
    <row r="66" s="240" customFormat="1" spans="1:28">
      <c r="A66" s="245"/>
      <c r="L66" s="287"/>
      <c r="AB66" s="245"/>
    </row>
    <row r="67" s="240" customFormat="1" spans="1:28">
      <c r="A67" s="245"/>
      <c r="L67" s="287"/>
      <c r="AB67" s="245"/>
    </row>
    <row r="68" s="240" customFormat="1" spans="1:28">
      <c r="A68" s="245"/>
      <c r="L68" s="287"/>
      <c r="AB68" s="245"/>
    </row>
    <row r="69" s="240" customFormat="1" spans="1:28">
      <c r="A69" s="245"/>
      <c r="L69" s="287"/>
      <c r="AB69" s="245"/>
    </row>
    <row r="70" s="240" customFormat="1" spans="1:28">
      <c r="A70" s="245"/>
      <c r="L70" s="287"/>
      <c r="AB70" s="245"/>
    </row>
    <row r="71" s="240" customFormat="1" spans="1:28">
      <c r="A71" s="245"/>
      <c r="L71" s="287"/>
      <c r="AB71" s="245"/>
    </row>
    <row r="72" s="240" customFormat="1" spans="1:28">
      <c r="A72" s="245"/>
      <c r="L72" s="287"/>
      <c r="AB72" s="245"/>
    </row>
    <row r="73" s="240" customFormat="1" spans="1:28">
      <c r="A73" s="245"/>
      <c r="L73" s="287"/>
      <c r="AB73" s="245"/>
    </row>
    <row r="74" s="240" customFormat="1" spans="1:28">
      <c r="A74" s="245"/>
      <c r="L74" s="287"/>
      <c r="AB74" s="245"/>
    </row>
    <row r="75" s="240" customFormat="1" spans="1:28">
      <c r="A75" s="245"/>
      <c r="L75" s="287"/>
      <c r="AB75" s="245"/>
    </row>
    <row r="76" s="240" customFormat="1" spans="1:28">
      <c r="A76" s="245"/>
      <c r="L76" s="287"/>
      <c r="AB76" s="245"/>
    </row>
    <row r="77" s="240" customFormat="1" spans="1:28">
      <c r="A77" s="245"/>
      <c r="L77" s="287"/>
      <c r="AB77" s="245"/>
    </row>
    <row r="78" s="240" customFormat="1" spans="1:28">
      <c r="A78" s="245"/>
      <c r="L78" s="287"/>
      <c r="AB78" s="245"/>
    </row>
    <row r="79" s="240" customFormat="1" spans="1:28">
      <c r="A79" s="245"/>
      <c r="L79" s="287"/>
      <c r="AB79" s="245"/>
    </row>
    <row r="80" s="240" customFormat="1" spans="1:28">
      <c r="A80" s="245"/>
      <c r="L80" s="287"/>
      <c r="AB80" s="245"/>
    </row>
    <row r="81" s="240" customFormat="1" spans="1:28">
      <c r="A81" s="245"/>
      <c r="L81" s="287"/>
      <c r="AB81" s="245"/>
    </row>
    <row r="82" s="240" customFormat="1" spans="1:28">
      <c r="A82" s="245"/>
      <c r="L82" s="287"/>
      <c r="AB82" s="245"/>
    </row>
    <row r="83" s="240" customFormat="1" spans="1:28">
      <c r="A83" s="245"/>
      <c r="L83" s="287"/>
      <c r="AB83" s="245"/>
    </row>
    <row r="84" s="240" customFormat="1" spans="1:28">
      <c r="A84" s="245"/>
      <c r="L84" s="287"/>
      <c r="AB84" s="245"/>
    </row>
    <row r="85" s="240" customFormat="1" spans="1:28">
      <c r="A85" s="245"/>
      <c r="L85" s="287"/>
      <c r="AB85" s="245"/>
    </row>
    <row r="86" s="240" customFormat="1" spans="1:28">
      <c r="A86" s="245"/>
      <c r="L86" s="287"/>
      <c r="AB86" s="245"/>
    </row>
    <row r="87" s="240" customFormat="1" spans="1:28">
      <c r="A87" s="245"/>
      <c r="L87" s="287"/>
      <c r="AB87" s="245"/>
    </row>
    <row r="88" s="240" customFormat="1" spans="1:28">
      <c r="A88" s="245"/>
      <c r="L88" s="287"/>
      <c r="AB88" s="245"/>
    </row>
    <row r="89" s="240" customFormat="1" spans="1:28">
      <c r="A89" s="245"/>
      <c r="L89" s="287"/>
      <c r="AB89" s="245"/>
    </row>
    <row r="90" s="240" customFormat="1" spans="1:28">
      <c r="A90" s="245"/>
      <c r="L90" s="287"/>
      <c r="AB90" s="245"/>
    </row>
    <row r="91" s="240" customFormat="1" spans="1:28">
      <c r="A91" s="245"/>
      <c r="L91" s="287"/>
      <c r="AB91" s="245"/>
    </row>
    <row r="92" s="240" customFormat="1" spans="1:28">
      <c r="A92" s="245"/>
      <c r="L92" s="287"/>
      <c r="AB92" s="245"/>
    </row>
    <row r="93" s="240" customFormat="1" spans="1:28">
      <c r="A93" s="245"/>
      <c r="L93" s="287"/>
      <c r="AB93" s="245"/>
    </row>
    <row r="94" s="240" customFormat="1" spans="1:28">
      <c r="A94" s="245"/>
      <c r="L94" s="287"/>
      <c r="AB94" s="245"/>
    </row>
    <row r="95" s="240" customFormat="1" spans="1:28">
      <c r="A95" s="245"/>
      <c r="L95" s="287"/>
      <c r="AB95" s="245"/>
    </row>
    <row r="96" s="240" customFormat="1" spans="1:28">
      <c r="A96" s="245"/>
      <c r="L96" s="287"/>
      <c r="AB96" s="245"/>
    </row>
    <row r="97" s="240" customFormat="1" spans="1:28">
      <c r="A97" s="245"/>
      <c r="L97" s="287"/>
      <c r="AB97" s="245"/>
    </row>
    <row r="98" s="240" customFormat="1" spans="1:28">
      <c r="A98" s="245"/>
      <c r="L98" s="287"/>
      <c r="AB98" s="245"/>
    </row>
    <row r="99" s="240" customFormat="1" spans="1:28">
      <c r="A99" s="245"/>
      <c r="L99" s="287"/>
      <c r="AB99" s="245"/>
    </row>
    <row r="100" s="240" customFormat="1" spans="1:28">
      <c r="A100" s="245"/>
      <c r="L100" s="287"/>
      <c r="AB100" s="245"/>
    </row>
    <row r="101" s="240" customFormat="1" spans="1:28">
      <c r="A101" s="245"/>
      <c r="L101" s="287"/>
      <c r="AB101" s="245"/>
    </row>
    <row r="102" s="240" customFormat="1" spans="1:28">
      <c r="A102" s="245"/>
      <c r="L102" s="287"/>
      <c r="AB102" s="245"/>
    </row>
    <row r="103" s="240" customFormat="1" spans="1:28">
      <c r="A103" s="245"/>
      <c r="L103" s="287"/>
      <c r="AB103" s="245"/>
    </row>
    <row r="104" s="240" customFormat="1" spans="1:28">
      <c r="A104" s="245"/>
      <c r="L104" s="287"/>
      <c r="AB104" s="245"/>
    </row>
    <row r="105" s="240" customFormat="1" spans="1:28">
      <c r="A105" s="245"/>
      <c r="L105" s="287"/>
      <c r="AB105" s="245"/>
    </row>
    <row r="106" s="240" customFormat="1" spans="1:28">
      <c r="A106" s="245"/>
      <c r="L106" s="287"/>
      <c r="AB106" s="245"/>
    </row>
    <row r="107" s="240" customFormat="1" spans="1:28">
      <c r="A107" s="245"/>
      <c r="L107" s="287"/>
      <c r="AB107" s="245"/>
    </row>
    <row r="108" s="240" customFormat="1" spans="1:28">
      <c r="A108" s="245"/>
      <c r="L108" s="287"/>
      <c r="AB108" s="245"/>
    </row>
    <row r="109" s="240" customFormat="1" spans="1:28">
      <c r="A109" s="245"/>
      <c r="L109" s="287"/>
      <c r="AB109" s="245"/>
    </row>
    <row r="110" s="240" customFormat="1" spans="1:28">
      <c r="A110" s="245"/>
      <c r="L110" s="287"/>
      <c r="AB110" s="245"/>
    </row>
    <row r="111" s="240" customFormat="1" spans="1:28">
      <c r="A111" s="245"/>
      <c r="L111" s="287"/>
      <c r="AB111" s="245"/>
    </row>
    <row r="112" s="240" customFormat="1" spans="1:38">
      <c r="A112" s="245"/>
      <c r="J112" s="244"/>
      <c r="L112" s="287"/>
      <c r="Q112" s="244"/>
      <c r="X112" s="244"/>
      <c r="AB112" s="245"/>
      <c r="AE112" s="244"/>
      <c r="AL112" s="244"/>
    </row>
    <row r="113" s="240" customFormat="1" spans="1:38">
      <c r="A113" s="245"/>
      <c r="J113" s="244"/>
      <c r="L113" s="287"/>
      <c r="Q113" s="244"/>
      <c r="X113" s="244"/>
      <c r="AB113" s="245"/>
      <c r="AE113" s="244"/>
      <c r="AL113" s="244"/>
    </row>
    <row r="114" s="240" customFormat="1" spans="1:38">
      <c r="A114" s="245"/>
      <c r="J114" s="244"/>
      <c r="L114" s="287"/>
      <c r="Q114" s="244"/>
      <c r="X114" s="244"/>
      <c r="AB114" s="245"/>
      <c r="AE114" s="244"/>
      <c r="AL114" s="244"/>
    </row>
    <row r="115" s="240" customFormat="1" spans="1:38">
      <c r="A115" s="245"/>
      <c r="J115" s="244"/>
      <c r="L115" s="287"/>
      <c r="Q115" s="244"/>
      <c r="X115" s="244"/>
      <c r="AB115" s="245"/>
      <c r="AE115" s="244"/>
      <c r="AL115" s="244"/>
    </row>
    <row r="116" s="240" customFormat="1" spans="1:38">
      <c r="A116" s="245"/>
      <c r="J116" s="244"/>
      <c r="L116" s="287"/>
      <c r="Q116" s="244"/>
      <c r="X116" s="244"/>
      <c r="AB116" s="245"/>
      <c r="AE116" s="244"/>
      <c r="AL116" s="244"/>
    </row>
    <row r="117" s="240" customFormat="1" spans="1:38">
      <c r="A117" s="245"/>
      <c r="J117" s="244"/>
      <c r="L117" s="287"/>
      <c r="Q117" s="244"/>
      <c r="X117" s="244"/>
      <c r="AB117" s="245"/>
      <c r="AE117" s="244"/>
      <c r="AL117" s="244"/>
    </row>
    <row r="118" s="240" customFormat="1" spans="1:38">
      <c r="A118" s="245"/>
      <c r="J118" s="244"/>
      <c r="L118" s="287"/>
      <c r="Q118" s="244"/>
      <c r="X118" s="244"/>
      <c r="AB118" s="245"/>
      <c r="AE118" s="244"/>
      <c r="AL118" s="244"/>
    </row>
    <row r="119" s="240" customFormat="1" spans="1:38">
      <c r="A119" s="245"/>
      <c r="J119" s="244"/>
      <c r="L119" s="287"/>
      <c r="Q119" s="244"/>
      <c r="X119" s="244"/>
      <c r="AB119" s="245"/>
      <c r="AE119" s="244"/>
      <c r="AL119" s="244"/>
    </row>
    <row r="120" s="240" customFormat="1" spans="1:38">
      <c r="A120" s="245"/>
      <c r="J120" s="244"/>
      <c r="L120" s="287"/>
      <c r="Q120" s="244"/>
      <c r="X120" s="244"/>
      <c r="AB120" s="245"/>
      <c r="AE120" s="244"/>
      <c r="AL120" s="244"/>
    </row>
    <row r="121" s="240" customFormat="1" spans="1:38">
      <c r="A121" s="245"/>
      <c r="J121" s="244"/>
      <c r="L121" s="287"/>
      <c r="Q121" s="244"/>
      <c r="X121" s="244"/>
      <c r="AB121" s="245"/>
      <c r="AE121" s="244"/>
      <c r="AL121" s="244"/>
    </row>
    <row r="122" s="240" customFormat="1" spans="1:38">
      <c r="A122" s="245"/>
      <c r="J122" s="244"/>
      <c r="L122" s="287"/>
      <c r="Q122" s="244"/>
      <c r="X122" s="244"/>
      <c r="AB122" s="245"/>
      <c r="AE122" s="244"/>
      <c r="AL122" s="244"/>
    </row>
    <row r="123" s="240" customFormat="1" spans="1:38">
      <c r="A123" s="245"/>
      <c r="J123" s="244"/>
      <c r="L123" s="287"/>
      <c r="Q123" s="244"/>
      <c r="X123" s="244"/>
      <c r="AB123" s="245"/>
      <c r="AE123" s="244"/>
      <c r="AL123" s="244"/>
    </row>
    <row r="124" s="240" customFormat="1" spans="1:38">
      <c r="A124" s="245"/>
      <c r="J124" s="244"/>
      <c r="L124" s="287"/>
      <c r="Q124" s="244"/>
      <c r="X124" s="244"/>
      <c r="AB124" s="245"/>
      <c r="AE124" s="244"/>
      <c r="AL124" s="244"/>
    </row>
    <row r="125" s="240" customFormat="1" spans="1:38">
      <c r="A125" s="245"/>
      <c r="J125" s="244"/>
      <c r="L125" s="287"/>
      <c r="Q125" s="244"/>
      <c r="X125" s="244"/>
      <c r="AB125" s="245"/>
      <c r="AE125" s="244"/>
      <c r="AL125" s="244"/>
    </row>
    <row r="126" s="240" customFormat="1" spans="1:38">
      <c r="A126" s="245"/>
      <c r="J126" s="244"/>
      <c r="L126" s="287"/>
      <c r="Q126" s="244"/>
      <c r="X126" s="244"/>
      <c r="AB126" s="245"/>
      <c r="AE126" s="244"/>
      <c r="AL126" s="244"/>
    </row>
    <row r="127" s="240" customFormat="1" spans="1:38">
      <c r="A127" s="245"/>
      <c r="J127" s="244"/>
      <c r="L127" s="287"/>
      <c r="Q127" s="244"/>
      <c r="X127" s="244"/>
      <c r="AB127" s="245"/>
      <c r="AE127" s="244"/>
      <c r="AL127" s="244"/>
    </row>
    <row r="128" s="240" customFormat="1" spans="1:38">
      <c r="A128" s="245"/>
      <c r="J128" s="244"/>
      <c r="L128" s="287"/>
      <c r="Q128" s="244"/>
      <c r="X128" s="244"/>
      <c r="AB128" s="245"/>
      <c r="AE128" s="244"/>
      <c r="AL128" s="244"/>
    </row>
    <row r="129" s="240" customFormat="1" spans="1:38">
      <c r="A129" s="245"/>
      <c r="J129" s="244"/>
      <c r="L129" s="287"/>
      <c r="Q129" s="244"/>
      <c r="X129" s="244"/>
      <c r="AB129" s="245"/>
      <c r="AE129" s="244"/>
      <c r="AL129" s="244"/>
    </row>
    <row r="130" s="240" customFormat="1" spans="1:38">
      <c r="A130" s="245"/>
      <c r="J130" s="244"/>
      <c r="L130" s="287"/>
      <c r="Q130" s="244"/>
      <c r="X130" s="244"/>
      <c r="AB130" s="245"/>
      <c r="AE130" s="244"/>
      <c r="AL130" s="244"/>
    </row>
    <row r="131" s="240" customFormat="1" spans="1:38">
      <c r="A131" s="245"/>
      <c r="J131" s="244"/>
      <c r="L131" s="287"/>
      <c r="Q131" s="244"/>
      <c r="X131" s="244"/>
      <c r="AB131" s="245"/>
      <c r="AE131" s="244"/>
      <c r="AL131" s="244"/>
    </row>
    <row r="132" s="240" customFormat="1" spans="1:38">
      <c r="A132" s="245"/>
      <c r="J132" s="244"/>
      <c r="L132" s="287"/>
      <c r="Q132" s="244"/>
      <c r="X132" s="244"/>
      <c r="AB132" s="245"/>
      <c r="AE132" s="244"/>
      <c r="AL132" s="244"/>
    </row>
    <row r="133" s="240" customFormat="1" spans="1:38">
      <c r="A133" s="245"/>
      <c r="J133" s="244"/>
      <c r="L133" s="287"/>
      <c r="Q133" s="244"/>
      <c r="X133" s="244"/>
      <c r="AB133" s="245"/>
      <c r="AE133" s="244"/>
      <c r="AL133" s="244"/>
    </row>
    <row r="134" s="240" customFormat="1" spans="1:38">
      <c r="A134" s="245"/>
      <c r="J134" s="244"/>
      <c r="L134" s="287"/>
      <c r="Q134" s="244"/>
      <c r="X134" s="244"/>
      <c r="AB134" s="245"/>
      <c r="AE134" s="244"/>
      <c r="AL134" s="244"/>
    </row>
    <row r="135" s="240" customFormat="1" spans="1:38">
      <c r="A135" s="245"/>
      <c r="J135" s="244"/>
      <c r="L135" s="287"/>
      <c r="Q135" s="244"/>
      <c r="X135" s="244"/>
      <c r="AB135" s="245"/>
      <c r="AE135" s="244"/>
      <c r="AL135" s="244"/>
    </row>
    <row r="136" s="240" customFormat="1" spans="1:38">
      <c r="A136" s="245"/>
      <c r="J136" s="244"/>
      <c r="L136" s="287"/>
      <c r="Q136" s="244"/>
      <c r="X136" s="244"/>
      <c r="AB136" s="245"/>
      <c r="AE136" s="244"/>
      <c r="AL136" s="244"/>
    </row>
    <row r="137" s="240" customFormat="1" spans="1:38">
      <c r="A137" s="245"/>
      <c r="J137" s="244"/>
      <c r="L137" s="287"/>
      <c r="Q137" s="244"/>
      <c r="X137" s="244"/>
      <c r="AB137" s="245"/>
      <c r="AE137" s="244"/>
      <c r="AL137" s="244"/>
    </row>
    <row r="138" s="240" customFormat="1" spans="1:38">
      <c r="A138" s="245"/>
      <c r="J138" s="244"/>
      <c r="L138" s="287"/>
      <c r="Q138" s="244"/>
      <c r="X138" s="244"/>
      <c r="AB138" s="245"/>
      <c r="AE138" s="244"/>
      <c r="AL138" s="244"/>
    </row>
    <row r="139" s="240" customFormat="1" spans="1:38">
      <c r="A139" s="245"/>
      <c r="J139" s="244"/>
      <c r="L139" s="287"/>
      <c r="Q139" s="244"/>
      <c r="X139" s="244"/>
      <c r="AB139" s="245"/>
      <c r="AE139" s="244"/>
      <c r="AL139" s="244"/>
    </row>
    <row r="140" s="240" customFormat="1" spans="1:38">
      <c r="A140" s="245"/>
      <c r="J140" s="244"/>
      <c r="L140" s="287"/>
      <c r="Q140" s="244"/>
      <c r="X140" s="244"/>
      <c r="AB140" s="245"/>
      <c r="AE140" s="244"/>
      <c r="AL140" s="244"/>
    </row>
    <row r="141" s="240" customFormat="1" spans="1:38">
      <c r="A141" s="245"/>
      <c r="J141" s="244"/>
      <c r="L141" s="287"/>
      <c r="Q141" s="244"/>
      <c r="X141" s="244"/>
      <c r="AB141" s="245"/>
      <c r="AE141" s="244"/>
      <c r="AL141" s="244"/>
    </row>
    <row r="142" s="240" customFormat="1" spans="1:38">
      <c r="A142" s="245"/>
      <c r="J142" s="244"/>
      <c r="L142" s="287"/>
      <c r="Q142" s="244"/>
      <c r="X142" s="244"/>
      <c r="AB142" s="245"/>
      <c r="AE142" s="244"/>
      <c r="AL142" s="244"/>
    </row>
    <row r="143" s="240" customFormat="1" spans="1:38">
      <c r="A143" s="245"/>
      <c r="J143" s="244"/>
      <c r="L143" s="287"/>
      <c r="Q143" s="244"/>
      <c r="X143" s="244"/>
      <c r="AB143" s="245"/>
      <c r="AE143" s="244"/>
      <c r="AL143" s="244"/>
    </row>
    <row r="144" s="240" customFormat="1" spans="1:38">
      <c r="A144" s="245"/>
      <c r="J144" s="244"/>
      <c r="L144" s="287"/>
      <c r="Q144" s="244"/>
      <c r="X144" s="244"/>
      <c r="AB144" s="245"/>
      <c r="AE144" s="244"/>
      <c r="AL144" s="244"/>
    </row>
    <row r="145" s="240" customFormat="1" spans="1:38">
      <c r="A145" s="245"/>
      <c r="J145" s="244"/>
      <c r="L145" s="287"/>
      <c r="Q145" s="244"/>
      <c r="X145" s="244"/>
      <c r="AB145" s="245"/>
      <c r="AE145" s="244"/>
      <c r="AL145" s="244"/>
    </row>
    <row r="146" s="240" customFormat="1" spans="1:38">
      <c r="A146" s="245"/>
      <c r="J146" s="244"/>
      <c r="L146" s="287"/>
      <c r="Q146" s="244"/>
      <c r="X146" s="244"/>
      <c r="AB146" s="245"/>
      <c r="AE146" s="244"/>
      <c r="AL146" s="244"/>
    </row>
    <row r="147" s="240" customFormat="1" spans="1:38">
      <c r="A147" s="245"/>
      <c r="J147" s="244"/>
      <c r="L147" s="287"/>
      <c r="Q147" s="244"/>
      <c r="X147" s="244"/>
      <c r="AB147" s="245"/>
      <c r="AE147" s="244"/>
      <c r="AL147" s="244"/>
    </row>
    <row r="148" s="240" customFormat="1" spans="1:38">
      <c r="A148" s="245"/>
      <c r="J148" s="244"/>
      <c r="L148" s="287"/>
      <c r="Q148" s="244"/>
      <c r="X148" s="244"/>
      <c r="AB148" s="245"/>
      <c r="AE148" s="244"/>
      <c r="AL148" s="244"/>
    </row>
    <row r="149" s="240" customFormat="1" spans="1:38">
      <c r="A149" s="245"/>
      <c r="J149" s="244"/>
      <c r="L149" s="287"/>
      <c r="Q149" s="244"/>
      <c r="X149" s="244"/>
      <c r="AB149" s="245"/>
      <c r="AE149" s="244"/>
      <c r="AL149" s="244"/>
    </row>
    <row r="150" s="240" customFormat="1" spans="1:38">
      <c r="A150" s="245"/>
      <c r="J150" s="244"/>
      <c r="L150" s="287"/>
      <c r="Q150" s="244"/>
      <c r="X150" s="244"/>
      <c r="AB150" s="245"/>
      <c r="AE150" s="244"/>
      <c r="AL150" s="244"/>
    </row>
    <row r="151" s="240" customFormat="1" spans="1:38">
      <c r="A151" s="245"/>
      <c r="J151" s="244"/>
      <c r="L151" s="287"/>
      <c r="Q151" s="244"/>
      <c r="X151" s="244"/>
      <c r="AB151" s="245"/>
      <c r="AE151" s="244"/>
      <c r="AL151" s="244"/>
    </row>
    <row r="152" s="240" customFormat="1" spans="1:38">
      <c r="A152" s="245"/>
      <c r="J152" s="244"/>
      <c r="L152" s="287"/>
      <c r="Q152" s="244"/>
      <c r="X152" s="244"/>
      <c r="AB152" s="245"/>
      <c r="AE152" s="244"/>
      <c r="AL152" s="244"/>
    </row>
    <row r="153" s="240" customFormat="1" spans="1:38">
      <c r="A153" s="245"/>
      <c r="J153" s="244"/>
      <c r="L153" s="287"/>
      <c r="Q153" s="244"/>
      <c r="X153" s="244"/>
      <c r="AB153" s="245"/>
      <c r="AE153" s="244"/>
      <c r="AL153" s="244"/>
    </row>
    <row r="154" s="240" customFormat="1" spans="1:38">
      <c r="A154" s="245"/>
      <c r="J154" s="244"/>
      <c r="L154" s="287"/>
      <c r="Q154" s="244"/>
      <c r="X154" s="244"/>
      <c r="AB154" s="245"/>
      <c r="AE154" s="244"/>
      <c r="AL154" s="244"/>
    </row>
    <row r="155" s="240" customFormat="1" spans="1:38">
      <c r="A155" s="245"/>
      <c r="J155" s="244"/>
      <c r="L155" s="287"/>
      <c r="Q155" s="244"/>
      <c r="X155" s="244"/>
      <c r="AB155" s="245"/>
      <c r="AE155" s="244"/>
      <c r="AL155" s="244"/>
    </row>
    <row r="156" s="240" customFormat="1" spans="1:38">
      <c r="A156" s="245"/>
      <c r="J156" s="244"/>
      <c r="L156" s="287"/>
      <c r="Q156" s="244"/>
      <c r="X156" s="244"/>
      <c r="AB156" s="245"/>
      <c r="AE156" s="244"/>
      <c r="AL156" s="244"/>
    </row>
    <row r="157" s="240" customFormat="1" spans="1:38">
      <c r="A157" s="245"/>
      <c r="J157" s="244"/>
      <c r="L157" s="287"/>
      <c r="Q157" s="244"/>
      <c r="X157" s="244"/>
      <c r="AB157" s="245"/>
      <c r="AE157" s="244"/>
      <c r="AL157" s="244"/>
    </row>
    <row r="158" s="240" customFormat="1" spans="1:38">
      <c r="A158" s="245"/>
      <c r="J158" s="244"/>
      <c r="L158" s="287"/>
      <c r="Q158" s="244"/>
      <c r="X158" s="244"/>
      <c r="AB158" s="245"/>
      <c r="AE158" s="244"/>
      <c r="AL158" s="244"/>
    </row>
    <row r="159" s="240" customFormat="1" spans="1:38">
      <c r="A159" s="245"/>
      <c r="J159" s="244"/>
      <c r="L159" s="287"/>
      <c r="Q159" s="244"/>
      <c r="X159" s="244"/>
      <c r="AB159" s="245"/>
      <c r="AE159" s="244"/>
      <c r="AL159" s="244"/>
    </row>
    <row r="160" s="240" customFormat="1" spans="1:38">
      <c r="A160" s="245"/>
      <c r="J160" s="244"/>
      <c r="L160" s="287"/>
      <c r="Q160" s="244"/>
      <c r="X160" s="244"/>
      <c r="AB160" s="245"/>
      <c r="AE160" s="244"/>
      <c r="AL160" s="244"/>
    </row>
    <row r="161" s="240" customFormat="1" spans="1:38">
      <c r="A161" s="245"/>
      <c r="J161" s="244"/>
      <c r="L161" s="287"/>
      <c r="Q161" s="244"/>
      <c r="X161" s="244"/>
      <c r="AB161" s="245"/>
      <c r="AE161" s="244"/>
      <c r="AL161" s="244"/>
    </row>
    <row r="162" s="240" customFormat="1" spans="1:38">
      <c r="A162" s="245"/>
      <c r="J162" s="244"/>
      <c r="L162" s="287"/>
      <c r="Q162" s="244"/>
      <c r="X162" s="244"/>
      <c r="AB162" s="245"/>
      <c r="AE162" s="244"/>
      <c r="AL162" s="244"/>
    </row>
    <row r="163" s="240" customFormat="1" spans="1:38">
      <c r="A163" s="245"/>
      <c r="J163" s="244"/>
      <c r="L163" s="287"/>
      <c r="Q163" s="244"/>
      <c r="X163" s="244"/>
      <c r="AB163" s="245"/>
      <c r="AE163" s="244"/>
      <c r="AL163" s="244"/>
    </row>
    <row r="164" s="240" customFormat="1" spans="1:38">
      <c r="A164" s="245"/>
      <c r="J164" s="244"/>
      <c r="L164" s="287"/>
      <c r="Q164" s="244"/>
      <c r="X164" s="244"/>
      <c r="AB164" s="245"/>
      <c r="AE164" s="244"/>
      <c r="AL164" s="244"/>
    </row>
    <row r="165" s="240" customFormat="1" spans="1:38">
      <c r="A165" s="245"/>
      <c r="J165" s="244"/>
      <c r="L165" s="287"/>
      <c r="Q165" s="244"/>
      <c r="X165" s="244"/>
      <c r="AB165" s="245"/>
      <c r="AE165" s="244"/>
      <c r="AL165" s="244"/>
    </row>
    <row r="166" s="240" customFormat="1" spans="1:38">
      <c r="A166" s="245"/>
      <c r="J166" s="244"/>
      <c r="L166" s="287"/>
      <c r="Q166" s="244"/>
      <c r="X166" s="244"/>
      <c r="AB166" s="245"/>
      <c r="AE166" s="244"/>
      <c r="AL166" s="244"/>
    </row>
    <row r="167" s="240" customFormat="1" spans="1:38">
      <c r="A167" s="245"/>
      <c r="J167" s="244"/>
      <c r="L167" s="287"/>
      <c r="Q167" s="244"/>
      <c r="X167" s="244"/>
      <c r="AB167" s="245"/>
      <c r="AE167" s="244"/>
      <c r="AL167" s="244"/>
    </row>
    <row r="168" s="240" customFormat="1" spans="1:38">
      <c r="A168" s="245"/>
      <c r="J168" s="244"/>
      <c r="L168" s="287"/>
      <c r="Q168" s="244"/>
      <c r="X168" s="244"/>
      <c r="AB168" s="245"/>
      <c r="AE168" s="244"/>
      <c r="AL168" s="244"/>
    </row>
    <row r="169" s="240" customFormat="1" spans="1:38">
      <c r="A169" s="245"/>
      <c r="J169" s="244"/>
      <c r="L169" s="287"/>
      <c r="Q169" s="244"/>
      <c r="X169" s="244"/>
      <c r="AB169" s="245"/>
      <c r="AE169" s="244"/>
      <c r="AL169" s="244"/>
    </row>
  </sheetData>
  <autoFilter ref="A14:AW63">
    <extLst/>
  </autoFilter>
  <mergeCells count="1">
    <mergeCell ref="A1:AN4"/>
  </mergeCells>
  <pageMargins left="0.7" right="0.7" top="0.75" bottom="0.75" header="0.3" footer="0.3"/>
  <pageSetup paperSize="9" scale="33" orientation="portrait"/>
  <headerFooter/>
  <colBreaks count="2" manualBreakCount="2">
    <brk id="36" max="1048575" man="1"/>
    <brk id="37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84"/>
  <sheetViews>
    <sheetView tabSelected="1" view="pageBreakPreview" zoomScale="85" zoomScaleNormal="85" zoomScaleSheetLayoutView="85" workbookViewId="0">
      <pane xSplit="2" ySplit="14" topLeftCell="C45" activePane="bottomRight" state="frozen"/>
      <selection/>
      <selection pane="topRight"/>
      <selection pane="bottomLeft"/>
      <selection pane="bottomRight" activeCell="M52" sqref="M52"/>
    </sheetView>
  </sheetViews>
  <sheetFormatPr defaultColWidth="9" defaultRowHeight="15.75"/>
  <cols>
    <col min="1" max="1" width="5.62857142857143" style="241" customWidth="1"/>
    <col min="2" max="2" width="31.6285714285714" style="242" customWidth="1"/>
    <col min="3" max="3" width="13.1238095238095" style="242" customWidth="1"/>
    <col min="4" max="4" width="15.6285714285714" style="242" customWidth="1"/>
    <col min="5" max="5" width="15.247619047619" style="242" customWidth="1"/>
    <col min="6" max="9" width="5.75238095238095" style="242" customWidth="1"/>
    <col min="10" max="10" width="5.37142857142857" style="240" customWidth="1"/>
    <col min="11" max="11" width="4.87619047619048" style="243" customWidth="1"/>
    <col min="12" max="13" width="4.87619047619048" style="240" customWidth="1"/>
    <col min="14" max="14" width="4.87619047619048" style="244" customWidth="1"/>
    <col min="15" max="17" width="4.87619047619048" style="240" customWidth="1"/>
    <col min="18" max="18" width="4.87619047619048" style="244" customWidth="1"/>
    <col min="19" max="20" width="4.87619047619048" style="240" customWidth="1"/>
    <col min="21" max="21" width="4.87619047619048" style="244" customWidth="1"/>
    <col min="22" max="24" width="4.87619047619048" style="240" customWidth="1"/>
    <col min="25" max="26" width="4.87619047619048" style="244" customWidth="1"/>
    <col min="27" max="27" width="4.87619047619048" style="245" customWidth="1"/>
    <col min="28" max="28" width="4.87619047619048" style="244" customWidth="1"/>
    <col min="29" max="31" width="4.87619047619048" style="240" customWidth="1"/>
    <col min="32" max="33" width="4.87619047619048" style="244" customWidth="1"/>
    <col min="34" max="34" width="4.87619047619048" style="240" customWidth="1"/>
    <col min="35" max="35" width="4.87619047619048" style="244" customWidth="1"/>
    <col min="36" max="37" width="4.87619047619048" style="240" customWidth="1"/>
    <col min="38" max="40" width="4.87619047619048" style="242" customWidth="1"/>
    <col min="41" max="41" width="11.1238095238095" style="242" customWidth="1"/>
    <col min="42" max="42" width="9.37142857142857" style="242" customWidth="1"/>
    <col min="43" max="43" width="6.5047619047619" style="242" customWidth="1"/>
    <col min="44" max="44" width="5.62857142857143" style="242" customWidth="1"/>
    <col min="45" max="46" width="9" style="242"/>
    <col min="47" max="47" width="11.6285714285714" style="242" customWidth="1"/>
    <col min="48" max="16384" width="9" style="242"/>
  </cols>
  <sheetData>
    <row r="1" ht="20.25" customHeight="1" spans="1:49">
      <c r="A1" s="246" t="s">
        <v>193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1"/>
      <c r="AP1" s="281"/>
      <c r="AT1" s="282" t="s">
        <v>0</v>
      </c>
      <c r="AU1" s="283" t="s">
        <v>1</v>
      </c>
      <c r="AV1" s="257" t="s">
        <v>30</v>
      </c>
      <c r="AW1" s="257" t="s">
        <v>72</v>
      </c>
    </row>
    <row r="2" ht="15.6" customHeight="1" spans="1:49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1"/>
      <c r="AP2" s="281"/>
      <c r="AT2" s="282" t="s">
        <v>2</v>
      </c>
      <c r="AU2" s="283" t="s">
        <v>3</v>
      </c>
      <c r="AV2" s="257"/>
      <c r="AW2" s="257"/>
    </row>
    <row r="3" ht="15.6" customHeight="1" spans="1:49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1"/>
      <c r="AP3" s="281"/>
      <c r="AT3" s="282"/>
      <c r="AU3" s="283"/>
      <c r="AV3" s="257"/>
      <c r="AW3" s="257"/>
    </row>
    <row r="4" ht="15" customHeight="1" spans="1:49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84"/>
      <c r="AP4" s="281"/>
      <c r="AT4" s="259" t="s">
        <v>15</v>
      </c>
      <c r="AU4" s="283" t="s">
        <v>160</v>
      </c>
      <c r="AV4" s="257"/>
      <c r="AW4" s="257"/>
    </row>
    <row r="5" ht="15" customHeight="1" spans="1:49">
      <c r="A5" s="246"/>
      <c r="B5" s="246"/>
      <c r="C5" s="246"/>
      <c r="D5" s="246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O5" s="284"/>
      <c r="AP5" s="281"/>
      <c r="AT5" s="259"/>
      <c r="AU5" s="283"/>
      <c r="AV5" s="257"/>
      <c r="AW5" s="257"/>
    </row>
    <row r="6" ht="26.25" spans="1:49">
      <c r="A6" s="247"/>
      <c r="B6" s="247"/>
      <c r="C6" s="247"/>
      <c r="D6" s="248" t="s">
        <v>161</v>
      </c>
      <c r="E6" s="249" t="s">
        <v>162</v>
      </c>
      <c r="F6" s="249">
        <f>+F9+F11+F13-F8-2</f>
        <v>21</v>
      </c>
      <c r="G6" s="249">
        <f>+G9+G11+G13-G8-2</f>
        <v>0</v>
      </c>
      <c r="H6" s="249">
        <f>H9+H11+H13-H8-2</f>
        <v>19</v>
      </c>
      <c r="I6" s="249">
        <f>+I9+I11+I13-I8-2</f>
        <v>19</v>
      </c>
      <c r="J6" s="249">
        <f>+J9+J11+J13-J8-2</f>
        <v>19</v>
      </c>
      <c r="K6" s="249">
        <f t="shared" ref="K6:Q6" si="0">+K9+K11+K13-K8-2</f>
        <v>20</v>
      </c>
      <c r="L6" s="249">
        <f t="shared" si="0"/>
        <v>21</v>
      </c>
      <c r="M6" s="249">
        <f>+M9+M11+M13-M8-3</f>
        <v>19</v>
      </c>
      <c r="N6" s="249">
        <f t="shared" si="0"/>
        <v>-2</v>
      </c>
      <c r="O6" s="249">
        <f t="shared" si="0"/>
        <v>26</v>
      </c>
      <c r="P6" s="249">
        <f t="shared" si="0"/>
        <v>26</v>
      </c>
      <c r="Q6" s="249">
        <f t="shared" si="0"/>
        <v>26</v>
      </c>
      <c r="R6" s="249">
        <f t="shared" ref="R6:AN6" si="1">+R9+R11+R13-R8-2</f>
        <v>24</v>
      </c>
      <c r="S6" s="249">
        <f t="shared" si="1"/>
        <v>24</v>
      </c>
      <c r="T6" s="249">
        <f t="shared" si="1"/>
        <v>22</v>
      </c>
      <c r="U6" s="249">
        <f t="shared" si="1"/>
        <v>-2</v>
      </c>
      <c r="V6" s="249">
        <f t="shared" si="1"/>
        <v>21</v>
      </c>
      <c r="W6" s="249">
        <f t="shared" si="1"/>
        <v>22</v>
      </c>
      <c r="X6" s="249">
        <f t="shared" si="1"/>
        <v>22</v>
      </c>
      <c r="Y6" s="249">
        <f t="shared" si="1"/>
        <v>22</v>
      </c>
      <c r="Z6" s="249">
        <f t="shared" si="1"/>
        <v>23</v>
      </c>
      <c r="AA6" s="249">
        <f>+AA9+AA11+AA13-AA8-3</f>
        <v>23</v>
      </c>
      <c r="AB6" s="249">
        <f t="shared" si="1"/>
        <v>0</v>
      </c>
      <c r="AC6" s="249">
        <f t="shared" si="1"/>
        <v>21</v>
      </c>
      <c r="AD6" s="249">
        <f t="shared" si="1"/>
        <v>24</v>
      </c>
      <c r="AE6" s="249">
        <f t="shared" si="1"/>
        <v>-2</v>
      </c>
      <c r="AF6" s="249">
        <f t="shared" si="1"/>
        <v>-2</v>
      </c>
      <c r="AG6" s="249">
        <f t="shared" si="1"/>
        <v>-2</v>
      </c>
      <c r="AH6" s="249">
        <f t="shared" si="1"/>
        <v>-2</v>
      </c>
      <c r="AI6" s="249">
        <f t="shared" si="1"/>
        <v>-2</v>
      </c>
      <c r="AJ6" s="249">
        <f t="shared" si="1"/>
        <v>-2</v>
      </c>
      <c r="AK6" s="249">
        <f t="shared" si="1"/>
        <v>-2</v>
      </c>
      <c r="AL6" s="249">
        <f t="shared" si="1"/>
        <v>-2</v>
      </c>
      <c r="AM6" s="249">
        <f t="shared" si="1"/>
        <v>-2</v>
      </c>
      <c r="AN6" s="249">
        <f t="shared" si="1"/>
        <v>-2</v>
      </c>
      <c r="AO6" s="241"/>
      <c r="AP6" s="281"/>
      <c r="AT6" s="282"/>
      <c r="AU6" s="283"/>
      <c r="AV6" s="257"/>
      <c r="AW6" s="257"/>
    </row>
    <row r="7" ht="26.25" spans="1:49">
      <c r="A7" s="247"/>
      <c r="B7" s="247"/>
      <c r="C7" s="247"/>
      <c r="D7" s="247"/>
      <c r="E7" s="249" t="s">
        <v>163</v>
      </c>
      <c r="F7" s="249">
        <f>F9+F11+F12-F8-2</f>
        <v>18</v>
      </c>
      <c r="G7" s="249">
        <f>G9+G11+G12-G8-2</f>
        <v>2</v>
      </c>
      <c r="H7" s="249">
        <f>H9+H11+H12-H8-2</f>
        <v>19</v>
      </c>
      <c r="I7" s="249">
        <f>I9+I11+I12-I8-1</f>
        <v>19</v>
      </c>
      <c r="J7" s="249">
        <f>J9+J11+J12-J8-3</f>
        <v>19</v>
      </c>
      <c r="K7" s="249">
        <f>K9+K11+K12-K8-2</f>
        <v>21</v>
      </c>
      <c r="L7" s="249">
        <f>L9+L11+L12-L8-2</f>
        <v>19</v>
      </c>
      <c r="M7" s="249">
        <f>M9+M11+M12-M8-3</f>
        <v>23</v>
      </c>
      <c r="N7" s="249">
        <f t="shared" ref="N7:S7" si="2">N9+N11+N12-N8-2</f>
        <v>0</v>
      </c>
      <c r="O7" s="249">
        <f t="shared" si="2"/>
        <v>26</v>
      </c>
      <c r="P7" s="249">
        <f t="shared" si="2"/>
        <v>26</v>
      </c>
      <c r="Q7" s="249">
        <f t="shared" si="2"/>
        <v>24</v>
      </c>
      <c r="R7" s="249">
        <f t="shared" si="2"/>
        <v>24</v>
      </c>
      <c r="S7" s="249">
        <f t="shared" si="2"/>
        <v>22</v>
      </c>
      <c r="T7" s="249">
        <f t="shared" ref="T7:AN7" si="3">T9+T11+T12-T8-2</f>
        <v>20</v>
      </c>
      <c r="U7" s="249">
        <f t="shared" si="3"/>
        <v>-1</v>
      </c>
      <c r="V7" s="249">
        <f t="shared" si="3"/>
        <v>22</v>
      </c>
      <c r="W7" s="249">
        <f t="shared" si="3"/>
        <v>22</v>
      </c>
      <c r="X7" s="249">
        <f t="shared" si="3"/>
        <v>22</v>
      </c>
      <c r="Y7" s="249">
        <f>Y9+Y11+Y12-Y8-3</f>
        <v>23</v>
      </c>
      <c r="Z7" s="249">
        <f t="shared" si="3"/>
        <v>23</v>
      </c>
      <c r="AA7" s="249">
        <f t="shared" si="3"/>
        <v>23</v>
      </c>
      <c r="AB7" s="249">
        <f t="shared" si="3"/>
        <v>-2</v>
      </c>
      <c r="AC7" s="249">
        <f>AC9+AC11+AC12-AC8-4</f>
        <v>23</v>
      </c>
      <c r="AD7" s="249">
        <f t="shared" si="3"/>
        <v>24</v>
      </c>
      <c r="AE7" s="249">
        <f t="shared" si="3"/>
        <v>-2</v>
      </c>
      <c r="AF7" s="249">
        <f t="shared" si="3"/>
        <v>-2</v>
      </c>
      <c r="AG7" s="249">
        <f t="shared" si="3"/>
        <v>-2</v>
      </c>
      <c r="AH7" s="249">
        <f t="shared" si="3"/>
        <v>-2</v>
      </c>
      <c r="AI7" s="249">
        <f t="shared" si="3"/>
        <v>-2</v>
      </c>
      <c r="AJ7" s="249">
        <f t="shared" si="3"/>
        <v>-2</v>
      </c>
      <c r="AK7" s="249">
        <f t="shared" si="3"/>
        <v>-2</v>
      </c>
      <c r="AL7" s="249">
        <f t="shared" si="3"/>
        <v>-2</v>
      </c>
      <c r="AM7" s="249">
        <f t="shared" si="3"/>
        <v>-2</v>
      </c>
      <c r="AN7" s="249">
        <f t="shared" si="3"/>
        <v>-2</v>
      </c>
      <c r="AO7" s="241"/>
      <c r="AP7" s="281"/>
      <c r="AT7" s="282"/>
      <c r="AU7" s="283"/>
      <c r="AV7" s="257"/>
      <c r="AW7" s="257"/>
    </row>
    <row r="8" ht="26.25" spans="1:49">
      <c r="A8" s="247"/>
      <c r="B8" s="247"/>
      <c r="C8" s="247"/>
      <c r="D8" s="247"/>
      <c r="E8" s="250" t="s">
        <v>84</v>
      </c>
      <c r="F8" s="250">
        <f>COUNTIFS($C$14:$C$247,"MDL",F$14:F$247,"v")</f>
        <v>0</v>
      </c>
      <c r="G8" s="250">
        <f>COUNTIFS($C$14:$C$247,"MDL",G$14:G$247,"v")</f>
        <v>0</v>
      </c>
      <c r="H8" s="250">
        <f>COUNTIFS($C$14:$C$247,"MDL",H$14:H$247,"v")</f>
        <v>1</v>
      </c>
      <c r="I8" s="250">
        <f>COUNTIFS($C$14:$C$247,"MDL",I$14:I$247,"v")</f>
        <v>1</v>
      </c>
      <c r="J8" s="250">
        <f>COUNTIFS($C$14:$C$247,"MDL",J$14:J$247,"v")</f>
        <v>1</v>
      </c>
      <c r="K8" s="250">
        <f>COUNTIFS($C$14:$C$247,"MDL",K$14:K$247,"v")</f>
        <v>1</v>
      </c>
      <c r="L8" s="250">
        <f>COUNTIFS($C$14:$C$247,"MDL",L$14:L$247,"v")</f>
        <v>1</v>
      </c>
      <c r="M8" s="250">
        <f>COUNTIFS($C$14:$C$247,"MDL",M$14:M$247,"v")</f>
        <v>0</v>
      </c>
      <c r="N8" s="250">
        <f>COUNTIFS($C$14:$C$247,"MDL",N$14:N$247,"v")</f>
        <v>0</v>
      </c>
      <c r="O8" s="250">
        <f>COUNTIFS($C$14:$C$247,"MDL",O$14:O$247,"v")</f>
        <v>0</v>
      </c>
      <c r="P8" s="250">
        <f>COUNTIFS($C$14:$C$247,"MDL",P$14:P$247,"v")</f>
        <v>0</v>
      </c>
      <c r="Q8" s="250">
        <f>COUNTIFS($C$14:$C$247,"MDL",Q$14:Q$247,"v")</f>
        <v>0</v>
      </c>
      <c r="R8" s="250">
        <f>COUNTIFS($C$14:$C$247,"MDL",R$14:R$247,"v")</f>
        <v>0</v>
      </c>
      <c r="S8" s="250">
        <f>COUNTIFS($C$14:$C$247,"MDL",S$14:S$247,"v")</f>
        <v>0</v>
      </c>
      <c r="T8" s="250">
        <f>COUNTIFS($C$14:$C$247,"MDL",T$14:T$247,"v")</f>
        <v>0</v>
      </c>
      <c r="U8" s="250">
        <f>COUNTIFS($C$14:$C$247,"MDL",U$14:U$247,"v")</f>
        <v>0</v>
      </c>
      <c r="V8" s="250">
        <f>COUNTIFS($C$14:$C$247,"MDL",V$14:V$247,"v")</f>
        <v>0</v>
      </c>
      <c r="W8" s="250">
        <f>COUNTIFS($C$14:$C$247,"MDL",W$14:W$247,"v")</f>
        <v>0</v>
      </c>
      <c r="X8" s="250">
        <f>COUNTIFS($C$14:$C$247,"MDL",X$14:X$247,"v")</f>
        <v>0</v>
      </c>
      <c r="Y8" s="250">
        <f>COUNTIFS($C$14:$C$247,"MDL",Y$14:Y$247,"v")</f>
        <v>0</v>
      </c>
      <c r="Z8" s="250">
        <f>COUNTIFS($C$14:$C$247,"MDL",Z$14:Z$247,"v")</f>
        <v>1</v>
      </c>
      <c r="AA8" s="250">
        <f>COUNTIFS($C$14:$C$247,"MDL",AA$14:AA$247,"v")</f>
        <v>0</v>
      </c>
      <c r="AB8" s="250">
        <f>COUNTIFS($C$14:$C$247,"MDL",AB$14:AB$247,"v")</f>
        <v>0</v>
      </c>
      <c r="AC8" s="250">
        <f>COUNTIFS($C$14:$C$247,"MDL",AC$14:AC$247,"v")</f>
        <v>0</v>
      </c>
      <c r="AD8" s="250">
        <f>COUNTIFS($C$14:$C$247,"MDL",AD$14:AD$247,"v")</f>
        <v>1</v>
      </c>
      <c r="AE8" s="250">
        <f>COUNTIFS($C$14:$C$247,"MDL",AE$14:AE$247,"v")</f>
        <v>0</v>
      </c>
      <c r="AF8" s="250">
        <f>COUNTIFS($C$14:$C$247,"MDL",AF$14:AF$247,"v")</f>
        <v>0</v>
      </c>
      <c r="AG8" s="250">
        <f>COUNTIFS($C$14:$C$247,"MDL",AG$14:AG$247,"v")</f>
        <v>0</v>
      </c>
      <c r="AH8" s="250">
        <f>COUNTIFS($C$14:$C$247,"MDL",AH$14:AH$247,"v")</f>
        <v>0</v>
      </c>
      <c r="AI8" s="250">
        <f>COUNTIFS($C$14:$C$247,"MDL",AI$14:AI$247,"v")</f>
        <v>0</v>
      </c>
      <c r="AJ8" s="250">
        <f>COUNTIFS($C$14:$C$247,"MDL",AJ$14:AJ$247,"v")</f>
        <v>0</v>
      </c>
      <c r="AK8" s="250">
        <f>COUNTIFS($C$14:$C$247,"MDL",AK$14:AK$247,"v")</f>
        <v>0</v>
      </c>
      <c r="AL8" s="250">
        <f>COUNTIFS($C$14:$C$247,"MDL",AL$14:AL$247,"v")</f>
        <v>0</v>
      </c>
      <c r="AM8" s="250">
        <f>COUNTIFS($C$14:$C$247,"MDL",AM$14:AM$247,"v")</f>
        <v>0</v>
      </c>
      <c r="AN8" s="250">
        <f>COUNTIFS($C$14:$C$247,"MDL",AN$14:AN$247,"v")</f>
        <v>0</v>
      </c>
      <c r="AO8" s="241"/>
      <c r="AP8" s="281"/>
      <c r="AT8" s="282"/>
      <c r="AU8" s="283"/>
      <c r="AV8" s="257"/>
      <c r="AW8" s="257"/>
    </row>
    <row r="9" ht="26.25" spans="1:49">
      <c r="A9" s="247"/>
      <c r="B9" s="247"/>
      <c r="C9" s="247"/>
      <c r="D9" s="247"/>
      <c r="E9" s="250" t="s">
        <v>164</v>
      </c>
      <c r="F9" s="250">
        <f>COUNTIF(F$14:F$208,"v")</f>
        <v>20</v>
      </c>
      <c r="G9" s="250">
        <f>COUNTIF(G$14:G$208,"v")</f>
        <v>0</v>
      </c>
      <c r="H9" s="250">
        <f>COUNTIF(H$14:H$208,"v")</f>
        <v>22</v>
      </c>
      <c r="I9" s="250">
        <f>COUNTIF(I$14:I$208,"v")</f>
        <v>21</v>
      </c>
      <c r="J9" s="250">
        <f>COUNTIF(J$14:J$208,"v")</f>
        <v>22</v>
      </c>
      <c r="K9" s="250">
        <f t="shared" ref="K9:AN9" si="4">COUNTIF(K$14:K$208,"v")</f>
        <v>23</v>
      </c>
      <c r="L9" s="250">
        <f t="shared" si="4"/>
        <v>22</v>
      </c>
      <c r="M9" s="250">
        <f t="shared" si="4"/>
        <v>19</v>
      </c>
      <c r="N9" s="250">
        <f t="shared" si="4"/>
        <v>0</v>
      </c>
      <c r="O9" s="250">
        <f t="shared" si="4"/>
        <v>27</v>
      </c>
      <c r="P9" s="250">
        <f t="shared" si="4"/>
        <v>27</v>
      </c>
      <c r="Q9" s="250">
        <f t="shared" si="4"/>
        <v>25</v>
      </c>
      <c r="R9" s="250">
        <f t="shared" si="4"/>
        <v>25</v>
      </c>
      <c r="S9" s="250">
        <f t="shared" si="4"/>
        <v>23</v>
      </c>
      <c r="T9" s="250">
        <f t="shared" si="4"/>
        <v>21</v>
      </c>
      <c r="U9" s="250">
        <f t="shared" si="4"/>
        <v>0</v>
      </c>
      <c r="V9" s="250">
        <f t="shared" si="4"/>
        <v>22</v>
      </c>
      <c r="W9" s="250">
        <f t="shared" si="4"/>
        <v>23</v>
      </c>
      <c r="X9" s="250">
        <f t="shared" si="4"/>
        <v>23</v>
      </c>
      <c r="Y9" s="250">
        <f t="shared" si="4"/>
        <v>23</v>
      </c>
      <c r="Z9" s="250">
        <f t="shared" si="4"/>
        <v>25</v>
      </c>
      <c r="AA9" s="250">
        <f t="shared" si="4"/>
        <v>24</v>
      </c>
      <c r="AB9" s="250">
        <f t="shared" si="4"/>
        <v>0</v>
      </c>
      <c r="AC9" s="250">
        <f t="shared" si="4"/>
        <v>23</v>
      </c>
      <c r="AD9" s="250">
        <f t="shared" si="4"/>
        <v>27</v>
      </c>
      <c r="AE9" s="250">
        <f t="shared" si="4"/>
        <v>0</v>
      </c>
      <c r="AF9" s="250">
        <f t="shared" si="4"/>
        <v>0</v>
      </c>
      <c r="AG9" s="250">
        <f t="shared" si="4"/>
        <v>0</v>
      </c>
      <c r="AH9" s="250">
        <f t="shared" si="4"/>
        <v>0</v>
      </c>
      <c r="AI9" s="250">
        <f t="shared" si="4"/>
        <v>0</v>
      </c>
      <c r="AJ9" s="250">
        <f t="shared" si="4"/>
        <v>0</v>
      </c>
      <c r="AK9" s="250">
        <f t="shared" si="4"/>
        <v>0</v>
      </c>
      <c r="AL9" s="250">
        <f t="shared" si="4"/>
        <v>0</v>
      </c>
      <c r="AM9" s="250">
        <f t="shared" si="4"/>
        <v>0</v>
      </c>
      <c r="AN9" s="250">
        <f t="shared" si="4"/>
        <v>0</v>
      </c>
      <c r="AO9" s="241"/>
      <c r="AP9" s="281"/>
      <c r="AT9" s="282" t="s">
        <v>7</v>
      </c>
      <c r="AU9" s="283" t="s">
        <v>8</v>
      </c>
      <c r="AV9" s="257"/>
      <c r="AW9" s="257"/>
    </row>
    <row r="10" ht="23.25" customHeight="1" spans="1:49">
      <c r="A10" s="247"/>
      <c r="B10" s="247"/>
      <c r="C10" s="247"/>
      <c r="D10" s="247"/>
      <c r="E10" s="250" t="s">
        <v>165</v>
      </c>
      <c r="F10" s="250">
        <f>COUNTIF(F$14:F$208,"X")</f>
        <v>39</v>
      </c>
      <c r="G10" s="250">
        <f>COUNTIF(G$14:G$208,"X")</f>
        <v>0</v>
      </c>
      <c r="H10" s="250">
        <f>COUNTIF(H$14:H$208,"X")</f>
        <v>40</v>
      </c>
      <c r="I10" s="250">
        <f>COUNTIF(I$14:I$208,"X")</f>
        <v>40</v>
      </c>
      <c r="J10" s="250">
        <f>COUNTIF(J$14:J$208,"X")</f>
        <v>39</v>
      </c>
      <c r="K10" s="250">
        <f t="shared" ref="K10:AN10" si="5">COUNTIF(K$14:K$208,"X")</f>
        <v>38</v>
      </c>
      <c r="L10" s="250">
        <f t="shared" si="5"/>
        <v>38</v>
      </c>
      <c r="M10" s="250">
        <f t="shared" si="5"/>
        <v>33</v>
      </c>
      <c r="N10" s="250">
        <f t="shared" si="5"/>
        <v>0</v>
      </c>
      <c r="O10" s="250">
        <f t="shared" si="5"/>
        <v>34</v>
      </c>
      <c r="P10" s="250">
        <f t="shared" si="5"/>
        <v>34</v>
      </c>
      <c r="Q10" s="250">
        <f t="shared" si="5"/>
        <v>34</v>
      </c>
      <c r="R10" s="250">
        <f t="shared" si="5"/>
        <v>36</v>
      </c>
      <c r="S10" s="250">
        <f t="shared" si="5"/>
        <v>36</v>
      </c>
      <c r="T10" s="250">
        <f t="shared" si="5"/>
        <v>38</v>
      </c>
      <c r="U10" s="250">
        <f t="shared" si="5"/>
        <v>0</v>
      </c>
      <c r="V10" s="250">
        <f t="shared" si="5"/>
        <v>38</v>
      </c>
      <c r="W10" s="250">
        <f t="shared" si="5"/>
        <v>38</v>
      </c>
      <c r="X10" s="250">
        <f t="shared" si="5"/>
        <v>38</v>
      </c>
      <c r="Y10" s="250">
        <f t="shared" si="5"/>
        <v>36</v>
      </c>
      <c r="Z10" s="250">
        <f t="shared" si="5"/>
        <v>36</v>
      </c>
      <c r="AA10" s="250">
        <f t="shared" si="5"/>
        <v>36</v>
      </c>
      <c r="AB10" s="250">
        <f t="shared" si="5"/>
        <v>0</v>
      </c>
      <c r="AC10" s="250">
        <f t="shared" si="5"/>
        <v>35</v>
      </c>
      <c r="AD10" s="250">
        <f t="shared" si="5"/>
        <v>35</v>
      </c>
      <c r="AE10" s="250">
        <f t="shared" si="5"/>
        <v>0</v>
      </c>
      <c r="AF10" s="250">
        <f t="shared" si="5"/>
        <v>0</v>
      </c>
      <c r="AG10" s="250">
        <f t="shared" si="5"/>
        <v>0</v>
      </c>
      <c r="AH10" s="250">
        <f t="shared" si="5"/>
        <v>0</v>
      </c>
      <c r="AI10" s="250">
        <f t="shared" si="5"/>
        <v>0</v>
      </c>
      <c r="AJ10" s="250">
        <f t="shared" si="5"/>
        <v>0</v>
      </c>
      <c r="AK10" s="250">
        <f t="shared" si="5"/>
        <v>0</v>
      </c>
      <c r="AL10" s="250">
        <f t="shared" si="5"/>
        <v>0</v>
      </c>
      <c r="AM10" s="250">
        <f t="shared" si="5"/>
        <v>0</v>
      </c>
      <c r="AN10" s="250">
        <f t="shared" si="5"/>
        <v>0</v>
      </c>
      <c r="AO10" s="241"/>
      <c r="AP10" s="281"/>
      <c r="AT10" s="282"/>
      <c r="AU10" s="283"/>
      <c r="AV10" s="257"/>
      <c r="AW10" s="257"/>
    </row>
    <row r="11" ht="23.25" customHeight="1" spans="1:49">
      <c r="A11" s="247"/>
      <c r="B11" s="247"/>
      <c r="C11" s="247"/>
      <c r="D11" s="247"/>
      <c r="E11" s="250" t="s">
        <v>166</v>
      </c>
      <c r="F11" s="250">
        <f>COUNTIF(F$14:F$283,"D")</f>
        <v>0</v>
      </c>
      <c r="G11" s="250">
        <f>COUNTIF(G$14:G$283,"D")</f>
        <v>0</v>
      </c>
      <c r="H11" s="250">
        <f>COUNTIF(H$14:H$283,"D")</f>
        <v>0</v>
      </c>
      <c r="I11" s="250">
        <f>COUNTIF(I$14:I$283,"D")</f>
        <v>0</v>
      </c>
      <c r="J11" s="250">
        <f>COUNTIF(J$14:J$283,"D")</f>
        <v>0</v>
      </c>
      <c r="K11" s="250">
        <f t="shared" ref="K11:AN11" si="6">COUNTIF(K$14:K$283,"D")</f>
        <v>0</v>
      </c>
      <c r="L11" s="250">
        <f t="shared" si="6"/>
        <v>0</v>
      </c>
      <c r="M11" s="250">
        <f t="shared" si="6"/>
        <v>0</v>
      </c>
      <c r="N11" s="250">
        <f t="shared" si="6"/>
        <v>0</v>
      </c>
      <c r="O11" s="250">
        <f t="shared" si="6"/>
        <v>1</v>
      </c>
      <c r="P11" s="250">
        <f t="shared" si="6"/>
        <v>1</v>
      </c>
      <c r="Q11" s="250">
        <f t="shared" si="6"/>
        <v>1</v>
      </c>
      <c r="R11" s="250">
        <f t="shared" si="6"/>
        <v>1</v>
      </c>
      <c r="S11" s="250">
        <f t="shared" si="6"/>
        <v>1</v>
      </c>
      <c r="T11" s="250">
        <f t="shared" si="6"/>
        <v>1</v>
      </c>
      <c r="U11" s="250">
        <f t="shared" si="6"/>
        <v>0</v>
      </c>
      <c r="V11" s="250">
        <f t="shared" si="6"/>
        <v>1</v>
      </c>
      <c r="W11" s="250">
        <f t="shared" si="6"/>
        <v>1</v>
      </c>
      <c r="X11" s="250">
        <f t="shared" si="6"/>
        <v>1</v>
      </c>
      <c r="Y11" s="250">
        <f t="shared" si="6"/>
        <v>1</v>
      </c>
      <c r="Z11" s="250">
        <f t="shared" si="6"/>
        <v>1</v>
      </c>
      <c r="AA11" s="250">
        <f t="shared" si="6"/>
        <v>1</v>
      </c>
      <c r="AB11" s="250">
        <f t="shared" si="6"/>
        <v>0</v>
      </c>
      <c r="AC11" s="250">
        <f t="shared" si="6"/>
        <v>0</v>
      </c>
      <c r="AD11" s="250">
        <f t="shared" si="6"/>
        <v>0</v>
      </c>
      <c r="AE11" s="250">
        <f t="shared" si="6"/>
        <v>0</v>
      </c>
      <c r="AF11" s="250">
        <f t="shared" si="6"/>
        <v>0</v>
      </c>
      <c r="AG11" s="250">
        <f t="shared" si="6"/>
        <v>0</v>
      </c>
      <c r="AH11" s="250">
        <f t="shared" si="6"/>
        <v>0</v>
      </c>
      <c r="AI11" s="250">
        <f t="shared" si="6"/>
        <v>0</v>
      </c>
      <c r="AJ11" s="250">
        <f t="shared" si="6"/>
        <v>0</v>
      </c>
      <c r="AK11" s="250">
        <f t="shared" si="6"/>
        <v>0</v>
      </c>
      <c r="AL11" s="250">
        <f t="shared" si="6"/>
        <v>0</v>
      </c>
      <c r="AM11" s="250">
        <f t="shared" si="6"/>
        <v>0</v>
      </c>
      <c r="AN11" s="250">
        <f t="shared" si="6"/>
        <v>0</v>
      </c>
      <c r="AO11" s="241"/>
      <c r="AP11" s="281"/>
      <c r="AT11" s="282"/>
      <c r="AU11" s="283"/>
      <c r="AV11" s="257"/>
      <c r="AW11" s="257"/>
    </row>
    <row r="12" ht="23.25" customHeight="1" spans="1:49">
      <c r="A12" s="247"/>
      <c r="B12" s="247"/>
      <c r="C12" s="247"/>
      <c r="D12" s="247"/>
      <c r="E12" s="250" t="s">
        <v>2</v>
      </c>
      <c r="F12" s="250">
        <f>COUNTIF(F$14:F$261,"到")</f>
        <v>0</v>
      </c>
      <c r="G12" s="250">
        <f>COUNTIF(G$14:G$261,"到")</f>
        <v>4</v>
      </c>
      <c r="H12" s="250">
        <f>COUNTIF(H$14:H$261,"到")</f>
        <v>0</v>
      </c>
      <c r="I12" s="250">
        <f>COUNTIF(I$14:I$261,"到")</f>
        <v>0</v>
      </c>
      <c r="J12" s="250">
        <f>COUNTIF(J$14:J$261,"到")</f>
        <v>1</v>
      </c>
      <c r="K12" s="250">
        <f t="shared" ref="K12:AN12" si="7">COUNTIF(K$14:K$261,"到")</f>
        <v>1</v>
      </c>
      <c r="L12" s="250">
        <f t="shared" si="7"/>
        <v>0</v>
      </c>
      <c r="M12" s="250">
        <f t="shared" si="7"/>
        <v>7</v>
      </c>
      <c r="N12" s="250">
        <f t="shared" si="7"/>
        <v>2</v>
      </c>
      <c r="O12" s="250">
        <f t="shared" si="7"/>
        <v>0</v>
      </c>
      <c r="P12" s="250">
        <f t="shared" si="7"/>
        <v>0</v>
      </c>
      <c r="Q12" s="250">
        <f t="shared" si="7"/>
        <v>0</v>
      </c>
      <c r="R12" s="250">
        <f t="shared" si="7"/>
        <v>0</v>
      </c>
      <c r="S12" s="250">
        <f t="shared" si="7"/>
        <v>0</v>
      </c>
      <c r="T12" s="250">
        <f t="shared" si="7"/>
        <v>0</v>
      </c>
      <c r="U12" s="250">
        <f t="shared" si="7"/>
        <v>1</v>
      </c>
      <c r="V12" s="250">
        <f t="shared" si="7"/>
        <v>1</v>
      </c>
      <c r="W12" s="250">
        <f t="shared" si="7"/>
        <v>0</v>
      </c>
      <c r="X12" s="250">
        <f t="shared" si="7"/>
        <v>0</v>
      </c>
      <c r="Y12" s="250">
        <f t="shared" si="7"/>
        <v>2</v>
      </c>
      <c r="Z12" s="250">
        <f t="shared" si="7"/>
        <v>0</v>
      </c>
      <c r="AA12" s="250">
        <f t="shared" si="7"/>
        <v>0</v>
      </c>
      <c r="AB12" s="250">
        <f t="shared" si="7"/>
        <v>0</v>
      </c>
      <c r="AC12" s="250">
        <f t="shared" si="7"/>
        <v>4</v>
      </c>
      <c r="AD12" s="250">
        <f t="shared" si="7"/>
        <v>0</v>
      </c>
      <c r="AE12" s="250">
        <f t="shared" si="7"/>
        <v>0</v>
      </c>
      <c r="AF12" s="250">
        <f t="shared" si="7"/>
        <v>0</v>
      </c>
      <c r="AG12" s="250">
        <f t="shared" si="7"/>
        <v>0</v>
      </c>
      <c r="AH12" s="250">
        <f t="shared" si="7"/>
        <v>0</v>
      </c>
      <c r="AI12" s="250">
        <f t="shared" si="7"/>
        <v>0</v>
      </c>
      <c r="AJ12" s="250">
        <f t="shared" si="7"/>
        <v>0</v>
      </c>
      <c r="AK12" s="250">
        <f t="shared" si="7"/>
        <v>0</v>
      </c>
      <c r="AL12" s="250">
        <f t="shared" si="7"/>
        <v>0</v>
      </c>
      <c r="AM12" s="250">
        <f t="shared" si="7"/>
        <v>0</v>
      </c>
      <c r="AN12" s="250">
        <f t="shared" si="7"/>
        <v>0</v>
      </c>
      <c r="AO12" s="241"/>
      <c r="AP12" s="281"/>
      <c r="AT12" s="282"/>
      <c r="AU12" s="283"/>
      <c r="AV12" s="257"/>
      <c r="AW12" s="257"/>
    </row>
    <row r="13" ht="23.25" customHeight="1" spans="1:49">
      <c r="A13" s="247"/>
      <c r="B13" s="247"/>
      <c r="C13" s="247"/>
      <c r="D13" s="247"/>
      <c r="E13" s="250" t="s">
        <v>0</v>
      </c>
      <c r="F13" s="250">
        <f>COUNTIF(F$15:F$262,"回")</f>
        <v>3</v>
      </c>
      <c r="G13" s="250">
        <f>COUNTIF(G$15:G$262,"回")</f>
        <v>2</v>
      </c>
      <c r="H13" s="250">
        <f>COUNTIF(H$15:H$262,"回")</f>
        <v>0</v>
      </c>
      <c r="I13" s="250">
        <f>COUNTIF(I$15:I$262,"回")</f>
        <v>1</v>
      </c>
      <c r="J13" s="250">
        <f>COUNTIF(J$15:J$262,"回")</f>
        <v>0</v>
      </c>
      <c r="K13" s="250">
        <f t="shared" ref="K13:AN13" si="8">COUNTIF(K$15:K$262,"回")</f>
        <v>0</v>
      </c>
      <c r="L13" s="250">
        <f t="shared" si="8"/>
        <v>2</v>
      </c>
      <c r="M13" s="250">
        <f t="shared" si="8"/>
        <v>3</v>
      </c>
      <c r="N13" s="250">
        <f t="shared" si="8"/>
        <v>0</v>
      </c>
      <c r="O13" s="250">
        <f t="shared" si="8"/>
        <v>0</v>
      </c>
      <c r="P13" s="250">
        <f t="shared" si="8"/>
        <v>0</v>
      </c>
      <c r="Q13" s="250">
        <f t="shared" si="8"/>
        <v>2</v>
      </c>
      <c r="R13" s="250">
        <f t="shared" si="8"/>
        <v>0</v>
      </c>
      <c r="S13" s="250">
        <f t="shared" si="8"/>
        <v>2</v>
      </c>
      <c r="T13" s="250">
        <f t="shared" si="8"/>
        <v>2</v>
      </c>
      <c r="U13" s="250">
        <f t="shared" si="8"/>
        <v>0</v>
      </c>
      <c r="V13" s="250">
        <f t="shared" si="8"/>
        <v>0</v>
      </c>
      <c r="W13" s="250">
        <f t="shared" si="8"/>
        <v>0</v>
      </c>
      <c r="X13" s="250">
        <f t="shared" si="8"/>
        <v>0</v>
      </c>
      <c r="Y13" s="250">
        <f t="shared" si="8"/>
        <v>0</v>
      </c>
      <c r="Z13" s="250">
        <f t="shared" si="8"/>
        <v>0</v>
      </c>
      <c r="AA13" s="250">
        <f t="shared" si="8"/>
        <v>1</v>
      </c>
      <c r="AB13" s="250">
        <f t="shared" si="8"/>
        <v>2</v>
      </c>
      <c r="AC13" s="250">
        <f t="shared" si="8"/>
        <v>0</v>
      </c>
      <c r="AD13" s="250">
        <f t="shared" si="8"/>
        <v>0</v>
      </c>
      <c r="AE13" s="250">
        <f t="shared" si="8"/>
        <v>0</v>
      </c>
      <c r="AF13" s="250">
        <f t="shared" si="8"/>
        <v>0</v>
      </c>
      <c r="AG13" s="250">
        <f t="shared" si="8"/>
        <v>0</v>
      </c>
      <c r="AH13" s="250">
        <f t="shared" si="8"/>
        <v>0</v>
      </c>
      <c r="AI13" s="250">
        <f t="shared" si="8"/>
        <v>0</v>
      </c>
      <c r="AJ13" s="250">
        <f t="shared" si="8"/>
        <v>0</v>
      </c>
      <c r="AK13" s="250">
        <f t="shared" si="8"/>
        <v>0</v>
      </c>
      <c r="AL13" s="250">
        <f t="shared" si="8"/>
        <v>0</v>
      </c>
      <c r="AM13" s="250">
        <f t="shared" si="8"/>
        <v>0</v>
      </c>
      <c r="AN13" s="250">
        <f t="shared" si="8"/>
        <v>0</v>
      </c>
      <c r="AO13" s="241"/>
      <c r="AP13" s="281"/>
      <c r="AT13" s="282"/>
      <c r="AU13" s="283"/>
      <c r="AV13" s="257"/>
      <c r="AW13" s="257"/>
    </row>
    <row r="14" ht="48" customHeight="1" spans="1:49">
      <c r="A14" s="251" t="s">
        <v>9</v>
      </c>
      <c r="B14" s="251" t="s">
        <v>10</v>
      </c>
      <c r="C14" s="252" t="s">
        <v>74</v>
      </c>
      <c r="D14" s="253" t="s">
        <v>73</v>
      </c>
      <c r="E14" s="251"/>
      <c r="F14" s="251">
        <v>27</v>
      </c>
      <c r="G14" s="254">
        <v>28</v>
      </c>
      <c r="H14" s="251">
        <v>29</v>
      </c>
      <c r="I14" s="251">
        <v>30</v>
      </c>
      <c r="J14" s="251">
        <v>1</v>
      </c>
      <c r="K14" s="251">
        <v>2</v>
      </c>
      <c r="L14" s="251">
        <v>3</v>
      </c>
      <c r="M14" s="251">
        <v>4</v>
      </c>
      <c r="N14" s="279">
        <v>5</v>
      </c>
      <c r="O14" s="251">
        <v>6</v>
      </c>
      <c r="P14" s="251">
        <v>7</v>
      </c>
      <c r="Q14" s="251">
        <v>8</v>
      </c>
      <c r="R14" s="251">
        <v>9</v>
      </c>
      <c r="S14" s="251">
        <v>10</v>
      </c>
      <c r="T14" s="251">
        <v>11</v>
      </c>
      <c r="U14" s="279">
        <v>12</v>
      </c>
      <c r="V14" s="251">
        <v>13</v>
      </c>
      <c r="W14" s="251">
        <v>14</v>
      </c>
      <c r="X14" s="251">
        <v>15</v>
      </c>
      <c r="Y14" s="251">
        <v>16</v>
      </c>
      <c r="Z14" s="251">
        <v>17</v>
      </c>
      <c r="AA14" s="251">
        <v>18</v>
      </c>
      <c r="AB14" s="279">
        <v>19</v>
      </c>
      <c r="AC14" s="251">
        <v>20</v>
      </c>
      <c r="AD14" s="251">
        <v>21</v>
      </c>
      <c r="AE14" s="251">
        <v>22</v>
      </c>
      <c r="AF14" s="251">
        <v>23</v>
      </c>
      <c r="AG14" s="251">
        <v>24</v>
      </c>
      <c r="AH14" s="251">
        <v>25</v>
      </c>
      <c r="AI14" s="279">
        <v>26</v>
      </c>
      <c r="AJ14" s="251">
        <v>27</v>
      </c>
      <c r="AK14" s="251">
        <v>28</v>
      </c>
      <c r="AL14" s="251">
        <v>29</v>
      </c>
      <c r="AM14" s="251">
        <v>30</v>
      </c>
      <c r="AN14" s="251">
        <v>31</v>
      </c>
      <c r="AO14" s="285" t="s">
        <v>74</v>
      </c>
      <c r="AP14" s="281"/>
      <c r="AT14" s="282" t="s">
        <v>11</v>
      </c>
      <c r="AU14" s="283" t="s">
        <v>12</v>
      </c>
      <c r="AV14" s="257"/>
      <c r="AW14" s="257"/>
    </row>
    <row r="15" ht="23.25" customHeight="1" spans="1:41">
      <c r="A15" s="255">
        <v>1</v>
      </c>
      <c r="B15" s="256" t="s">
        <v>75</v>
      </c>
      <c r="C15" s="257" t="s">
        <v>161</v>
      </c>
      <c r="D15" s="258" t="s">
        <v>76</v>
      </c>
      <c r="E15" s="258" t="s">
        <v>14</v>
      </c>
      <c r="F15" s="259" t="s">
        <v>15</v>
      </c>
      <c r="G15" s="260"/>
      <c r="H15" s="259" t="s">
        <v>15</v>
      </c>
      <c r="I15" s="259" t="s">
        <v>15</v>
      </c>
      <c r="J15" s="259" t="s">
        <v>15</v>
      </c>
      <c r="K15" s="259" t="s">
        <v>15</v>
      </c>
      <c r="L15" s="259" t="s">
        <v>15</v>
      </c>
      <c r="M15" s="259" t="s">
        <v>15</v>
      </c>
      <c r="N15" s="260"/>
      <c r="O15" s="259" t="s">
        <v>15</v>
      </c>
      <c r="P15" s="259" t="s">
        <v>15</v>
      </c>
      <c r="Q15" s="259" t="s">
        <v>15</v>
      </c>
      <c r="R15" s="259" t="s">
        <v>15</v>
      </c>
      <c r="S15" s="259" t="s">
        <v>15</v>
      </c>
      <c r="T15" s="259" t="s">
        <v>15</v>
      </c>
      <c r="U15" s="260"/>
      <c r="V15" s="259" t="s">
        <v>15</v>
      </c>
      <c r="W15" s="259" t="s">
        <v>15</v>
      </c>
      <c r="X15" s="259" t="s">
        <v>15</v>
      </c>
      <c r="Y15" s="259" t="s">
        <v>15</v>
      </c>
      <c r="Z15" s="259" t="s">
        <v>15</v>
      </c>
      <c r="AA15" s="259" t="s">
        <v>15</v>
      </c>
      <c r="AB15" s="260"/>
      <c r="AC15" s="259" t="s">
        <v>15</v>
      </c>
      <c r="AD15" s="259" t="s">
        <v>15</v>
      </c>
      <c r="AE15" s="259"/>
      <c r="AF15" s="259"/>
      <c r="AG15" s="259"/>
      <c r="AH15" s="259"/>
      <c r="AI15" s="260"/>
      <c r="AJ15" s="259"/>
      <c r="AK15" s="259"/>
      <c r="AL15" s="259"/>
      <c r="AM15" s="259"/>
      <c r="AN15" s="259"/>
      <c r="AO15" s="242" t="s">
        <v>161</v>
      </c>
    </row>
    <row r="16" ht="23.25" customHeight="1" spans="1:41">
      <c r="A16" s="261">
        <v>2</v>
      </c>
      <c r="B16" s="256" t="s">
        <v>18</v>
      </c>
      <c r="C16" s="257" t="s">
        <v>161</v>
      </c>
      <c r="D16" s="258" t="s">
        <v>76</v>
      </c>
      <c r="E16" s="258" t="s">
        <v>14</v>
      </c>
      <c r="F16" s="259" t="s">
        <v>15</v>
      </c>
      <c r="G16" s="260"/>
      <c r="H16" s="259" t="s">
        <v>15</v>
      </c>
      <c r="I16" s="259" t="s">
        <v>15</v>
      </c>
      <c r="J16" s="259" t="s">
        <v>15</v>
      </c>
      <c r="K16" s="259" t="s">
        <v>15</v>
      </c>
      <c r="L16" s="259" t="s">
        <v>15</v>
      </c>
      <c r="M16" s="259" t="s">
        <v>15</v>
      </c>
      <c r="N16" s="260"/>
      <c r="O16" s="259" t="s">
        <v>15</v>
      </c>
      <c r="P16" s="259" t="s">
        <v>15</v>
      </c>
      <c r="Q16" s="259" t="s">
        <v>15</v>
      </c>
      <c r="R16" s="259" t="s">
        <v>15</v>
      </c>
      <c r="S16" s="259" t="s">
        <v>15</v>
      </c>
      <c r="T16" s="259" t="s">
        <v>15</v>
      </c>
      <c r="U16" s="260"/>
      <c r="V16" s="259" t="s">
        <v>15</v>
      </c>
      <c r="W16" s="259" t="s">
        <v>15</v>
      </c>
      <c r="X16" s="259" t="s">
        <v>15</v>
      </c>
      <c r="Y16" s="259" t="s">
        <v>15</v>
      </c>
      <c r="Z16" s="259" t="s">
        <v>15</v>
      </c>
      <c r="AA16" s="259" t="s">
        <v>15</v>
      </c>
      <c r="AB16" s="260"/>
      <c r="AC16" s="259" t="s">
        <v>15</v>
      </c>
      <c r="AD16" s="259" t="s">
        <v>15</v>
      </c>
      <c r="AE16" s="259"/>
      <c r="AF16" s="259"/>
      <c r="AG16" s="259"/>
      <c r="AH16" s="259"/>
      <c r="AI16" s="260"/>
      <c r="AJ16" s="259"/>
      <c r="AK16" s="259"/>
      <c r="AL16" s="259"/>
      <c r="AM16" s="259"/>
      <c r="AN16" s="259"/>
      <c r="AO16" s="242" t="s">
        <v>161</v>
      </c>
    </row>
    <row r="17" ht="23.25" customHeight="1" spans="1:41">
      <c r="A17" s="255">
        <v>3</v>
      </c>
      <c r="B17" s="256" t="s">
        <v>19</v>
      </c>
      <c r="C17" s="257" t="s">
        <v>161</v>
      </c>
      <c r="D17" s="258" t="s">
        <v>76</v>
      </c>
      <c r="E17" s="258" t="s">
        <v>14</v>
      </c>
      <c r="F17" s="259" t="s">
        <v>15</v>
      </c>
      <c r="G17" s="260"/>
      <c r="H17" s="259" t="s">
        <v>15</v>
      </c>
      <c r="I17" s="259" t="s">
        <v>15</v>
      </c>
      <c r="J17" s="259" t="s">
        <v>15</v>
      </c>
      <c r="K17" s="259" t="s">
        <v>15</v>
      </c>
      <c r="L17" s="259" t="s">
        <v>15</v>
      </c>
      <c r="M17" s="259" t="s">
        <v>15</v>
      </c>
      <c r="N17" s="260"/>
      <c r="O17" s="259" t="s">
        <v>15</v>
      </c>
      <c r="P17" s="259" t="s">
        <v>15</v>
      </c>
      <c r="Q17" s="259" t="s">
        <v>15</v>
      </c>
      <c r="R17" s="259" t="s">
        <v>15</v>
      </c>
      <c r="S17" s="259" t="s">
        <v>15</v>
      </c>
      <c r="T17" s="259" t="s">
        <v>15</v>
      </c>
      <c r="U17" s="260"/>
      <c r="V17" s="259" t="s">
        <v>15</v>
      </c>
      <c r="W17" s="259" t="s">
        <v>15</v>
      </c>
      <c r="X17" s="259" t="s">
        <v>15</v>
      </c>
      <c r="Y17" s="259" t="s">
        <v>15</v>
      </c>
      <c r="Z17" s="259" t="s">
        <v>15</v>
      </c>
      <c r="AA17" s="259" t="s">
        <v>15</v>
      </c>
      <c r="AB17" s="260"/>
      <c r="AC17" s="259" t="s">
        <v>15</v>
      </c>
      <c r="AD17" s="259" t="s">
        <v>15</v>
      </c>
      <c r="AE17" s="259"/>
      <c r="AF17" s="259"/>
      <c r="AG17" s="259"/>
      <c r="AH17" s="259"/>
      <c r="AI17" s="260"/>
      <c r="AJ17" s="259"/>
      <c r="AK17" s="259"/>
      <c r="AL17" s="259"/>
      <c r="AM17" s="259"/>
      <c r="AN17" s="259"/>
      <c r="AO17" s="242" t="s">
        <v>161</v>
      </c>
    </row>
    <row r="18" ht="23.25" customHeight="1" spans="1:41">
      <c r="A18" s="261">
        <v>4</v>
      </c>
      <c r="B18" s="256" t="s">
        <v>20</v>
      </c>
      <c r="C18" s="257" t="s">
        <v>161</v>
      </c>
      <c r="D18" s="258" t="s">
        <v>76</v>
      </c>
      <c r="E18" s="258" t="s">
        <v>14</v>
      </c>
      <c r="F18" s="259" t="s">
        <v>15</v>
      </c>
      <c r="G18" s="260"/>
      <c r="H18" s="259" t="s">
        <v>15</v>
      </c>
      <c r="I18" s="259" t="s">
        <v>15</v>
      </c>
      <c r="J18" s="259" t="s">
        <v>15</v>
      </c>
      <c r="K18" s="259" t="s">
        <v>15</v>
      </c>
      <c r="L18" s="259" t="s">
        <v>15</v>
      </c>
      <c r="M18" s="259" t="s">
        <v>15</v>
      </c>
      <c r="N18" s="260"/>
      <c r="O18" s="259" t="s">
        <v>15</v>
      </c>
      <c r="P18" s="259" t="s">
        <v>15</v>
      </c>
      <c r="Q18" s="259" t="s">
        <v>15</v>
      </c>
      <c r="R18" s="259" t="s">
        <v>15</v>
      </c>
      <c r="S18" s="259" t="s">
        <v>15</v>
      </c>
      <c r="T18" s="259" t="s">
        <v>15</v>
      </c>
      <c r="U18" s="260"/>
      <c r="V18" s="259" t="s">
        <v>15</v>
      </c>
      <c r="W18" s="259" t="s">
        <v>15</v>
      </c>
      <c r="X18" s="259" t="s">
        <v>15</v>
      </c>
      <c r="Y18" s="259" t="s">
        <v>15</v>
      </c>
      <c r="Z18" s="259" t="s">
        <v>15</v>
      </c>
      <c r="AA18" s="259" t="s">
        <v>15</v>
      </c>
      <c r="AB18" s="260"/>
      <c r="AC18" s="259" t="s">
        <v>15</v>
      </c>
      <c r="AD18" s="259" t="s">
        <v>15</v>
      </c>
      <c r="AE18" s="259"/>
      <c r="AF18" s="259"/>
      <c r="AG18" s="259"/>
      <c r="AH18" s="259"/>
      <c r="AI18" s="260"/>
      <c r="AJ18" s="259"/>
      <c r="AK18" s="259"/>
      <c r="AL18" s="259"/>
      <c r="AM18" s="259"/>
      <c r="AN18" s="259"/>
      <c r="AO18" s="242" t="s">
        <v>161</v>
      </c>
    </row>
    <row r="19" ht="23.25" customHeight="1" spans="1:41">
      <c r="A19" s="255">
        <v>5</v>
      </c>
      <c r="B19" s="256" t="s">
        <v>21</v>
      </c>
      <c r="C19" s="257" t="s">
        <v>161</v>
      </c>
      <c r="D19" s="258" t="s">
        <v>76</v>
      </c>
      <c r="E19" s="258" t="s">
        <v>14</v>
      </c>
      <c r="F19" s="259" t="s">
        <v>15</v>
      </c>
      <c r="G19" s="260"/>
      <c r="H19" s="259" t="s">
        <v>15</v>
      </c>
      <c r="I19" s="259" t="s">
        <v>15</v>
      </c>
      <c r="J19" s="259" t="s">
        <v>15</v>
      </c>
      <c r="K19" s="259" t="s">
        <v>15</v>
      </c>
      <c r="L19" s="259" t="s">
        <v>15</v>
      </c>
      <c r="M19" s="259" t="s">
        <v>15</v>
      </c>
      <c r="N19" s="260"/>
      <c r="O19" s="259" t="s">
        <v>15</v>
      </c>
      <c r="P19" s="259" t="s">
        <v>15</v>
      </c>
      <c r="Q19" s="259" t="s">
        <v>15</v>
      </c>
      <c r="R19" s="259" t="s">
        <v>15</v>
      </c>
      <c r="S19" s="259" t="s">
        <v>15</v>
      </c>
      <c r="T19" s="259" t="s">
        <v>15</v>
      </c>
      <c r="U19" s="260"/>
      <c r="V19" s="259" t="s">
        <v>15</v>
      </c>
      <c r="W19" s="259" t="s">
        <v>15</v>
      </c>
      <c r="X19" s="259" t="s">
        <v>15</v>
      </c>
      <c r="Y19" s="259" t="s">
        <v>15</v>
      </c>
      <c r="Z19" s="259" t="s">
        <v>15</v>
      </c>
      <c r="AA19" s="259" t="s">
        <v>15</v>
      </c>
      <c r="AB19" s="260"/>
      <c r="AC19" s="259" t="s">
        <v>15</v>
      </c>
      <c r="AD19" s="259" t="s">
        <v>15</v>
      </c>
      <c r="AE19" s="259"/>
      <c r="AF19" s="259"/>
      <c r="AG19" s="259"/>
      <c r="AH19" s="259"/>
      <c r="AI19" s="260"/>
      <c r="AJ19" s="259"/>
      <c r="AK19" s="259"/>
      <c r="AL19" s="259"/>
      <c r="AM19" s="259"/>
      <c r="AN19" s="259"/>
      <c r="AO19" s="242" t="s">
        <v>161</v>
      </c>
    </row>
    <row r="20" s="240" customFormat="1" ht="23.25" customHeight="1" spans="1:42">
      <c r="A20" s="261">
        <v>6</v>
      </c>
      <c r="B20" s="262" t="s">
        <v>22</v>
      </c>
      <c r="C20" s="263" t="s">
        <v>161</v>
      </c>
      <c r="D20" s="248" t="s">
        <v>76</v>
      </c>
      <c r="E20" s="248" t="s">
        <v>14</v>
      </c>
      <c r="F20" s="264" t="s">
        <v>15</v>
      </c>
      <c r="G20" s="264"/>
      <c r="H20" s="264" t="s">
        <v>15</v>
      </c>
      <c r="I20" s="264" t="s">
        <v>15</v>
      </c>
      <c r="J20" s="264" t="s">
        <v>15</v>
      </c>
      <c r="K20" s="264" t="s">
        <v>15</v>
      </c>
      <c r="L20" s="264" t="s">
        <v>15</v>
      </c>
      <c r="M20" s="264" t="s">
        <v>15</v>
      </c>
      <c r="N20" s="264"/>
      <c r="O20" s="264" t="s">
        <v>15</v>
      </c>
      <c r="P20" s="264" t="s">
        <v>15</v>
      </c>
      <c r="Q20" s="264" t="s">
        <v>15</v>
      </c>
      <c r="R20" s="264" t="s">
        <v>15</v>
      </c>
      <c r="S20" s="264" t="s">
        <v>15</v>
      </c>
      <c r="T20" s="264" t="s">
        <v>15</v>
      </c>
      <c r="U20" s="264"/>
      <c r="V20" s="264" t="s">
        <v>15</v>
      </c>
      <c r="W20" s="264" t="s">
        <v>15</v>
      </c>
      <c r="X20" s="264" t="s">
        <v>15</v>
      </c>
      <c r="Y20" s="264" t="s">
        <v>15</v>
      </c>
      <c r="Z20" s="264" t="s">
        <v>15</v>
      </c>
      <c r="AA20" s="264" t="s">
        <v>15</v>
      </c>
      <c r="AB20" s="264"/>
      <c r="AC20" s="264" t="s">
        <v>15</v>
      </c>
      <c r="AD20" s="264" t="s">
        <v>15</v>
      </c>
      <c r="AE20" s="264"/>
      <c r="AF20" s="264"/>
      <c r="AG20" s="264"/>
      <c r="AH20" s="264"/>
      <c r="AI20" s="264"/>
      <c r="AJ20" s="264"/>
      <c r="AK20" s="264"/>
      <c r="AL20" s="264"/>
      <c r="AM20" s="264"/>
      <c r="AN20" s="264"/>
      <c r="AO20" s="271" t="s">
        <v>167</v>
      </c>
      <c r="AP20" s="286" t="s">
        <v>78</v>
      </c>
    </row>
    <row r="21" ht="23.25" customHeight="1" spans="1:41">
      <c r="A21" s="255">
        <v>7</v>
      </c>
      <c r="B21" s="256" t="s">
        <v>24</v>
      </c>
      <c r="C21" s="257" t="s">
        <v>161</v>
      </c>
      <c r="D21" s="258" t="s">
        <v>76</v>
      </c>
      <c r="E21" s="258" t="s">
        <v>14</v>
      </c>
      <c r="F21" s="265" t="s">
        <v>15</v>
      </c>
      <c r="G21" s="260"/>
      <c r="H21" s="265" t="s">
        <v>15</v>
      </c>
      <c r="I21" s="265" t="s">
        <v>15</v>
      </c>
      <c r="J21" s="265" t="s">
        <v>15</v>
      </c>
      <c r="K21" s="265" t="s">
        <v>15</v>
      </c>
      <c r="L21" s="265" t="s">
        <v>15</v>
      </c>
      <c r="M21" s="265" t="s">
        <v>15</v>
      </c>
      <c r="N21" s="260"/>
      <c r="O21" s="265" t="s">
        <v>15</v>
      </c>
      <c r="P21" s="265" t="s">
        <v>15</v>
      </c>
      <c r="Q21" s="265" t="s">
        <v>15</v>
      </c>
      <c r="R21" s="265" t="s">
        <v>15</v>
      </c>
      <c r="S21" s="265" t="s">
        <v>15</v>
      </c>
      <c r="T21" s="265" t="s">
        <v>15</v>
      </c>
      <c r="U21" s="260"/>
      <c r="V21" s="265" t="s">
        <v>15</v>
      </c>
      <c r="W21" s="265" t="s">
        <v>15</v>
      </c>
      <c r="X21" s="265" t="s">
        <v>15</v>
      </c>
      <c r="Y21" s="265" t="s">
        <v>15</v>
      </c>
      <c r="Z21" s="265" t="s">
        <v>15</v>
      </c>
      <c r="AA21" s="265" t="s">
        <v>15</v>
      </c>
      <c r="AB21" s="260"/>
      <c r="AC21" s="265" t="s">
        <v>15</v>
      </c>
      <c r="AD21" s="265" t="s">
        <v>15</v>
      </c>
      <c r="AE21" s="265"/>
      <c r="AF21" s="265"/>
      <c r="AG21" s="265"/>
      <c r="AH21" s="265"/>
      <c r="AI21" s="260"/>
      <c r="AJ21" s="265"/>
      <c r="AK21" s="265"/>
      <c r="AL21" s="265"/>
      <c r="AM21" s="265"/>
      <c r="AN21" s="265"/>
      <c r="AO21" s="242" t="s">
        <v>161</v>
      </c>
    </row>
    <row r="22" ht="23.25" customHeight="1" spans="1:41">
      <c r="A22" s="261">
        <v>8</v>
      </c>
      <c r="B22" s="256" t="s">
        <v>25</v>
      </c>
      <c r="C22" s="257" t="s">
        <v>161</v>
      </c>
      <c r="D22" s="258" t="s">
        <v>76</v>
      </c>
      <c r="E22" s="258" t="s">
        <v>14</v>
      </c>
      <c r="F22" s="259" t="s">
        <v>15</v>
      </c>
      <c r="G22" s="260"/>
      <c r="H22" s="259" t="s">
        <v>15</v>
      </c>
      <c r="I22" s="259" t="s">
        <v>15</v>
      </c>
      <c r="J22" s="259" t="s">
        <v>15</v>
      </c>
      <c r="K22" s="259" t="s">
        <v>15</v>
      </c>
      <c r="L22" s="259" t="s">
        <v>15</v>
      </c>
      <c r="M22" s="259" t="s">
        <v>15</v>
      </c>
      <c r="N22" s="260"/>
      <c r="O22" s="259" t="s">
        <v>15</v>
      </c>
      <c r="P22" s="259" t="s">
        <v>15</v>
      </c>
      <c r="Q22" s="259" t="s">
        <v>15</v>
      </c>
      <c r="R22" s="259" t="s">
        <v>15</v>
      </c>
      <c r="S22" s="259" t="s">
        <v>15</v>
      </c>
      <c r="T22" s="259" t="s">
        <v>15</v>
      </c>
      <c r="U22" s="260"/>
      <c r="V22" s="259" t="s">
        <v>15</v>
      </c>
      <c r="W22" s="259" t="s">
        <v>15</v>
      </c>
      <c r="X22" s="259" t="s">
        <v>15</v>
      </c>
      <c r="Y22" s="259" t="s">
        <v>15</v>
      </c>
      <c r="Z22" s="259" t="s">
        <v>15</v>
      </c>
      <c r="AA22" s="259" t="s">
        <v>15</v>
      </c>
      <c r="AB22" s="260"/>
      <c r="AC22" s="259" t="s">
        <v>15</v>
      </c>
      <c r="AD22" s="259" t="s">
        <v>15</v>
      </c>
      <c r="AE22" s="259"/>
      <c r="AF22" s="259"/>
      <c r="AG22" s="259"/>
      <c r="AH22" s="259"/>
      <c r="AI22" s="260"/>
      <c r="AJ22" s="259"/>
      <c r="AK22" s="259"/>
      <c r="AL22" s="259"/>
      <c r="AM22" s="259"/>
      <c r="AN22" s="259"/>
      <c r="AO22" s="242" t="s">
        <v>161</v>
      </c>
    </row>
    <row r="23" ht="23.25" customHeight="1" spans="1:41">
      <c r="A23" s="255">
        <v>9</v>
      </c>
      <c r="B23" s="256" t="s">
        <v>26</v>
      </c>
      <c r="C23" s="257" t="s">
        <v>161</v>
      </c>
      <c r="D23" s="258" t="s">
        <v>76</v>
      </c>
      <c r="E23" s="258" t="s">
        <v>14</v>
      </c>
      <c r="F23" s="265" t="s">
        <v>15</v>
      </c>
      <c r="G23" s="260"/>
      <c r="H23" s="265" t="s">
        <v>15</v>
      </c>
      <c r="I23" s="265" t="s">
        <v>15</v>
      </c>
      <c r="J23" s="265" t="s">
        <v>15</v>
      </c>
      <c r="K23" s="265" t="s">
        <v>15</v>
      </c>
      <c r="L23" s="250" t="s">
        <v>0</v>
      </c>
      <c r="M23" s="267" t="s">
        <v>11</v>
      </c>
      <c r="N23" s="260"/>
      <c r="O23" s="267" t="s">
        <v>11</v>
      </c>
      <c r="P23" s="267" t="s">
        <v>11</v>
      </c>
      <c r="Q23" s="267" t="s">
        <v>11</v>
      </c>
      <c r="R23" s="267" t="s">
        <v>11</v>
      </c>
      <c r="S23" s="267" t="s">
        <v>11</v>
      </c>
      <c r="T23" s="267" t="s">
        <v>11</v>
      </c>
      <c r="U23" s="260"/>
      <c r="V23" s="267" t="s">
        <v>11</v>
      </c>
      <c r="W23" s="267" t="s">
        <v>11</v>
      </c>
      <c r="X23" s="267" t="s">
        <v>11</v>
      </c>
      <c r="Y23" s="267" t="s">
        <v>11</v>
      </c>
      <c r="Z23" s="267" t="s">
        <v>11</v>
      </c>
      <c r="AA23" s="267" t="s">
        <v>11</v>
      </c>
      <c r="AB23" s="260"/>
      <c r="AC23" s="250" t="s">
        <v>2</v>
      </c>
      <c r="AD23" s="259" t="s">
        <v>15</v>
      </c>
      <c r="AE23" s="265"/>
      <c r="AF23" s="259"/>
      <c r="AG23" s="265"/>
      <c r="AH23" s="265"/>
      <c r="AI23" s="260"/>
      <c r="AJ23" s="265"/>
      <c r="AK23" s="265"/>
      <c r="AL23" s="265"/>
      <c r="AM23" s="265"/>
      <c r="AN23" s="265"/>
      <c r="AO23" s="242" t="s">
        <v>161</v>
      </c>
    </row>
    <row r="24" ht="23.25" customHeight="1" spans="1:41">
      <c r="A24" s="261">
        <v>10</v>
      </c>
      <c r="B24" s="256" t="s">
        <v>27</v>
      </c>
      <c r="C24" s="257" t="s">
        <v>161</v>
      </c>
      <c r="D24" s="258" t="s">
        <v>76</v>
      </c>
      <c r="E24" s="258" t="s">
        <v>14</v>
      </c>
      <c r="F24" s="265" t="s">
        <v>15</v>
      </c>
      <c r="G24" s="260"/>
      <c r="H24" s="265" t="s">
        <v>15</v>
      </c>
      <c r="I24" s="265" t="s">
        <v>15</v>
      </c>
      <c r="J24" s="265" t="s">
        <v>15</v>
      </c>
      <c r="K24" s="265" t="s">
        <v>15</v>
      </c>
      <c r="L24" s="265" t="s">
        <v>15</v>
      </c>
      <c r="M24" s="265" t="s">
        <v>15</v>
      </c>
      <c r="N24" s="260"/>
      <c r="O24" s="265" t="s">
        <v>15</v>
      </c>
      <c r="P24" s="265" t="s">
        <v>15</v>
      </c>
      <c r="Q24" s="265" t="s">
        <v>15</v>
      </c>
      <c r="R24" s="265" t="s">
        <v>15</v>
      </c>
      <c r="S24" s="265" t="s">
        <v>15</v>
      </c>
      <c r="T24" s="265" t="s">
        <v>15</v>
      </c>
      <c r="U24" s="260"/>
      <c r="V24" s="265" t="s">
        <v>15</v>
      </c>
      <c r="W24" s="265" t="s">
        <v>15</v>
      </c>
      <c r="X24" s="265" t="s">
        <v>15</v>
      </c>
      <c r="Y24" s="265" t="s">
        <v>15</v>
      </c>
      <c r="Z24" s="265" t="s">
        <v>15</v>
      </c>
      <c r="AA24" s="265" t="s">
        <v>15</v>
      </c>
      <c r="AB24" s="260"/>
      <c r="AC24" s="265" t="s">
        <v>15</v>
      </c>
      <c r="AD24" s="265" t="s">
        <v>15</v>
      </c>
      <c r="AE24" s="265"/>
      <c r="AF24" s="265"/>
      <c r="AG24" s="265"/>
      <c r="AH24" s="265"/>
      <c r="AI24" s="260"/>
      <c r="AJ24" s="265"/>
      <c r="AK24" s="265"/>
      <c r="AL24" s="265"/>
      <c r="AM24" s="265"/>
      <c r="AN24" s="265"/>
      <c r="AO24" s="242" t="s">
        <v>161</v>
      </c>
    </row>
    <row r="25" ht="23.25" customHeight="1" spans="1:41">
      <c r="A25" s="255">
        <v>11</v>
      </c>
      <c r="B25" s="256" t="s">
        <v>28</v>
      </c>
      <c r="C25" s="257" t="s">
        <v>161</v>
      </c>
      <c r="D25" s="258" t="s">
        <v>76</v>
      </c>
      <c r="E25" s="258" t="s">
        <v>14</v>
      </c>
      <c r="F25" s="265" t="s">
        <v>15</v>
      </c>
      <c r="G25" s="260"/>
      <c r="H25" s="265" t="s">
        <v>15</v>
      </c>
      <c r="I25" s="265" t="s">
        <v>15</v>
      </c>
      <c r="J25" s="265" t="s">
        <v>15</v>
      </c>
      <c r="K25" s="265" t="s">
        <v>15</v>
      </c>
      <c r="L25" s="250" t="s">
        <v>0</v>
      </c>
      <c r="M25" s="267" t="s">
        <v>11</v>
      </c>
      <c r="N25" s="260"/>
      <c r="O25" s="267" t="s">
        <v>11</v>
      </c>
      <c r="P25" s="267" t="s">
        <v>11</v>
      </c>
      <c r="Q25" s="267" t="s">
        <v>11</v>
      </c>
      <c r="R25" s="267" t="s">
        <v>11</v>
      </c>
      <c r="S25" s="267" t="s">
        <v>11</v>
      </c>
      <c r="T25" s="267" t="s">
        <v>11</v>
      </c>
      <c r="U25" s="260"/>
      <c r="V25" s="267" t="s">
        <v>11</v>
      </c>
      <c r="W25" s="267" t="s">
        <v>11</v>
      </c>
      <c r="X25" s="267" t="s">
        <v>11</v>
      </c>
      <c r="Y25" s="267" t="s">
        <v>11</v>
      </c>
      <c r="Z25" s="267" t="s">
        <v>11</v>
      </c>
      <c r="AA25" s="267" t="s">
        <v>11</v>
      </c>
      <c r="AB25" s="260"/>
      <c r="AC25" s="267" t="s">
        <v>11</v>
      </c>
      <c r="AD25" s="267" t="s">
        <v>11</v>
      </c>
      <c r="AE25" s="265"/>
      <c r="AF25" s="265"/>
      <c r="AG25" s="265"/>
      <c r="AH25" s="265"/>
      <c r="AI25" s="260"/>
      <c r="AJ25" s="265"/>
      <c r="AK25" s="265"/>
      <c r="AL25" s="265"/>
      <c r="AM25" s="265"/>
      <c r="AN25" s="265"/>
      <c r="AO25" s="242" t="s">
        <v>161</v>
      </c>
    </row>
    <row r="26" ht="23.25" customHeight="1" spans="1:45">
      <c r="A26" s="261">
        <v>12</v>
      </c>
      <c r="B26" s="266" t="s">
        <v>29</v>
      </c>
      <c r="C26" s="257" t="s">
        <v>161</v>
      </c>
      <c r="D26" s="258" t="s">
        <v>76</v>
      </c>
      <c r="E26" s="258" t="s">
        <v>14</v>
      </c>
      <c r="F26" s="267" t="s">
        <v>11</v>
      </c>
      <c r="G26" s="260"/>
      <c r="H26" s="267" t="s">
        <v>11</v>
      </c>
      <c r="I26" s="267" t="s">
        <v>11</v>
      </c>
      <c r="J26" s="265" t="s">
        <v>15</v>
      </c>
      <c r="K26" s="265" t="s">
        <v>15</v>
      </c>
      <c r="L26" s="265" t="s">
        <v>15</v>
      </c>
      <c r="M26" s="265" t="s">
        <v>15</v>
      </c>
      <c r="N26" s="260"/>
      <c r="O26" s="280" t="s">
        <v>168</v>
      </c>
      <c r="P26" s="280" t="s">
        <v>168</v>
      </c>
      <c r="Q26" s="280" t="s">
        <v>168</v>
      </c>
      <c r="R26" s="280" t="s">
        <v>168</v>
      </c>
      <c r="S26" s="280" t="s">
        <v>168</v>
      </c>
      <c r="T26" s="280" t="s">
        <v>168</v>
      </c>
      <c r="U26" s="260"/>
      <c r="V26" s="280" t="s">
        <v>168</v>
      </c>
      <c r="W26" s="280" t="s">
        <v>168</v>
      </c>
      <c r="X26" s="280" t="s">
        <v>168</v>
      </c>
      <c r="Y26" s="280" t="s">
        <v>168</v>
      </c>
      <c r="Z26" s="280" t="s">
        <v>168</v>
      </c>
      <c r="AA26" s="280" t="s">
        <v>168</v>
      </c>
      <c r="AB26" s="260"/>
      <c r="AC26" s="265" t="s">
        <v>15</v>
      </c>
      <c r="AD26" s="265" t="s">
        <v>15</v>
      </c>
      <c r="AE26" s="265"/>
      <c r="AF26" s="265"/>
      <c r="AG26" s="265"/>
      <c r="AH26" s="265"/>
      <c r="AI26" s="260"/>
      <c r="AJ26" s="265"/>
      <c r="AK26" s="265"/>
      <c r="AL26" s="265"/>
      <c r="AM26" s="265"/>
      <c r="AN26" s="265"/>
      <c r="AO26" s="242" t="s">
        <v>161</v>
      </c>
      <c r="AP26" s="286" t="s">
        <v>31</v>
      </c>
      <c r="AQ26" s="240"/>
      <c r="AR26" s="240"/>
      <c r="AS26" s="240"/>
    </row>
    <row r="27" ht="23.25" customHeight="1" spans="1:41">
      <c r="A27" s="255">
        <v>13</v>
      </c>
      <c r="B27" s="256" t="s">
        <v>38</v>
      </c>
      <c r="C27" s="242" t="s">
        <v>161</v>
      </c>
      <c r="D27" s="258" t="s">
        <v>76</v>
      </c>
      <c r="E27" s="258" t="s">
        <v>14</v>
      </c>
      <c r="F27" s="265" t="s">
        <v>15</v>
      </c>
      <c r="G27" s="260"/>
      <c r="H27" s="265" t="s">
        <v>15</v>
      </c>
      <c r="I27" s="265" t="s">
        <v>15</v>
      </c>
      <c r="J27" s="265" t="s">
        <v>15</v>
      </c>
      <c r="K27" s="265" t="s">
        <v>15</v>
      </c>
      <c r="L27" s="265" t="s">
        <v>15</v>
      </c>
      <c r="M27" s="265" t="s">
        <v>15</v>
      </c>
      <c r="N27" s="260"/>
      <c r="O27" s="265" t="s">
        <v>15</v>
      </c>
      <c r="P27" s="265" t="s">
        <v>15</v>
      </c>
      <c r="Q27" s="265" t="s">
        <v>15</v>
      </c>
      <c r="R27" s="265" t="s">
        <v>15</v>
      </c>
      <c r="S27" s="265" t="s">
        <v>15</v>
      </c>
      <c r="T27" s="265" t="s">
        <v>15</v>
      </c>
      <c r="U27" s="260"/>
      <c r="V27" s="265" t="s">
        <v>15</v>
      </c>
      <c r="W27" s="265" t="s">
        <v>15</v>
      </c>
      <c r="X27" s="265" t="s">
        <v>15</v>
      </c>
      <c r="Y27" s="265" t="s">
        <v>15</v>
      </c>
      <c r="Z27" s="265" t="s">
        <v>15</v>
      </c>
      <c r="AA27" s="265" t="s">
        <v>15</v>
      </c>
      <c r="AB27" s="260"/>
      <c r="AC27" s="265" t="s">
        <v>15</v>
      </c>
      <c r="AD27" s="265" t="s">
        <v>15</v>
      </c>
      <c r="AE27" s="265"/>
      <c r="AF27" s="265"/>
      <c r="AG27" s="265"/>
      <c r="AH27" s="265"/>
      <c r="AI27" s="260"/>
      <c r="AJ27" s="265"/>
      <c r="AK27" s="265"/>
      <c r="AL27" s="265"/>
      <c r="AM27" s="265"/>
      <c r="AN27" s="265"/>
      <c r="AO27" s="242" t="s">
        <v>161</v>
      </c>
    </row>
    <row r="28" ht="23.25" customHeight="1" spans="1:41">
      <c r="A28" s="261">
        <v>14</v>
      </c>
      <c r="B28" s="266" t="s">
        <v>32</v>
      </c>
      <c r="C28" s="257" t="s">
        <v>161</v>
      </c>
      <c r="D28" s="258" t="s">
        <v>76</v>
      </c>
      <c r="E28" s="258" t="s">
        <v>33</v>
      </c>
      <c r="F28" s="267" t="s">
        <v>11</v>
      </c>
      <c r="G28" s="260"/>
      <c r="H28" s="267" t="s">
        <v>11</v>
      </c>
      <c r="I28" s="267" t="s">
        <v>11</v>
      </c>
      <c r="J28" s="267" t="s">
        <v>11</v>
      </c>
      <c r="K28" s="267" t="s">
        <v>11</v>
      </c>
      <c r="L28" s="267" t="s">
        <v>11</v>
      </c>
      <c r="M28" s="267" t="s">
        <v>11</v>
      </c>
      <c r="N28" s="260"/>
      <c r="O28" s="267" t="s">
        <v>11</v>
      </c>
      <c r="P28" s="267" t="s">
        <v>11</v>
      </c>
      <c r="Q28" s="267" t="s">
        <v>11</v>
      </c>
      <c r="R28" s="267" t="s">
        <v>11</v>
      </c>
      <c r="S28" s="267" t="s">
        <v>11</v>
      </c>
      <c r="T28" s="267" t="s">
        <v>11</v>
      </c>
      <c r="U28" s="260"/>
      <c r="V28" s="267" t="s">
        <v>11</v>
      </c>
      <c r="W28" s="267" t="s">
        <v>11</v>
      </c>
      <c r="X28" s="267" t="s">
        <v>11</v>
      </c>
      <c r="Y28" s="267" t="s">
        <v>11</v>
      </c>
      <c r="Z28" s="267" t="s">
        <v>11</v>
      </c>
      <c r="AA28" s="267" t="s">
        <v>11</v>
      </c>
      <c r="AB28" s="260"/>
      <c r="AC28" s="267" t="s">
        <v>11</v>
      </c>
      <c r="AD28" s="267" t="s">
        <v>11</v>
      </c>
      <c r="AE28" s="265"/>
      <c r="AF28" s="265"/>
      <c r="AG28" s="265"/>
      <c r="AH28" s="265"/>
      <c r="AI28" s="260"/>
      <c r="AJ28" s="265"/>
      <c r="AK28" s="265"/>
      <c r="AL28" s="265"/>
      <c r="AM28" s="265"/>
      <c r="AN28" s="265"/>
      <c r="AO28" s="242" t="s">
        <v>161</v>
      </c>
    </row>
    <row r="29" ht="23.25" customHeight="1" spans="1:41">
      <c r="A29" s="255">
        <v>15</v>
      </c>
      <c r="B29" s="266" t="s">
        <v>169</v>
      </c>
      <c r="C29" s="257" t="s">
        <v>161</v>
      </c>
      <c r="D29" s="258" t="s">
        <v>76</v>
      </c>
      <c r="E29" s="258" t="s">
        <v>33</v>
      </c>
      <c r="F29" s="267" t="s">
        <v>11</v>
      </c>
      <c r="G29" s="260"/>
      <c r="H29" s="267" t="s">
        <v>11</v>
      </c>
      <c r="I29" s="267" t="s">
        <v>11</v>
      </c>
      <c r="J29" s="267" t="s">
        <v>11</v>
      </c>
      <c r="K29" s="267" t="s">
        <v>11</v>
      </c>
      <c r="L29" s="267" t="s">
        <v>11</v>
      </c>
      <c r="M29" s="267" t="s">
        <v>11</v>
      </c>
      <c r="N29" s="260"/>
      <c r="O29" s="267" t="s">
        <v>11</v>
      </c>
      <c r="P29" s="267" t="s">
        <v>11</v>
      </c>
      <c r="Q29" s="267" t="s">
        <v>11</v>
      </c>
      <c r="R29" s="267" t="s">
        <v>11</v>
      </c>
      <c r="S29" s="267" t="s">
        <v>11</v>
      </c>
      <c r="T29" s="267" t="s">
        <v>11</v>
      </c>
      <c r="U29" s="260"/>
      <c r="V29" s="267" t="s">
        <v>11</v>
      </c>
      <c r="W29" s="267" t="s">
        <v>11</v>
      </c>
      <c r="X29" s="267" t="s">
        <v>11</v>
      </c>
      <c r="Y29" s="267" t="s">
        <v>11</v>
      </c>
      <c r="Z29" s="267" t="s">
        <v>11</v>
      </c>
      <c r="AA29" s="267" t="s">
        <v>11</v>
      </c>
      <c r="AB29" s="260"/>
      <c r="AC29" s="267" t="s">
        <v>11</v>
      </c>
      <c r="AD29" s="267" t="s">
        <v>11</v>
      </c>
      <c r="AE29" s="265"/>
      <c r="AF29" s="265"/>
      <c r="AG29" s="265"/>
      <c r="AH29" s="265"/>
      <c r="AI29" s="260"/>
      <c r="AJ29" s="265"/>
      <c r="AK29" s="265"/>
      <c r="AL29" s="265"/>
      <c r="AM29" s="265"/>
      <c r="AN29" s="265"/>
      <c r="AO29" s="242" t="s">
        <v>161</v>
      </c>
    </row>
    <row r="30" ht="23.25" customHeight="1" spans="1:41">
      <c r="A30" s="261">
        <v>16</v>
      </c>
      <c r="B30" s="266" t="s">
        <v>36</v>
      </c>
      <c r="C30" s="257" t="s">
        <v>161</v>
      </c>
      <c r="D30" s="258" t="s">
        <v>76</v>
      </c>
      <c r="E30" s="258" t="s">
        <v>33</v>
      </c>
      <c r="F30" s="267" t="s">
        <v>11</v>
      </c>
      <c r="G30" s="260"/>
      <c r="H30" s="267" t="s">
        <v>11</v>
      </c>
      <c r="I30" s="267" t="s">
        <v>11</v>
      </c>
      <c r="J30" s="267" t="s">
        <v>11</v>
      </c>
      <c r="K30" s="267" t="s">
        <v>11</v>
      </c>
      <c r="L30" s="267" t="s">
        <v>11</v>
      </c>
      <c r="M30" s="267" t="s">
        <v>11</v>
      </c>
      <c r="N30" s="260"/>
      <c r="O30" s="267" t="s">
        <v>11</v>
      </c>
      <c r="P30" s="267" t="s">
        <v>11</v>
      </c>
      <c r="Q30" s="267" t="s">
        <v>11</v>
      </c>
      <c r="R30" s="267" t="s">
        <v>11</v>
      </c>
      <c r="S30" s="267" t="s">
        <v>11</v>
      </c>
      <c r="T30" s="267" t="s">
        <v>11</v>
      </c>
      <c r="U30" s="260"/>
      <c r="V30" s="267" t="s">
        <v>11</v>
      </c>
      <c r="W30" s="267" t="s">
        <v>11</v>
      </c>
      <c r="X30" s="267" t="s">
        <v>11</v>
      </c>
      <c r="Y30" s="267" t="s">
        <v>11</v>
      </c>
      <c r="Z30" s="267" t="s">
        <v>11</v>
      </c>
      <c r="AA30" s="267" t="s">
        <v>11</v>
      </c>
      <c r="AB30" s="260"/>
      <c r="AC30" s="267" t="s">
        <v>11</v>
      </c>
      <c r="AD30" s="267" t="s">
        <v>11</v>
      </c>
      <c r="AE30" s="265"/>
      <c r="AF30" s="265"/>
      <c r="AG30" s="265"/>
      <c r="AH30" s="265"/>
      <c r="AI30" s="260"/>
      <c r="AJ30" s="265"/>
      <c r="AK30" s="265"/>
      <c r="AL30" s="265"/>
      <c r="AM30" s="265"/>
      <c r="AN30" s="265"/>
      <c r="AO30" s="242" t="s">
        <v>161</v>
      </c>
    </row>
    <row r="31" s="240" customFormat="1" ht="23.25" customHeight="1" spans="1:41">
      <c r="A31" s="255">
        <v>17</v>
      </c>
      <c r="B31" s="266" t="s">
        <v>170</v>
      </c>
      <c r="C31" s="257" t="s">
        <v>161</v>
      </c>
      <c r="D31" s="258" t="s">
        <v>76</v>
      </c>
      <c r="E31" s="258" t="s">
        <v>33</v>
      </c>
      <c r="F31" s="267" t="s">
        <v>11</v>
      </c>
      <c r="G31" s="260"/>
      <c r="H31" s="267" t="s">
        <v>11</v>
      </c>
      <c r="I31" s="267" t="s">
        <v>11</v>
      </c>
      <c r="J31" s="267" t="s">
        <v>11</v>
      </c>
      <c r="K31" s="267" t="s">
        <v>11</v>
      </c>
      <c r="L31" s="267" t="s">
        <v>11</v>
      </c>
      <c r="M31" s="267" t="s">
        <v>11</v>
      </c>
      <c r="N31" s="260"/>
      <c r="O31" s="267" t="s">
        <v>11</v>
      </c>
      <c r="P31" s="267" t="s">
        <v>11</v>
      </c>
      <c r="Q31" s="267" t="s">
        <v>11</v>
      </c>
      <c r="R31" s="267" t="s">
        <v>11</v>
      </c>
      <c r="S31" s="267" t="s">
        <v>11</v>
      </c>
      <c r="T31" s="267" t="s">
        <v>11</v>
      </c>
      <c r="U31" s="260"/>
      <c r="V31" s="267" t="s">
        <v>11</v>
      </c>
      <c r="W31" s="267" t="s">
        <v>11</v>
      </c>
      <c r="X31" s="267" t="s">
        <v>11</v>
      </c>
      <c r="Y31" s="267" t="s">
        <v>11</v>
      </c>
      <c r="Z31" s="267" t="s">
        <v>11</v>
      </c>
      <c r="AA31" s="267" t="s">
        <v>11</v>
      </c>
      <c r="AB31" s="260"/>
      <c r="AC31" s="267" t="s">
        <v>11</v>
      </c>
      <c r="AD31" s="267" t="s">
        <v>11</v>
      </c>
      <c r="AE31" s="265"/>
      <c r="AF31" s="265"/>
      <c r="AG31" s="265"/>
      <c r="AH31" s="265"/>
      <c r="AI31" s="260"/>
      <c r="AJ31" s="265"/>
      <c r="AK31" s="265"/>
      <c r="AL31" s="265"/>
      <c r="AM31" s="265"/>
      <c r="AN31" s="265"/>
      <c r="AO31" s="242" t="s">
        <v>161</v>
      </c>
    </row>
    <row r="32" s="240" customFormat="1" ht="20.45" customHeight="1" spans="1:41">
      <c r="A32" s="261">
        <v>18</v>
      </c>
      <c r="B32" s="256" t="s">
        <v>50</v>
      </c>
      <c r="C32" s="257" t="s">
        <v>161</v>
      </c>
      <c r="D32" s="258" t="s">
        <v>76</v>
      </c>
      <c r="E32" s="258" t="s">
        <v>14</v>
      </c>
      <c r="F32" s="259" t="s">
        <v>15</v>
      </c>
      <c r="G32" s="260"/>
      <c r="H32" s="259" t="s">
        <v>15</v>
      </c>
      <c r="I32" s="259" t="s">
        <v>15</v>
      </c>
      <c r="J32" s="259" t="s">
        <v>15</v>
      </c>
      <c r="K32" s="259" t="s">
        <v>15</v>
      </c>
      <c r="L32" s="259" t="s">
        <v>15</v>
      </c>
      <c r="M32" s="259" t="s">
        <v>15</v>
      </c>
      <c r="N32" s="260"/>
      <c r="O32" s="259" t="s">
        <v>15</v>
      </c>
      <c r="P32" s="259" t="s">
        <v>15</v>
      </c>
      <c r="Q32" s="259" t="s">
        <v>15</v>
      </c>
      <c r="R32" s="259" t="s">
        <v>15</v>
      </c>
      <c r="S32" s="259" t="s">
        <v>15</v>
      </c>
      <c r="T32" s="250" t="s">
        <v>0</v>
      </c>
      <c r="U32" s="260"/>
      <c r="V32" s="267" t="s">
        <v>11</v>
      </c>
      <c r="W32" s="267" t="s">
        <v>11</v>
      </c>
      <c r="X32" s="267" t="s">
        <v>11</v>
      </c>
      <c r="Y32" s="267" t="s">
        <v>11</v>
      </c>
      <c r="Z32" s="267" t="s">
        <v>11</v>
      </c>
      <c r="AA32" s="267" t="s">
        <v>11</v>
      </c>
      <c r="AB32" s="260"/>
      <c r="AC32" s="250" t="s">
        <v>2</v>
      </c>
      <c r="AD32" s="259" t="s">
        <v>15</v>
      </c>
      <c r="AE32" s="265"/>
      <c r="AF32" s="265"/>
      <c r="AG32" s="265"/>
      <c r="AH32" s="265"/>
      <c r="AI32" s="260"/>
      <c r="AJ32" s="259"/>
      <c r="AK32" s="259"/>
      <c r="AL32" s="259"/>
      <c r="AM32" s="259"/>
      <c r="AN32" s="259"/>
      <c r="AO32" s="242" t="s">
        <v>161</v>
      </c>
    </row>
    <row r="33" s="240" customFormat="1" ht="23.25" customHeight="1" spans="1:41">
      <c r="A33" s="255">
        <v>19</v>
      </c>
      <c r="B33" s="256" t="s">
        <v>51</v>
      </c>
      <c r="C33" s="257" t="s">
        <v>161</v>
      </c>
      <c r="D33" s="258" t="s">
        <v>76</v>
      </c>
      <c r="E33" s="258" t="s">
        <v>33</v>
      </c>
      <c r="F33" s="265" t="s">
        <v>15</v>
      </c>
      <c r="G33" s="260"/>
      <c r="H33" s="265" t="s">
        <v>15</v>
      </c>
      <c r="I33" s="265" t="s">
        <v>15</v>
      </c>
      <c r="J33" s="265" t="s">
        <v>15</v>
      </c>
      <c r="K33" s="265" t="s">
        <v>15</v>
      </c>
      <c r="L33" s="265" t="s">
        <v>15</v>
      </c>
      <c r="M33" s="265" t="s">
        <v>15</v>
      </c>
      <c r="N33" s="260"/>
      <c r="O33" s="265" t="s">
        <v>15</v>
      </c>
      <c r="P33" s="265" t="s">
        <v>15</v>
      </c>
      <c r="Q33" s="265" t="s">
        <v>15</v>
      </c>
      <c r="R33" s="265" t="s">
        <v>15</v>
      </c>
      <c r="S33" s="265" t="s">
        <v>15</v>
      </c>
      <c r="T33" s="265" t="s">
        <v>15</v>
      </c>
      <c r="U33" s="260"/>
      <c r="V33" s="265" t="s">
        <v>15</v>
      </c>
      <c r="W33" s="265" t="s">
        <v>15</v>
      </c>
      <c r="X33" s="265" t="s">
        <v>15</v>
      </c>
      <c r="Y33" s="265" t="s">
        <v>15</v>
      </c>
      <c r="Z33" s="265" t="s">
        <v>15</v>
      </c>
      <c r="AA33" s="265" t="s">
        <v>15</v>
      </c>
      <c r="AB33" s="260"/>
      <c r="AC33" s="265" t="s">
        <v>15</v>
      </c>
      <c r="AD33" s="265" t="s">
        <v>15</v>
      </c>
      <c r="AE33" s="265"/>
      <c r="AF33" s="265"/>
      <c r="AG33" s="265"/>
      <c r="AH33" s="265"/>
      <c r="AI33" s="260"/>
      <c r="AJ33" s="265"/>
      <c r="AK33" s="265"/>
      <c r="AL33" s="265"/>
      <c r="AM33" s="265"/>
      <c r="AN33" s="265"/>
      <c r="AO33" s="242" t="s">
        <v>161</v>
      </c>
    </row>
    <row r="34" s="240" customFormat="1" ht="23.25" customHeight="1" spans="1:41">
      <c r="A34" s="261">
        <v>20</v>
      </c>
      <c r="B34" s="266" t="s">
        <v>62</v>
      </c>
      <c r="C34" s="257" t="s">
        <v>161</v>
      </c>
      <c r="D34" s="258" t="s">
        <v>76</v>
      </c>
      <c r="E34" s="258" t="s">
        <v>33</v>
      </c>
      <c r="F34" s="267" t="s">
        <v>11</v>
      </c>
      <c r="G34" s="260"/>
      <c r="H34" s="267" t="s">
        <v>11</v>
      </c>
      <c r="I34" s="267" t="s">
        <v>11</v>
      </c>
      <c r="J34" s="267" t="s">
        <v>11</v>
      </c>
      <c r="K34" s="267" t="s">
        <v>11</v>
      </c>
      <c r="L34" s="267" t="s">
        <v>11</v>
      </c>
      <c r="M34" s="267" t="s">
        <v>11</v>
      </c>
      <c r="N34" s="260"/>
      <c r="O34" s="267" t="s">
        <v>11</v>
      </c>
      <c r="P34" s="267" t="s">
        <v>11</v>
      </c>
      <c r="Q34" s="267" t="s">
        <v>11</v>
      </c>
      <c r="R34" s="267" t="s">
        <v>11</v>
      </c>
      <c r="S34" s="267" t="s">
        <v>11</v>
      </c>
      <c r="T34" s="267" t="s">
        <v>11</v>
      </c>
      <c r="U34" s="260"/>
      <c r="V34" s="267" t="s">
        <v>11</v>
      </c>
      <c r="W34" s="267" t="s">
        <v>11</v>
      </c>
      <c r="X34" s="267" t="s">
        <v>11</v>
      </c>
      <c r="Y34" s="267" t="s">
        <v>11</v>
      </c>
      <c r="Z34" s="267" t="s">
        <v>11</v>
      </c>
      <c r="AA34" s="267" t="s">
        <v>11</v>
      </c>
      <c r="AB34" s="260"/>
      <c r="AC34" s="267" t="s">
        <v>11</v>
      </c>
      <c r="AD34" s="267" t="s">
        <v>11</v>
      </c>
      <c r="AE34" s="265"/>
      <c r="AF34" s="265"/>
      <c r="AG34" s="265"/>
      <c r="AH34" s="265"/>
      <c r="AI34" s="260"/>
      <c r="AJ34" s="265"/>
      <c r="AK34" s="265"/>
      <c r="AL34" s="265"/>
      <c r="AM34" s="265"/>
      <c r="AN34" s="265"/>
      <c r="AO34" s="242" t="s">
        <v>161</v>
      </c>
    </row>
    <row r="35" s="240" customFormat="1" ht="23.25" customHeight="1" spans="1:41">
      <c r="A35" s="255">
        <v>21</v>
      </c>
      <c r="B35" s="266" t="s">
        <v>63</v>
      </c>
      <c r="C35" s="242" t="s">
        <v>161</v>
      </c>
      <c r="D35" s="258" t="s">
        <v>76</v>
      </c>
      <c r="E35" s="258" t="s">
        <v>33</v>
      </c>
      <c r="F35" s="267" t="s">
        <v>11</v>
      </c>
      <c r="G35" s="260"/>
      <c r="H35" s="267" t="s">
        <v>11</v>
      </c>
      <c r="I35" s="267" t="s">
        <v>11</v>
      </c>
      <c r="J35" s="267" t="s">
        <v>11</v>
      </c>
      <c r="K35" s="267" t="s">
        <v>11</v>
      </c>
      <c r="L35" s="267" t="s">
        <v>11</v>
      </c>
      <c r="M35" s="267" t="s">
        <v>11</v>
      </c>
      <c r="N35" s="260"/>
      <c r="O35" s="267" t="s">
        <v>11</v>
      </c>
      <c r="P35" s="267" t="s">
        <v>11</v>
      </c>
      <c r="Q35" s="267" t="s">
        <v>11</v>
      </c>
      <c r="R35" s="267" t="s">
        <v>11</v>
      </c>
      <c r="S35" s="267" t="s">
        <v>11</v>
      </c>
      <c r="T35" s="267" t="s">
        <v>11</v>
      </c>
      <c r="U35" s="260"/>
      <c r="V35" s="267" t="s">
        <v>11</v>
      </c>
      <c r="W35" s="267" t="s">
        <v>11</v>
      </c>
      <c r="X35" s="267" t="s">
        <v>11</v>
      </c>
      <c r="Y35" s="267" t="s">
        <v>11</v>
      </c>
      <c r="Z35" s="267" t="s">
        <v>11</v>
      </c>
      <c r="AA35" s="267" t="s">
        <v>11</v>
      </c>
      <c r="AB35" s="260"/>
      <c r="AC35" s="267" t="s">
        <v>11</v>
      </c>
      <c r="AD35" s="267" t="s">
        <v>11</v>
      </c>
      <c r="AE35" s="265"/>
      <c r="AF35" s="265"/>
      <c r="AG35" s="265"/>
      <c r="AH35" s="265"/>
      <c r="AI35" s="260"/>
      <c r="AJ35" s="265"/>
      <c r="AK35" s="265"/>
      <c r="AL35" s="265"/>
      <c r="AM35" s="265"/>
      <c r="AN35" s="265"/>
      <c r="AO35" s="242" t="s">
        <v>161</v>
      </c>
    </row>
    <row r="36" s="240" customFormat="1" ht="23.25" customHeight="1" spans="1:41">
      <c r="A36" s="261">
        <v>22</v>
      </c>
      <c r="B36" s="266" t="s">
        <v>81</v>
      </c>
      <c r="C36" s="257" t="s">
        <v>161</v>
      </c>
      <c r="D36" s="258" t="s">
        <v>76</v>
      </c>
      <c r="E36" s="258" t="s">
        <v>33</v>
      </c>
      <c r="F36" s="267" t="s">
        <v>11</v>
      </c>
      <c r="G36" s="260"/>
      <c r="H36" s="267" t="s">
        <v>11</v>
      </c>
      <c r="I36" s="267" t="s">
        <v>11</v>
      </c>
      <c r="J36" s="267" t="s">
        <v>11</v>
      </c>
      <c r="K36" s="267" t="s">
        <v>11</v>
      </c>
      <c r="L36" s="267" t="s">
        <v>11</v>
      </c>
      <c r="M36" s="267" t="s">
        <v>11</v>
      </c>
      <c r="N36" s="260"/>
      <c r="O36" s="267" t="s">
        <v>11</v>
      </c>
      <c r="P36" s="267" t="s">
        <v>11</v>
      </c>
      <c r="Q36" s="267" t="s">
        <v>11</v>
      </c>
      <c r="R36" s="267" t="s">
        <v>11</v>
      </c>
      <c r="S36" s="267" t="s">
        <v>11</v>
      </c>
      <c r="T36" s="267" t="s">
        <v>11</v>
      </c>
      <c r="U36" s="260"/>
      <c r="V36" s="267" t="s">
        <v>11</v>
      </c>
      <c r="W36" s="267" t="s">
        <v>11</v>
      </c>
      <c r="X36" s="267" t="s">
        <v>11</v>
      </c>
      <c r="Y36" s="267" t="s">
        <v>11</v>
      </c>
      <c r="Z36" s="267" t="s">
        <v>11</v>
      </c>
      <c r="AA36" s="267" t="s">
        <v>11</v>
      </c>
      <c r="AB36" s="260"/>
      <c r="AC36" s="267" t="s">
        <v>11</v>
      </c>
      <c r="AD36" s="267" t="s">
        <v>11</v>
      </c>
      <c r="AE36" s="265"/>
      <c r="AF36" s="265"/>
      <c r="AG36" s="265"/>
      <c r="AH36" s="265"/>
      <c r="AI36" s="260"/>
      <c r="AJ36" s="265"/>
      <c r="AK36" s="265"/>
      <c r="AL36" s="265"/>
      <c r="AM36" s="265"/>
      <c r="AN36" s="265"/>
      <c r="AO36" s="242" t="s">
        <v>161</v>
      </c>
    </row>
    <row r="37" s="240" customFormat="1" ht="23.25" customHeight="1" spans="1:41">
      <c r="A37" s="255">
        <v>23</v>
      </c>
      <c r="B37" s="266" t="s">
        <v>65</v>
      </c>
      <c r="C37" s="257" t="s">
        <v>161</v>
      </c>
      <c r="D37" s="258" t="s">
        <v>76</v>
      </c>
      <c r="E37" s="258" t="s">
        <v>33</v>
      </c>
      <c r="F37" s="267" t="s">
        <v>11</v>
      </c>
      <c r="G37" s="260"/>
      <c r="H37" s="267" t="s">
        <v>11</v>
      </c>
      <c r="I37" s="267" t="s">
        <v>11</v>
      </c>
      <c r="J37" s="267" t="s">
        <v>11</v>
      </c>
      <c r="K37" s="267" t="s">
        <v>11</v>
      </c>
      <c r="L37" s="267" t="s">
        <v>11</v>
      </c>
      <c r="M37" s="267" t="s">
        <v>11</v>
      </c>
      <c r="N37" s="260"/>
      <c r="O37" s="267" t="s">
        <v>11</v>
      </c>
      <c r="P37" s="267" t="s">
        <v>11</v>
      </c>
      <c r="Q37" s="267" t="s">
        <v>11</v>
      </c>
      <c r="R37" s="267" t="s">
        <v>11</v>
      </c>
      <c r="S37" s="267" t="s">
        <v>11</v>
      </c>
      <c r="T37" s="267" t="s">
        <v>11</v>
      </c>
      <c r="U37" s="260"/>
      <c r="V37" s="267" t="s">
        <v>11</v>
      </c>
      <c r="W37" s="267" t="s">
        <v>11</v>
      </c>
      <c r="X37" s="267" t="s">
        <v>11</v>
      </c>
      <c r="Y37" s="267" t="s">
        <v>11</v>
      </c>
      <c r="Z37" s="267" t="s">
        <v>11</v>
      </c>
      <c r="AA37" s="267" t="s">
        <v>11</v>
      </c>
      <c r="AB37" s="260"/>
      <c r="AC37" s="267" t="s">
        <v>11</v>
      </c>
      <c r="AD37" s="267" t="s">
        <v>11</v>
      </c>
      <c r="AE37" s="265"/>
      <c r="AF37" s="265"/>
      <c r="AG37" s="265"/>
      <c r="AH37" s="265"/>
      <c r="AI37" s="260"/>
      <c r="AJ37" s="265"/>
      <c r="AK37" s="265"/>
      <c r="AL37" s="265"/>
      <c r="AM37" s="265"/>
      <c r="AN37" s="265"/>
      <c r="AO37" s="242" t="s">
        <v>161</v>
      </c>
    </row>
    <row r="38" s="240" customFormat="1" ht="23.25" customHeight="1" spans="1:41">
      <c r="A38" s="261">
        <v>24</v>
      </c>
      <c r="B38" s="266" t="s">
        <v>66</v>
      </c>
      <c r="C38" s="242" t="s">
        <v>161</v>
      </c>
      <c r="D38" s="258" t="s">
        <v>76</v>
      </c>
      <c r="E38" s="258" t="s">
        <v>33</v>
      </c>
      <c r="F38" s="267" t="s">
        <v>11</v>
      </c>
      <c r="G38" s="260"/>
      <c r="H38" s="267" t="s">
        <v>11</v>
      </c>
      <c r="I38" s="267" t="s">
        <v>11</v>
      </c>
      <c r="J38" s="267" t="s">
        <v>11</v>
      </c>
      <c r="K38" s="267" t="s">
        <v>11</v>
      </c>
      <c r="L38" s="267" t="s">
        <v>11</v>
      </c>
      <c r="M38" s="267" t="s">
        <v>11</v>
      </c>
      <c r="N38" s="260"/>
      <c r="O38" s="267" t="s">
        <v>11</v>
      </c>
      <c r="P38" s="267" t="s">
        <v>11</v>
      </c>
      <c r="Q38" s="267" t="s">
        <v>11</v>
      </c>
      <c r="R38" s="267" t="s">
        <v>11</v>
      </c>
      <c r="S38" s="267" t="s">
        <v>11</v>
      </c>
      <c r="T38" s="267" t="s">
        <v>11</v>
      </c>
      <c r="U38" s="260"/>
      <c r="V38" s="267" t="s">
        <v>11</v>
      </c>
      <c r="W38" s="267" t="s">
        <v>11</v>
      </c>
      <c r="X38" s="267" t="s">
        <v>11</v>
      </c>
      <c r="Y38" s="267" t="s">
        <v>11</v>
      </c>
      <c r="Z38" s="267" t="s">
        <v>11</v>
      </c>
      <c r="AA38" s="267" t="s">
        <v>11</v>
      </c>
      <c r="AB38" s="260"/>
      <c r="AC38" s="267" t="s">
        <v>11</v>
      </c>
      <c r="AD38" s="267" t="s">
        <v>11</v>
      </c>
      <c r="AE38" s="265"/>
      <c r="AF38" s="265"/>
      <c r="AG38" s="265"/>
      <c r="AH38" s="265"/>
      <c r="AI38" s="260"/>
      <c r="AJ38" s="265"/>
      <c r="AK38" s="265"/>
      <c r="AL38" s="265"/>
      <c r="AM38" s="265"/>
      <c r="AN38" s="265"/>
      <c r="AO38" s="242" t="s">
        <v>161</v>
      </c>
    </row>
    <row r="39" s="240" customFormat="1" ht="23.25" customHeight="1" spans="1:41">
      <c r="A39" s="255">
        <v>25</v>
      </c>
      <c r="B39" s="266" t="s">
        <v>67</v>
      </c>
      <c r="C39" s="242" t="s">
        <v>161</v>
      </c>
      <c r="D39" s="258" t="s">
        <v>76</v>
      </c>
      <c r="E39" s="258" t="s">
        <v>33</v>
      </c>
      <c r="F39" s="267" t="s">
        <v>11</v>
      </c>
      <c r="G39" s="260"/>
      <c r="H39" s="267" t="s">
        <v>11</v>
      </c>
      <c r="I39" s="267" t="s">
        <v>11</v>
      </c>
      <c r="J39" s="267" t="s">
        <v>11</v>
      </c>
      <c r="K39" s="267" t="s">
        <v>11</v>
      </c>
      <c r="L39" s="267" t="s">
        <v>11</v>
      </c>
      <c r="M39" s="267" t="s">
        <v>11</v>
      </c>
      <c r="N39" s="260"/>
      <c r="O39" s="267" t="s">
        <v>11</v>
      </c>
      <c r="P39" s="267" t="s">
        <v>11</v>
      </c>
      <c r="Q39" s="267" t="s">
        <v>11</v>
      </c>
      <c r="R39" s="267" t="s">
        <v>11</v>
      </c>
      <c r="S39" s="267" t="s">
        <v>11</v>
      </c>
      <c r="T39" s="267" t="s">
        <v>11</v>
      </c>
      <c r="U39" s="260"/>
      <c r="V39" s="267" t="s">
        <v>11</v>
      </c>
      <c r="W39" s="267" t="s">
        <v>11</v>
      </c>
      <c r="X39" s="267" t="s">
        <v>11</v>
      </c>
      <c r="Y39" s="267" t="s">
        <v>11</v>
      </c>
      <c r="Z39" s="267" t="s">
        <v>11</v>
      </c>
      <c r="AA39" s="267" t="s">
        <v>11</v>
      </c>
      <c r="AB39" s="260"/>
      <c r="AC39" s="267" t="s">
        <v>11</v>
      </c>
      <c r="AD39" s="267" t="s">
        <v>11</v>
      </c>
      <c r="AE39" s="265"/>
      <c r="AF39" s="265"/>
      <c r="AG39" s="265"/>
      <c r="AH39" s="265"/>
      <c r="AI39" s="260"/>
      <c r="AJ39" s="265"/>
      <c r="AK39" s="265"/>
      <c r="AL39" s="265"/>
      <c r="AM39" s="265"/>
      <c r="AN39" s="265"/>
      <c r="AO39" s="242" t="s">
        <v>161</v>
      </c>
    </row>
    <row r="40" s="240" customFormat="1" ht="23.25" customHeight="1" spans="1:41">
      <c r="A40" s="261">
        <v>26</v>
      </c>
      <c r="B40" s="266" t="s">
        <v>68</v>
      </c>
      <c r="C40" s="257" t="s">
        <v>161</v>
      </c>
      <c r="D40" s="258" t="s">
        <v>76</v>
      </c>
      <c r="E40" s="258" t="s">
        <v>33</v>
      </c>
      <c r="F40" s="267" t="s">
        <v>11</v>
      </c>
      <c r="G40" s="260"/>
      <c r="H40" s="267" t="s">
        <v>11</v>
      </c>
      <c r="I40" s="267" t="s">
        <v>11</v>
      </c>
      <c r="J40" s="267" t="s">
        <v>11</v>
      </c>
      <c r="K40" s="267" t="s">
        <v>11</v>
      </c>
      <c r="L40" s="267" t="s">
        <v>11</v>
      </c>
      <c r="M40" s="267" t="s">
        <v>11</v>
      </c>
      <c r="N40" s="260"/>
      <c r="O40" s="267" t="s">
        <v>11</v>
      </c>
      <c r="P40" s="267" t="s">
        <v>11</v>
      </c>
      <c r="Q40" s="267" t="s">
        <v>11</v>
      </c>
      <c r="R40" s="267" t="s">
        <v>11</v>
      </c>
      <c r="S40" s="267" t="s">
        <v>11</v>
      </c>
      <c r="T40" s="267" t="s">
        <v>11</v>
      </c>
      <c r="U40" s="260"/>
      <c r="V40" s="267" t="s">
        <v>11</v>
      </c>
      <c r="W40" s="267" t="s">
        <v>11</v>
      </c>
      <c r="X40" s="267" t="s">
        <v>11</v>
      </c>
      <c r="Y40" s="267" t="s">
        <v>11</v>
      </c>
      <c r="Z40" s="267" t="s">
        <v>11</v>
      </c>
      <c r="AA40" s="267" t="s">
        <v>11</v>
      </c>
      <c r="AB40" s="260"/>
      <c r="AC40" s="267" t="s">
        <v>11</v>
      </c>
      <c r="AD40" s="267" t="s">
        <v>11</v>
      </c>
      <c r="AE40" s="265"/>
      <c r="AF40" s="265"/>
      <c r="AG40" s="265"/>
      <c r="AH40" s="265"/>
      <c r="AI40" s="260"/>
      <c r="AJ40" s="265"/>
      <c r="AK40" s="265"/>
      <c r="AL40" s="265"/>
      <c r="AM40" s="265"/>
      <c r="AN40" s="265"/>
      <c r="AO40" s="242" t="s">
        <v>161</v>
      </c>
    </row>
    <row r="41" s="240" customFormat="1" ht="23.25" customHeight="1" spans="1:41">
      <c r="A41" s="255">
        <v>27</v>
      </c>
      <c r="B41" s="266" t="s">
        <v>69</v>
      </c>
      <c r="C41" s="257" t="s">
        <v>161</v>
      </c>
      <c r="D41" s="258" t="s">
        <v>76</v>
      </c>
      <c r="E41" s="258" t="s">
        <v>33</v>
      </c>
      <c r="F41" s="267" t="s">
        <v>11</v>
      </c>
      <c r="G41" s="260"/>
      <c r="H41" s="267" t="s">
        <v>11</v>
      </c>
      <c r="I41" s="267" t="s">
        <v>11</v>
      </c>
      <c r="J41" s="267" t="s">
        <v>11</v>
      </c>
      <c r="K41" s="267" t="s">
        <v>11</v>
      </c>
      <c r="L41" s="267" t="s">
        <v>11</v>
      </c>
      <c r="M41" s="267" t="s">
        <v>11</v>
      </c>
      <c r="N41" s="260"/>
      <c r="O41" s="267" t="s">
        <v>11</v>
      </c>
      <c r="P41" s="267" t="s">
        <v>11</v>
      </c>
      <c r="Q41" s="267" t="s">
        <v>11</v>
      </c>
      <c r="R41" s="267" t="s">
        <v>11</v>
      </c>
      <c r="S41" s="267" t="s">
        <v>11</v>
      </c>
      <c r="T41" s="267" t="s">
        <v>11</v>
      </c>
      <c r="U41" s="260"/>
      <c r="V41" s="267" t="s">
        <v>11</v>
      </c>
      <c r="W41" s="267" t="s">
        <v>11</v>
      </c>
      <c r="X41" s="267" t="s">
        <v>11</v>
      </c>
      <c r="Y41" s="267" t="s">
        <v>11</v>
      </c>
      <c r="Z41" s="267" t="s">
        <v>11</v>
      </c>
      <c r="AA41" s="267" t="s">
        <v>11</v>
      </c>
      <c r="AB41" s="260"/>
      <c r="AC41" s="267" t="s">
        <v>11</v>
      </c>
      <c r="AD41" s="267" t="s">
        <v>11</v>
      </c>
      <c r="AE41" s="265"/>
      <c r="AF41" s="265"/>
      <c r="AG41" s="265"/>
      <c r="AH41" s="265"/>
      <c r="AI41" s="260"/>
      <c r="AJ41" s="265"/>
      <c r="AK41" s="265"/>
      <c r="AL41" s="265"/>
      <c r="AM41" s="265"/>
      <c r="AN41" s="265"/>
      <c r="AO41" s="242" t="s">
        <v>161</v>
      </c>
    </row>
    <row r="42" s="240" customFormat="1" ht="23.25" customHeight="1" spans="1:41">
      <c r="A42" s="261">
        <v>28</v>
      </c>
      <c r="B42" s="266" t="s">
        <v>70</v>
      </c>
      <c r="C42" s="257" t="s">
        <v>161</v>
      </c>
      <c r="D42" s="258" t="s">
        <v>76</v>
      </c>
      <c r="E42" s="258" t="s">
        <v>14</v>
      </c>
      <c r="F42" s="250" t="s">
        <v>0</v>
      </c>
      <c r="G42" s="260"/>
      <c r="H42" s="267" t="s">
        <v>11</v>
      </c>
      <c r="I42" s="267" t="s">
        <v>11</v>
      </c>
      <c r="J42" s="267" t="s">
        <v>11</v>
      </c>
      <c r="K42" s="267" t="s">
        <v>11</v>
      </c>
      <c r="L42" s="267" t="s">
        <v>11</v>
      </c>
      <c r="M42" s="267" t="s">
        <v>11</v>
      </c>
      <c r="N42" s="260"/>
      <c r="O42" s="267" t="s">
        <v>11</v>
      </c>
      <c r="P42" s="267" t="s">
        <v>11</v>
      </c>
      <c r="Q42" s="267" t="s">
        <v>11</v>
      </c>
      <c r="R42" s="267" t="s">
        <v>11</v>
      </c>
      <c r="S42" s="267" t="s">
        <v>11</v>
      </c>
      <c r="T42" s="267" t="s">
        <v>11</v>
      </c>
      <c r="U42" s="260"/>
      <c r="V42" s="267" t="s">
        <v>11</v>
      </c>
      <c r="W42" s="267" t="s">
        <v>11</v>
      </c>
      <c r="X42" s="267" t="s">
        <v>11</v>
      </c>
      <c r="Y42" s="267" t="s">
        <v>11</v>
      </c>
      <c r="Z42" s="267" t="s">
        <v>11</v>
      </c>
      <c r="AA42" s="267" t="s">
        <v>11</v>
      </c>
      <c r="AB42" s="260"/>
      <c r="AC42" s="267" t="s">
        <v>11</v>
      </c>
      <c r="AD42" s="267" t="s">
        <v>11</v>
      </c>
      <c r="AE42" s="265"/>
      <c r="AF42" s="265"/>
      <c r="AG42" s="265"/>
      <c r="AH42" s="265"/>
      <c r="AI42" s="260"/>
      <c r="AJ42" s="265"/>
      <c r="AK42" s="265"/>
      <c r="AL42" s="265"/>
      <c r="AM42" s="265"/>
      <c r="AN42" s="265"/>
      <c r="AO42" s="242" t="s">
        <v>161</v>
      </c>
    </row>
    <row r="43" s="240" customFormat="1" ht="23.25" customHeight="1" spans="1:41">
      <c r="A43" s="255">
        <v>29</v>
      </c>
      <c r="B43" s="266" t="s">
        <v>171</v>
      </c>
      <c r="C43" s="257" t="s">
        <v>161</v>
      </c>
      <c r="D43" s="258" t="s">
        <v>76</v>
      </c>
      <c r="E43" s="258" t="s">
        <v>33</v>
      </c>
      <c r="F43" s="267" t="s">
        <v>11</v>
      </c>
      <c r="G43" s="260"/>
      <c r="H43" s="267" t="s">
        <v>11</v>
      </c>
      <c r="I43" s="267" t="s">
        <v>11</v>
      </c>
      <c r="J43" s="267" t="s">
        <v>11</v>
      </c>
      <c r="K43" s="267" t="s">
        <v>11</v>
      </c>
      <c r="L43" s="267" t="s">
        <v>11</v>
      </c>
      <c r="M43" s="267" t="s">
        <v>11</v>
      </c>
      <c r="N43" s="260"/>
      <c r="O43" s="267" t="s">
        <v>11</v>
      </c>
      <c r="P43" s="267" t="s">
        <v>11</v>
      </c>
      <c r="Q43" s="267" t="s">
        <v>11</v>
      </c>
      <c r="R43" s="267" t="s">
        <v>11</v>
      </c>
      <c r="S43" s="267" t="s">
        <v>11</v>
      </c>
      <c r="T43" s="267" t="s">
        <v>11</v>
      </c>
      <c r="U43" s="260"/>
      <c r="V43" s="267" t="s">
        <v>11</v>
      </c>
      <c r="W43" s="267" t="s">
        <v>11</v>
      </c>
      <c r="X43" s="267" t="s">
        <v>11</v>
      </c>
      <c r="Y43" s="267" t="s">
        <v>11</v>
      </c>
      <c r="Z43" s="267" t="s">
        <v>11</v>
      </c>
      <c r="AA43" s="267" t="s">
        <v>11</v>
      </c>
      <c r="AB43" s="260"/>
      <c r="AC43" s="267" t="s">
        <v>11</v>
      </c>
      <c r="AD43" s="267" t="s">
        <v>11</v>
      </c>
      <c r="AE43" s="265"/>
      <c r="AF43" s="265"/>
      <c r="AG43" s="265"/>
      <c r="AH43" s="265"/>
      <c r="AI43" s="260"/>
      <c r="AJ43" s="265"/>
      <c r="AK43" s="265"/>
      <c r="AL43" s="265"/>
      <c r="AM43" s="265"/>
      <c r="AN43" s="265"/>
      <c r="AO43" s="242" t="s">
        <v>161</v>
      </c>
    </row>
    <row r="44" s="240" customFormat="1" ht="23.25" customHeight="1" spans="1:41">
      <c r="A44" s="261">
        <v>30</v>
      </c>
      <c r="B44" s="266" t="s">
        <v>172</v>
      </c>
      <c r="C44" s="257" t="s">
        <v>161</v>
      </c>
      <c r="D44" s="258" t="s">
        <v>76</v>
      </c>
      <c r="E44" s="258" t="s">
        <v>33</v>
      </c>
      <c r="F44" s="250" t="s">
        <v>0</v>
      </c>
      <c r="G44" s="260"/>
      <c r="H44" s="267" t="s">
        <v>11</v>
      </c>
      <c r="I44" s="267" t="s">
        <v>11</v>
      </c>
      <c r="J44" s="267" t="s">
        <v>11</v>
      </c>
      <c r="K44" s="267" t="s">
        <v>11</v>
      </c>
      <c r="L44" s="267" t="s">
        <v>11</v>
      </c>
      <c r="M44" s="267" t="s">
        <v>11</v>
      </c>
      <c r="N44" s="260"/>
      <c r="O44" s="267" t="s">
        <v>11</v>
      </c>
      <c r="P44" s="267" t="s">
        <v>11</v>
      </c>
      <c r="Q44" s="267" t="s">
        <v>11</v>
      </c>
      <c r="R44" s="267" t="s">
        <v>11</v>
      </c>
      <c r="S44" s="267" t="s">
        <v>11</v>
      </c>
      <c r="T44" s="267" t="s">
        <v>11</v>
      </c>
      <c r="U44" s="260"/>
      <c r="V44" s="267" t="s">
        <v>11</v>
      </c>
      <c r="W44" s="267" t="s">
        <v>11</v>
      </c>
      <c r="X44" s="267" t="s">
        <v>11</v>
      </c>
      <c r="Y44" s="267" t="s">
        <v>11</v>
      </c>
      <c r="Z44" s="267" t="s">
        <v>11</v>
      </c>
      <c r="AA44" s="267" t="s">
        <v>11</v>
      </c>
      <c r="AB44" s="260"/>
      <c r="AC44" s="267" t="s">
        <v>11</v>
      </c>
      <c r="AD44" s="267" t="s">
        <v>11</v>
      </c>
      <c r="AE44" s="265"/>
      <c r="AF44" s="265"/>
      <c r="AG44" s="265"/>
      <c r="AH44" s="265"/>
      <c r="AI44" s="260"/>
      <c r="AJ44" s="265"/>
      <c r="AK44" s="265"/>
      <c r="AL44" s="265"/>
      <c r="AM44" s="265"/>
      <c r="AN44" s="265"/>
      <c r="AO44" s="242" t="s">
        <v>161</v>
      </c>
    </row>
    <row r="45" s="240" customFormat="1" ht="23.25" customHeight="1" spans="1:41">
      <c r="A45" s="255">
        <v>31</v>
      </c>
      <c r="B45" s="256" t="s">
        <v>173</v>
      </c>
      <c r="C45" s="257" t="s">
        <v>161</v>
      </c>
      <c r="D45" s="258" t="s">
        <v>83</v>
      </c>
      <c r="E45" s="258" t="s">
        <v>14</v>
      </c>
      <c r="F45" s="267" t="s">
        <v>11</v>
      </c>
      <c r="G45" s="250" t="s">
        <v>2</v>
      </c>
      <c r="H45" s="259" t="s">
        <v>15</v>
      </c>
      <c r="I45" s="259" t="s">
        <v>15</v>
      </c>
      <c r="J45" s="259" t="s">
        <v>15</v>
      </c>
      <c r="K45" s="259" t="s">
        <v>15</v>
      </c>
      <c r="L45" s="259" t="s">
        <v>15</v>
      </c>
      <c r="M45" s="259" t="s">
        <v>15</v>
      </c>
      <c r="N45" s="260"/>
      <c r="O45" s="259" t="s">
        <v>15</v>
      </c>
      <c r="P45" s="259" t="s">
        <v>15</v>
      </c>
      <c r="Q45" s="259" t="s">
        <v>15</v>
      </c>
      <c r="R45" s="259" t="s">
        <v>15</v>
      </c>
      <c r="S45" s="259" t="s">
        <v>15</v>
      </c>
      <c r="T45" s="259" t="s">
        <v>15</v>
      </c>
      <c r="U45" s="260"/>
      <c r="V45" s="259" t="s">
        <v>15</v>
      </c>
      <c r="W45" s="259" t="s">
        <v>15</v>
      </c>
      <c r="X45" s="259" t="s">
        <v>15</v>
      </c>
      <c r="Y45" s="259" t="s">
        <v>15</v>
      </c>
      <c r="Z45" s="259" t="s">
        <v>15</v>
      </c>
      <c r="AA45" s="259" t="s">
        <v>15</v>
      </c>
      <c r="AB45" s="260"/>
      <c r="AC45" s="259" t="s">
        <v>15</v>
      </c>
      <c r="AD45" s="259" t="s">
        <v>15</v>
      </c>
      <c r="AE45" s="265"/>
      <c r="AF45" s="265"/>
      <c r="AG45" s="265"/>
      <c r="AH45" s="265"/>
      <c r="AI45" s="260"/>
      <c r="AJ45" s="265"/>
      <c r="AK45" s="265"/>
      <c r="AL45" s="265"/>
      <c r="AM45" s="265"/>
      <c r="AN45" s="265"/>
      <c r="AO45" s="242" t="s">
        <v>161</v>
      </c>
    </row>
    <row r="46" s="240" customFormat="1" ht="23.25" customHeight="1" spans="1:41">
      <c r="A46" s="261">
        <v>32</v>
      </c>
      <c r="B46" s="266" t="s">
        <v>174</v>
      </c>
      <c r="C46" s="257" t="s">
        <v>161</v>
      </c>
      <c r="D46" s="258" t="s">
        <v>83</v>
      </c>
      <c r="E46" s="258" t="s">
        <v>33</v>
      </c>
      <c r="F46" s="250" t="s">
        <v>0</v>
      </c>
      <c r="G46" s="260"/>
      <c r="H46" s="267" t="s">
        <v>11</v>
      </c>
      <c r="I46" s="267" t="s">
        <v>11</v>
      </c>
      <c r="J46" s="267" t="s">
        <v>11</v>
      </c>
      <c r="K46" s="267" t="s">
        <v>11</v>
      </c>
      <c r="L46" s="267" t="s">
        <v>11</v>
      </c>
      <c r="M46" s="267" t="s">
        <v>11</v>
      </c>
      <c r="N46" s="260"/>
      <c r="O46" s="267" t="s">
        <v>11</v>
      </c>
      <c r="P46" s="267" t="s">
        <v>11</v>
      </c>
      <c r="Q46" s="267" t="s">
        <v>11</v>
      </c>
      <c r="R46" s="267" t="s">
        <v>11</v>
      </c>
      <c r="S46" s="267" t="s">
        <v>11</v>
      </c>
      <c r="T46" s="267" t="s">
        <v>11</v>
      </c>
      <c r="U46" s="260"/>
      <c r="V46" s="267" t="s">
        <v>11</v>
      </c>
      <c r="W46" s="267" t="s">
        <v>11</v>
      </c>
      <c r="X46" s="267" t="s">
        <v>11</v>
      </c>
      <c r="Y46" s="267" t="s">
        <v>11</v>
      </c>
      <c r="Z46" s="267" t="s">
        <v>11</v>
      </c>
      <c r="AA46" s="267" t="s">
        <v>11</v>
      </c>
      <c r="AB46" s="260"/>
      <c r="AC46" s="267" t="s">
        <v>11</v>
      </c>
      <c r="AD46" s="267" t="s">
        <v>11</v>
      </c>
      <c r="AE46" s="265"/>
      <c r="AF46" s="265"/>
      <c r="AG46" s="265"/>
      <c r="AH46" s="265"/>
      <c r="AI46" s="260"/>
      <c r="AJ46" s="265"/>
      <c r="AK46" s="265"/>
      <c r="AL46" s="265"/>
      <c r="AM46" s="265"/>
      <c r="AN46" s="265"/>
      <c r="AO46" s="242" t="s">
        <v>161</v>
      </c>
    </row>
    <row r="47" s="240" customFormat="1" ht="23.25" customHeight="1" spans="1:41">
      <c r="A47" s="255">
        <v>33</v>
      </c>
      <c r="B47" s="266" t="s">
        <v>80</v>
      </c>
      <c r="C47" s="242" t="s">
        <v>161</v>
      </c>
      <c r="D47" s="258" t="s">
        <v>76</v>
      </c>
      <c r="E47" s="258" t="s">
        <v>14</v>
      </c>
      <c r="F47" s="265" t="s">
        <v>15</v>
      </c>
      <c r="G47" s="250" t="s">
        <v>0</v>
      </c>
      <c r="H47" s="267" t="s">
        <v>11</v>
      </c>
      <c r="I47" s="267" t="s">
        <v>11</v>
      </c>
      <c r="J47" s="267" t="s">
        <v>11</v>
      </c>
      <c r="K47" s="267" t="s">
        <v>11</v>
      </c>
      <c r="L47" s="267" t="s">
        <v>11</v>
      </c>
      <c r="M47" s="267" t="s">
        <v>11</v>
      </c>
      <c r="N47" s="260"/>
      <c r="O47" s="267" t="s">
        <v>11</v>
      </c>
      <c r="P47" s="267" t="s">
        <v>11</v>
      </c>
      <c r="Q47" s="267" t="s">
        <v>11</v>
      </c>
      <c r="R47" s="267" t="s">
        <v>11</v>
      </c>
      <c r="S47" s="267" t="s">
        <v>11</v>
      </c>
      <c r="T47" s="267" t="s">
        <v>11</v>
      </c>
      <c r="U47" s="260"/>
      <c r="V47" s="267" t="s">
        <v>11</v>
      </c>
      <c r="W47" s="267" t="s">
        <v>11</v>
      </c>
      <c r="X47" s="267" t="s">
        <v>11</v>
      </c>
      <c r="Y47" s="267" t="s">
        <v>11</v>
      </c>
      <c r="Z47" s="267" t="s">
        <v>11</v>
      </c>
      <c r="AA47" s="267" t="s">
        <v>11</v>
      </c>
      <c r="AB47" s="260"/>
      <c r="AC47" s="267" t="s">
        <v>11</v>
      </c>
      <c r="AD47" s="267" t="s">
        <v>11</v>
      </c>
      <c r="AE47" s="265"/>
      <c r="AF47" s="265"/>
      <c r="AG47" s="265"/>
      <c r="AH47" s="265"/>
      <c r="AI47" s="260"/>
      <c r="AJ47" s="265"/>
      <c r="AK47" s="265"/>
      <c r="AL47" s="265"/>
      <c r="AM47" s="265"/>
      <c r="AN47" s="265"/>
      <c r="AO47" s="242" t="s">
        <v>161</v>
      </c>
    </row>
    <row r="48" s="240" customFormat="1" ht="23.25" customHeight="1" spans="1:41">
      <c r="A48" s="261">
        <v>34</v>
      </c>
      <c r="B48" s="268" t="s">
        <v>175</v>
      </c>
      <c r="C48" s="242" t="s">
        <v>161</v>
      </c>
      <c r="D48" s="258" t="s">
        <v>76</v>
      </c>
      <c r="E48" s="258" t="s">
        <v>33</v>
      </c>
      <c r="F48" s="267" t="s">
        <v>11</v>
      </c>
      <c r="G48" s="260"/>
      <c r="H48" s="267" t="s">
        <v>11</v>
      </c>
      <c r="I48" s="267" t="s">
        <v>11</v>
      </c>
      <c r="J48" s="267" t="s">
        <v>11</v>
      </c>
      <c r="K48" s="267" t="s">
        <v>11</v>
      </c>
      <c r="L48" s="267" t="s">
        <v>11</v>
      </c>
      <c r="M48" s="267" t="s">
        <v>11</v>
      </c>
      <c r="N48" s="260"/>
      <c r="O48" s="267" t="s">
        <v>11</v>
      </c>
      <c r="P48" s="267" t="s">
        <v>11</v>
      </c>
      <c r="Q48" s="267" t="s">
        <v>11</v>
      </c>
      <c r="R48" s="267" t="s">
        <v>11</v>
      </c>
      <c r="S48" s="267" t="s">
        <v>11</v>
      </c>
      <c r="T48" s="267" t="s">
        <v>11</v>
      </c>
      <c r="U48" s="260"/>
      <c r="V48" s="267" t="s">
        <v>11</v>
      </c>
      <c r="W48" s="267" t="s">
        <v>11</v>
      </c>
      <c r="X48" s="267" t="s">
        <v>11</v>
      </c>
      <c r="Y48" s="267" t="s">
        <v>11</v>
      </c>
      <c r="Z48" s="267" t="s">
        <v>11</v>
      </c>
      <c r="AA48" s="267" t="s">
        <v>11</v>
      </c>
      <c r="AB48" s="260"/>
      <c r="AC48" s="267" t="s">
        <v>11</v>
      </c>
      <c r="AD48" s="267" t="s">
        <v>11</v>
      </c>
      <c r="AE48" s="265"/>
      <c r="AF48" s="265"/>
      <c r="AG48" s="265"/>
      <c r="AH48" s="265"/>
      <c r="AI48" s="260"/>
      <c r="AJ48" s="265"/>
      <c r="AK48" s="265"/>
      <c r="AL48" s="265"/>
      <c r="AM48" s="265"/>
      <c r="AN48" s="265"/>
      <c r="AO48" s="240" t="s">
        <v>161</v>
      </c>
    </row>
    <row r="49" s="240" customFormat="1" ht="23.25" customHeight="1" spans="1:41">
      <c r="A49" s="255">
        <v>35</v>
      </c>
      <c r="B49" s="269" t="s">
        <v>176</v>
      </c>
      <c r="C49" s="257" t="s">
        <v>161</v>
      </c>
      <c r="D49" s="258" t="s">
        <v>76</v>
      </c>
      <c r="E49" s="258" t="s">
        <v>33</v>
      </c>
      <c r="F49" s="267" t="s">
        <v>11</v>
      </c>
      <c r="G49" s="260"/>
      <c r="H49" s="267" t="s">
        <v>11</v>
      </c>
      <c r="I49" s="267" t="s">
        <v>11</v>
      </c>
      <c r="J49" s="267" t="s">
        <v>11</v>
      </c>
      <c r="K49" s="267" t="s">
        <v>11</v>
      </c>
      <c r="L49" s="267" t="s">
        <v>11</v>
      </c>
      <c r="M49" s="267" t="s">
        <v>11</v>
      </c>
      <c r="N49" s="260"/>
      <c r="O49" s="267" t="s">
        <v>11</v>
      </c>
      <c r="P49" s="267" t="s">
        <v>11</v>
      </c>
      <c r="Q49" s="267" t="s">
        <v>11</v>
      </c>
      <c r="R49" s="267" t="s">
        <v>11</v>
      </c>
      <c r="S49" s="267" t="s">
        <v>11</v>
      </c>
      <c r="T49" s="267" t="s">
        <v>11</v>
      </c>
      <c r="U49" s="260"/>
      <c r="V49" s="267" t="s">
        <v>11</v>
      </c>
      <c r="W49" s="267" t="s">
        <v>11</v>
      </c>
      <c r="X49" s="267" t="s">
        <v>11</v>
      </c>
      <c r="Y49" s="267" t="s">
        <v>11</v>
      </c>
      <c r="Z49" s="267" t="s">
        <v>11</v>
      </c>
      <c r="AA49" s="267" t="s">
        <v>11</v>
      </c>
      <c r="AB49" s="260"/>
      <c r="AC49" s="267" t="s">
        <v>11</v>
      </c>
      <c r="AD49" s="267" t="s">
        <v>11</v>
      </c>
      <c r="AE49" s="265"/>
      <c r="AF49" s="265"/>
      <c r="AG49" s="265"/>
      <c r="AH49" s="265"/>
      <c r="AI49" s="260"/>
      <c r="AJ49" s="265"/>
      <c r="AK49" s="265"/>
      <c r="AL49" s="265"/>
      <c r="AM49" s="265"/>
      <c r="AN49" s="265"/>
      <c r="AO49" s="240" t="s">
        <v>161</v>
      </c>
    </row>
    <row r="50" s="240" customFormat="1" ht="23.25" customHeight="1" spans="1:41">
      <c r="A50" s="255">
        <v>36</v>
      </c>
      <c r="B50" s="270" t="s">
        <v>59</v>
      </c>
      <c r="C50" s="271" t="s">
        <v>84</v>
      </c>
      <c r="D50" s="258" t="s">
        <v>76</v>
      </c>
      <c r="E50" s="258" t="s">
        <v>33</v>
      </c>
      <c r="F50" s="267" t="s">
        <v>11</v>
      </c>
      <c r="G50" s="260"/>
      <c r="H50" s="267" t="s">
        <v>11</v>
      </c>
      <c r="I50" s="267" t="s">
        <v>11</v>
      </c>
      <c r="J50" s="267" t="s">
        <v>11</v>
      </c>
      <c r="K50" s="267" t="s">
        <v>11</v>
      </c>
      <c r="L50" s="267" t="s">
        <v>11</v>
      </c>
      <c r="M50" s="267" t="s">
        <v>11</v>
      </c>
      <c r="N50" s="260"/>
      <c r="O50" s="267" t="s">
        <v>11</v>
      </c>
      <c r="P50" s="267" t="s">
        <v>11</v>
      </c>
      <c r="Q50" s="267" t="s">
        <v>11</v>
      </c>
      <c r="R50" s="267" t="s">
        <v>11</v>
      </c>
      <c r="S50" s="267" t="s">
        <v>11</v>
      </c>
      <c r="T50" s="267" t="s">
        <v>11</v>
      </c>
      <c r="U50" s="260"/>
      <c r="V50" s="267" t="s">
        <v>11</v>
      </c>
      <c r="W50" s="267" t="s">
        <v>11</v>
      </c>
      <c r="X50" s="267" t="s">
        <v>11</v>
      </c>
      <c r="Y50" s="267" t="s">
        <v>11</v>
      </c>
      <c r="Z50" s="267" t="s">
        <v>11</v>
      </c>
      <c r="AA50" s="267" t="s">
        <v>11</v>
      </c>
      <c r="AB50" s="260"/>
      <c r="AC50" s="267" t="s">
        <v>11</v>
      </c>
      <c r="AD50" s="267" t="s">
        <v>11</v>
      </c>
      <c r="AE50" s="265"/>
      <c r="AF50" s="265"/>
      <c r="AG50" s="265"/>
      <c r="AH50" s="265"/>
      <c r="AI50" s="260"/>
      <c r="AJ50" s="265"/>
      <c r="AK50" s="265"/>
      <c r="AL50" s="265"/>
      <c r="AM50" s="265"/>
      <c r="AN50" s="265"/>
      <c r="AO50" s="271" t="s">
        <v>84</v>
      </c>
    </row>
    <row r="51" s="240" customFormat="1" ht="23.25" customHeight="1" spans="1:41">
      <c r="A51" s="261">
        <v>37</v>
      </c>
      <c r="B51" s="270" t="s">
        <v>178</v>
      </c>
      <c r="C51" s="271" t="s">
        <v>84</v>
      </c>
      <c r="D51" s="258" t="s">
        <v>76</v>
      </c>
      <c r="E51" s="258" t="s">
        <v>33</v>
      </c>
      <c r="F51" s="267" t="s">
        <v>11</v>
      </c>
      <c r="G51" s="260"/>
      <c r="H51" s="267" t="s">
        <v>11</v>
      </c>
      <c r="I51" s="267" t="s">
        <v>11</v>
      </c>
      <c r="J51" s="267" t="s">
        <v>11</v>
      </c>
      <c r="K51" s="267" t="s">
        <v>11</v>
      </c>
      <c r="L51" s="267" t="s">
        <v>11</v>
      </c>
      <c r="M51" s="267" t="s">
        <v>11</v>
      </c>
      <c r="N51" s="260"/>
      <c r="O51" s="267" t="s">
        <v>11</v>
      </c>
      <c r="P51" s="267" t="s">
        <v>11</v>
      </c>
      <c r="Q51" s="267" t="s">
        <v>11</v>
      </c>
      <c r="R51" s="267" t="s">
        <v>11</v>
      </c>
      <c r="S51" s="267" t="s">
        <v>11</v>
      </c>
      <c r="T51" s="267" t="s">
        <v>11</v>
      </c>
      <c r="U51" s="260"/>
      <c r="V51" s="267" t="s">
        <v>11</v>
      </c>
      <c r="W51" s="267" t="s">
        <v>11</v>
      </c>
      <c r="X51" s="267" t="s">
        <v>11</v>
      </c>
      <c r="Y51" s="267" t="s">
        <v>11</v>
      </c>
      <c r="Z51" s="267" t="s">
        <v>11</v>
      </c>
      <c r="AA51" s="267" t="s">
        <v>11</v>
      </c>
      <c r="AB51" s="260"/>
      <c r="AC51" s="267" t="s">
        <v>11</v>
      </c>
      <c r="AD51" s="267" t="s">
        <v>11</v>
      </c>
      <c r="AE51" s="265"/>
      <c r="AF51" s="265"/>
      <c r="AG51" s="265"/>
      <c r="AH51" s="265"/>
      <c r="AI51" s="260"/>
      <c r="AJ51" s="265"/>
      <c r="AK51" s="265"/>
      <c r="AL51" s="265"/>
      <c r="AM51" s="265"/>
      <c r="AN51" s="265"/>
      <c r="AO51" s="271" t="s">
        <v>84</v>
      </c>
    </row>
    <row r="52" s="240" customFormat="1" ht="23.25" customHeight="1" spans="1:41">
      <c r="A52" s="261">
        <v>38</v>
      </c>
      <c r="B52" s="270" t="s">
        <v>179</v>
      </c>
      <c r="C52" s="271" t="s">
        <v>84</v>
      </c>
      <c r="D52" s="258" t="s">
        <v>76</v>
      </c>
      <c r="E52" s="258" t="s">
        <v>33</v>
      </c>
      <c r="F52" s="267" t="s">
        <v>11</v>
      </c>
      <c r="G52" s="250" t="s">
        <v>2</v>
      </c>
      <c r="H52" s="265" t="s">
        <v>15</v>
      </c>
      <c r="I52" s="265" t="s">
        <v>15</v>
      </c>
      <c r="J52" s="265" t="s">
        <v>15</v>
      </c>
      <c r="K52" s="265" t="s">
        <v>15</v>
      </c>
      <c r="L52" s="265" t="s">
        <v>15</v>
      </c>
      <c r="M52" s="250" t="s">
        <v>0</v>
      </c>
      <c r="N52" s="260"/>
      <c r="O52" s="267" t="s">
        <v>11</v>
      </c>
      <c r="P52" s="267" t="s">
        <v>11</v>
      </c>
      <c r="Q52" s="267" t="s">
        <v>11</v>
      </c>
      <c r="R52" s="267" t="s">
        <v>11</v>
      </c>
      <c r="S52" s="267" t="s">
        <v>11</v>
      </c>
      <c r="T52" s="267" t="s">
        <v>11</v>
      </c>
      <c r="U52" s="260"/>
      <c r="V52" s="267" t="s">
        <v>11</v>
      </c>
      <c r="W52" s="267" t="s">
        <v>11</v>
      </c>
      <c r="X52" s="267" t="s">
        <v>11</v>
      </c>
      <c r="Y52" s="267" t="s">
        <v>11</v>
      </c>
      <c r="Z52" s="267" t="s">
        <v>11</v>
      </c>
      <c r="AA52" s="267" t="s">
        <v>11</v>
      </c>
      <c r="AB52" s="260"/>
      <c r="AC52" s="267" t="s">
        <v>11</v>
      </c>
      <c r="AD52" s="267" t="s">
        <v>11</v>
      </c>
      <c r="AE52" s="265"/>
      <c r="AF52" s="265"/>
      <c r="AG52" s="265"/>
      <c r="AH52" s="265"/>
      <c r="AI52" s="260"/>
      <c r="AJ52" s="265"/>
      <c r="AK52" s="265"/>
      <c r="AL52" s="265"/>
      <c r="AM52" s="265"/>
      <c r="AN52" s="265"/>
      <c r="AO52" s="271" t="s">
        <v>84</v>
      </c>
    </row>
    <row r="53" s="240" customFormat="1" ht="23.25" customHeight="1" spans="1:41">
      <c r="A53" s="261"/>
      <c r="B53" s="272" t="s">
        <v>194</v>
      </c>
      <c r="C53" s="271"/>
      <c r="D53" s="258" t="s">
        <v>76</v>
      </c>
      <c r="E53" s="258" t="s">
        <v>33</v>
      </c>
      <c r="F53" s="267" t="s">
        <v>11</v>
      </c>
      <c r="G53" s="260"/>
      <c r="H53" s="267" t="s">
        <v>11</v>
      </c>
      <c r="I53" s="267" t="s">
        <v>11</v>
      </c>
      <c r="J53" s="267" t="s">
        <v>11</v>
      </c>
      <c r="K53" s="267" t="s">
        <v>11</v>
      </c>
      <c r="L53" s="267" t="s">
        <v>11</v>
      </c>
      <c r="M53" s="267" t="s">
        <v>11</v>
      </c>
      <c r="N53" s="260"/>
      <c r="O53" s="267" t="s">
        <v>11</v>
      </c>
      <c r="P53" s="267" t="s">
        <v>11</v>
      </c>
      <c r="Q53" s="267" t="s">
        <v>11</v>
      </c>
      <c r="R53" s="267" t="s">
        <v>11</v>
      </c>
      <c r="S53" s="267" t="s">
        <v>11</v>
      </c>
      <c r="T53" s="267" t="s">
        <v>11</v>
      </c>
      <c r="U53" s="260"/>
      <c r="V53" s="267" t="s">
        <v>11</v>
      </c>
      <c r="W53" s="267" t="s">
        <v>11</v>
      </c>
      <c r="X53" s="267" t="s">
        <v>11</v>
      </c>
      <c r="Y53" s="267" t="s">
        <v>11</v>
      </c>
      <c r="Z53" s="267" t="s">
        <v>11</v>
      </c>
      <c r="AA53" s="267" t="s">
        <v>11</v>
      </c>
      <c r="AB53" s="260"/>
      <c r="AC53" s="250" t="s">
        <v>2</v>
      </c>
      <c r="AD53" s="259" t="s">
        <v>15</v>
      </c>
      <c r="AE53" s="265"/>
      <c r="AF53" s="265"/>
      <c r="AG53" s="265"/>
      <c r="AH53" s="265"/>
      <c r="AI53" s="260"/>
      <c r="AJ53" s="265"/>
      <c r="AK53" s="265"/>
      <c r="AL53" s="265"/>
      <c r="AM53" s="265"/>
      <c r="AN53" s="265"/>
      <c r="AO53" s="271"/>
    </row>
    <row r="54" s="240" customFormat="1" ht="23.25" customHeight="1" spans="1:41">
      <c r="A54" s="261">
        <v>39</v>
      </c>
      <c r="B54" s="273" t="s">
        <v>195</v>
      </c>
      <c r="C54" s="271" t="s">
        <v>84</v>
      </c>
      <c r="D54" s="258" t="s">
        <v>76</v>
      </c>
      <c r="E54" s="258" t="s">
        <v>33</v>
      </c>
      <c r="F54" s="267" t="s">
        <v>11</v>
      </c>
      <c r="G54" s="260"/>
      <c r="H54" s="267" t="s">
        <v>11</v>
      </c>
      <c r="I54" s="267" t="s">
        <v>11</v>
      </c>
      <c r="J54" s="267" t="s">
        <v>11</v>
      </c>
      <c r="K54" s="267" t="s">
        <v>11</v>
      </c>
      <c r="L54" s="267" t="s">
        <v>11</v>
      </c>
      <c r="M54" s="267" t="s">
        <v>11</v>
      </c>
      <c r="N54" s="260"/>
      <c r="O54" s="267" t="s">
        <v>11</v>
      </c>
      <c r="P54" s="267" t="s">
        <v>11</v>
      </c>
      <c r="Q54" s="267" t="s">
        <v>11</v>
      </c>
      <c r="R54" s="267" t="s">
        <v>11</v>
      </c>
      <c r="S54" s="267" t="s">
        <v>11</v>
      </c>
      <c r="T54" s="267" t="s">
        <v>11</v>
      </c>
      <c r="U54" s="260"/>
      <c r="V54" s="267" t="s">
        <v>11</v>
      </c>
      <c r="W54" s="267" t="s">
        <v>11</v>
      </c>
      <c r="X54" s="267" t="s">
        <v>11</v>
      </c>
      <c r="Y54" s="250" t="s">
        <v>2</v>
      </c>
      <c r="Z54" s="259" t="s">
        <v>15</v>
      </c>
      <c r="AA54" s="250" t="s">
        <v>0</v>
      </c>
      <c r="AB54" s="260"/>
      <c r="AC54" s="267" t="s">
        <v>11</v>
      </c>
      <c r="AD54" s="267" t="s">
        <v>11</v>
      </c>
      <c r="AE54" s="265"/>
      <c r="AF54" s="265"/>
      <c r="AG54" s="265"/>
      <c r="AH54" s="265"/>
      <c r="AI54" s="260"/>
      <c r="AJ54" s="265"/>
      <c r="AK54" s="265"/>
      <c r="AL54" s="265"/>
      <c r="AM54" s="265"/>
      <c r="AN54" s="265"/>
      <c r="AO54" s="271" t="s">
        <v>84</v>
      </c>
    </row>
    <row r="55" s="240" customFormat="1" ht="23.25" customHeight="1" spans="1:41">
      <c r="A55" s="261">
        <v>40</v>
      </c>
      <c r="B55" s="272" t="s">
        <v>196</v>
      </c>
      <c r="C55" s="271" t="s">
        <v>84</v>
      </c>
      <c r="D55" s="258" t="s">
        <v>76</v>
      </c>
      <c r="E55" s="258" t="s">
        <v>33</v>
      </c>
      <c r="F55" s="267" t="s">
        <v>11</v>
      </c>
      <c r="G55" s="260"/>
      <c r="H55" s="267" t="s">
        <v>11</v>
      </c>
      <c r="I55" s="267" t="s">
        <v>11</v>
      </c>
      <c r="J55" s="267" t="s">
        <v>11</v>
      </c>
      <c r="K55" s="267" t="s">
        <v>11</v>
      </c>
      <c r="L55" s="267" t="s">
        <v>11</v>
      </c>
      <c r="M55" s="267" t="s">
        <v>11</v>
      </c>
      <c r="N55" s="260"/>
      <c r="O55" s="267" t="s">
        <v>11</v>
      </c>
      <c r="P55" s="267" t="s">
        <v>11</v>
      </c>
      <c r="Q55" s="267" t="s">
        <v>11</v>
      </c>
      <c r="R55" s="267" t="s">
        <v>11</v>
      </c>
      <c r="S55" s="267" t="s">
        <v>11</v>
      </c>
      <c r="T55" s="267" t="s">
        <v>11</v>
      </c>
      <c r="U55" s="260"/>
      <c r="V55" s="267" t="s">
        <v>11</v>
      </c>
      <c r="W55" s="267" t="s">
        <v>11</v>
      </c>
      <c r="X55" s="267" t="s">
        <v>11</v>
      </c>
      <c r="Y55" s="267" t="s">
        <v>11</v>
      </c>
      <c r="Z55" s="267" t="s">
        <v>11</v>
      </c>
      <c r="AA55" s="267" t="s">
        <v>11</v>
      </c>
      <c r="AB55" s="260"/>
      <c r="AC55" s="250" t="s">
        <v>2</v>
      </c>
      <c r="AD55" s="259" t="s">
        <v>15</v>
      </c>
      <c r="AE55" s="265"/>
      <c r="AF55" s="265"/>
      <c r="AG55" s="265"/>
      <c r="AH55" s="265"/>
      <c r="AI55" s="260"/>
      <c r="AJ55" s="265"/>
      <c r="AK55" s="265"/>
      <c r="AL55" s="265"/>
      <c r="AM55" s="265"/>
      <c r="AN55" s="265"/>
      <c r="AO55" s="271" t="s">
        <v>84</v>
      </c>
    </row>
    <row r="56" s="240" customFormat="1" ht="23.25" customHeight="1" spans="1:41">
      <c r="A56" s="261">
        <v>41</v>
      </c>
      <c r="B56" s="274" t="s">
        <v>183</v>
      </c>
      <c r="C56" s="271" t="s">
        <v>84</v>
      </c>
      <c r="D56" s="258" t="s">
        <v>83</v>
      </c>
      <c r="E56" s="258" t="s">
        <v>33</v>
      </c>
      <c r="F56" s="267" t="s">
        <v>11</v>
      </c>
      <c r="G56" s="260"/>
      <c r="H56" s="267" t="s">
        <v>11</v>
      </c>
      <c r="I56" s="267" t="s">
        <v>11</v>
      </c>
      <c r="J56" s="267" t="s">
        <v>11</v>
      </c>
      <c r="K56" s="267" t="s">
        <v>11</v>
      </c>
      <c r="L56" s="267" t="s">
        <v>11</v>
      </c>
      <c r="M56" s="267" t="s">
        <v>11</v>
      </c>
      <c r="N56" s="260"/>
      <c r="O56" s="267" t="s">
        <v>11</v>
      </c>
      <c r="P56" s="267" t="s">
        <v>11</v>
      </c>
      <c r="Q56" s="267" t="s">
        <v>11</v>
      </c>
      <c r="R56" s="267" t="s">
        <v>11</v>
      </c>
      <c r="S56" s="267" t="s">
        <v>11</v>
      </c>
      <c r="T56" s="267" t="s">
        <v>11</v>
      </c>
      <c r="U56" s="260"/>
      <c r="V56" s="267" t="s">
        <v>11</v>
      </c>
      <c r="W56" s="267" t="s">
        <v>11</v>
      </c>
      <c r="X56" s="267" t="s">
        <v>11</v>
      </c>
      <c r="Y56" s="267" t="s">
        <v>11</v>
      </c>
      <c r="Z56" s="267" t="s">
        <v>11</v>
      </c>
      <c r="AA56" s="267" t="s">
        <v>11</v>
      </c>
      <c r="AB56" s="260"/>
      <c r="AC56" s="267" t="s">
        <v>11</v>
      </c>
      <c r="AD56" s="267" t="s">
        <v>11</v>
      </c>
      <c r="AE56" s="265"/>
      <c r="AF56" s="265"/>
      <c r="AG56" s="265"/>
      <c r="AH56" s="265"/>
      <c r="AI56" s="260"/>
      <c r="AJ56" s="265"/>
      <c r="AK56" s="265"/>
      <c r="AL56" s="265"/>
      <c r="AM56" s="265"/>
      <c r="AN56" s="265"/>
      <c r="AO56" s="271" t="s">
        <v>84</v>
      </c>
    </row>
    <row r="57" s="240" customFormat="1" ht="23.25" customHeight="1" spans="1:41">
      <c r="A57" s="261">
        <v>42</v>
      </c>
      <c r="B57" s="275" t="s">
        <v>49</v>
      </c>
      <c r="C57" s="257" t="s">
        <v>161</v>
      </c>
      <c r="D57" s="258" t="s">
        <v>76</v>
      </c>
      <c r="E57" s="258" t="s">
        <v>33</v>
      </c>
      <c r="F57" s="265" t="s">
        <v>15</v>
      </c>
      <c r="G57" s="260"/>
      <c r="H57" s="265" t="s">
        <v>15</v>
      </c>
      <c r="I57" s="265" t="s">
        <v>15</v>
      </c>
      <c r="J57" s="265" t="s">
        <v>15</v>
      </c>
      <c r="K57" s="265" t="s">
        <v>15</v>
      </c>
      <c r="L57" s="265" t="s">
        <v>15</v>
      </c>
      <c r="M57" s="250" t="s">
        <v>0</v>
      </c>
      <c r="N57" s="260"/>
      <c r="O57" s="267" t="s">
        <v>11</v>
      </c>
      <c r="P57" s="267" t="s">
        <v>11</v>
      </c>
      <c r="Q57" s="267" t="s">
        <v>11</v>
      </c>
      <c r="R57" s="267" t="s">
        <v>11</v>
      </c>
      <c r="S57" s="267" t="s">
        <v>11</v>
      </c>
      <c r="T57" s="267" t="s">
        <v>11</v>
      </c>
      <c r="U57" s="260"/>
      <c r="V57" s="267" t="s">
        <v>11</v>
      </c>
      <c r="W57" s="267" t="s">
        <v>11</v>
      </c>
      <c r="X57" s="267" t="s">
        <v>11</v>
      </c>
      <c r="Y57" s="267" t="s">
        <v>11</v>
      </c>
      <c r="Z57" s="267" t="s">
        <v>11</v>
      </c>
      <c r="AA57" s="267" t="s">
        <v>11</v>
      </c>
      <c r="AB57" s="260"/>
      <c r="AC57" s="267" t="s">
        <v>11</v>
      </c>
      <c r="AD57" s="267" t="s">
        <v>11</v>
      </c>
      <c r="AE57" s="265"/>
      <c r="AF57" s="265"/>
      <c r="AG57" s="265"/>
      <c r="AH57" s="265"/>
      <c r="AI57" s="260"/>
      <c r="AJ57" s="265"/>
      <c r="AK57" s="265"/>
      <c r="AL57" s="265"/>
      <c r="AM57" s="265"/>
      <c r="AN57" s="265"/>
      <c r="AO57" s="242" t="s">
        <v>161</v>
      </c>
    </row>
    <row r="58" s="240" customFormat="1" ht="23.25" customHeight="1" spans="1:41">
      <c r="A58" s="261">
        <v>43</v>
      </c>
      <c r="B58" s="276" t="s">
        <v>184</v>
      </c>
      <c r="C58" s="257" t="s">
        <v>161</v>
      </c>
      <c r="D58" s="258" t="s">
        <v>83</v>
      </c>
      <c r="E58" s="258" t="s">
        <v>33</v>
      </c>
      <c r="F58" s="267" t="s">
        <v>11</v>
      </c>
      <c r="G58" s="250" t="s">
        <v>2</v>
      </c>
      <c r="H58" s="265" t="s">
        <v>15</v>
      </c>
      <c r="I58" s="250" t="s">
        <v>0</v>
      </c>
      <c r="J58" s="267" t="s">
        <v>11</v>
      </c>
      <c r="K58" s="250" t="s">
        <v>2</v>
      </c>
      <c r="L58" s="265" t="s">
        <v>15</v>
      </c>
      <c r="M58" s="265" t="s">
        <v>15</v>
      </c>
      <c r="N58" s="260"/>
      <c r="O58" s="265" t="s">
        <v>15</v>
      </c>
      <c r="P58" s="265" t="s">
        <v>15</v>
      </c>
      <c r="Q58" s="250" t="s">
        <v>0</v>
      </c>
      <c r="R58" s="267" t="s">
        <v>11</v>
      </c>
      <c r="S58" s="267" t="s">
        <v>11</v>
      </c>
      <c r="T58" s="267" t="s">
        <v>11</v>
      </c>
      <c r="U58" s="260"/>
      <c r="V58" s="267" t="s">
        <v>11</v>
      </c>
      <c r="W58" s="267" t="s">
        <v>11</v>
      </c>
      <c r="X58" s="267" t="s">
        <v>11</v>
      </c>
      <c r="Y58" s="267" t="s">
        <v>11</v>
      </c>
      <c r="Z58" s="267" t="s">
        <v>11</v>
      </c>
      <c r="AA58" s="267" t="s">
        <v>11</v>
      </c>
      <c r="AB58" s="260"/>
      <c r="AC58" s="267" t="s">
        <v>11</v>
      </c>
      <c r="AD58" s="267" t="s">
        <v>11</v>
      </c>
      <c r="AE58" s="265"/>
      <c r="AF58" s="265"/>
      <c r="AG58" s="265"/>
      <c r="AH58" s="265"/>
      <c r="AI58" s="260"/>
      <c r="AJ58" s="265"/>
      <c r="AK58" s="265"/>
      <c r="AL58" s="265"/>
      <c r="AM58" s="265"/>
      <c r="AN58" s="265"/>
      <c r="AO58" s="240" t="s">
        <v>161</v>
      </c>
    </row>
    <row r="59" s="240" customFormat="1" ht="23.25" customHeight="1" spans="1:41">
      <c r="A59" s="261">
        <v>44</v>
      </c>
      <c r="B59" s="277" t="s">
        <v>185</v>
      </c>
      <c r="C59" s="257" t="s">
        <v>161</v>
      </c>
      <c r="D59" s="258" t="s">
        <v>83</v>
      </c>
      <c r="E59" s="258" t="s">
        <v>33</v>
      </c>
      <c r="F59" s="267" t="s">
        <v>11</v>
      </c>
      <c r="G59" s="260"/>
      <c r="H59" s="267" t="s">
        <v>11</v>
      </c>
      <c r="I59" s="267" t="s">
        <v>11</v>
      </c>
      <c r="J59" s="267" t="s">
        <v>11</v>
      </c>
      <c r="K59" s="267" t="s">
        <v>11</v>
      </c>
      <c r="L59" s="267" t="s">
        <v>11</v>
      </c>
      <c r="M59" s="267" t="s">
        <v>11</v>
      </c>
      <c r="N59" s="260"/>
      <c r="O59" s="267" t="s">
        <v>11</v>
      </c>
      <c r="P59" s="267" t="s">
        <v>11</v>
      </c>
      <c r="Q59" s="267" t="s">
        <v>11</v>
      </c>
      <c r="R59" s="267" t="s">
        <v>11</v>
      </c>
      <c r="S59" s="267" t="s">
        <v>11</v>
      </c>
      <c r="T59" s="267" t="s">
        <v>11</v>
      </c>
      <c r="U59" s="260"/>
      <c r="V59" s="267" t="s">
        <v>11</v>
      </c>
      <c r="W59" s="267" t="s">
        <v>11</v>
      </c>
      <c r="X59" s="267" t="s">
        <v>11</v>
      </c>
      <c r="Y59" s="267" t="s">
        <v>11</v>
      </c>
      <c r="Z59" s="267" t="s">
        <v>11</v>
      </c>
      <c r="AA59" s="267" t="s">
        <v>11</v>
      </c>
      <c r="AB59" s="260"/>
      <c r="AC59" s="267" t="s">
        <v>11</v>
      </c>
      <c r="AD59" s="267" t="s">
        <v>11</v>
      </c>
      <c r="AE59" s="265"/>
      <c r="AF59" s="265"/>
      <c r="AG59" s="265"/>
      <c r="AH59" s="265"/>
      <c r="AI59" s="260"/>
      <c r="AJ59" s="265"/>
      <c r="AK59" s="265"/>
      <c r="AL59" s="265"/>
      <c r="AM59" s="265"/>
      <c r="AN59" s="265"/>
      <c r="AO59" s="240" t="s">
        <v>161</v>
      </c>
    </row>
    <row r="60" s="240" customFormat="1" ht="23.25" customHeight="1" spans="1:41">
      <c r="A60" s="261">
        <v>45</v>
      </c>
      <c r="B60" s="278" t="s">
        <v>177</v>
      </c>
      <c r="C60" s="242" t="s">
        <v>161</v>
      </c>
      <c r="D60" s="258" t="s">
        <v>83</v>
      </c>
      <c r="E60" s="258" t="s">
        <v>33</v>
      </c>
      <c r="F60" s="267" t="s">
        <v>11</v>
      </c>
      <c r="G60" s="250" t="s">
        <v>2</v>
      </c>
      <c r="H60" s="265" t="s">
        <v>15</v>
      </c>
      <c r="I60" s="265" t="s">
        <v>15</v>
      </c>
      <c r="J60" s="265" t="s">
        <v>15</v>
      </c>
      <c r="K60" s="265" t="s">
        <v>15</v>
      </c>
      <c r="L60" s="265" t="s">
        <v>15</v>
      </c>
      <c r="M60" s="250" t="s">
        <v>0</v>
      </c>
      <c r="N60" s="260"/>
      <c r="O60" s="267" t="s">
        <v>11</v>
      </c>
      <c r="P60" s="267" t="s">
        <v>11</v>
      </c>
      <c r="Q60" s="267" t="s">
        <v>11</v>
      </c>
      <c r="R60" s="267" t="s">
        <v>11</v>
      </c>
      <c r="S60" s="267" t="s">
        <v>11</v>
      </c>
      <c r="T60" s="267" t="s">
        <v>11</v>
      </c>
      <c r="U60" s="260"/>
      <c r="V60" s="267" t="s">
        <v>11</v>
      </c>
      <c r="W60" s="267" t="s">
        <v>11</v>
      </c>
      <c r="X60" s="267" t="s">
        <v>11</v>
      </c>
      <c r="Y60" s="267" t="s">
        <v>11</v>
      </c>
      <c r="Z60" s="267" t="s">
        <v>11</v>
      </c>
      <c r="AA60" s="267" t="s">
        <v>11</v>
      </c>
      <c r="AB60" s="260"/>
      <c r="AC60" s="267" t="s">
        <v>11</v>
      </c>
      <c r="AD60" s="267" t="s">
        <v>11</v>
      </c>
      <c r="AE60" s="265"/>
      <c r="AF60" s="265"/>
      <c r="AG60" s="265"/>
      <c r="AH60" s="265"/>
      <c r="AI60" s="260"/>
      <c r="AJ60" s="265"/>
      <c r="AK60" s="265"/>
      <c r="AL60" s="265"/>
      <c r="AM60" s="265"/>
      <c r="AN60" s="265"/>
      <c r="AO60" s="240" t="s">
        <v>161</v>
      </c>
    </row>
    <row r="61" s="240" customFormat="1" ht="23.25" customHeight="1" spans="1:41">
      <c r="A61" s="261">
        <v>46</v>
      </c>
      <c r="B61" s="266" t="s">
        <v>186</v>
      </c>
      <c r="C61" s="257" t="s">
        <v>161</v>
      </c>
      <c r="D61" s="258" t="s">
        <v>76</v>
      </c>
      <c r="E61" s="258" t="s">
        <v>33</v>
      </c>
      <c r="F61" s="265" t="s">
        <v>15</v>
      </c>
      <c r="G61" s="250" t="s">
        <v>0</v>
      </c>
      <c r="H61" s="267" t="s">
        <v>11</v>
      </c>
      <c r="I61" s="267" t="s">
        <v>11</v>
      </c>
      <c r="J61" s="267" t="s">
        <v>11</v>
      </c>
      <c r="K61" s="267" t="s">
        <v>11</v>
      </c>
      <c r="L61" s="267" t="s">
        <v>11</v>
      </c>
      <c r="M61" s="267" t="s">
        <v>11</v>
      </c>
      <c r="N61" s="260"/>
      <c r="O61" s="267" t="s">
        <v>11</v>
      </c>
      <c r="P61" s="267" t="s">
        <v>11</v>
      </c>
      <c r="Q61" s="267" t="s">
        <v>11</v>
      </c>
      <c r="R61" s="267" t="s">
        <v>11</v>
      </c>
      <c r="S61" s="267" t="s">
        <v>11</v>
      </c>
      <c r="T61" s="267" t="s">
        <v>11</v>
      </c>
      <c r="U61" s="260"/>
      <c r="V61" s="267" t="s">
        <v>11</v>
      </c>
      <c r="W61" s="267" t="s">
        <v>11</v>
      </c>
      <c r="X61" s="267" t="s">
        <v>11</v>
      </c>
      <c r="Y61" s="267" t="s">
        <v>11</v>
      </c>
      <c r="Z61" s="267" t="s">
        <v>11</v>
      </c>
      <c r="AA61" s="267" t="s">
        <v>11</v>
      </c>
      <c r="AB61" s="260"/>
      <c r="AC61" s="267" t="s">
        <v>11</v>
      </c>
      <c r="AD61" s="267" t="s">
        <v>11</v>
      </c>
      <c r="AE61" s="265"/>
      <c r="AF61" s="265"/>
      <c r="AG61" s="265"/>
      <c r="AH61" s="265"/>
      <c r="AI61" s="260"/>
      <c r="AJ61" s="265"/>
      <c r="AK61" s="265"/>
      <c r="AL61" s="265"/>
      <c r="AM61" s="265"/>
      <c r="AN61" s="265"/>
      <c r="AO61" s="240" t="s">
        <v>161</v>
      </c>
    </row>
    <row r="62" s="240" customFormat="1" ht="22.5" customHeight="1" spans="1:41">
      <c r="A62" s="261">
        <v>47</v>
      </c>
      <c r="B62" s="258" t="s">
        <v>189</v>
      </c>
      <c r="C62" s="257" t="s">
        <v>161</v>
      </c>
      <c r="D62" s="258" t="s">
        <v>76</v>
      </c>
      <c r="E62" s="258" t="s">
        <v>33</v>
      </c>
      <c r="F62" s="265" t="s">
        <v>15</v>
      </c>
      <c r="G62" s="260"/>
      <c r="H62" s="265" t="s">
        <v>15</v>
      </c>
      <c r="I62" s="265" t="s">
        <v>15</v>
      </c>
      <c r="J62" s="265" t="s">
        <v>15</v>
      </c>
      <c r="K62" s="265" t="s">
        <v>15</v>
      </c>
      <c r="L62" s="265" t="s">
        <v>15</v>
      </c>
      <c r="M62" s="265" t="s">
        <v>15</v>
      </c>
      <c r="N62" s="260"/>
      <c r="O62" s="265" t="s">
        <v>15</v>
      </c>
      <c r="P62" s="265" t="s">
        <v>15</v>
      </c>
      <c r="Q62" s="265" t="s">
        <v>15</v>
      </c>
      <c r="R62" s="265" t="s">
        <v>15</v>
      </c>
      <c r="S62" s="265" t="s">
        <v>15</v>
      </c>
      <c r="T62" s="265" t="s">
        <v>15</v>
      </c>
      <c r="U62" s="260"/>
      <c r="V62" s="265" t="s">
        <v>15</v>
      </c>
      <c r="W62" s="265" t="s">
        <v>15</v>
      </c>
      <c r="X62" s="265" t="s">
        <v>15</v>
      </c>
      <c r="Y62" s="265" t="s">
        <v>15</v>
      </c>
      <c r="Z62" s="265" t="s">
        <v>15</v>
      </c>
      <c r="AA62" s="265" t="s">
        <v>15</v>
      </c>
      <c r="AB62" s="260"/>
      <c r="AC62" s="265" t="s">
        <v>15</v>
      </c>
      <c r="AD62" s="265" t="s">
        <v>15</v>
      </c>
      <c r="AE62" s="265"/>
      <c r="AF62" s="265"/>
      <c r="AG62" s="265"/>
      <c r="AH62" s="265"/>
      <c r="AI62" s="260"/>
      <c r="AJ62" s="265"/>
      <c r="AK62" s="265"/>
      <c r="AL62" s="265"/>
      <c r="AM62" s="265"/>
      <c r="AN62" s="265"/>
      <c r="AO62" s="240" t="s">
        <v>161</v>
      </c>
    </row>
    <row r="63" s="240" customFormat="1" ht="22.5" customHeight="1" spans="1:41">
      <c r="A63" s="261">
        <v>48</v>
      </c>
      <c r="B63" s="258" t="s">
        <v>197</v>
      </c>
      <c r="C63" s="257" t="s">
        <v>161</v>
      </c>
      <c r="D63" s="258" t="s">
        <v>83</v>
      </c>
      <c r="E63" s="258" t="s">
        <v>33</v>
      </c>
      <c r="F63" s="267" t="s">
        <v>11</v>
      </c>
      <c r="G63" s="260"/>
      <c r="H63" s="267" t="s">
        <v>11</v>
      </c>
      <c r="I63" s="267" t="s">
        <v>11</v>
      </c>
      <c r="J63" s="250" t="s">
        <v>2</v>
      </c>
      <c r="K63" s="265" t="s">
        <v>15</v>
      </c>
      <c r="L63" s="265" t="s">
        <v>15</v>
      </c>
      <c r="M63" s="265" t="s">
        <v>15</v>
      </c>
      <c r="N63" s="260"/>
      <c r="O63" s="265" t="s">
        <v>15</v>
      </c>
      <c r="P63" s="265" t="s">
        <v>15</v>
      </c>
      <c r="Q63" s="250" t="s">
        <v>0</v>
      </c>
      <c r="R63" s="267" t="s">
        <v>11</v>
      </c>
      <c r="S63" s="267" t="s">
        <v>11</v>
      </c>
      <c r="T63" s="267" t="s">
        <v>11</v>
      </c>
      <c r="U63" s="260"/>
      <c r="V63" s="267" t="s">
        <v>11</v>
      </c>
      <c r="W63" s="267" t="s">
        <v>11</v>
      </c>
      <c r="X63" s="267" t="s">
        <v>11</v>
      </c>
      <c r="Y63" s="250" t="s">
        <v>2</v>
      </c>
      <c r="Z63" s="259" t="s">
        <v>15</v>
      </c>
      <c r="AA63" s="265" t="s">
        <v>15</v>
      </c>
      <c r="AB63" s="250" t="s">
        <v>0</v>
      </c>
      <c r="AC63" s="267" t="s">
        <v>11</v>
      </c>
      <c r="AD63" s="267" t="s">
        <v>11</v>
      </c>
      <c r="AE63" s="265"/>
      <c r="AF63" s="265"/>
      <c r="AG63" s="265"/>
      <c r="AH63" s="265"/>
      <c r="AI63" s="260"/>
      <c r="AJ63" s="265"/>
      <c r="AK63" s="265"/>
      <c r="AM63" s="265"/>
      <c r="AN63" s="265"/>
      <c r="AO63" s="240" t="s">
        <v>161</v>
      </c>
    </row>
    <row r="64" s="240" customFormat="1" ht="22.5" customHeight="1" spans="1:41">
      <c r="A64" s="261">
        <v>49</v>
      </c>
      <c r="B64" s="258" t="s">
        <v>190</v>
      </c>
      <c r="C64" s="257" t="s">
        <v>161</v>
      </c>
      <c r="D64" s="258" t="s">
        <v>76</v>
      </c>
      <c r="E64" s="258" t="s">
        <v>33</v>
      </c>
      <c r="F64" s="265" t="s">
        <v>15</v>
      </c>
      <c r="G64" s="260"/>
      <c r="H64" s="265" t="s">
        <v>15</v>
      </c>
      <c r="I64" s="265" t="s">
        <v>15</v>
      </c>
      <c r="J64" s="265" t="s">
        <v>15</v>
      </c>
      <c r="K64" s="265" t="s">
        <v>15</v>
      </c>
      <c r="L64" s="265" t="s">
        <v>15</v>
      </c>
      <c r="M64" s="265" t="s">
        <v>15</v>
      </c>
      <c r="N64" s="260"/>
      <c r="O64" s="265" t="s">
        <v>15</v>
      </c>
      <c r="P64" s="265" t="s">
        <v>15</v>
      </c>
      <c r="Q64" s="265" t="s">
        <v>15</v>
      </c>
      <c r="R64" s="265" t="s">
        <v>15</v>
      </c>
      <c r="S64" s="265" t="s">
        <v>15</v>
      </c>
      <c r="T64" s="265" t="s">
        <v>15</v>
      </c>
      <c r="U64" s="260"/>
      <c r="V64" s="265" t="s">
        <v>15</v>
      </c>
      <c r="W64" s="265" t="s">
        <v>15</v>
      </c>
      <c r="X64" s="265" t="s">
        <v>15</v>
      </c>
      <c r="Y64" s="265" t="s">
        <v>15</v>
      </c>
      <c r="Z64" s="265" t="s">
        <v>15</v>
      </c>
      <c r="AA64" s="265" t="s">
        <v>15</v>
      </c>
      <c r="AB64" s="260"/>
      <c r="AC64" s="265" t="s">
        <v>15</v>
      </c>
      <c r="AD64" s="265" t="s">
        <v>15</v>
      </c>
      <c r="AE64" s="265"/>
      <c r="AF64" s="265"/>
      <c r="AG64" s="265"/>
      <c r="AH64" s="265"/>
      <c r="AI64" s="260"/>
      <c r="AJ64" s="265"/>
      <c r="AK64" s="265"/>
      <c r="AL64" s="265"/>
      <c r="AM64" s="265"/>
      <c r="AN64" s="265"/>
      <c r="AO64" s="240" t="s">
        <v>161</v>
      </c>
    </row>
    <row r="65" s="240" customFormat="1" ht="22.5" customHeight="1" spans="1:41">
      <c r="A65" s="261">
        <v>50</v>
      </c>
      <c r="B65" s="258" t="s">
        <v>191</v>
      </c>
      <c r="C65" s="257" t="s">
        <v>161</v>
      </c>
      <c r="D65" s="258" t="s">
        <v>76</v>
      </c>
      <c r="E65" s="258" t="s">
        <v>33</v>
      </c>
      <c r="F65" s="265" t="s">
        <v>15</v>
      </c>
      <c r="G65" s="260"/>
      <c r="H65" s="265" t="s">
        <v>15</v>
      </c>
      <c r="I65" s="265" t="s">
        <v>15</v>
      </c>
      <c r="J65" s="265" t="s">
        <v>15</v>
      </c>
      <c r="K65" s="265" t="s">
        <v>15</v>
      </c>
      <c r="L65" s="265" t="s">
        <v>15</v>
      </c>
      <c r="M65" s="265" t="s">
        <v>15</v>
      </c>
      <c r="N65" s="260"/>
      <c r="O65" s="265" t="s">
        <v>15</v>
      </c>
      <c r="P65" s="265" t="s">
        <v>15</v>
      </c>
      <c r="Q65" s="265" t="s">
        <v>15</v>
      </c>
      <c r="R65" s="265" t="s">
        <v>15</v>
      </c>
      <c r="S65" s="265" t="s">
        <v>15</v>
      </c>
      <c r="T65" s="250" t="s">
        <v>0</v>
      </c>
      <c r="U65" s="260"/>
      <c r="V65" s="267" t="s">
        <v>11</v>
      </c>
      <c r="W65" s="267" t="s">
        <v>11</v>
      </c>
      <c r="X65" s="267" t="s">
        <v>11</v>
      </c>
      <c r="Y65" s="267" t="s">
        <v>11</v>
      </c>
      <c r="Z65" s="267" t="s">
        <v>11</v>
      </c>
      <c r="AA65" s="267" t="s">
        <v>11</v>
      </c>
      <c r="AB65" s="260"/>
      <c r="AC65" s="267" t="s">
        <v>11</v>
      </c>
      <c r="AD65" s="267" t="s">
        <v>11</v>
      </c>
      <c r="AE65" s="265"/>
      <c r="AF65" s="265"/>
      <c r="AG65" s="265"/>
      <c r="AH65" s="265"/>
      <c r="AI65" s="260"/>
      <c r="AJ65" s="265"/>
      <c r="AK65" s="265"/>
      <c r="AL65" s="265"/>
      <c r="AM65" s="265"/>
      <c r="AN65" s="265"/>
      <c r="AO65" s="240" t="s">
        <v>161</v>
      </c>
    </row>
    <row r="66" s="240" customFormat="1" ht="22.5" customHeight="1" spans="1:40">
      <c r="A66" s="261">
        <v>51</v>
      </c>
      <c r="B66" s="258" t="s">
        <v>198</v>
      </c>
      <c r="C66" s="257" t="s">
        <v>161</v>
      </c>
      <c r="D66" s="258" t="s">
        <v>76</v>
      </c>
      <c r="E66" s="258" t="s">
        <v>33</v>
      </c>
      <c r="F66" s="267" t="s">
        <v>11</v>
      </c>
      <c r="G66" s="260"/>
      <c r="H66" s="267" t="s">
        <v>11</v>
      </c>
      <c r="I66" s="267" t="s">
        <v>11</v>
      </c>
      <c r="J66" s="267" t="s">
        <v>11</v>
      </c>
      <c r="K66" s="267" t="s">
        <v>11</v>
      </c>
      <c r="L66" s="267" t="s">
        <v>11</v>
      </c>
      <c r="M66" s="250" t="s">
        <v>2</v>
      </c>
      <c r="N66" s="260"/>
      <c r="O66" s="265" t="s">
        <v>15</v>
      </c>
      <c r="P66" s="265" t="s">
        <v>15</v>
      </c>
      <c r="Q66" s="265" t="s">
        <v>15</v>
      </c>
      <c r="R66" s="265" t="s">
        <v>15</v>
      </c>
      <c r="S66" s="265" t="s">
        <v>15</v>
      </c>
      <c r="T66" s="265" t="s">
        <v>15</v>
      </c>
      <c r="U66" s="260"/>
      <c r="V66" s="265" t="s">
        <v>15</v>
      </c>
      <c r="W66" s="265" t="s">
        <v>15</v>
      </c>
      <c r="X66" s="265" t="s">
        <v>15</v>
      </c>
      <c r="Y66" s="265" t="s">
        <v>15</v>
      </c>
      <c r="Z66" s="265" t="s">
        <v>15</v>
      </c>
      <c r="AA66" s="265" t="s">
        <v>15</v>
      </c>
      <c r="AB66" s="260"/>
      <c r="AC66" s="265" t="s">
        <v>15</v>
      </c>
      <c r="AD66" s="265" t="s">
        <v>15</v>
      </c>
      <c r="AE66" s="265"/>
      <c r="AF66" s="265"/>
      <c r="AG66" s="265"/>
      <c r="AH66" s="265"/>
      <c r="AI66" s="260"/>
      <c r="AJ66" s="265"/>
      <c r="AK66" s="265"/>
      <c r="AL66" s="265"/>
      <c r="AM66" s="265"/>
      <c r="AN66" s="265"/>
    </row>
    <row r="67" s="240" customFormat="1" ht="22.5" customHeight="1" spans="1:40">
      <c r="A67" s="261">
        <v>52</v>
      </c>
      <c r="B67" s="258" t="s">
        <v>199</v>
      </c>
      <c r="C67" s="257" t="s">
        <v>161</v>
      </c>
      <c r="D67" s="258" t="s">
        <v>76</v>
      </c>
      <c r="E67" s="258" t="s">
        <v>33</v>
      </c>
      <c r="F67" s="267" t="s">
        <v>11</v>
      </c>
      <c r="G67" s="260"/>
      <c r="H67" s="267" t="s">
        <v>11</v>
      </c>
      <c r="I67" s="267" t="s">
        <v>11</v>
      </c>
      <c r="J67" s="267" t="s">
        <v>11</v>
      </c>
      <c r="K67" s="267" t="s">
        <v>11</v>
      </c>
      <c r="L67" s="267" t="s">
        <v>11</v>
      </c>
      <c r="M67" s="250" t="s">
        <v>2</v>
      </c>
      <c r="N67" s="260"/>
      <c r="O67" s="265" t="s">
        <v>15</v>
      </c>
      <c r="P67" s="265" t="s">
        <v>15</v>
      </c>
      <c r="Q67" s="265" t="s">
        <v>15</v>
      </c>
      <c r="R67" s="265" t="s">
        <v>15</v>
      </c>
      <c r="S67" s="265" t="s">
        <v>15</v>
      </c>
      <c r="T67" s="265" t="s">
        <v>15</v>
      </c>
      <c r="U67" s="260"/>
      <c r="V67" s="265" t="s">
        <v>15</v>
      </c>
      <c r="W67" s="265" t="s">
        <v>15</v>
      </c>
      <c r="X67" s="265" t="s">
        <v>15</v>
      </c>
      <c r="Y67" s="265" t="s">
        <v>15</v>
      </c>
      <c r="Z67" s="265" t="s">
        <v>15</v>
      </c>
      <c r="AA67" s="265" t="s">
        <v>15</v>
      </c>
      <c r="AB67" s="260"/>
      <c r="AC67" s="265" t="s">
        <v>15</v>
      </c>
      <c r="AD67" s="265" t="s">
        <v>15</v>
      </c>
      <c r="AE67" s="265"/>
      <c r="AF67" s="265"/>
      <c r="AG67" s="265"/>
      <c r="AH67" s="265"/>
      <c r="AI67" s="260"/>
      <c r="AJ67" s="265"/>
      <c r="AK67" s="265"/>
      <c r="AL67" s="265"/>
      <c r="AM67" s="265"/>
      <c r="AN67" s="265"/>
    </row>
    <row r="68" s="240" customFormat="1" ht="22.5" customHeight="1" spans="1:40">
      <c r="A68" s="261">
        <v>53</v>
      </c>
      <c r="B68" s="258" t="s">
        <v>200</v>
      </c>
      <c r="C68" s="257" t="s">
        <v>161</v>
      </c>
      <c r="D68" s="258" t="s">
        <v>76</v>
      </c>
      <c r="E68" s="258" t="s">
        <v>33</v>
      </c>
      <c r="F68" s="267" t="s">
        <v>11</v>
      </c>
      <c r="G68" s="260"/>
      <c r="H68" s="267" t="s">
        <v>11</v>
      </c>
      <c r="I68" s="267" t="s">
        <v>11</v>
      </c>
      <c r="J68" s="267" t="s">
        <v>11</v>
      </c>
      <c r="K68" s="267" t="s">
        <v>11</v>
      </c>
      <c r="L68" s="267" t="s">
        <v>11</v>
      </c>
      <c r="M68" s="267" t="s">
        <v>11</v>
      </c>
      <c r="N68" s="250" t="s">
        <v>2</v>
      </c>
      <c r="O68" s="265" t="s">
        <v>15</v>
      </c>
      <c r="P68" s="265" t="s">
        <v>15</v>
      </c>
      <c r="Q68" s="265" t="s">
        <v>15</v>
      </c>
      <c r="R68" s="265" t="s">
        <v>15</v>
      </c>
      <c r="S68" s="250" t="s">
        <v>0</v>
      </c>
      <c r="T68" s="267" t="s">
        <v>11</v>
      </c>
      <c r="U68" s="260"/>
      <c r="V68" s="267" t="s">
        <v>11</v>
      </c>
      <c r="W68" s="267" t="s">
        <v>11</v>
      </c>
      <c r="X68" s="267" t="s">
        <v>11</v>
      </c>
      <c r="Y68" s="267" t="s">
        <v>11</v>
      </c>
      <c r="Z68" s="267" t="s">
        <v>11</v>
      </c>
      <c r="AA68" s="267" t="s">
        <v>11</v>
      </c>
      <c r="AB68" s="260"/>
      <c r="AC68" s="267" t="s">
        <v>11</v>
      </c>
      <c r="AD68" s="267" t="s">
        <v>11</v>
      </c>
      <c r="AE68" s="265"/>
      <c r="AF68" s="265"/>
      <c r="AG68" s="265"/>
      <c r="AH68" s="265"/>
      <c r="AI68" s="260"/>
      <c r="AJ68" s="265"/>
      <c r="AK68" s="265"/>
      <c r="AL68" s="265"/>
      <c r="AM68" s="265"/>
      <c r="AN68" s="265"/>
    </row>
    <row r="69" s="240" customFormat="1" ht="22.5" customHeight="1" spans="1:40">
      <c r="A69" s="261">
        <v>54</v>
      </c>
      <c r="B69" s="258" t="s">
        <v>201</v>
      </c>
      <c r="C69" s="257" t="s">
        <v>161</v>
      </c>
      <c r="D69" s="258" t="s">
        <v>76</v>
      </c>
      <c r="E69" s="258" t="s">
        <v>33</v>
      </c>
      <c r="F69" s="267" t="s">
        <v>11</v>
      </c>
      <c r="G69" s="260"/>
      <c r="H69" s="267" t="s">
        <v>11</v>
      </c>
      <c r="I69" s="267" t="s">
        <v>11</v>
      </c>
      <c r="J69" s="267" t="s">
        <v>11</v>
      </c>
      <c r="K69" s="267" t="s">
        <v>11</v>
      </c>
      <c r="L69" s="267" t="s">
        <v>11</v>
      </c>
      <c r="M69" s="250" t="s">
        <v>2</v>
      </c>
      <c r="N69" s="260"/>
      <c r="O69" s="265" t="s">
        <v>15</v>
      </c>
      <c r="P69" s="265" t="s">
        <v>15</v>
      </c>
      <c r="Q69" s="265" t="s">
        <v>15</v>
      </c>
      <c r="R69" s="265" t="s">
        <v>15</v>
      </c>
      <c r="S69" s="265" t="s">
        <v>15</v>
      </c>
      <c r="T69" s="265" t="s">
        <v>15</v>
      </c>
      <c r="U69" s="260"/>
      <c r="V69" s="265" t="s">
        <v>15</v>
      </c>
      <c r="W69" s="265" t="s">
        <v>15</v>
      </c>
      <c r="X69" s="265" t="s">
        <v>15</v>
      </c>
      <c r="Y69" s="265" t="s">
        <v>15</v>
      </c>
      <c r="Z69" s="265" t="s">
        <v>15</v>
      </c>
      <c r="AA69" s="265" t="s">
        <v>15</v>
      </c>
      <c r="AB69" s="260"/>
      <c r="AC69" s="265" t="s">
        <v>15</v>
      </c>
      <c r="AD69" s="265" t="s">
        <v>15</v>
      </c>
      <c r="AE69" s="265"/>
      <c r="AF69" s="265"/>
      <c r="AG69" s="265"/>
      <c r="AH69" s="265"/>
      <c r="AI69" s="260"/>
      <c r="AJ69" s="265"/>
      <c r="AK69" s="265"/>
      <c r="AL69" s="265"/>
      <c r="AM69" s="265"/>
      <c r="AN69" s="265"/>
    </row>
    <row r="70" s="240" customFormat="1" ht="22.5" customHeight="1" spans="1:40">
      <c r="A70" s="261">
        <v>55</v>
      </c>
      <c r="B70" s="258" t="s">
        <v>202</v>
      </c>
      <c r="C70" s="257" t="s">
        <v>161</v>
      </c>
      <c r="D70" s="258" t="s">
        <v>76</v>
      </c>
      <c r="E70" s="258" t="s">
        <v>33</v>
      </c>
      <c r="F70" s="267" t="s">
        <v>11</v>
      </c>
      <c r="G70" s="260"/>
      <c r="H70" s="267" t="s">
        <v>11</v>
      </c>
      <c r="I70" s="267" t="s">
        <v>11</v>
      </c>
      <c r="J70" s="267" t="s">
        <v>11</v>
      </c>
      <c r="K70" s="267" t="s">
        <v>11</v>
      </c>
      <c r="L70" s="267" t="s">
        <v>11</v>
      </c>
      <c r="M70" s="250" t="s">
        <v>2</v>
      </c>
      <c r="N70" s="260"/>
      <c r="O70" s="265" t="s">
        <v>15</v>
      </c>
      <c r="P70" s="265" t="s">
        <v>15</v>
      </c>
      <c r="Q70" s="265" t="s">
        <v>15</v>
      </c>
      <c r="R70" s="265" t="s">
        <v>15</v>
      </c>
      <c r="S70" s="265" t="s">
        <v>15</v>
      </c>
      <c r="T70" s="265" t="s">
        <v>15</v>
      </c>
      <c r="U70" s="260"/>
      <c r="V70" s="265" t="s">
        <v>15</v>
      </c>
      <c r="W70" s="265" t="s">
        <v>15</v>
      </c>
      <c r="X70" s="265" t="s">
        <v>15</v>
      </c>
      <c r="Y70" s="265" t="s">
        <v>15</v>
      </c>
      <c r="Z70" s="265" t="s">
        <v>15</v>
      </c>
      <c r="AA70" s="265" t="s">
        <v>15</v>
      </c>
      <c r="AB70" s="260"/>
      <c r="AC70" s="265" t="s">
        <v>15</v>
      </c>
      <c r="AD70" s="265" t="s">
        <v>15</v>
      </c>
      <c r="AE70" s="265"/>
      <c r="AF70" s="265"/>
      <c r="AG70" s="265"/>
      <c r="AH70" s="265"/>
      <c r="AI70" s="260"/>
      <c r="AJ70" s="265"/>
      <c r="AK70" s="265"/>
      <c r="AL70" s="265"/>
      <c r="AM70" s="265"/>
      <c r="AN70" s="265"/>
    </row>
    <row r="71" s="240" customFormat="1" ht="22.5" customHeight="1" spans="1:40">
      <c r="A71" s="261">
        <v>56</v>
      </c>
      <c r="B71" s="258" t="s">
        <v>203</v>
      </c>
      <c r="C71" s="257" t="s">
        <v>161</v>
      </c>
      <c r="D71" s="258" t="s">
        <v>76</v>
      </c>
      <c r="E71" s="258" t="s">
        <v>33</v>
      </c>
      <c r="F71" s="267" t="s">
        <v>11</v>
      </c>
      <c r="G71" s="260"/>
      <c r="H71" s="267" t="s">
        <v>11</v>
      </c>
      <c r="I71" s="267" t="s">
        <v>11</v>
      </c>
      <c r="J71" s="267" t="s">
        <v>11</v>
      </c>
      <c r="K71" s="267" t="s">
        <v>11</v>
      </c>
      <c r="L71" s="267" t="s">
        <v>11</v>
      </c>
      <c r="M71" s="250" t="s">
        <v>2</v>
      </c>
      <c r="N71" s="260"/>
      <c r="O71" s="265" t="s">
        <v>15</v>
      </c>
      <c r="P71" s="265" t="s">
        <v>15</v>
      </c>
      <c r="Q71" s="265" t="s">
        <v>15</v>
      </c>
      <c r="R71" s="265" t="s">
        <v>15</v>
      </c>
      <c r="S71" s="265" t="s">
        <v>15</v>
      </c>
      <c r="T71" s="265" t="s">
        <v>15</v>
      </c>
      <c r="U71" s="260"/>
      <c r="V71" s="265" t="s">
        <v>15</v>
      </c>
      <c r="W71" s="265" t="s">
        <v>15</v>
      </c>
      <c r="X71" s="265" t="s">
        <v>15</v>
      </c>
      <c r="Y71" s="265" t="s">
        <v>15</v>
      </c>
      <c r="Z71" s="265" t="s">
        <v>15</v>
      </c>
      <c r="AA71" s="265" t="s">
        <v>15</v>
      </c>
      <c r="AB71" s="260"/>
      <c r="AC71" s="265" t="s">
        <v>15</v>
      </c>
      <c r="AD71" s="265" t="s">
        <v>15</v>
      </c>
      <c r="AE71" s="265"/>
      <c r="AF71" s="265"/>
      <c r="AG71" s="265"/>
      <c r="AH71" s="265"/>
      <c r="AI71" s="260"/>
      <c r="AJ71" s="265"/>
      <c r="AK71" s="265"/>
      <c r="AL71" s="265"/>
      <c r="AM71" s="265"/>
      <c r="AN71" s="265"/>
    </row>
    <row r="72" s="240" customFormat="1" ht="22.5" customHeight="1" spans="1:40">
      <c r="A72" s="261">
        <v>57</v>
      </c>
      <c r="B72" s="258" t="s">
        <v>41</v>
      </c>
      <c r="C72" s="257" t="s">
        <v>161</v>
      </c>
      <c r="D72" s="258" t="s">
        <v>76</v>
      </c>
      <c r="E72" s="258" t="s">
        <v>33</v>
      </c>
      <c r="F72" s="267" t="s">
        <v>11</v>
      </c>
      <c r="G72" s="260"/>
      <c r="H72" s="267" t="s">
        <v>11</v>
      </c>
      <c r="I72" s="267" t="s">
        <v>11</v>
      </c>
      <c r="J72" s="267" t="s">
        <v>11</v>
      </c>
      <c r="K72" s="267" t="s">
        <v>11</v>
      </c>
      <c r="L72" s="267" t="s">
        <v>11</v>
      </c>
      <c r="M72" s="250" t="s">
        <v>2</v>
      </c>
      <c r="N72" s="260"/>
      <c r="O72" s="265" t="s">
        <v>15</v>
      </c>
      <c r="P72" s="265" t="s">
        <v>15</v>
      </c>
      <c r="Q72" s="265" t="s">
        <v>15</v>
      </c>
      <c r="R72" s="265" t="s">
        <v>15</v>
      </c>
      <c r="S72" s="265" t="s">
        <v>15</v>
      </c>
      <c r="T72" s="265" t="s">
        <v>15</v>
      </c>
      <c r="U72" s="260"/>
      <c r="V72" s="265" t="s">
        <v>15</v>
      </c>
      <c r="W72" s="265" t="s">
        <v>15</v>
      </c>
      <c r="X72" s="265" t="s">
        <v>15</v>
      </c>
      <c r="Y72" s="265" t="s">
        <v>15</v>
      </c>
      <c r="Z72" s="265" t="s">
        <v>15</v>
      </c>
      <c r="AA72" s="265" t="s">
        <v>15</v>
      </c>
      <c r="AB72" s="260"/>
      <c r="AC72" s="265" t="s">
        <v>15</v>
      </c>
      <c r="AD72" s="265" t="s">
        <v>15</v>
      </c>
      <c r="AE72" s="265"/>
      <c r="AF72" s="265"/>
      <c r="AG72" s="265"/>
      <c r="AH72" s="265"/>
      <c r="AI72" s="260"/>
      <c r="AJ72" s="265"/>
      <c r="AK72" s="265"/>
      <c r="AL72" s="265"/>
      <c r="AM72" s="265"/>
      <c r="AN72" s="265"/>
    </row>
    <row r="73" s="240" customFormat="1" ht="22.5" customHeight="1" spans="1:40">
      <c r="A73" s="261">
        <v>58</v>
      </c>
      <c r="B73" s="258" t="s">
        <v>204</v>
      </c>
      <c r="C73" s="257" t="s">
        <v>161</v>
      </c>
      <c r="D73" s="258" t="s">
        <v>76</v>
      </c>
      <c r="E73" s="258" t="s">
        <v>33</v>
      </c>
      <c r="F73" s="267" t="s">
        <v>11</v>
      </c>
      <c r="G73" s="260"/>
      <c r="H73" s="267" t="s">
        <v>11</v>
      </c>
      <c r="I73" s="267" t="s">
        <v>11</v>
      </c>
      <c r="J73" s="267" t="s">
        <v>11</v>
      </c>
      <c r="K73" s="267" t="s">
        <v>11</v>
      </c>
      <c r="L73" s="267" t="s">
        <v>11</v>
      </c>
      <c r="M73" s="250" t="s">
        <v>2</v>
      </c>
      <c r="N73" s="260"/>
      <c r="O73" s="265" t="s">
        <v>15</v>
      </c>
      <c r="P73" s="265" t="s">
        <v>15</v>
      </c>
      <c r="Q73" s="265" t="s">
        <v>15</v>
      </c>
      <c r="R73" s="265" t="s">
        <v>15</v>
      </c>
      <c r="S73" s="265" t="s">
        <v>15</v>
      </c>
      <c r="T73" s="265" t="s">
        <v>15</v>
      </c>
      <c r="U73" s="260"/>
      <c r="V73" s="265" t="s">
        <v>15</v>
      </c>
      <c r="W73" s="265" t="s">
        <v>15</v>
      </c>
      <c r="X73" s="265" t="s">
        <v>15</v>
      </c>
      <c r="Y73" s="265" t="s">
        <v>15</v>
      </c>
      <c r="Z73" s="265" t="s">
        <v>15</v>
      </c>
      <c r="AA73" s="265" t="s">
        <v>15</v>
      </c>
      <c r="AB73" s="260"/>
      <c r="AC73" s="265" t="s">
        <v>15</v>
      </c>
      <c r="AD73" s="265" t="s">
        <v>15</v>
      </c>
      <c r="AE73" s="265"/>
      <c r="AF73" s="265"/>
      <c r="AG73" s="265"/>
      <c r="AH73" s="265"/>
      <c r="AI73" s="260"/>
      <c r="AJ73" s="265"/>
      <c r="AK73" s="265"/>
      <c r="AL73" s="265"/>
      <c r="AM73" s="265"/>
      <c r="AN73" s="265"/>
    </row>
    <row r="74" s="240" customFormat="1" ht="22.5" customHeight="1" spans="1:40">
      <c r="A74" s="261">
        <v>59</v>
      </c>
      <c r="B74" s="258" t="s">
        <v>59</v>
      </c>
      <c r="C74" s="257" t="s">
        <v>161</v>
      </c>
      <c r="D74" s="258" t="s">
        <v>76</v>
      </c>
      <c r="E74" s="258" t="s">
        <v>33</v>
      </c>
      <c r="F74" s="267" t="s">
        <v>11</v>
      </c>
      <c r="G74" s="260"/>
      <c r="H74" s="267" t="s">
        <v>11</v>
      </c>
      <c r="I74" s="267" t="s">
        <v>11</v>
      </c>
      <c r="J74" s="267" t="s">
        <v>11</v>
      </c>
      <c r="K74" s="267" t="s">
        <v>11</v>
      </c>
      <c r="L74" s="267" t="s">
        <v>11</v>
      </c>
      <c r="M74" s="267" t="s">
        <v>11</v>
      </c>
      <c r="N74" s="250" t="s">
        <v>2</v>
      </c>
      <c r="O74" s="265" t="s">
        <v>15</v>
      </c>
      <c r="P74" s="265" t="s">
        <v>15</v>
      </c>
      <c r="Q74" s="265" t="s">
        <v>15</v>
      </c>
      <c r="R74" s="265" t="s">
        <v>15</v>
      </c>
      <c r="S74" s="250" t="s">
        <v>0</v>
      </c>
      <c r="T74" s="267" t="s">
        <v>11</v>
      </c>
      <c r="U74" s="260"/>
      <c r="V74" s="267" t="s">
        <v>11</v>
      </c>
      <c r="W74" s="267" t="s">
        <v>11</v>
      </c>
      <c r="X74" s="267" t="s">
        <v>11</v>
      </c>
      <c r="Y74" s="267" t="s">
        <v>11</v>
      </c>
      <c r="Z74" s="267" t="s">
        <v>11</v>
      </c>
      <c r="AA74" s="267" t="s">
        <v>11</v>
      </c>
      <c r="AB74" s="260"/>
      <c r="AC74" s="267" t="s">
        <v>11</v>
      </c>
      <c r="AD74" s="267" t="s">
        <v>11</v>
      </c>
      <c r="AE74" s="265"/>
      <c r="AF74" s="265"/>
      <c r="AG74" s="265"/>
      <c r="AH74" s="265"/>
      <c r="AI74" s="260"/>
      <c r="AJ74" s="265"/>
      <c r="AK74" s="265"/>
      <c r="AL74" s="265"/>
      <c r="AM74" s="265"/>
      <c r="AN74" s="265"/>
    </row>
    <row r="75" s="240" customFormat="1" ht="22.5" customHeight="1" spans="1:40">
      <c r="A75" s="261">
        <v>60</v>
      </c>
      <c r="B75" s="258" t="s">
        <v>205</v>
      </c>
      <c r="C75" s="257" t="s">
        <v>206</v>
      </c>
      <c r="D75" s="258" t="s">
        <v>76</v>
      </c>
      <c r="E75" s="258" t="s">
        <v>33</v>
      </c>
      <c r="F75" s="267" t="s">
        <v>11</v>
      </c>
      <c r="G75" s="260"/>
      <c r="H75" s="267" t="s">
        <v>11</v>
      </c>
      <c r="I75" s="267" t="s">
        <v>11</v>
      </c>
      <c r="J75" s="267" t="s">
        <v>11</v>
      </c>
      <c r="K75" s="267" t="s">
        <v>11</v>
      </c>
      <c r="L75" s="267" t="s">
        <v>11</v>
      </c>
      <c r="M75" s="267" t="s">
        <v>11</v>
      </c>
      <c r="N75" s="260"/>
      <c r="O75" s="267" t="s">
        <v>11</v>
      </c>
      <c r="P75" s="267" t="s">
        <v>11</v>
      </c>
      <c r="Q75" s="267" t="s">
        <v>11</v>
      </c>
      <c r="R75" s="267" t="s">
        <v>11</v>
      </c>
      <c r="S75" s="267" t="s">
        <v>11</v>
      </c>
      <c r="T75" s="267" t="s">
        <v>11</v>
      </c>
      <c r="U75" s="250" t="s">
        <v>2</v>
      </c>
      <c r="V75" s="265" t="s">
        <v>15</v>
      </c>
      <c r="W75" s="265" t="s">
        <v>15</v>
      </c>
      <c r="X75" s="265" t="s">
        <v>15</v>
      </c>
      <c r="Y75" s="265" t="s">
        <v>15</v>
      </c>
      <c r="Z75" s="265" t="s">
        <v>15</v>
      </c>
      <c r="AA75" s="265" t="s">
        <v>15</v>
      </c>
      <c r="AB75" s="260"/>
      <c r="AC75" s="265" t="s">
        <v>15</v>
      </c>
      <c r="AD75" s="265" t="s">
        <v>15</v>
      </c>
      <c r="AE75" s="265"/>
      <c r="AF75" s="265"/>
      <c r="AG75" s="265"/>
      <c r="AH75" s="265"/>
      <c r="AI75" s="260"/>
      <c r="AJ75" s="265"/>
      <c r="AK75" s="265"/>
      <c r="AL75" s="265"/>
      <c r="AM75" s="265"/>
      <c r="AN75" s="265"/>
    </row>
    <row r="76" s="240" customFormat="1" ht="22.5" customHeight="1" spans="1:40">
      <c r="A76" s="261">
        <v>61</v>
      </c>
      <c r="B76" s="258" t="s">
        <v>207</v>
      </c>
      <c r="C76" s="257" t="s">
        <v>161</v>
      </c>
      <c r="D76" s="258" t="s">
        <v>83</v>
      </c>
      <c r="E76" s="258" t="s">
        <v>33</v>
      </c>
      <c r="F76" s="267" t="s">
        <v>11</v>
      </c>
      <c r="G76" s="260"/>
      <c r="H76" s="267" t="s">
        <v>11</v>
      </c>
      <c r="I76" s="267" t="s">
        <v>11</v>
      </c>
      <c r="J76" s="267" t="s">
        <v>11</v>
      </c>
      <c r="K76" s="267" t="s">
        <v>11</v>
      </c>
      <c r="L76" s="267" t="s">
        <v>11</v>
      </c>
      <c r="M76" s="267" t="s">
        <v>11</v>
      </c>
      <c r="N76" s="260"/>
      <c r="O76" s="267" t="s">
        <v>11</v>
      </c>
      <c r="P76" s="267" t="s">
        <v>11</v>
      </c>
      <c r="Q76" s="267" t="s">
        <v>11</v>
      </c>
      <c r="R76" s="267" t="s">
        <v>11</v>
      </c>
      <c r="S76" s="267" t="s">
        <v>11</v>
      </c>
      <c r="T76" s="267" t="s">
        <v>11</v>
      </c>
      <c r="U76" s="260"/>
      <c r="V76" s="250" t="s">
        <v>2</v>
      </c>
      <c r="W76" s="265" t="s">
        <v>15</v>
      </c>
      <c r="X76" s="265" t="s">
        <v>15</v>
      </c>
      <c r="Y76" s="265" t="s">
        <v>15</v>
      </c>
      <c r="Z76" s="265" t="s">
        <v>15</v>
      </c>
      <c r="AA76" s="265" t="s">
        <v>15</v>
      </c>
      <c r="AB76" s="250" t="s">
        <v>0</v>
      </c>
      <c r="AC76" s="267" t="s">
        <v>11</v>
      </c>
      <c r="AD76" s="267" t="s">
        <v>11</v>
      </c>
      <c r="AE76" s="265"/>
      <c r="AF76" s="265"/>
      <c r="AG76" s="265"/>
      <c r="AH76" s="265"/>
      <c r="AI76" s="260"/>
      <c r="AJ76" s="265"/>
      <c r="AK76" s="265"/>
      <c r="AL76" s="265"/>
      <c r="AM76" s="265"/>
      <c r="AN76" s="265"/>
    </row>
    <row r="77" s="240" customFormat="1" ht="22.5" customHeight="1" spans="1:40">
      <c r="A77" s="261"/>
      <c r="B77" s="258"/>
      <c r="C77" s="257"/>
      <c r="D77" s="258"/>
      <c r="E77" s="258"/>
      <c r="F77" s="265"/>
      <c r="G77" s="260"/>
      <c r="H77" s="265"/>
      <c r="I77" s="265"/>
      <c r="J77" s="265"/>
      <c r="K77" s="265"/>
      <c r="L77" s="265"/>
      <c r="M77" s="265"/>
      <c r="N77" s="260"/>
      <c r="O77" s="265"/>
      <c r="P77" s="265"/>
      <c r="Q77" s="265"/>
      <c r="R77" s="265"/>
      <c r="S77" s="265"/>
      <c r="T77" s="265"/>
      <c r="U77" s="260"/>
      <c r="V77" s="265"/>
      <c r="W77" s="265"/>
      <c r="X77" s="265"/>
      <c r="Y77" s="265"/>
      <c r="Z77" s="265"/>
      <c r="AA77" s="265"/>
      <c r="AB77" s="260"/>
      <c r="AC77" s="265"/>
      <c r="AD77" s="265"/>
      <c r="AE77" s="265"/>
      <c r="AF77" s="265"/>
      <c r="AG77" s="265"/>
      <c r="AH77" s="265"/>
      <c r="AI77" s="260"/>
      <c r="AJ77" s="265"/>
      <c r="AK77" s="265"/>
      <c r="AL77" s="265"/>
      <c r="AM77" s="265"/>
      <c r="AN77" s="265"/>
    </row>
    <row r="78" s="240" customFormat="1" ht="22.5" customHeight="1" spans="1:40">
      <c r="A78" s="261"/>
      <c r="B78" s="258"/>
      <c r="C78" s="257"/>
      <c r="D78" s="258"/>
      <c r="E78" s="258"/>
      <c r="F78" s="265"/>
      <c r="G78" s="260"/>
      <c r="H78" s="265"/>
      <c r="I78" s="265"/>
      <c r="J78" s="265"/>
      <c r="K78" s="265"/>
      <c r="L78" s="265"/>
      <c r="M78" s="265"/>
      <c r="N78" s="260"/>
      <c r="O78" s="265"/>
      <c r="P78" s="265"/>
      <c r="Q78" s="265"/>
      <c r="R78" s="265"/>
      <c r="S78" s="265"/>
      <c r="T78" s="265"/>
      <c r="U78" s="260"/>
      <c r="V78" s="265"/>
      <c r="W78" s="265"/>
      <c r="X78" s="265"/>
      <c r="Y78" s="265"/>
      <c r="Z78" s="265"/>
      <c r="AA78" s="265"/>
      <c r="AB78" s="260"/>
      <c r="AC78" s="265"/>
      <c r="AD78" s="265"/>
      <c r="AE78" s="265"/>
      <c r="AF78" s="265"/>
      <c r="AG78" s="265"/>
      <c r="AH78" s="265"/>
      <c r="AI78" s="260"/>
      <c r="AJ78" s="265"/>
      <c r="AK78" s="265"/>
      <c r="AL78" s="265"/>
      <c r="AM78" s="265"/>
      <c r="AN78" s="265"/>
    </row>
    <row r="79" s="240" customFormat="1" spans="1:27">
      <c r="A79" s="245"/>
      <c r="K79" s="287"/>
      <c r="AA79" s="245"/>
    </row>
    <row r="80" s="240" customFormat="1" spans="2:27">
      <c r="B80" s="245" t="s">
        <v>192</v>
      </c>
      <c r="K80" s="287"/>
      <c r="AA80" s="245"/>
    </row>
    <row r="81" s="240" customFormat="1" spans="1:27">
      <c r="A81" s="245"/>
      <c r="K81" s="287"/>
      <c r="AA81" s="245"/>
    </row>
    <row r="82" s="240" customFormat="1" spans="1:27">
      <c r="A82" s="245"/>
      <c r="K82" s="287"/>
      <c r="AA82" s="245"/>
    </row>
    <row r="83" s="240" customFormat="1" spans="1:27">
      <c r="A83" s="245"/>
      <c r="K83" s="287"/>
      <c r="AA83" s="245"/>
    </row>
    <row r="84" s="240" customFormat="1" spans="1:27">
      <c r="A84" s="245"/>
      <c r="K84" s="287"/>
      <c r="AA84" s="245"/>
    </row>
    <row r="85" s="240" customFormat="1" spans="1:27">
      <c r="A85" s="245"/>
      <c r="K85" s="287"/>
      <c r="AA85" s="245"/>
    </row>
    <row r="86" s="240" customFormat="1" spans="1:27">
      <c r="A86" s="245"/>
      <c r="K86" s="287"/>
      <c r="AA86" s="245"/>
    </row>
    <row r="87" s="240" customFormat="1" spans="1:27">
      <c r="A87" s="245"/>
      <c r="K87" s="287"/>
      <c r="AA87" s="245"/>
    </row>
    <row r="88" s="240" customFormat="1" spans="1:27">
      <c r="A88" s="245"/>
      <c r="K88" s="287"/>
      <c r="AA88" s="245"/>
    </row>
    <row r="89" s="240" customFormat="1" spans="1:27">
      <c r="A89" s="245"/>
      <c r="K89" s="287"/>
      <c r="AA89" s="245"/>
    </row>
    <row r="90" s="240" customFormat="1" spans="1:27">
      <c r="A90" s="245"/>
      <c r="K90" s="287"/>
      <c r="AA90" s="245"/>
    </row>
    <row r="91" s="240" customFormat="1" spans="1:27">
      <c r="A91" s="245"/>
      <c r="K91" s="287"/>
      <c r="AA91" s="245"/>
    </row>
    <row r="92" s="240" customFormat="1" spans="1:27">
      <c r="A92" s="245"/>
      <c r="K92" s="287"/>
      <c r="AA92" s="245"/>
    </row>
    <row r="93" s="240" customFormat="1" spans="1:27">
      <c r="A93" s="245"/>
      <c r="K93" s="287"/>
      <c r="AA93" s="245"/>
    </row>
    <row r="94" s="240" customFormat="1" spans="1:27">
      <c r="A94" s="245"/>
      <c r="K94" s="287"/>
      <c r="AA94" s="245"/>
    </row>
    <row r="95" s="240" customFormat="1" spans="1:27">
      <c r="A95" s="245"/>
      <c r="K95" s="287"/>
      <c r="AA95" s="245"/>
    </row>
    <row r="96" s="240" customFormat="1" spans="1:27">
      <c r="A96" s="245"/>
      <c r="K96" s="287"/>
      <c r="AA96" s="245"/>
    </row>
    <row r="97" s="240" customFormat="1" spans="1:27">
      <c r="A97" s="245"/>
      <c r="K97" s="287"/>
      <c r="AA97" s="245"/>
    </row>
    <row r="98" s="240" customFormat="1" spans="1:27">
      <c r="A98" s="245"/>
      <c r="K98" s="287"/>
      <c r="AA98" s="245"/>
    </row>
    <row r="99" s="240" customFormat="1" spans="1:27">
      <c r="A99" s="245"/>
      <c r="K99" s="287"/>
      <c r="AA99" s="245"/>
    </row>
    <row r="100" s="240" customFormat="1" spans="1:27">
      <c r="A100" s="245"/>
      <c r="K100" s="287"/>
      <c r="AA100" s="245"/>
    </row>
    <row r="101" s="240" customFormat="1" spans="1:27">
      <c r="A101" s="245"/>
      <c r="K101" s="287"/>
      <c r="AA101" s="245"/>
    </row>
    <row r="102" s="240" customFormat="1" spans="1:27">
      <c r="A102" s="245"/>
      <c r="K102" s="287"/>
      <c r="AA102" s="245"/>
    </row>
    <row r="103" s="240" customFormat="1" spans="1:27">
      <c r="A103" s="245"/>
      <c r="K103" s="287"/>
      <c r="AA103" s="245"/>
    </row>
    <row r="104" s="240" customFormat="1" spans="1:27">
      <c r="A104" s="245"/>
      <c r="K104" s="287"/>
      <c r="AA104" s="245"/>
    </row>
    <row r="105" s="240" customFormat="1" spans="1:27">
      <c r="A105" s="245"/>
      <c r="K105" s="287"/>
      <c r="AA105" s="245"/>
    </row>
    <row r="106" s="240" customFormat="1" spans="1:27">
      <c r="A106" s="245"/>
      <c r="K106" s="287"/>
      <c r="AA106" s="245"/>
    </row>
    <row r="107" s="240" customFormat="1" spans="1:27">
      <c r="A107" s="245"/>
      <c r="K107" s="287"/>
      <c r="AA107" s="245"/>
    </row>
    <row r="108" s="240" customFormat="1" spans="1:27">
      <c r="A108" s="245"/>
      <c r="K108" s="287"/>
      <c r="AA108" s="245"/>
    </row>
    <row r="109" s="240" customFormat="1" spans="1:27">
      <c r="A109" s="245"/>
      <c r="K109" s="287"/>
      <c r="AA109" s="245"/>
    </row>
    <row r="110" s="240" customFormat="1" spans="1:27">
      <c r="A110" s="245"/>
      <c r="K110" s="287"/>
      <c r="AA110" s="245"/>
    </row>
    <row r="111" s="240" customFormat="1" spans="1:27">
      <c r="A111" s="245"/>
      <c r="K111" s="287"/>
      <c r="AA111" s="245"/>
    </row>
    <row r="112" s="240" customFormat="1" spans="1:27">
      <c r="A112" s="245"/>
      <c r="K112" s="287"/>
      <c r="AA112" s="245"/>
    </row>
    <row r="113" s="240" customFormat="1" spans="1:27">
      <c r="A113" s="245"/>
      <c r="K113" s="287"/>
      <c r="AA113" s="245"/>
    </row>
    <row r="114" s="240" customFormat="1" spans="1:27">
      <c r="A114" s="245"/>
      <c r="K114" s="287"/>
      <c r="AA114" s="245"/>
    </row>
    <row r="115" s="240" customFormat="1" spans="1:27">
      <c r="A115" s="245"/>
      <c r="K115" s="287"/>
      <c r="AA115" s="245"/>
    </row>
    <row r="116" s="240" customFormat="1" spans="1:27">
      <c r="A116" s="245"/>
      <c r="K116" s="287"/>
      <c r="AA116" s="245"/>
    </row>
    <row r="117" s="240" customFormat="1" spans="1:27">
      <c r="A117" s="245"/>
      <c r="K117" s="287"/>
      <c r="AA117" s="245"/>
    </row>
    <row r="118" s="240" customFormat="1" spans="1:27">
      <c r="A118" s="245"/>
      <c r="K118" s="287"/>
      <c r="AA118" s="245"/>
    </row>
    <row r="119" s="240" customFormat="1" spans="1:27">
      <c r="A119" s="245"/>
      <c r="K119" s="287"/>
      <c r="AA119" s="245"/>
    </row>
    <row r="120" s="240" customFormat="1" spans="1:27">
      <c r="A120" s="245"/>
      <c r="K120" s="287"/>
      <c r="AA120" s="245"/>
    </row>
    <row r="121" s="240" customFormat="1" spans="1:27">
      <c r="A121" s="245"/>
      <c r="K121" s="287"/>
      <c r="AA121" s="245"/>
    </row>
    <row r="122" s="240" customFormat="1" spans="1:27">
      <c r="A122" s="245"/>
      <c r="K122" s="287"/>
      <c r="AA122" s="245"/>
    </row>
    <row r="123" s="240" customFormat="1" spans="1:27">
      <c r="A123" s="245"/>
      <c r="K123" s="287"/>
      <c r="AA123" s="245"/>
    </row>
    <row r="124" s="240" customFormat="1" spans="1:27">
      <c r="A124" s="245"/>
      <c r="K124" s="287"/>
      <c r="AA124" s="245"/>
    </row>
    <row r="125" s="240" customFormat="1" spans="1:27">
      <c r="A125" s="245"/>
      <c r="K125" s="287"/>
      <c r="AA125" s="245"/>
    </row>
    <row r="126" s="240" customFormat="1" spans="1:27">
      <c r="A126" s="245"/>
      <c r="K126" s="287"/>
      <c r="AA126" s="245"/>
    </row>
    <row r="127" s="240" customFormat="1" spans="1:35">
      <c r="A127" s="245"/>
      <c r="K127" s="287"/>
      <c r="N127" s="244"/>
      <c r="U127" s="244"/>
      <c r="AA127" s="245"/>
      <c r="AB127" s="244"/>
      <c r="AI127" s="244"/>
    </row>
    <row r="128" s="240" customFormat="1" spans="1:35">
      <c r="A128" s="245"/>
      <c r="K128" s="287"/>
      <c r="N128" s="244"/>
      <c r="U128" s="244"/>
      <c r="AA128" s="245"/>
      <c r="AB128" s="244"/>
      <c r="AI128" s="244"/>
    </row>
    <row r="129" s="240" customFormat="1" spans="1:35">
      <c r="A129" s="245"/>
      <c r="K129" s="287"/>
      <c r="N129" s="244"/>
      <c r="U129" s="244"/>
      <c r="AA129" s="245"/>
      <c r="AB129" s="244"/>
      <c r="AI129" s="244"/>
    </row>
    <row r="130" s="240" customFormat="1" spans="1:35">
      <c r="A130" s="245"/>
      <c r="K130" s="287"/>
      <c r="N130" s="244"/>
      <c r="U130" s="244"/>
      <c r="AA130" s="245"/>
      <c r="AB130" s="244"/>
      <c r="AI130" s="244"/>
    </row>
    <row r="131" s="240" customFormat="1" spans="1:35">
      <c r="A131" s="245"/>
      <c r="K131" s="287"/>
      <c r="N131" s="244"/>
      <c r="U131" s="244"/>
      <c r="AA131" s="245"/>
      <c r="AB131" s="244"/>
      <c r="AI131" s="244"/>
    </row>
    <row r="132" s="240" customFormat="1" spans="1:35">
      <c r="A132" s="245"/>
      <c r="K132" s="287"/>
      <c r="N132" s="244"/>
      <c r="U132" s="244"/>
      <c r="AA132" s="245"/>
      <c r="AB132" s="244"/>
      <c r="AI132" s="244"/>
    </row>
    <row r="133" s="240" customFormat="1" spans="1:35">
      <c r="A133" s="245"/>
      <c r="K133" s="287"/>
      <c r="N133" s="244"/>
      <c r="U133" s="244"/>
      <c r="AA133" s="245"/>
      <c r="AB133" s="244"/>
      <c r="AI133" s="244"/>
    </row>
    <row r="134" s="240" customFormat="1" spans="1:35">
      <c r="A134" s="245"/>
      <c r="K134" s="287"/>
      <c r="N134" s="244"/>
      <c r="U134" s="244"/>
      <c r="AA134" s="245"/>
      <c r="AB134" s="244"/>
      <c r="AI134" s="244"/>
    </row>
    <row r="135" s="240" customFormat="1" spans="1:35">
      <c r="A135" s="245"/>
      <c r="K135" s="287"/>
      <c r="N135" s="244"/>
      <c r="U135" s="244"/>
      <c r="AA135" s="245"/>
      <c r="AB135" s="244"/>
      <c r="AI135" s="244"/>
    </row>
    <row r="136" s="240" customFormat="1" spans="1:35">
      <c r="A136" s="245"/>
      <c r="K136" s="287"/>
      <c r="N136" s="244"/>
      <c r="U136" s="244"/>
      <c r="AA136" s="245"/>
      <c r="AB136" s="244"/>
      <c r="AI136" s="244"/>
    </row>
    <row r="137" s="240" customFormat="1" spans="1:35">
      <c r="A137" s="245"/>
      <c r="K137" s="287"/>
      <c r="N137" s="244"/>
      <c r="U137" s="244"/>
      <c r="AA137" s="245"/>
      <c r="AB137" s="244"/>
      <c r="AI137" s="244"/>
    </row>
    <row r="138" s="240" customFormat="1" spans="1:35">
      <c r="A138" s="245"/>
      <c r="K138" s="287"/>
      <c r="N138" s="244"/>
      <c r="U138" s="244"/>
      <c r="AA138" s="245"/>
      <c r="AB138" s="244"/>
      <c r="AI138" s="244"/>
    </row>
    <row r="139" s="240" customFormat="1" spans="1:35">
      <c r="A139" s="245"/>
      <c r="K139" s="287"/>
      <c r="N139" s="244"/>
      <c r="U139" s="244"/>
      <c r="AA139" s="245"/>
      <c r="AB139" s="244"/>
      <c r="AI139" s="244"/>
    </row>
    <row r="140" s="240" customFormat="1" spans="1:35">
      <c r="A140" s="245"/>
      <c r="K140" s="287"/>
      <c r="N140" s="244"/>
      <c r="U140" s="244"/>
      <c r="AA140" s="245"/>
      <c r="AB140" s="244"/>
      <c r="AI140" s="244"/>
    </row>
    <row r="141" s="240" customFormat="1" spans="1:35">
      <c r="A141" s="245"/>
      <c r="K141" s="287"/>
      <c r="N141" s="244"/>
      <c r="U141" s="244"/>
      <c r="AA141" s="245"/>
      <c r="AB141" s="244"/>
      <c r="AI141" s="244"/>
    </row>
    <row r="142" s="240" customFormat="1" spans="1:35">
      <c r="A142" s="245"/>
      <c r="K142" s="287"/>
      <c r="N142" s="244"/>
      <c r="U142" s="244"/>
      <c r="AA142" s="245"/>
      <c r="AB142" s="244"/>
      <c r="AI142" s="244"/>
    </row>
    <row r="143" s="240" customFormat="1" spans="1:35">
      <c r="A143" s="245"/>
      <c r="K143" s="287"/>
      <c r="N143" s="244"/>
      <c r="U143" s="244"/>
      <c r="AA143" s="245"/>
      <c r="AB143" s="244"/>
      <c r="AI143" s="244"/>
    </row>
    <row r="144" s="240" customFormat="1" spans="1:35">
      <c r="A144" s="245"/>
      <c r="K144" s="287"/>
      <c r="N144" s="244"/>
      <c r="U144" s="244"/>
      <c r="AA144" s="245"/>
      <c r="AB144" s="244"/>
      <c r="AI144" s="244"/>
    </row>
    <row r="145" s="240" customFormat="1" spans="1:35">
      <c r="A145" s="245"/>
      <c r="K145" s="287"/>
      <c r="N145" s="244"/>
      <c r="U145" s="244"/>
      <c r="AA145" s="245"/>
      <c r="AB145" s="244"/>
      <c r="AI145" s="244"/>
    </row>
    <row r="146" s="240" customFormat="1" spans="1:35">
      <c r="A146" s="245"/>
      <c r="K146" s="287"/>
      <c r="N146" s="244"/>
      <c r="U146" s="244"/>
      <c r="AA146" s="245"/>
      <c r="AB146" s="244"/>
      <c r="AI146" s="244"/>
    </row>
    <row r="147" s="240" customFormat="1" spans="1:35">
      <c r="A147" s="245"/>
      <c r="K147" s="287"/>
      <c r="N147" s="244"/>
      <c r="U147" s="244"/>
      <c r="AA147" s="245"/>
      <c r="AB147" s="244"/>
      <c r="AI147" s="244"/>
    </row>
    <row r="148" s="240" customFormat="1" spans="1:35">
      <c r="A148" s="245"/>
      <c r="K148" s="287"/>
      <c r="N148" s="244"/>
      <c r="U148" s="244"/>
      <c r="AA148" s="245"/>
      <c r="AB148" s="244"/>
      <c r="AI148" s="244"/>
    </row>
    <row r="149" s="240" customFormat="1" spans="1:35">
      <c r="A149" s="245"/>
      <c r="K149" s="287"/>
      <c r="N149" s="244"/>
      <c r="U149" s="244"/>
      <c r="AA149" s="245"/>
      <c r="AB149" s="244"/>
      <c r="AI149" s="244"/>
    </row>
    <row r="150" s="240" customFormat="1" spans="1:35">
      <c r="A150" s="245"/>
      <c r="K150" s="287"/>
      <c r="N150" s="244"/>
      <c r="U150" s="244"/>
      <c r="AA150" s="245"/>
      <c r="AB150" s="244"/>
      <c r="AI150" s="244"/>
    </row>
    <row r="151" s="240" customFormat="1" spans="1:35">
      <c r="A151" s="245"/>
      <c r="K151" s="287"/>
      <c r="N151" s="244"/>
      <c r="U151" s="244"/>
      <c r="AA151" s="245"/>
      <c r="AB151" s="244"/>
      <c r="AI151" s="244"/>
    </row>
    <row r="152" s="240" customFormat="1" spans="1:35">
      <c r="A152" s="245"/>
      <c r="K152" s="287"/>
      <c r="N152" s="244"/>
      <c r="U152" s="244"/>
      <c r="AA152" s="245"/>
      <c r="AB152" s="244"/>
      <c r="AI152" s="244"/>
    </row>
    <row r="153" s="240" customFormat="1" spans="1:35">
      <c r="A153" s="245"/>
      <c r="K153" s="287"/>
      <c r="N153" s="244"/>
      <c r="U153" s="244"/>
      <c r="AA153" s="245"/>
      <c r="AB153" s="244"/>
      <c r="AI153" s="244"/>
    </row>
    <row r="154" s="240" customFormat="1" spans="1:35">
      <c r="A154" s="245"/>
      <c r="K154" s="287"/>
      <c r="N154" s="244"/>
      <c r="U154" s="244"/>
      <c r="AA154" s="245"/>
      <c r="AB154" s="244"/>
      <c r="AI154" s="244"/>
    </row>
    <row r="155" s="240" customFormat="1" spans="1:35">
      <c r="A155" s="245"/>
      <c r="K155" s="287"/>
      <c r="N155" s="244"/>
      <c r="U155" s="244"/>
      <c r="AA155" s="245"/>
      <c r="AB155" s="244"/>
      <c r="AI155" s="244"/>
    </row>
    <row r="156" s="240" customFormat="1" spans="1:35">
      <c r="A156" s="245"/>
      <c r="K156" s="287"/>
      <c r="N156" s="244"/>
      <c r="U156" s="244"/>
      <c r="AA156" s="245"/>
      <c r="AB156" s="244"/>
      <c r="AI156" s="244"/>
    </row>
    <row r="157" s="240" customFormat="1" spans="1:35">
      <c r="A157" s="245"/>
      <c r="K157" s="287"/>
      <c r="N157" s="244"/>
      <c r="U157" s="244"/>
      <c r="AA157" s="245"/>
      <c r="AB157" s="244"/>
      <c r="AI157" s="244"/>
    </row>
    <row r="158" s="240" customFormat="1" spans="1:35">
      <c r="A158" s="245"/>
      <c r="K158" s="287"/>
      <c r="N158" s="244"/>
      <c r="U158" s="244"/>
      <c r="AA158" s="245"/>
      <c r="AB158" s="244"/>
      <c r="AI158" s="244"/>
    </row>
    <row r="159" s="240" customFormat="1" spans="1:35">
      <c r="A159" s="245"/>
      <c r="K159" s="287"/>
      <c r="N159" s="244"/>
      <c r="U159" s="244"/>
      <c r="AA159" s="245"/>
      <c r="AB159" s="244"/>
      <c r="AI159" s="244"/>
    </row>
    <row r="160" s="240" customFormat="1" spans="1:35">
      <c r="A160" s="245"/>
      <c r="K160" s="287"/>
      <c r="N160" s="244"/>
      <c r="U160" s="244"/>
      <c r="AA160" s="245"/>
      <c r="AB160" s="244"/>
      <c r="AI160" s="244"/>
    </row>
    <row r="161" s="240" customFormat="1" spans="1:35">
      <c r="A161" s="245"/>
      <c r="K161" s="287"/>
      <c r="N161" s="244"/>
      <c r="U161" s="244"/>
      <c r="AA161" s="245"/>
      <c r="AB161" s="244"/>
      <c r="AI161" s="244"/>
    </row>
    <row r="162" s="240" customFormat="1" spans="1:35">
      <c r="A162" s="245"/>
      <c r="K162" s="287"/>
      <c r="N162" s="244"/>
      <c r="U162" s="244"/>
      <c r="AA162" s="245"/>
      <c r="AB162" s="244"/>
      <c r="AI162" s="244"/>
    </row>
    <row r="163" s="240" customFormat="1" spans="1:35">
      <c r="A163" s="245"/>
      <c r="K163" s="287"/>
      <c r="N163" s="244"/>
      <c r="U163" s="244"/>
      <c r="AA163" s="245"/>
      <c r="AB163" s="244"/>
      <c r="AI163" s="244"/>
    </row>
    <row r="164" s="240" customFormat="1" spans="1:35">
      <c r="A164" s="245"/>
      <c r="K164" s="287"/>
      <c r="N164" s="244"/>
      <c r="U164" s="244"/>
      <c r="AA164" s="245"/>
      <c r="AB164" s="244"/>
      <c r="AI164" s="244"/>
    </row>
    <row r="165" s="240" customFormat="1" spans="1:35">
      <c r="A165" s="245"/>
      <c r="K165" s="287"/>
      <c r="N165" s="244"/>
      <c r="U165" s="244"/>
      <c r="AA165" s="245"/>
      <c r="AB165" s="244"/>
      <c r="AI165" s="244"/>
    </row>
    <row r="166" s="240" customFormat="1" spans="1:35">
      <c r="A166" s="245"/>
      <c r="K166" s="287"/>
      <c r="N166" s="244"/>
      <c r="U166" s="244"/>
      <c r="AA166" s="245"/>
      <c r="AB166" s="244"/>
      <c r="AI166" s="244"/>
    </row>
    <row r="167" s="240" customFormat="1" spans="1:35">
      <c r="A167" s="245"/>
      <c r="K167" s="287"/>
      <c r="N167" s="244"/>
      <c r="U167" s="244"/>
      <c r="AA167" s="245"/>
      <c r="AB167" s="244"/>
      <c r="AI167" s="244"/>
    </row>
    <row r="168" s="240" customFormat="1" spans="1:35">
      <c r="A168" s="245"/>
      <c r="K168" s="287"/>
      <c r="N168" s="244"/>
      <c r="U168" s="244"/>
      <c r="AA168" s="245"/>
      <c r="AB168" s="244"/>
      <c r="AI168" s="244"/>
    </row>
    <row r="169" s="240" customFormat="1" spans="1:35">
      <c r="A169" s="245"/>
      <c r="K169" s="287"/>
      <c r="N169" s="244"/>
      <c r="U169" s="244"/>
      <c r="AA169" s="245"/>
      <c r="AB169" s="244"/>
      <c r="AI169" s="244"/>
    </row>
    <row r="170" s="240" customFormat="1" spans="1:35">
      <c r="A170" s="245"/>
      <c r="K170" s="287"/>
      <c r="N170" s="244"/>
      <c r="U170" s="244"/>
      <c r="AA170" s="245"/>
      <c r="AB170" s="244"/>
      <c r="AI170" s="244"/>
    </row>
    <row r="171" s="240" customFormat="1" spans="1:35">
      <c r="A171" s="245"/>
      <c r="K171" s="287"/>
      <c r="N171" s="244"/>
      <c r="U171" s="244"/>
      <c r="AA171" s="245"/>
      <c r="AB171" s="244"/>
      <c r="AI171" s="244"/>
    </row>
    <row r="172" s="240" customFormat="1" spans="1:35">
      <c r="A172" s="245"/>
      <c r="K172" s="287"/>
      <c r="N172" s="244"/>
      <c r="U172" s="244"/>
      <c r="AA172" s="245"/>
      <c r="AB172" s="244"/>
      <c r="AI172" s="244"/>
    </row>
    <row r="173" s="240" customFormat="1" spans="1:35">
      <c r="A173" s="245"/>
      <c r="K173" s="287"/>
      <c r="N173" s="244"/>
      <c r="U173" s="244"/>
      <c r="AA173" s="245"/>
      <c r="AB173" s="244"/>
      <c r="AI173" s="244"/>
    </row>
    <row r="174" s="240" customFormat="1" spans="1:35">
      <c r="A174" s="245"/>
      <c r="K174" s="287"/>
      <c r="N174" s="244"/>
      <c r="U174" s="244"/>
      <c r="AA174" s="245"/>
      <c r="AB174" s="244"/>
      <c r="AI174" s="244"/>
    </row>
    <row r="175" s="240" customFormat="1" spans="1:35">
      <c r="A175" s="245"/>
      <c r="K175" s="287"/>
      <c r="N175" s="244"/>
      <c r="U175" s="244"/>
      <c r="AA175" s="245"/>
      <c r="AB175" s="244"/>
      <c r="AI175" s="244"/>
    </row>
    <row r="176" s="240" customFormat="1" spans="1:35">
      <c r="A176" s="245"/>
      <c r="K176" s="287"/>
      <c r="N176" s="244"/>
      <c r="U176" s="244"/>
      <c r="AA176" s="245"/>
      <c r="AB176" s="244"/>
      <c r="AI176" s="244"/>
    </row>
    <row r="177" s="240" customFormat="1" spans="1:35">
      <c r="A177" s="245"/>
      <c r="K177" s="287"/>
      <c r="N177" s="244"/>
      <c r="U177" s="244"/>
      <c r="AA177" s="245"/>
      <c r="AB177" s="244"/>
      <c r="AI177" s="244"/>
    </row>
    <row r="178" s="240" customFormat="1" spans="1:35">
      <c r="A178" s="245"/>
      <c r="K178" s="287"/>
      <c r="N178" s="244"/>
      <c r="U178" s="244"/>
      <c r="AA178" s="245"/>
      <c r="AB178" s="244"/>
      <c r="AI178" s="244"/>
    </row>
    <row r="179" s="240" customFormat="1" spans="1:35">
      <c r="A179" s="245"/>
      <c r="K179" s="287"/>
      <c r="N179" s="244"/>
      <c r="U179" s="244"/>
      <c r="AA179" s="245"/>
      <c r="AB179" s="244"/>
      <c r="AI179" s="244"/>
    </row>
    <row r="180" s="240" customFormat="1" spans="1:35">
      <c r="A180" s="245"/>
      <c r="K180" s="287"/>
      <c r="N180" s="244"/>
      <c r="U180" s="244"/>
      <c r="AA180" s="245"/>
      <c r="AB180" s="244"/>
      <c r="AI180" s="244"/>
    </row>
    <row r="181" s="240" customFormat="1" spans="1:35">
      <c r="A181" s="245"/>
      <c r="K181" s="287"/>
      <c r="N181" s="244"/>
      <c r="U181" s="244"/>
      <c r="AA181" s="245"/>
      <c r="AB181" s="244"/>
      <c r="AI181" s="244"/>
    </row>
    <row r="182" s="240" customFormat="1" spans="1:35">
      <c r="A182" s="245"/>
      <c r="K182" s="287"/>
      <c r="N182" s="244"/>
      <c r="U182" s="244"/>
      <c r="AA182" s="245"/>
      <c r="AB182" s="244"/>
      <c r="AI182" s="244"/>
    </row>
    <row r="183" s="240" customFormat="1" spans="1:35">
      <c r="A183" s="245"/>
      <c r="K183" s="287"/>
      <c r="N183" s="244"/>
      <c r="U183" s="244"/>
      <c r="AA183" s="245"/>
      <c r="AB183" s="244"/>
      <c r="AI183" s="244"/>
    </row>
    <row r="184" s="240" customFormat="1" spans="1:35">
      <c r="A184" s="245"/>
      <c r="K184" s="287"/>
      <c r="N184" s="244"/>
      <c r="U184" s="244"/>
      <c r="AA184" s="245"/>
      <c r="AB184" s="244"/>
      <c r="AI184" s="244"/>
    </row>
  </sheetData>
  <autoFilter ref="A14:AW80">
    <extLst/>
  </autoFilter>
  <mergeCells count="1">
    <mergeCell ref="A1:AN4"/>
  </mergeCells>
  <pageMargins left="0.7" right="0.7" top="0.75" bottom="0.75" header="0.3" footer="0.3"/>
  <pageSetup paperSize="9" scale="33" orientation="portrait"/>
  <headerFooter/>
  <colBreaks count="1" manualBreakCount="1">
    <brk id="35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"/>
  <sheetViews>
    <sheetView topLeftCell="A16" workbookViewId="0">
      <selection activeCell="C15" sqref="C15"/>
    </sheetView>
  </sheetViews>
  <sheetFormatPr defaultColWidth="9" defaultRowHeight="17.25" outlineLevelCol="6"/>
  <cols>
    <col min="1" max="1" width="16.6285714285714" style="224" customWidth="1"/>
    <col min="2" max="2" width="46" style="225" customWidth="1"/>
    <col min="3" max="3" width="50.3714285714286" style="226" customWidth="1"/>
    <col min="4" max="4" width="42.8761904761905" style="225" customWidth="1"/>
    <col min="5" max="5" width="23.5047619047619" style="225" customWidth="1"/>
    <col min="6" max="6" width="27.8761904761905" style="225" customWidth="1"/>
    <col min="7" max="7" width="40.3714285714286" style="225" customWidth="1"/>
    <col min="8" max="16384" width="9" style="227"/>
  </cols>
  <sheetData>
    <row r="1" hidden="1" spans="1:7">
      <c r="A1" s="228"/>
      <c r="B1" s="229"/>
      <c r="C1" s="229"/>
      <c r="D1" s="229"/>
      <c r="E1" s="229"/>
      <c r="F1" s="229"/>
      <c r="G1" s="229"/>
    </row>
    <row r="2" hidden="1" spans="1:7">
      <c r="A2" s="230" t="s">
        <v>9</v>
      </c>
      <c r="B2" s="231">
        <v>45947</v>
      </c>
      <c r="C2" s="232">
        <v>45948</v>
      </c>
      <c r="D2" s="231">
        <v>45949</v>
      </c>
      <c r="E2" s="233"/>
      <c r="F2" s="233"/>
      <c r="G2" s="233"/>
    </row>
    <row r="3" ht="147" hidden="1" customHeight="1" spans="1:4">
      <c r="A3" s="224">
        <v>1</v>
      </c>
      <c r="B3" s="234" t="s">
        <v>208</v>
      </c>
      <c r="C3" s="235" t="s">
        <v>209</v>
      </c>
      <c r="D3" s="234" t="s">
        <v>210</v>
      </c>
    </row>
    <row r="4" ht="159" hidden="1" customHeight="1" spans="1:6">
      <c r="A4" s="224" t="s">
        <v>211</v>
      </c>
      <c r="B4" s="234" t="s">
        <v>212</v>
      </c>
      <c r="C4" s="235" t="s">
        <v>213</v>
      </c>
      <c r="D4" s="234" t="s">
        <v>214</v>
      </c>
      <c r="F4" s="148"/>
    </row>
    <row r="5" ht="77.25" hidden="1" customHeight="1" spans="1:7">
      <c r="A5" s="224" t="s">
        <v>215</v>
      </c>
      <c r="C5" s="235"/>
      <c r="D5" s="225" t="s">
        <v>216</v>
      </c>
      <c r="G5" s="234"/>
    </row>
    <row r="6" ht="81.75" hidden="1" customHeight="1" spans="1:4">
      <c r="A6" s="224" t="s">
        <v>217</v>
      </c>
      <c r="D6" s="234" t="s">
        <v>218</v>
      </c>
    </row>
    <row r="7" ht="187.5" hidden="1" customHeight="1" spans="1:4">
      <c r="A7" s="224" t="s">
        <v>219</v>
      </c>
      <c r="B7" s="234"/>
      <c r="C7" s="235"/>
      <c r="D7" s="234" t="s">
        <v>220</v>
      </c>
    </row>
    <row r="8" ht="31.5" hidden="1" customHeight="1" spans="1:4">
      <c r="A8" s="224" t="s">
        <v>221</v>
      </c>
      <c r="D8" s="234" t="s">
        <v>222</v>
      </c>
    </row>
    <row r="9" ht="31.5" hidden="1" customHeight="1" spans="1:4">
      <c r="A9" s="224" t="s">
        <v>223</v>
      </c>
      <c r="C9" s="235"/>
      <c r="D9" s="234"/>
    </row>
    <row r="10" ht="31.5" hidden="1" customHeight="1" spans="1:3">
      <c r="A10" s="224" t="s">
        <v>224</v>
      </c>
      <c r="C10" s="235"/>
    </row>
    <row r="11" ht="31.5" hidden="1" customHeight="1" spans="1:3">
      <c r="A11" s="224" t="s">
        <v>225</v>
      </c>
      <c r="C11" s="235"/>
    </row>
    <row r="12" ht="31.5" hidden="1" customHeight="1" spans="1:2">
      <c r="A12" s="224" t="s">
        <v>226</v>
      </c>
      <c r="B12" s="234"/>
    </row>
    <row r="13" ht="169.5" customHeight="1" spans="1:4">
      <c r="A13" s="224" t="s">
        <v>227</v>
      </c>
      <c r="B13" s="225" t="s">
        <v>228</v>
      </c>
      <c r="C13" s="235" t="s">
        <v>229</v>
      </c>
      <c r="D13" s="234" t="s">
        <v>230</v>
      </c>
    </row>
    <row r="14" ht="155.25" customHeight="1" spans="1:5">
      <c r="A14" s="224" t="s">
        <v>231</v>
      </c>
      <c r="B14" s="225" t="s">
        <v>232</v>
      </c>
      <c r="C14" s="235" t="s">
        <v>233</v>
      </c>
      <c r="D14" s="234" t="s">
        <v>234</v>
      </c>
      <c r="E14" s="234" t="s">
        <v>235</v>
      </c>
    </row>
    <row r="15" ht="155.25" customHeight="1" spans="1:7">
      <c r="A15" s="224" t="s">
        <v>236</v>
      </c>
      <c r="B15" s="225" t="s">
        <v>237</v>
      </c>
      <c r="C15" s="235" t="s">
        <v>238</v>
      </c>
      <c r="D15" s="234" t="s">
        <v>239</v>
      </c>
      <c r="G15" s="234"/>
    </row>
    <row r="16" ht="155.25" customHeight="1" spans="1:3">
      <c r="A16" s="224" t="s">
        <v>240</v>
      </c>
      <c r="B16" s="225" t="s">
        <v>241</v>
      </c>
      <c r="C16" s="235" t="s">
        <v>242</v>
      </c>
    </row>
    <row r="17" spans="1:7">
      <c r="A17" s="236"/>
      <c r="B17" s="237" t="s">
        <v>243</v>
      </c>
      <c r="C17" s="361" t="s">
        <v>244</v>
      </c>
      <c r="D17" t="s">
        <v>245</v>
      </c>
      <c r="E17" s="238"/>
      <c r="F17" s="238"/>
      <c r="G17" s="238"/>
    </row>
    <row r="18" spans="1:7">
      <c r="A18" s="236"/>
      <c r="B18"/>
      <c r="C18" s="361" t="s">
        <v>246</v>
      </c>
      <c r="D18" t="s">
        <v>247</v>
      </c>
      <c r="E18" s="238"/>
      <c r="F18" s="238"/>
      <c r="G18" s="238"/>
    </row>
    <row r="19" spans="1:7">
      <c r="A19" s="236"/>
      <c r="B19"/>
      <c r="C19" s="361" t="s">
        <v>248</v>
      </c>
      <c r="D19" t="s">
        <v>249</v>
      </c>
      <c r="E19" s="238"/>
      <c r="F19" s="238"/>
      <c r="G19" s="238"/>
    </row>
    <row r="20" spans="1:7">
      <c r="A20" s="236"/>
      <c r="B20"/>
      <c r="C20"/>
      <c r="D20"/>
      <c r="E20" s="238"/>
      <c r="F20" s="238"/>
      <c r="G20" s="238"/>
    </row>
    <row r="21" spans="1:7">
      <c r="A21" s="236"/>
      <c r="B21" s="237" t="s">
        <v>250</v>
      </c>
      <c r="C21" s="361" t="s">
        <v>251</v>
      </c>
      <c r="D21" t="s">
        <v>249</v>
      </c>
      <c r="E21" s="238"/>
      <c r="F21" s="238"/>
      <c r="G21" s="238"/>
    </row>
    <row r="22" spans="1:7">
      <c r="A22" s="236"/>
      <c r="B22"/>
      <c r="C22" s="361" t="s">
        <v>251</v>
      </c>
      <c r="D22" t="s">
        <v>252</v>
      </c>
      <c r="E22" s="238"/>
      <c r="F22" s="238"/>
      <c r="G22" s="238"/>
    </row>
    <row r="23" spans="1:7">
      <c r="A23" s="236"/>
      <c r="B23"/>
      <c r="C23" s="361" t="s">
        <v>253</v>
      </c>
      <c r="D23" t="s">
        <v>247</v>
      </c>
      <c r="E23" s="238"/>
      <c r="F23" s="238"/>
      <c r="G23" s="238"/>
    </row>
    <row r="24" spans="1:7">
      <c r="A24" s="236"/>
      <c r="B24"/>
      <c r="C24" s="361" t="s">
        <v>254</v>
      </c>
      <c r="D24" t="s">
        <v>249</v>
      </c>
      <c r="E24" s="238"/>
      <c r="F24" s="238"/>
      <c r="G24" s="238"/>
    </row>
    <row r="25" ht="72.75" customHeight="1" spans="1:7">
      <c r="A25" s="224" t="s">
        <v>255</v>
      </c>
      <c r="B25" s="225" t="s">
        <v>256</v>
      </c>
      <c r="C25" s="235" t="s">
        <v>257</v>
      </c>
      <c r="D25" s="234" t="s">
        <v>258</v>
      </c>
      <c r="G25" s="234"/>
    </row>
    <row r="26" spans="1:7">
      <c r="A26" s="236"/>
      <c r="B26"/>
      <c r="C26" s="239"/>
      <c r="D26" s="238"/>
      <c r="E26" s="238"/>
      <c r="F26" s="238"/>
      <c r="G26" s="238"/>
    </row>
    <row r="27" spans="1:7">
      <c r="A27" s="236"/>
      <c r="B27" s="238"/>
      <c r="C27" s="239"/>
      <c r="D27" s="238"/>
      <c r="E27" s="238"/>
      <c r="F27" s="238"/>
      <c r="G27" s="238"/>
    </row>
    <row r="28" spans="1:7">
      <c r="A28" s="236"/>
      <c r="B28" s="238"/>
      <c r="C28" s="239"/>
      <c r="D28" s="238"/>
      <c r="E28" s="238"/>
      <c r="F28" s="238"/>
      <c r="G28" s="238"/>
    </row>
    <row r="29" spans="1:7">
      <c r="A29" s="236"/>
      <c r="B29" s="238"/>
      <c r="C29" s="239"/>
      <c r="D29" s="238"/>
      <c r="E29" s="238"/>
      <c r="F29" s="238"/>
      <c r="G29" s="238"/>
    </row>
    <row r="30" spans="1:7">
      <c r="A30" s="236"/>
      <c r="B30" s="238"/>
      <c r="C30" s="239"/>
      <c r="D30" s="238"/>
      <c r="E30" s="238"/>
      <c r="F30" s="238"/>
      <c r="G30" s="238"/>
    </row>
    <row r="31" spans="1:7">
      <c r="A31" s="236"/>
      <c r="B31" s="238"/>
      <c r="C31" s="239"/>
      <c r="D31" s="238"/>
      <c r="E31" s="238"/>
      <c r="F31" s="238"/>
      <c r="G31" s="238"/>
    </row>
    <row r="32" spans="1:7">
      <c r="A32" s="236"/>
      <c r="B32" s="238"/>
      <c r="C32" s="239"/>
      <c r="D32" s="238"/>
      <c r="E32" s="238"/>
      <c r="F32" s="238"/>
      <c r="G32" s="238"/>
    </row>
    <row r="33" spans="1:7">
      <c r="A33" s="236"/>
      <c r="B33" s="238"/>
      <c r="C33" s="239"/>
      <c r="D33" s="238"/>
      <c r="E33" s="238"/>
      <c r="F33" s="238"/>
      <c r="G33" s="238"/>
    </row>
    <row r="34" spans="1:7">
      <c r="A34" s="236"/>
      <c r="B34" s="238"/>
      <c r="C34" s="239"/>
      <c r="D34" s="238"/>
      <c r="E34" s="238"/>
      <c r="F34" s="238"/>
      <c r="G34" s="238"/>
    </row>
    <row r="35" spans="1:7">
      <c r="A35" s="236"/>
      <c r="B35" s="238"/>
      <c r="C35" s="239"/>
      <c r="D35" s="238"/>
      <c r="E35" s="238"/>
      <c r="F35" s="238"/>
      <c r="G35" s="238"/>
    </row>
    <row r="36" spans="1:7">
      <c r="A36" s="236"/>
      <c r="B36" s="238"/>
      <c r="C36" s="239"/>
      <c r="D36" s="238"/>
      <c r="E36" s="238"/>
      <c r="F36" s="238"/>
      <c r="G36" s="238"/>
    </row>
    <row r="37" spans="1:7">
      <c r="A37" s="236"/>
      <c r="B37" s="238"/>
      <c r="C37" s="239"/>
      <c r="D37" s="238"/>
      <c r="E37" s="238"/>
      <c r="F37" s="238"/>
      <c r="G37" s="238"/>
    </row>
    <row r="38" spans="1:7">
      <c r="A38" s="236"/>
      <c r="B38" s="238"/>
      <c r="C38" s="239"/>
      <c r="D38" s="238"/>
      <c r="E38" s="238"/>
      <c r="F38" s="238"/>
      <c r="G38" s="238"/>
    </row>
    <row r="39" spans="1:7">
      <c r="A39" s="236"/>
      <c r="B39" s="238"/>
      <c r="C39" s="239"/>
      <c r="D39" s="238"/>
      <c r="E39" s="238"/>
      <c r="F39" s="238"/>
      <c r="G39" s="238"/>
    </row>
    <row r="40" spans="1:7">
      <c r="A40" s="236"/>
      <c r="B40" s="238"/>
      <c r="C40" s="239"/>
      <c r="D40" s="238"/>
      <c r="E40" s="238"/>
      <c r="F40" s="238"/>
      <c r="G40" s="238"/>
    </row>
    <row r="41" spans="1:7">
      <c r="A41" s="236"/>
      <c r="B41" s="238"/>
      <c r="C41" s="239"/>
      <c r="D41" s="238"/>
      <c r="E41" s="238"/>
      <c r="F41" s="238"/>
      <c r="G41" s="238"/>
    </row>
    <row r="42" spans="1:7">
      <c r="A42" s="236"/>
      <c r="B42" s="238"/>
      <c r="C42" s="239"/>
      <c r="D42" s="238"/>
      <c r="E42" s="238"/>
      <c r="F42" s="238"/>
      <c r="G42" s="238"/>
    </row>
    <row r="43" spans="1:7">
      <c r="A43" s="236"/>
      <c r="B43" s="238"/>
      <c r="C43" s="239"/>
      <c r="D43" s="238"/>
      <c r="E43" s="238"/>
      <c r="F43" s="238"/>
      <c r="G43" s="238"/>
    </row>
    <row r="44" spans="1:7">
      <c r="A44" s="236"/>
      <c r="B44" s="238"/>
      <c r="C44" s="239"/>
      <c r="D44" s="238"/>
      <c r="E44" s="238"/>
      <c r="F44" s="238"/>
      <c r="G44" s="238"/>
    </row>
    <row r="45" spans="1:7">
      <c r="A45" s="236"/>
      <c r="B45" s="238"/>
      <c r="C45" s="239"/>
      <c r="D45" s="238"/>
      <c r="E45" s="238"/>
      <c r="F45" s="238"/>
      <c r="G45" s="238"/>
    </row>
    <row r="46" spans="1:7">
      <c r="A46" s="236"/>
      <c r="B46" s="238"/>
      <c r="C46" s="239"/>
      <c r="D46" s="238"/>
      <c r="E46" s="238"/>
      <c r="F46" s="238"/>
      <c r="G46" s="238"/>
    </row>
    <row r="47" spans="1:7">
      <c r="A47" s="236"/>
      <c r="B47" s="238"/>
      <c r="C47" s="239"/>
      <c r="D47" s="238"/>
      <c r="E47" s="238"/>
      <c r="F47" s="238"/>
      <c r="G47" s="238"/>
    </row>
    <row r="48" spans="1:7">
      <c r="A48" s="236"/>
      <c r="B48" s="238"/>
      <c r="C48" s="239"/>
      <c r="D48" s="238"/>
      <c r="E48" s="238"/>
      <c r="F48" s="238"/>
      <c r="G48" s="238"/>
    </row>
    <row r="49" spans="1:7">
      <c r="A49" s="236"/>
      <c r="B49" s="238"/>
      <c r="C49" s="239"/>
      <c r="D49" s="238"/>
      <c r="E49" s="238"/>
      <c r="F49" s="238"/>
      <c r="G49" s="238"/>
    </row>
    <row r="50" spans="1:7">
      <c r="A50" s="236"/>
      <c r="B50" s="238"/>
      <c r="C50" s="239"/>
      <c r="D50" s="238"/>
      <c r="E50" s="238"/>
      <c r="F50" s="238"/>
      <c r="G50" s="238"/>
    </row>
    <row r="51" spans="1:7">
      <c r="A51" s="236"/>
      <c r="B51" s="238"/>
      <c r="C51" s="239"/>
      <c r="D51" s="238"/>
      <c r="E51" s="238"/>
      <c r="F51" s="238"/>
      <c r="G51" s="238"/>
    </row>
    <row r="52" spans="1:7">
      <c r="A52" s="236"/>
      <c r="B52" s="238"/>
      <c r="C52" s="239"/>
      <c r="D52" s="238"/>
      <c r="E52" s="238"/>
      <c r="F52" s="238"/>
      <c r="G52" s="238"/>
    </row>
    <row r="53" spans="1:7">
      <c r="A53" s="236"/>
      <c r="B53" s="238"/>
      <c r="C53" s="239"/>
      <c r="D53" s="238"/>
      <c r="E53" s="238"/>
      <c r="F53" s="238"/>
      <c r="G53" s="238"/>
    </row>
    <row r="54" spans="1:7">
      <c r="A54" s="236"/>
      <c r="B54" s="238"/>
      <c r="C54" s="239"/>
      <c r="D54" s="238"/>
      <c r="E54" s="238"/>
      <c r="F54" s="238"/>
      <c r="G54" s="238"/>
    </row>
    <row r="55" spans="1:7">
      <c r="A55" s="236"/>
      <c r="B55" s="238"/>
      <c r="C55" s="239"/>
      <c r="D55" s="238"/>
      <c r="E55" s="238"/>
      <c r="F55" s="238"/>
      <c r="G55" s="238"/>
    </row>
    <row r="56" spans="1:7">
      <c r="A56" s="236"/>
      <c r="B56" s="238"/>
      <c r="C56" s="239"/>
      <c r="D56" s="238"/>
      <c r="E56" s="238"/>
      <c r="F56" s="238"/>
      <c r="G56" s="238"/>
    </row>
    <row r="57" spans="1:7">
      <c r="A57" s="236"/>
      <c r="B57" s="238"/>
      <c r="C57" s="239"/>
      <c r="D57" s="238"/>
      <c r="E57" s="238"/>
      <c r="F57" s="238"/>
      <c r="G57" s="238"/>
    </row>
    <row r="58" spans="1:7">
      <c r="A58" s="236"/>
      <c r="B58" s="238"/>
      <c r="C58" s="239"/>
      <c r="D58" s="238"/>
      <c r="E58" s="238"/>
      <c r="F58" s="238"/>
      <c r="G58" s="238"/>
    </row>
    <row r="59" spans="1:7">
      <c r="A59" s="236"/>
      <c r="B59" s="238"/>
      <c r="C59" s="239"/>
      <c r="D59" s="238"/>
      <c r="E59" s="238"/>
      <c r="F59" s="238"/>
      <c r="G59" s="238"/>
    </row>
    <row r="60" spans="1:7">
      <c r="A60" s="236"/>
      <c r="B60" s="238"/>
      <c r="C60" s="239"/>
      <c r="D60" s="238"/>
      <c r="E60" s="238"/>
      <c r="F60" s="238"/>
      <c r="G60" s="238"/>
    </row>
    <row r="61" spans="1:7">
      <c r="A61" s="236"/>
      <c r="B61" s="238"/>
      <c r="C61" s="239"/>
      <c r="D61" s="238"/>
      <c r="E61" s="238"/>
      <c r="F61" s="238"/>
      <c r="G61" s="238"/>
    </row>
    <row r="62" spans="1:7">
      <c r="A62" s="236"/>
      <c r="B62" s="238"/>
      <c r="C62" s="239"/>
      <c r="D62" s="238"/>
      <c r="E62" s="238"/>
      <c r="F62" s="238"/>
      <c r="G62" s="238"/>
    </row>
    <row r="63" spans="1:7">
      <c r="A63" s="236"/>
      <c r="B63" s="238"/>
      <c r="C63" s="239"/>
      <c r="D63" s="238"/>
      <c r="E63" s="238"/>
      <c r="F63" s="238"/>
      <c r="G63" s="238"/>
    </row>
    <row r="64" spans="1:7">
      <c r="A64" s="236"/>
      <c r="B64" s="238"/>
      <c r="C64" s="239"/>
      <c r="D64" s="238"/>
      <c r="E64" s="238"/>
      <c r="F64" s="238"/>
      <c r="G64" s="238"/>
    </row>
    <row r="65" spans="1:7">
      <c r="A65" s="236"/>
      <c r="B65" s="238"/>
      <c r="C65" s="239"/>
      <c r="D65" s="238"/>
      <c r="E65" s="238"/>
      <c r="F65" s="238"/>
      <c r="G65" s="238"/>
    </row>
    <row r="66" spans="1:7">
      <c r="A66" s="236"/>
      <c r="B66" s="238"/>
      <c r="C66" s="239"/>
      <c r="D66" s="238"/>
      <c r="E66" s="238"/>
      <c r="F66" s="238"/>
      <c r="G66" s="238"/>
    </row>
    <row r="67" spans="1:7">
      <c r="A67" s="236"/>
      <c r="B67" s="238"/>
      <c r="C67" s="239"/>
      <c r="D67" s="238"/>
      <c r="E67" s="238"/>
      <c r="F67" s="238"/>
      <c r="G67" s="238"/>
    </row>
    <row r="68" spans="1:7">
      <c r="A68" s="236"/>
      <c r="B68" s="238"/>
      <c r="C68" s="239"/>
      <c r="D68" s="238"/>
      <c r="E68" s="238"/>
      <c r="F68" s="238"/>
      <c r="G68" s="238"/>
    </row>
    <row r="69" spans="1:7">
      <c r="A69" s="236"/>
      <c r="B69" s="238"/>
      <c r="C69" s="239"/>
      <c r="D69" s="238"/>
      <c r="E69" s="238"/>
      <c r="F69" s="238"/>
      <c r="G69" s="238"/>
    </row>
    <row r="70" spans="1:7">
      <c r="A70" s="236"/>
      <c r="B70" s="238"/>
      <c r="C70" s="239"/>
      <c r="D70" s="238"/>
      <c r="E70" s="238"/>
      <c r="F70" s="238"/>
      <c r="G70" s="238"/>
    </row>
    <row r="71" spans="1:7">
      <c r="A71" s="236"/>
      <c r="B71" s="238"/>
      <c r="C71" s="239"/>
      <c r="D71" s="238"/>
      <c r="E71" s="238"/>
      <c r="F71" s="238"/>
      <c r="G71" s="238"/>
    </row>
    <row r="72" spans="1:7">
      <c r="A72" s="236"/>
      <c r="B72" s="238"/>
      <c r="C72" s="239"/>
      <c r="D72" s="238"/>
      <c r="E72" s="238"/>
      <c r="F72" s="238"/>
      <c r="G72" s="238"/>
    </row>
    <row r="73" spans="1:7">
      <c r="A73" s="236"/>
      <c r="B73" s="238"/>
      <c r="C73" s="239"/>
      <c r="D73" s="238"/>
      <c r="E73" s="238"/>
      <c r="F73" s="238"/>
      <c r="G73" s="238"/>
    </row>
    <row r="74" spans="1:7">
      <c r="A74" s="236"/>
      <c r="B74" s="238"/>
      <c r="C74" s="239"/>
      <c r="D74" s="238"/>
      <c r="E74" s="238"/>
      <c r="F74" s="238"/>
      <c r="G74" s="238"/>
    </row>
    <row r="75" spans="1:7">
      <c r="A75" s="236"/>
      <c r="B75" s="238"/>
      <c r="C75" s="239"/>
      <c r="D75" s="238"/>
      <c r="E75" s="238"/>
      <c r="F75" s="238"/>
      <c r="G75" s="238"/>
    </row>
    <row r="76" spans="1:7">
      <c r="A76" s="236"/>
      <c r="B76" s="238"/>
      <c r="C76" s="239"/>
      <c r="D76" s="238"/>
      <c r="E76" s="238"/>
      <c r="F76" s="238"/>
      <c r="G76" s="238"/>
    </row>
    <row r="77" spans="1:7">
      <c r="A77" s="236"/>
      <c r="B77" s="238"/>
      <c r="C77" s="239"/>
      <c r="D77" s="238"/>
      <c r="E77" s="238"/>
      <c r="F77" s="238"/>
      <c r="G77" s="238"/>
    </row>
    <row r="78" spans="1:7">
      <c r="A78" s="236"/>
      <c r="B78" s="238"/>
      <c r="C78" s="239"/>
      <c r="D78" s="238"/>
      <c r="E78" s="238"/>
      <c r="F78" s="238"/>
      <c r="G78" s="238"/>
    </row>
    <row r="79" spans="1:7">
      <c r="A79" s="236"/>
      <c r="B79" s="238"/>
      <c r="C79" s="239"/>
      <c r="D79" s="238"/>
      <c r="E79" s="238"/>
      <c r="F79" s="238"/>
      <c r="G79" s="238"/>
    </row>
    <row r="80" spans="1:7">
      <c r="A80" s="236"/>
      <c r="B80" s="238"/>
      <c r="C80" s="239"/>
      <c r="D80" s="238"/>
      <c r="E80" s="238"/>
      <c r="F80" s="238"/>
      <c r="G80" s="238"/>
    </row>
    <row r="81" spans="1:7">
      <c r="A81" s="236"/>
      <c r="B81" s="238"/>
      <c r="C81" s="239"/>
      <c r="D81" s="238"/>
      <c r="E81" s="238"/>
      <c r="F81" s="238"/>
      <c r="G81" s="238"/>
    </row>
    <row r="82" spans="1:7">
      <c r="A82" s="236"/>
      <c r="B82" s="238"/>
      <c r="C82" s="239"/>
      <c r="D82" s="238"/>
      <c r="E82" s="238"/>
      <c r="F82" s="238"/>
      <c r="G82" s="238"/>
    </row>
    <row r="83" spans="1:7">
      <c r="A83" s="236"/>
      <c r="B83" s="238"/>
      <c r="C83" s="239"/>
      <c r="D83" s="238"/>
      <c r="E83" s="238"/>
      <c r="F83" s="238"/>
      <c r="G83" s="238"/>
    </row>
    <row r="84" spans="1:7">
      <c r="A84" s="236"/>
      <c r="B84" s="238"/>
      <c r="C84" s="239"/>
      <c r="D84" s="238"/>
      <c r="E84" s="238"/>
      <c r="F84" s="238"/>
      <c r="G84" s="238"/>
    </row>
    <row r="85" spans="1:7">
      <c r="A85" s="236"/>
      <c r="B85" s="238"/>
      <c r="C85" s="239"/>
      <c r="D85" s="238"/>
      <c r="E85" s="238"/>
      <c r="F85" s="238"/>
      <c r="G85" s="238"/>
    </row>
    <row r="86" spans="1:7">
      <c r="A86" s="236"/>
      <c r="B86" s="238"/>
      <c r="C86" s="239"/>
      <c r="D86" s="238"/>
      <c r="E86" s="238"/>
      <c r="F86" s="238"/>
      <c r="G86" s="238"/>
    </row>
    <row r="87" spans="1:7">
      <c r="A87" s="236"/>
      <c r="B87" s="238"/>
      <c r="C87" s="239"/>
      <c r="D87" s="238"/>
      <c r="E87" s="238"/>
      <c r="F87" s="238"/>
      <c r="G87" s="238"/>
    </row>
    <row r="88" spans="1:7">
      <c r="A88" s="236"/>
      <c r="B88" s="238"/>
      <c r="C88" s="239"/>
      <c r="D88" s="238"/>
      <c r="E88" s="238"/>
      <c r="F88" s="238"/>
      <c r="G88" s="238"/>
    </row>
    <row r="89" spans="1:7">
      <c r="A89" s="236"/>
      <c r="B89" s="238"/>
      <c r="C89" s="239"/>
      <c r="D89" s="238"/>
      <c r="E89" s="238"/>
      <c r="F89" s="238"/>
      <c r="G89" s="238"/>
    </row>
    <row r="90" spans="1:7">
      <c r="A90" s="236"/>
      <c r="B90" s="238"/>
      <c r="C90" s="239"/>
      <c r="D90" s="238"/>
      <c r="E90" s="238"/>
      <c r="F90" s="238"/>
      <c r="G90" s="238"/>
    </row>
    <row r="91" spans="1:7">
      <c r="A91" s="236"/>
      <c r="B91" s="238"/>
      <c r="C91" s="239"/>
      <c r="D91" s="238"/>
      <c r="E91" s="238"/>
      <c r="F91" s="238"/>
      <c r="G91" s="238"/>
    </row>
    <row r="92" spans="1:7">
      <c r="A92" s="236"/>
      <c r="B92" s="238"/>
      <c r="C92" s="239"/>
      <c r="D92" s="238"/>
      <c r="E92" s="238"/>
      <c r="F92" s="238"/>
      <c r="G92" s="238"/>
    </row>
    <row r="93" spans="1:7">
      <c r="A93" s="236"/>
      <c r="B93" s="238"/>
      <c r="C93" s="239"/>
      <c r="D93" s="238"/>
      <c r="E93" s="238"/>
      <c r="F93" s="238"/>
      <c r="G93" s="238"/>
    </row>
    <row r="94" spans="1:7">
      <c r="A94" s="236"/>
      <c r="B94" s="238"/>
      <c r="C94" s="239"/>
      <c r="D94" s="238"/>
      <c r="E94" s="238"/>
      <c r="F94" s="238"/>
      <c r="G94" s="238"/>
    </row>
    <row r="95" spans="1:7">
      <c r="A95" s="236"/>
      <c r="B95" s="238"/>
      <c r="C95" s="239"/>
      <c r="D95" s="238"/>
      <c r="E95" s="238"/>
      <c r="F95" s="238"/>
      <c r="G95" s="238"/>
    </row>
    <row r="96" spans="1:7">
      <c r="A96" s="236"/>
      <c r="B96" s="238"/>
      <c r="C96" s="239"/>
      <c r="D96" s="238"/>
      <c r="E96" s="238"/>
      <c r="F96" s="238"/>
      <c r="G96" s="238"/>
    </row>
    <row r="97" spans="1:7">
      <c r="A97" s="236"/>
      <c r="B97" s="238"/>
      <c r="C97" s="239"/>
      <c r="D97" s="238"/>
      <c r="E97" s="238"/>
      <c r="F97" s="238"/>
      <c r="G97" s="238"/>
    </row>
    <row r="98" spans="1:7">
      <c r="A98" s="236"/>
      <c r="B98" s="238"/>
      <c r="C98" s="239"/>
      <c r="D98" s="238"/>
      <c r="E98" s="238"/>
      <c r="F98" s="238"/>
      <c r="G98" s="238"/>
    </row>
    <row r="99" spans="1:7">
      <c r="A99" s="236"/>
      <c r="B99" s="238"/>
      <c r="C99" s="239"/>
      <c r="D99" s="238"/>
      <c r="E99" s="238"/>
      <c r="F99" s="238"/>
      <c r="G99" s="238"/>
    </row>
    <row r="100" spans="1:7">
      <c r="A100" s="236"/>
      <c r="B100" s="238"/>
      <c r="C100" s="239"/>
      <c r="D100" s="238"/>
      <c r="E100" s="238"/>
      <c r="F100" s="238"/>
      <c r="G100" s="238"/>
    </row>
    <row r="101" spans="1:7">
      <c r="A101" s="236"/>
      <c r="B101" s="238"/>
      <c r="C101" s="239"/>
      <c r="D101" s="238"/>
      <c r="E101" s="238"/>
      <c r="F101" s="238"/>
      <c r="G101" s="238"/>
    </row>
    <row r="102" spans="1:7">
      <c r="A102" s="236"/>
      <c r="B102" s="238"/>
      <c r="C102" s="239"/>
      <c r="D102" s="238"/>
      <c r="E102" s="238"/>
      <c r="F102" s="238"/>
      <c r="G102" s="238"/>
    </row>
    <row r="103" spans="1:7">
      <c r="A103" s="236"/>
      <c r="B103" s="238"/>
      <c r="C103" s="239"/>
      <c r="D103" s="238"/>
      <c r="E103" s="238"/>
      <c r="F103" s="238"/>
      <c r="G103" s="238"/>
    </row>
    <row r="104" spans="1:7">
      <c r="A104" s="236"/>
      <c r="B104" s="238"/>
      <c r="C104" s="239"/>
      <c r="D104" s="238"/>
      <c r="E104" s="238"/>
      <c r="F104" s="238"/>
      <c r="G104" s="238"/>
    </row>
    <row r="105" spans="1:7">
      <c r="A105" s="236"/>
      <c r="B105" s="238"/>
      <c r="C105" s="239"/>
      <c r="D105" s="238"/>
      <c r="E105" s="238"/>
      <c r="F105" s="238"/>
      <c r="G105" s="238"/>
    </row>
    <row r="106" spans="1:7">
      <c r="A106" s="236"/>
      <c r="B106" s="238"/>
      <c r="C106" s="239"/>
      <c r="D106" s="238"/>
      <c r="E106" s="238"/>
      <c r="F106" s="238"/>
      <c r="G106" s="238"/>
    </row>
    <row r="107" spans="1:7">
      <c r="A107" s="236"/>
      <c r="B107" s="238"/>
      <c r="C107" s="239"/>
      <c r="D107" s="238"/>
      <c r="E107" s="238"/>
      <c r="F107" s="238"/>
      <c r="G107" s="238"/>
    </row>
    <row r="108" spans="1:7">
      <c r="A108" s="236"/>
      <c r="B108" s="238"/>
      <c r="C108" s="239"/>
      <c r="D108" s="238"/>
      <c r="E108" s="238"/>
      <c r="F108" s="238"/>
      <c r="G108" s="238"/>
    </row>
    <row r="109" spans="1:7">
      <c r="A109" s="236"/>
      <c r="B109" s="238"/>
      <c r="C109" s="239"/>
      <c r="D109" s="238"/>
      <c r="E109" s="238"/>
      <c r="F109" s="238"/>
      <c r="G109" s="238"/>
    </row>
    <row r="110" spans="1:7">
      <c r="A110" s="236"/>
      <c r="B110" s="238"/>
      <c r="C110" s="239"/>
      <c r="D110" s="238"/>
      <c r="E110" s="238"/>
      <c r="F110" s="238"/>
      <c r="G110" s="238"/>
    </row>
    <row r="111" spans="1:7">
      <c r="A111" s="236"/>
      <c r="B111" s="238"/>
      <c r="C111" s="239"/>
      <c r="D111" s="238"/>
      <c r="E111" s="238"/>
      <c r="F111" s="238"/>
      <c r="G111" s="238"/>
    </row>
    <row r="112" spans="1:7">
      <c r="A112" s="236"/>
      <c r="B112" s="238"/>
      <c r="C112" s="239"/>
      <c r="D112" s="238"/>
      <c r="E112" s="238"/>
      <c r="F112" s="238"/>
      <c r="G112" s="238"/>
    </row>
    <row r="113" spans="1:7">
      <c r="A113" s="236"/>
      <c r="B113" s="238"/>
      <c r="C113" s="239"/>
      <c r="D113" s="238"/>
      <c r="E113" s="238"/>
      <c r="F113" s="238"/>
      <c r="G113" s="238"/>
    </row>
    <row r="114" spans="1:7">
      <c r="A114" s="236"/>
      <c r="B114" s="238"/>
      <c r="C114" s="239"/>
      <c r="D114" s="238"/>
      <c r="E114" s="238"/>
      <c r="F114" s="238"/>
      <c r="G114" s="238"/>
    </row>
    <row r="115" spans="1:7">
      <c r="A115" s="236"/>
      <c r="B115" s="238"/>
      <c r="C115" s="239"/>
      <c r="D115" s="238"/>
      <c r="E115" s="238"/>
      <c r="F115" s="238"/>
      <c r="G115" s="238"/>
    </row>
    <row r="116" spans="1:7">
      <c r="A116" s="236"/>
      <c r="B116" s="238"/>
      <c r="C116" s="239"/>
      <c r="D116" s="238"/>
      <c r="E116" s="238"/>
      <c r="F116" s="238"/>
      <c r="G116" s="238"/>
    </row>
    <row r="117" spans="1:7">
      <c r="A117" s="236"/>
      <c r="B117" s="238"/>
      <c r="C117" s="239"/>
      <c r="D117" s="238"/>
      <c r="E117" s="238"/>
      <c r="F117" s="238"/>
      <c r="G117" s="238"/>
    </row>
    <row r="118" spans="1:7">
      <c r="A118" s="236"/>
      <c r="B118" s="238"/>
      <c r="C118" s="239"/>
      <c r="D118" s="238"/>
      <c r="E118" s="238"/>
      <c r="F118" s="238"/>
      <c r="G118" s="238"/>
    </row>
    <row r="119" spans="1:7">
      <c r="A119" s="236"/>
      <c r="B119" s="238"/>
      <c r="C119" s="239"/>
      <c r="D119" s="238"/>
      <c r="E119" s="238"/>
      <c r="F119" s="238"/>
      <c r="G119" s="238"/>
    </row>
    <row r="120" spans="1:7">
      <c r="A120" s="236"/>
      <c r="B120" s="238"/>
      <c r="C120" s="239"/>
      <c r="D120" s="238"/>
      <c r="E120" s="238"/>
      <c r="F120" s="238"/>
      <c r="G120" s="238"/>
    </row>
    <row r="121" spans="1:7">
      <c r="A121" s="236"/>
      <c r="B121" s="238"/>
      <c r="C121" s="239"/>
      <c r="D121" s="238"/>
      <c r="E121" s="238"/>
      <c r="F121" s="238"/>
      <c r="G121" s="238"/>
    </row>
    <row r="122" spans="1:7">
      <c r="A122" s="236"/>
      <c r="B122" s="238"/>
      <c r="C122" s="239"/>
      <c r="D122" s="238"/>
      <c r="E122" s="238"/>
      <c r="F122" s="238"/>
      <c r="G122" s="238"/>
    </row>
    <row r="123" spans="1:7">
      <c r="A123" s="236"/>
      <c r="B123" s="238"/>
      <c r="C123" s="239"/>
      <c r="D123" s="238"/>
      <c r="E123" s="238"/>
      <c r="F123" s="238"/>
      <c r="G123" s="238"/>
    </row>
    <row r="124" spans="1:7">
      <c r="A124" s="236"/>
      <c r="B124" s="238"/>
      <c r="C124" s="239"/>
      <c r="D124" s="238"/>
      <c r="E124" s="238"/>
      <c r="F124" s="238"/>
      <c r="G124" s="238"/>
    </row>
    <row r="125" spans="1:7">
      <c r="A125" s="236"/>
      <c r="B125" s="238"/>
      <c r="C125" s="239"/>
      <c r="D125" s="238"/>
      <c r="E125" s="238"/>
      <c r="F125" s="238"/>
      <c r="G125" s="238"/>
    </row>
    <row r="126" spans="1:7">
      <c r="A126" s="236"/>
      <c r="B126" s="238"/>
      <c r="C126" s="239"/>
      <c r="D126" s="238"/>
      <c r="E126" s="238"/>
      <c r="F126" s="238"/>
      <c r="G126" s="238"/>
    </row>
    <row r="127" spans="1:7">
      <c r="A127" s="236"/>
      <c r="B127" s="238"/>
      <c r="C127" s="239"/>
      <c r="D127" s="238"/>
      <c r="E127" s="238"/>
      <c r="F127" s="238"/>
      <c r="G127" s="238"/>
    </row>
    <row r="128" spans="1:7">
      <c r="A128" s="236"/>
      <c r="B128" s="238"/>
      <c r="C128" s="239"/>
      <c r="D128" s="238"/>
      <c r="E128" s="238"/>
      <c r="F128" s="238"/>
      <c r="G128" s="238"/>
    </row>
    <row r="129" spans="1:7">
      <c r="A129" s="236"/>
      <c r="B129" s="238"/>
      <c r="C129" s="239"/>
      <c r="D129" s="238"/>
      <c r="E129" s="238"/>
      <c r="F129" s="238"/>
      <c r="G129" s="238"/>
    </row>
    <row r="130" spans="1:7">
      <c r="A130" s="236"/>
      <c r="B130" s="238"/>
      <c r="C130" s="239"/>
      <c r="D130" s="238"/>
      <c r="E130" s="238"/>
      <c r="F130" s="238"/>
      <c r="G130" s="23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4"/>
  <sheetViews>
    <sheetView view="pageBreakPreview" zoomScale="80" zoomScaleNormal="85" zoomScaleSheetLayoutView="80" workbookViewId="0">
      <pane ySplit="2" topLeftCell="A93" activePane="bottomLeft" state="frozen"/>
      <selection/>
      <selection pane="bottomLeft" activeCell="F45" sqref="F45"/>
    </sheetView>
  </sheetViews>
  <sheetFormatPr defaultColWidth="9" defaultRowHeight="17.25"/>
  <cols>
    <col min="1" max="1" width="7.62857142857143" style="142" customWidth="1"/>
    <col min="2" max="2" width="14.752380952381" style="143" customWidth="1"/>
    <col min="3" max="3" width="20.6285714285714" style="144" customWidth="1"/>
    <col min="4" max="4" width="35.6285714285714" style="143" customWidth="1"/>
    <col min="5" max="5" width="20.6285714285714" style="143" customWidth="1"/>
    <col min="6" max="6" width="60.6285714285714" style="143" customWidth="1"/>
    <col min="7" max="7" width="11.5047619047619" style="142" customWidth="1"/>
    <col min="8" max="8" width="11.3714285714286" style="142" customWidth="1"/>
    <col min="9" max="9" width="12.6285714285714" style="142" customWidth="1"/>
    <col min="10" max="10" width="14.6285714285714" style="145" customWidth="1"/>
    <col min="11" max="12" width="14.6285714285714" style="146" customWidth="1"/>
    <col min="13" max="13" width="14.6285714285714" style="147" customWidth="1"/>
    <col min="14" max="15" width="23.6285714285714" style="143" customWidth="1"/>
    <col min="16" max="16" width="12.8761904761905" style="148" customWidth="1"/>
    <col min="17" max="17" width="9" style="148"/>
    <col min="18" max="18" width="42.6285714285714" style="148" customWidth="1"/>
    <col min="19" max="16384" width="9" style="148"/>
  </cols>
  <sheetData>
    <row r="1" ht="47.25" customHeight="1" spans="1:15">
      <c r="A1" s="126" t="s">
        <v>259</v>
      </c>
      <c r="B1" s="149"/>
      <c r="C1" s="150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82"/>
    </row>
    <row r="2" s="138" customFormat="1" ht="68.25" customHeight="1" spans="1:15">
      <c r="A2" s="151" t="s">
        <v>9</v>
      </c>
      <c r="B2" s="152" t="s">
        <v>260</v>
      </c>
      <c r="C2" s="152" t="s">
        <v>261</v>
      </c>
      <c r="D2" s="152" t="s">
        <v>262</v>
      </c>
      <c r="E2" s="152" t="s">
        <v>263</v>
      </c>
      <c r="F2" s="152" t="s">
        <v>264</v>
      </c>
      <c r="G2" s="153" t="s">
        <v>265</v>
      </c>
      <c r="H2" s="151" t="s">
        <v>266</v>
      </c>
      <c r="I2" s="183" t="s">
        <v>267</v>
      </c>
      <c r="J2" s="184" t="s">
        <v>268</v>
      </c>
      <c r="K2" s="184" t="s">
        <v>269</v>
      </c>
      <c r="L2" s="184" t="s">
        <v>270</v>
      </c>
      <c r="M2" s="185" t="s">
        <v>271</v>
      </c>
      <c r="N2" s="152" t="s">
        <v>272</v>
      </c>
      <c r="O2" s="186" t="s">
        <v>273</v>
      </c>
    </row>
    <row r="3" s="139" customFormat="1" ht="33" customHeight="1" spans="1:15">
      <c r="A3" s="154">
        <v>1</v>
      </c>
      <c r="B3" s="155">
        <v>46119</v>
      </c>
      <c r="C3" s="156" t="s">
        <v>274</v>
      </c>
      <c r="D3" s="156" t="s">
        <v>275</v>
      </c>
      <c r="E3" s="157" t="s">
        <v>276</v>
      </c>
      <c r="F3" s="157" t="s">
        <v>277</v>
      </c>
      <c r="G3" s="158">
        <v>0.305555555555556</v>
      </c>
      <c r="H3" s="159"/>
      <c r="I3" s="159"/>
      <c r="J3" s="187"/>
      <c r="K3" s="188" t="s">
        <v>137</v>
      </c>
      <c r="L3" s="189">
        <v>7</v>
      </c>
      <c r="M3" s="190" t="s">
        <v>278</v>
      </c>
      <c r="N3" s="157"/>
      <c r="O3" s="191"/>
    </row>
    <row r="4" s="139" customFormat="1" ht="33" customHeight="1" spans="1:15">
      <c r="A4" s="154">
        <v>2</v>
      </c>
      <c r="B4" s="160"/>
      <c r="C4" s="156" t="s">
        <v>274</v>
      </c>
      <c r="D4" s="156" t="s">
        <v>275</v>
      </c>
      <c r="E4" s="157" t="s">
        <v>276</v>
      </c>
      <c r="F4" s="157" t="s">
        <v>279</v>
      </c>
      <c r="G4" s="158">
        <v>0.305555555555556</v>
      </c>
      <c r="H4" s="159"/>
      <c r="I4" s="159"/>
      <c r="J4" s="187"/>
      <c r="K4" s="189" t="s">
        <v>98</v>
      </c>
      <c r="L4" s="189">
        <v>7</v>
      </c>
      <c r="M4" s="190" t="s">
        <v>280</v>
      </c>
      <c r="N4" s="157"/>
      <c r="O4" s="191"/>
    </row>
    <row r="5" s="139" customFormat="1" ht="33" customHeight="1" spans="1:15">
      <c r="A5" s="154">
        <v>3</v>
      </c>
      <c r="B5" s="160"/>
      <c r="C5" s="156" t="s">
        <v>274</v>
      </c>
      <c r="D5" s="156" t="s">
        <v>275</v>
      </c>
      <c r="E5" s="157" t="s">
        <v>281</v>
      </c>
      <c r="F5" s="157" t="s">
        <v>282</v>
      </c>
      <c r="G5" s="161" t="s">
        <v>283</v>
      </c>
      <c r="H5" s="159"/>
      <c r="I5" s="192"/>
      <c r="J5" s="188"/>
      <c r="K5" s="188" t="s">
        <v>137</v>
      </c>
      <c r="L5" s="188">
        <v>7</v>
      </c>
      <c r="M5" s="190" t="s">
        <v>284</v>
      </c>
      <c r="N5" s="157"/>
      <c r="O5" s="191"/>
    </row>
    <row r="6" s="139" customFormat="1" ht="33" customHeight="1" spans="1:15">
      <c r="A6" s="154">
        <v>4</v>
      </c>
      <c r="B6" s="160"/>
      <c r="C6" s="156" t="s">
        <v>274</v>
      </c>
      <c r="D6" s="156" t="s">
        <v>275</v>
      </c>
      <c r="E6" s="157" t="s">
        <v>281</v>
      </c>
      <c r="F6" s="157" t="s">
        <v>285</v>
      </c>
      <c r="G6" s="161">
        <v>0.833333333333333</v>
      </c>
      <c r="H6" s="159"/>
      <c r="I6" s="192"/>
      <c r="J6" s="188"/>
      <c r="K6" s="189" t="s">
        <v>98</v>
      </c>
      <c r="L6" s="188">
        <v>7</v>
      </c>
      <c r="M6" s="193" t="s">
        <v>286</v>
      </c>
      <c r="N6" s="157"/>
      <c r="O6" s="191"/>
    </row>
    <row r="7" s="139" customFormat="1" ht="33" customHeight="1" spans="1:15">
      <c r="A7" s="154">
        <v>5</v>
      </c>
      <c r="B7" s="160"/>
      <c r="C7" s="156" t="s">
        <v>274</v>
      </c>
      <c r="D7" s="156" t="s">
        <v>275</v>
      </c>
      <c r="E7" s="157" t="s">
        <v>281</v>
      </c>
      <c r="F7" s="157" t="s">
        <v>285</v>
      </c>
      <c r="G7" s="161">
        <v>0.833333333333333</v>
      </c>
      <c r="H7" s="159"/>
      <c r="I7" s="192"/>
      <c r="J7" s="188"/>
      <c r="K7" s="189" t="s">
        <v>98</v>
      </c>
      <c r="L7" s="188">
        <v>4</v>
      </c>
      <c r="M7" s="193" t="s">
        <v>287</v>
      </c>
      <c r="N7" s="157"/>
      <c r="O7" s="191"/>
    </row>
    <row r="8" s="139" customFormat="1" ht="33" customHeight="1" spans="1:15">
      <c r="A8" s="154">
        <v>6</v>
      </c>
      <c r="B8" s="160"/>
      <c r="C8" s="156" t="s">
        <v>274</v>
      </c>
      <c r="D8" s="156" t="s">
        <v>275</v>
      </c>
      <c r="E8" s="157" t="s">
        <v>281</v>
      </c>
      <c r="F8" s="157" t="s">
        <v>288</v>
      </c>
      <c r="G8" s="161">
        <v>0.833333333333333</v>
      </c>
      <c r="H8" s="159"/>
      <c r="I8" s="192"/>
      <c r="J8" s="188"/>
      <c r="K8" s="189" t="s">
        <v>98</v>
      </c>
      <c r="L8" s="188">
        <v>7</v>
      </c>
      <c r="M8" s="193" t="s">
        <v>289</v>
      </c>
      <c r="N8" s="157"/>
      <c r="O8" s="191"/>
    </row>
    <row r="9" s="139" customFormat="1" ht="33" customHeight="1" spans="1:15">
      <c r="A9" s="154">
        <v>7</v>
      </c>
      <c r="B9" s="160"/>
      <c r="C9" s="156" t="s">
        <v>274</v>
      </c>
      <c r="D9" s="156" t="s">
        <v>275</v>
      </c>
      <c r="E9" s="157" t="s">
        <v>281</v>
      </c>
      <c r="F9" s="157" t="s">
        <v>288</v>
      </c>
      <c r="G9" s="161">
        <v>0.833333333333333</v>
      </c>
      <c r="H9" s="159"/>
      <c r="I9" s="192"/>
      <c r="J9" s="188"/>
      <c r="K9" s="188" t="s">
        <v>137</v>
      </c>
      <c r="L9" s="188">
        <v>7</v>
      </c>
      <c r="M9" s="193" t="s">
        <v>284</v>
      </c>
      <c r="N9" s="157"/>
      <c r="O9" s="191"/>
    </row>
    <row r="10" s="139" customFormat="1" ht="33" customHeight="1" spans="1:15">
      <c r="A10" s="162">
        <v>1</v>
      </c>
      <c r="B10" s="155">
        <v>46120</v>
      </c>
      <c r="C10" s="163" t="s">
        <v>274</v>
      </c>
      <c r="D10" s="156" t="s">
        <v>275</v>
      </c>
      <c r="E10" s="157" t="s">
        <v>276</v>
      </c>
      <c r="F10" s="157" t="s">
        <v>277</v>
      </c>
      <c r="G10" s="158">
        <v>0.305555555555556</v>
      </c>
      <c r="H10" s="159"/>
      <c r="I10" s="159"/>
      <c r="J10" s="187"/>
      <c r="K10" s="188" t="s">
        <v>137</v>
      </c>
      <c r="L10" s="189">
        <v>7</v>
      </c>
      <c r="M10" s="190" t="s">
        <v>278</v>
      </c>
      <c r="N10" s="157"/>
      <c r="O10" s="191"/>
    </row>
    <row r="11" s="139" customFormat="1" ht="33" customHeight="1" spans="1:15">
      <c r="A11" s="162">
        <v>2</v>
      </c>
      <c r="B11" s="160"/>
      <c r="C11" s="163" t="s">
        <v>274</v>
      </c>
      <c r="D11" s="156" t="s">
        <v>275</v>
      </c>
      <c r="E11" s="157" t="s">
        <v>276</v>
      </c>
      <c r="F11" s="157" t="s">
        <v>279</v>
      </c>
      <c r="G11" s="158">
        <v>0.305555555555556</v>
      </c>
      <c r="H11" s="159"/>
      <c r="I11" s="159"/>
      <c r="J11" s="187"/>
      <c r="K11" s="189" t="s">
        <v>98</v>
      </c>
      <c r="L11" s="189">
        <v>7</v>
      </c>
      <c r="M11" s="190" t="s">
        <v>280</v>
      </c>
      <c r="N11" s="157"/>
      <c r="O11" s="191"/>
    </row>
    <row r="12" s="139" customFormat="1" ht="33" customHeight="1" spans="1:15">
      <c r="A12" s="162">
        <v>3</v>
      </c>
      <c r="B12" s="160"/>
      <c r="C12" s="163" t="s">
        <v>274</v>
      </c>
      <c r="D12" s="156" t="s">
        <v>275</v>
      </c>
      <c r="E12" s="157" t="s">
        <v>281</v>
      </c>
      <c r="F12" s="157" t="s">
        <v>282</v>
      </c>
      <c r="G12" s="161" t="s">
        <v>283</v>
      </c>
      <c r="H12" s="159"/>
      <c r="I12" s="192"/>
      <c r="J12" s="188"/>
      <c r="K12" s="188" t="s">
        <v>137</v>
      </c>
      <c r="L12" s="188">
        <v>7</v>
      </c>
      <c r="M12" s="190" t="s">
        <v>284</v>
      </c>
      <c r="N12" s="157"/>
      <c r="O12" s="191"/>
    </row>
    <row r="13" s="139" customFormat="1" ht="33" customHeight="1" spans="1:15">
      <c r="A13" s="162">
        <v>4</v>
      </c>
      <c r="B13" s="160"/>
      <c r="C13" s="163" t="s">
        <v>274</v>
      </c>
      <c r="D13" s="156" t="s">
        <v>275</v>
      </c>
      <c r="E13" s="157" t="s">
        <v>281</v>
      </c>
      <c r="F13" s="157" t="s">
        <v>285</v>
      </c>
      <c r="G13" s="161">
        <v>0.833333333333333</v>
      </c>
      <c r="H13" s="159"/>
      <c r="I13" s="192"/>
      <c r="J13" s="188"/>
      <c r="K13" s="189" t="s">
        <v>98</v>
      </c>
      <c r="L13" s="188">
        <v>7</v>
      </c>
      <c r="M13" s="193" t="s">
        <v>286</v>
      </c>
      <c r="N13" s="157"/>
      <c r="O13" s="191"/>
    </row>
    <row r="14" s="139" customFormat="1" ht="33" customHeight="1" spans="1:15">
      <c r="A14" s="162">
        <v>5</v>
      </c>
      <c r="B14" s="160"/>
      <c r="C14" s="163" t="s">
        <v>274</v>
      </c>
      <c r="D14" s="156" t="s">
        <v>275</v>
      </c>
      <c r="E14" s="157" t="s">
        <v>281</v>
      </c>
      <c r="F14" s="157" t="s">
        <v>285</v>
      </c>
      <c r="G14" s="161">
        <v>0.833333333333333</v>
      </c>
      <c r="H14" s="159"/>
      <c r="I14" s="192"/>
      <c r="J14" s="188"/>
      <c r="K14" s="189" t="s">
        <v>98</v>
      </c>
      <c r="L14" s="188">
        <v>4</v>
      </c>
      <c r="M14" s="193" t="s">
        <v>287</v>
      </c>
      <c r="N14" s="157"/>
      <c r="O14" s="191"/>
    </row>
    <row r="15" s="139" customFormat="1" ht="33" customHeight="1" spans="1:15">
      <c r="A15" s="162">
        <v>6</v>
      </c>
      <c r="B15" s="160"/>
      <c r="C15" s="163" t="s">
        <v>274</v>
      </c>
      <c r="D15" s="156" t="s">
        <v>275</v>
      </c>
      <c r="E15" s="157" t="s">
        <v>281</v>
      </c>
      <c r="F15" s="157" t="s">
        <v>288</v>
      </c>
      <c r="G15" s="161">
        <v>0.833333333333333</v>
      </c>
      <c r="H15" s="159"/>
      <c r="I15" s="192"/>
      <c r="J15" s="188"/>
      <c r="K15" s="189" t="s">
        <v>98</v>
      </c>
      <c r="L15" s="188">
        <v>7</v>
      </c>
      <c r="M15" s="193" t="s">
        <v>289</v>
      </c>
      <c r="N15" s="157"/>
      <c r="O15" s="191"/>
    </row>
    <row r="16" s="139" customFormat="1" ht="33" customHeight="1" spans="1:15">
      <c r="A16" s="162">
        <v>7</v>
      </c>
      <c r="B16" s="160"/>
      <c r="C16" s="163" t="s">
        <v>274</v>
      </c>
      <c r="D16" s="156" t="s">
        <v>275</v>
      </c>
      <c r="E16" s="157" t="s">
        <v>281</v>
      </c>
      <c r="F16" s="157" t="s">
        <v>288</v>
      </c>
      <c r="G16" s="161">
        <v>0.833333333333333</v>
      </c>
      <c r="H16" s="159"/>
      <c r="I16" s="192"/>
      <c r="J16" s="188"/>
      <c r="K16" s="188" t="s">
        <v>137</v>
      </c>
      <c r="L16" s="188">
        <v>7</v>
      </c>
      <c r="M16" s="193" t="s">
        <v>284</v>
      </c>
      <c r="N16" s="157"/>
      <c r="O16" s="191"/>
    </row>
    <row r="17" s="139" customFormat="1" ht="33" customHeight="1" spans="1:15">
      <c r="A17" s="162">
        <v>8</v>
      </c>
      <c r="B17" s="164"/>
      <c r="C17" s="163" t="s">
        <v>274</v>
      </c>
      <c r="D17" s="165" t="s">
        <v>80</v>
      </c>
      <c r="E17" s="166" t="s">
        <v>290</v>
      </c>
      <c r="F17" s="166" t="s">
        <v>291</v>
      </c>
      <c r="G17" s="158">
        <v>0.458333333333333</v>
      </c>
      <c r="H17" s="167"/>
      <c r="I17" s="194"/>
      <c r="J17" s="195"/>
      <c r="K17" s="196" t="s">
        <v>292</v>
      </c>
      <c r="L17" s="196">
        <v>7</v>
      </c>
      <c r="M17" s="197" t="s">
        <v>293</v>
      </c>
      <c r="N17" s="198"/>
      <c r="O17" s="199"/>
    </row>
    <row r="18" s="139" customFormat="1" ht="33" customHeight="1" spans="1:15">
      <c r="A18" s="154"/>
      <c r="B18" s="155">
        <v>46125</v>
      </c>
      <c r="C18" s="156"/>
      <c r="D18" s="156"/>
      <c r="E18" s="157"/>
      <c r="F18" s="157"/>
      <c r="G18" s="161"/>
      <c r="H18" s="159"/>
      <c r="I18" s="192"/>
      <c r="J18" s="188"/>
      <c r="K18" s="188"/>
      <c r="L18" s="188"/>
      <c r="M18" s="193"/>
      <c r="N18" s="157"/>
      <c r="O18" s="191"/>
    </row>
    <row r="19" s="139" customFormat="1" ht="33" customHeight="1" spans="1:15">
      <c r="A19" s="154"/>
      <c r="B19" s="160"/>
      <c r="C19" s="156" t="s">
        <v>274</v>
      </c>
      <c r="D19" s="168" t="s">
        <v>294</v>
      </c>
      <c r="E19" s="157" t="s">
        <v>290</v>
      </c>
      <c r="F19" s="157" t="s">
        <v>291</v>
      </c>
      <c r="G19" s="161">
        <v>0.645833333333333</v>
      </c>
      <c r="H19" s="159"/>
      <c r="I19" s="192"/>
      <c r="J19" s="188"/>
      <c r="K19" s="188" t="s">
        <v>292</v>
      </c>
      <c r="L19" s="188">
        <v>7</v>
      </c>
      <c r="M19" s="193" t="s">
        <v>284</v>
      </c>
      <c r="N19" s="157"/>
      <c r="O19" s="191"/>
    </row>
    <row r="20" s="139" customFormat="1" ht="33" customHeight="1" spans="1:15">
      <c r="A20" s="154"/>
      <c r="B20" s="160"/>
      <c r="C20" s="156"/>
      <c r="D20" s="156"/>
      <c r="E20" s="157"/>
      <c r="F20" s="157"/>
      <c r="G20" s="161"/>
      <c r="H20" s="159"/>
      <c r="I20" s="192"/>
      <c r="J20" s="188"/>
      <c r="K20" s="188"/>
      <c r="L20" s="188"/>
      <c r="M20" s="193"/>
      <c r="N20" s="157"/>
      <c r="O20" s="191"/>
    </row>
    <row r="21" s="139" customFormat="1" ht="33" customHeight="1" spans="1:15">
      <c r="A21" s="154">
        <v>1</v>
      </c>
      <c r="B21" s="155">
        <v>46129</v>
      </c>
      <c r="C21" s="156" t="s">
        <v>274</v>
      </c>
      <c r="D21" s="156" t="s">
        <v>295</v>
      </c>
      <c r="E21" s="157" t="s">
        <v>296</v>
      </c>
      <c r="F21" s="157" t="s">
        <v>297</v>
      </c>
      <c r="G21" s="161">
        <v>0.208333333333333</v>
      </c>
      <c r="H21" s="159"/>
      <c r="I21" s="192"/>
      <c r="J21" s="188"/>
      <c r="K21" s="188" t="s">
        <v>98</v>
      </c>
      <c r="L21" s="188">
        <v>4</v>
      </c>
      <c r="M21" s="193" t="s">
        <v>298</v>
      </c>
      <c r="N21" s="157"/>
      <c r="O21" s="191"/>
    </row>
    <row r="22" s="139" customFormat="1" ht="33" customHeight="1" spans="1:15">
      <c r="A22" s="154">
        <v>2</v>
      </c>
      <c r="B22" s="160"/>
      <c r="C22" s="156" t="s">
        <v>274</v>
      </c>
      <c r="D22" s="156" t="s">
        <v>275</v>
      </c>
      <c r="E22" s="157" t="s">
        <v>276</v>
      </c>
      <c r="F22" s="157" t="s">
        <v>299</v>
      </c>
      <c r="G22" s="158">
        <v>0.305555555555556</v>
      </c>
      <c r="H22" s="159"/>
      <c r="I22" s="192"/>
      <c r="J22" s="188"/>
      <c r="K22" s="188" t="s">
        <v>98</v>
      </c>
      <c r="L22" s="188">
        <v>4</v>
      </c>
      <c r="M22" s="193" t="s">
        <v>289</v>
      </c>
      <c r="N22" s="157"/>
      <c r="O22" s="191"/>
    </row>
    <row r="23" s="139" customFormat="1" ht="33" customHeight="1" spans="1:15">
      <c r="A23" s="154">
        <v>3</v>
      </c>
      <c r="B23" s="160"/>
      <c r="C23" s="156" t="s">
        <v>274</v>
      </c>
      <c r="D23" s="156" t="s">
        <v>275</v>
      </c>
      <c r="E23" s="157" t="s">
        <v>276</v>
      </c>
      <c r="F23" s="157" t="s">
        <v>277</v>
      </c>
      <c r="G23" s="158">
        <v>0.305555555555556</v>
      </c>
      <c r="H23" s="159"/>
      <c r="I23" s="192"/>
      <c r="J23" s="188"/>
      <c r="K23" s="188" t="s">
        <v>98</v>
      </c>
      <c r="L23" s="188">
        <v>7</v>
      </c>
      <c r="M23" s="193" t="s">
        <v>300</v>
      </c>
      <c r="N23" s="157"/>
      <c r="O23" s="191"/>
    </row>
    <row r="24" s="139" customFormat="1" ht="33" customHeight="1" spans="1:15">
      <c r="A24" s="154">
        <v>4</v>
      </c>
      <c r="B24" s="160"/>
      <c r="C24" s="156" t="s">
        <v>274</v>
      </c>
      <c r="D24" s="156" t="s">
        <v>275</v>
      </c>
      <c r="E24" s="157" t="s">
        <v>276</v>
      </c>
      <c r="F24" s="157" t="s">
        <v>301</v>
      </c>
      <c r="G24" s="158">
        <v>0.305555555555556</v>
      </c>
      <c r="H24" s="159"/>
      <c r="I24" s="192"/>
      <c r="J24" s="188"/>
      <c r="K24" s="188" t="s">
        <v>292</v>
      </c>
      <c r="L24" s="188">
        <v>7</v>
      </c>
      <c r="M24" s="193" t="s">
        <v>284</v>
      </c>
      <c r="N24" s="157"/>
      <c r="O24" s="191"/>
    </row>
    <row r="25" s="139" customFormat="1" ht="33" customHeight="1" spans="1:15">
      <c r="A25" s="154">
        <v>5</v>
      </c>
      <c r="B25" s="160"/>
      <c r="C25" s="156" t="s">
        <v>274</v>
      </c>
      <c r="D25" s="156" t="s">
        <v>275</v>
      </c>
      <c r="E25" s="157" t="s">
        <v>302</v>
      </c>
      <c r="F25" s="157" t="s">
        <v>303</v>
      </c>
      <c r="G25" s="158">
        <v>0.378472222222222</v>
      </c>
      <c r="H25" s="159"/>
      <c r="I25" s="192"/>
      <c r="J25" s="188"/>
      <c r="K25" s="188" t="s">
        <v>98</v>
      </c>
      <c r="L25" s="188">
        <v>7</v>
      </c>
      <c r="M25" s="193" t="s">
        <v>289</v>
      </c>
      <c r="N25" s="157"/>
      <c r="O25" s="191"/>
    </row>
    <row r="26" s="139" customFormat="1" ht="33" customHeight="1" spans="1:15">
      <c r="A26" s="154">
        <v>6</v>
      </c>
      <c r="B26" s="160"/>
      <c r="C26" s="156" t="s">
        <v>274</v>
      </c>
      <c r="D26" s="156" t="s">
        <v>275</v>
      </c>
      <c r="E26" s="157" t="s">
        <v>304</v>
      </c>
      <c r="F26" s="157" t="s">
        <v>305</v>
      </c>
      <c r="G26" s="158">
        <v>0.375</v>
      </c>
      <c r="H26" s="159"/>
      <c r="I26" s="192"/>
      <c r="J26" s="188"/>
      <c r="K26" s="188" t="s">
        <v>98</v>
      </c>
      <c r="L26" s="188">
        <v>4</v>
      </c>
      <c r="M26" s="193" t="s">
        <v>306</v>
      </c>
      <c r="N26" s="157"/>
      <c r="O26" s="191"/>
    </row>
    <row r="27" s="139" customFormat="1" ht="33" customHeight="1" spans="1:15">
      <c r="A27" s="154">
        <v>7</v>
      </c>
      <c r="B27" s="160"/>
      <c r="C27" s="156" t="s">
        <v>307</v>
      </c>
      <c r="D27" s="156" t="s">
        <v>308</v>
      </c>
      <c r="E27" s="157" t="s">
        <v>309</v>
      </c>
      <c r="F27" s="157" t="s">
        <v>310</v>
      </c>
      <c r="G27" s="158">
        <v>0.340277777777778</v>
      </c>
      <c r="H27" s="159"/>
      <c r="I27" s="192"/>
      <c r="J27" s="188"/>
      <c r="K27" s="188" t="s">
        <v>292</v>
      </c>
      <c r="L27" s="188">
        <v>7</v>
      </c>
      <c r="M27" s="193" t="s">
        <v>284</v>
      </c>
      <c r="N27" s="157"/>
      <c r="O27" s="191"/>
    </row>
    <row r="28" s="139" customFormat="1" ht="33" customHeight="1" spans="1:15">
      <c r="A28" s="154">
        <v>8</v>
      </c>
      <c r="B28" s="160"/>
      <c r="C28" s="156" t="s">
        <v>274</v>
      </c>
      <c r="D28" s="156" t="s">
        <v>275</v>
      </c>
      <c r="E28" s="157" t="s">
        <v>296</v>
      </c>
      <c r="F28" s="157" t="s">
        <v>311</v>
      </c>
      <c r="G28" s="161">
        <v>0.3125</v>
      </c>
      <c r="H28" s="159"/>
      <c r="I28" s="192"/>
      <c r="J28" s="188"/>
      <c r="K28" s="188" t="s">
        <v>292</v>
      </c>
      <c r="L28" s="188">
        <v>7</v>
      </c>
      <c r="M28" s="193" t="s">
        <v>293</v>
      </c>
      <c r="N28" s="157"/>
      <c r="O28" s="191"/>
    </row>
    <row r="29" s="139" customFormat="1" ht="33" customHeight="1" spans="1:15">
      <c r="A29" s="154">
        <v>9</v>
      </c>
      <c r="B29" s="160"/>
      <c r="C29" s="156" t="s">
        <v>274</v>
      </c>
      <c r="D29" s="156" t="s">
        <v>275</v>
      </c>
      <c r="E29" s="157" t="s">
        <v>312</v>
      </c>
      <c r="F29" s="157" t="s">
        <v>313</v>
      </c>
      <c r="G29" s="161">
        <v>0.447916666666667</v>
      </c>
      <c r="H29" s="159"/>
      <c r="I29" s="192"/>
      <c r="J29" s="188"/>
      <c r="K29" s="188" t="s">
        <v>292</v>
      </c>
      <c r="L29" s="188">
        <v>7</v>
      </c>
      <c r="M29" s="193" t="s">
        <v>293</v>
      </c>
      <c r="N29" s="157"/>
      <c r="O29" s="191"/>
    </row>
    <row r="30" s="139" customFormat="1" ht="33" customHeight="1" spans="1:15">
      <c r="A30" s="154">
        <v>10</v>
      </c>
      <c r="B30" s="160"/>
      <c r="C30" s="156" t="s">
        <v>274</v>
      </c>
      <c r="D30" s="156" t="s">
        <v>26</v>
      </c>
      <c r="E30" s="157" t="s">
        <v>312</v>
      </c>
      <c r="F30" s="157" t="s">
        <v>313</v>
      </c>
      <c r="G30" s="161">
        <v>0.479166666666667</v>
      </c>
      <c r="H30" s="159"/>
      <c r="I30" s="192"/>
      <c r="J30" s="188"/>
      <c r="K30" s="188" t="s">
        <v>98</v>
      </c>
      <c r="L30" s="188">
        <v>4</v>
      </c>
      <c r="M30" s="193" t="s">
        <v>289</v>
      </c>
      <c r="N30" s="157"/>
      <c r="O30" s="191"/>
    </row>
    <row r="31" s="139" customFormat="1" ht="33" customHeight="1" spans="1:15">
      <c r="A31" s="154">
        <v>11</v>
      </c>
      <c r="B31" s="160"/>
      <c r="C31" s="156" t="s">
        <v>314</v>
      </c>
      <c r="D31" s="156" t="s">
        <v>315</v>
      </c>
      <c r="E31" s="157" t="s">
        <v>316</v>
      </c>
      <c r="F31" s="157" t="s">
        <v>317</v>
      </c>
      <c r="G31" s="161">
        <v>0.451388888888889</v>
      </c>
      <c r="H31" s="159"/>
      <c r="I31" s="192"/>
      <c r="J31" s="188"/>
      <c r="K31" s="188" t="s">
        <v>98</v>
      </c>
      <c r="L31" s="188">
        <v>4</v>
      </c>
      <c r="M31" s="193" t="s">
        <v>318</v>
      </c>
      <c r="N31" s="157" t="s">
        <v>319</v>
      </c>
      <c r="O31" s="191"/>
    </row>
    <row r="32" s="139" customFormat="1" ht="33" customHeight="1" spans="1:15">
      <c r="A32" s="154">
        <v>12</v>
      </c>
      <c r="B32" s="160"/>
      <c r="C32" s="156" t="s">
        <v>274</v>
      </c>
      <c r="D32" s="156" t="s">
        <v>275</v>
      </c>
      <c r="E32" s="157" t="s">
        <v>296</v>
      </c>
      <c r="F32" s="157" t="s">
        <v>320</v>
      </c>
      <c r="G32" s="161">
        <v>0.583333333333333</v>
      </c>
      <c r="H32" s="159"/>
      <c r="I32" s="192"/>
      <c r="J32" s="188"/>
      <c r="K32" s="188" t="s">
        <v>292</v>
      </c>
      <c r="L32" s="188">
        <v>7</v>
      </c>
      <c r="M32" s="193" t="s">
        <v>293</v>
      </c>
      <c r="N32" s="157"/>
      <c r="O32" s="191"/>
    </row>
    <row r="33" s="139" customFormat="1" ht="33" customHeight="1" spans="1:15">
      <c r="A33" s="154">
        <v>13</v>
      </c>
      <c r="B33" s="160"/>
      <c r="C33" s="156" t="s">
        <v>314</v>
      </c>
      <c r="D33" s="156" t="s">
        <v>321</v>
      </c>
      <c r="E33" s="157" t="s">
        <v>309</v>
      </c>
      <c r="F33" s="139" t="s">
        <v>322</v>
      </c>
      <c r="G33" s="161">
        <v>0.638888888888889</v>
      </c>
      <c r="H33" s="157"/>
      <c r="I33" s="157"/>
      <c r="J33" s="157"/>
      <c r="K33" s="188" t="s">
        <v>98</v>
      </c>
      <c r="L33" s="188">
        <v>4</v>
      </c>
      <c r="M33" s="193" t="s">
        <v>318</v>
      </c>
      <c r="N33" s="157"/>
      <c r="O33" s="191"/>
    </row>
    <row r="34" s="139" customFormat="1" ht="33" customHeight="1" spans="1:15">
      <c r="A34" s="154">
        <v>14</v>
      </c>
      <c r="B34" s="160"/>
      <c r="C34" s="156" t="s">
        <v>274</v>
      </c>
      <c r="D34" s="156" t="s">
        <v>275</v>
      </c>
      <c r="E34" s="157" t="s">
        <v>281</v>
      </c>
      <c r="F34" s="157" t="s">
        <v>323</v>
      </c>
      <c r="G34" s="161">
        <v>0.729166666666667</v>
      </c>
      <c r="H34" s="159"/>
      <c r="I34" s="192"/>
      <c r="J34" s="188"/>
      <c r="K34" s="188" t="s">
        <v>98</v>
      </c>
      <c r="L34" s="188">
        <v>7</v>
      </c>
      <c r="M34" s="193" t="s">
        <v>289</v>
      </c>
      <c r="N34" s="157"/>
      <c r="O34" s="191"/>
    </row>
    <row r="35" s="139" customFormat="1" ht="33" customHeight="1" spans="1:15">
      <c r="A35" s="154">
        <v>15</v>
      </c>
      <c r="B35" s="160"/>
      <c r="C35" s="156" t="s">
        <v>314</v>
      </c>
      <c r="D35" s="156" t="s">
        <v>324</v>
      </c>
      <c r="E35" s="157" t="s">
        <v>281</v>
      </c>
      <c r="F35" s="157" t="s">
        <v>325</v>
      </c>
      <c r="G35" s="161">
        <v>0.770833333333333</v>
      </c>
      <c r="H35" s="159"/>
      <c r="I35" s="192"/>
      <c r="J35" s="188"/>
      <c r="K35" s="188" t="s">
        <v>98</v>
      </c>
      <c r="L35" s="188">
        <v>7</v>
      </c>
      <c r="M35" s="193" t="s">
        <v>289</v>
      </c>
      <c r="N35" s="157"/>
      <c r="O35" s="191"/>
    </row>
    <row r="36" s="139" customFormat="1" ht="33" customHeight="1" spans="1:15">
      <c r="A36" s="154">
        <v>16</v>
      </c>
      <c r="B36" s="160"/>
      <c r="C36" s="156" t="s">
        <v>314</v>
      </c>
      <c r="D36" s="156" t="s">
        <v>324</v>
      </c>
      <c r="E36" s="157" t="s">
        <v>281</v>
      </c>
      <c r="F36" s="157" t="s">
        <v>326</v>
      </c>
      <c r="G36" s="161">
        <v>0.770833333333333</v>
      </c>
      <c r="H36" s="159"/>
      <c r="I36" s="192"/>
      <c r="J36" s="188"/>
      <c r="K36" s="188" t="s">
        <v>98</v>
      </c>
      <c r="L36" s="188">
        <v>4</v>
      </c>
      <c r="M36" s="193" t="s">
        <v>327</v>
      </c>
      <c r="N36" s="157"/>
      <c r="O36" s="191"/>
    </row>
    <row r="37" s="139" customFormat="1" ht="33" customHeight="1" spans="1:15">
      <c r="A37" s="154">
        <v>17</v>
      </c>
      <c r="B37" s="160"/>
      <c r="C37" s="156" t="s">
        <v>274</v>
      </c>
      <c r="D37" s="156" t="s">
        <v>275</v>
      </c>
      <c r="E37" s="157" t="s">
        <v>276</v>
      </c>
      <c r="F37" s="157" t="s">
        <v>277</v>
      </c>
      <c r="G37" s="161">
        <v>0.833333333333333</v>
      </c>
      <c r="H37" s="159"/>
      <c r="I37" s="192"/>
      <c r="J37" s="188"/>
      <c r="K37" s="188" t="s">
        <v>98</v>
      </c>
      <c r="L37" s="188">
        <v>4</v>
      </c>
      <c r="M37" s="193" t="s">
        <v>289</v>
      </c>
      <c r="N37" s="157"/>
      <c r="O37" s="191"/>
    </row>
    <row r="38" s="138" customFormat="1" ht="33" customHeight="1" spans="1:15">
      <c r="A38" s="169">
        <v>18</v>
      </c>
      <c r="B38" s="160"/>
      <c r="C38" s="156" t="s">
        <v>274</v>
      </c>
      <c r="D38" s="156" t="s">
        <v>275</v>
      </c>
      <c r="E38" s="157" t="s">
        <v>281</v>
      </c>
      <c r="F38" s="166" t="s">
        <v>323</v>
      </c>
      <c r="G38" s="161">
        <v>0.833333333333333</v>
      </c>
      <c r="H38" s="170"/>
      <c r="I38" s="194"/>
      <c r="J38" s="200"/>
      <c r="K38" s="188" t="s">
        <v>98</v>
      </c>
      <c r="L38" s="200">
        <v>7</v>
      </c>
      <c r="M38" s="201" t="s">
        <v>328</v>
      </c>
      <c r="N38" s="166"/>
      <c r="O38" s="186"/>
    </row>
    <row r="39" s="138" customFormat="1" ht="33" customHeight="1" spans="1:15">
      <c r="A39" s="169">
        <v>19</v>
      </c>
      <c r="B39" s="164"/>
      <c r="C39" s="156" t="s">
        <v>274</v>
      </c>
      <c r="D39" s="156" t="s">
        <v>275</v>
      </c>
      <c r="E39" s="157" t="s">
        <v>281</v>
      </c>
      <c r="F39" s="166" t="s">
        <v>323</v>
      </c>
      <c r="G39" s="161">
        <v>0.833333333333333</v>
      </c>
      <c r="H39" s="170"/>
      <c r="I39" s="194"/>
      <c r="J39" s="200"/>
      <c r="K39" s="188" t="s">
        <v>98</v>
      </c>
      <c r="L39" s="200">
        <v>4</v>
      </c>
      <c r="M39" s="201" t="s">
        <v>329</v>
      </c>
      <c r="N39" s="166"/>
      <c r="O39" s="186"/>
    </row>
    <row r="40" s="140" customFormat="1" ht="33" customHeight="1" spans="1:15">
      <c r="A40" s="154">
        <v>1</v>
      </c>
      <c r="B40" s="171">
        <v>46130</v>
      </c>
      <c r="C40" s="165" t="s">
        <v>274</v>
      </c>
      <c r="D40" s="156" t="s">
        <v>275</v>
      </c>
      <c r="E40" s="165" t="s">
        <v>330</v>
      </c>
      <c r="F40" s="165" t="s">
        <v>331</v>
      </c>
      <c r="G40" s="172">
        <v>0.395833333333333</v>
      </c>
      <c r="H40" s="173"/>
      <c r="I40" s="194"/>
      <c r="J40" s="200"/>
      <c r="K40" s="188" t="s">
        <v>292</v>
      </c>
      <c r="L40" s="200">
        <v>7</v>
      </c>
      <c r="M40" s="201" t="s">
        <v>293</v>
      </c>
      <c r="N40" s="165"/>
      <c r="O40" s="202"/>
    </row>
    <row r="41" s="140" customFormat="1" ht="33" customHeight="1" spans="1:15">
      <c r="A41" s="154">
        <v>2</v>
      </c>
      <c r="B41" s="174"/>
      <c r="C41" s="165" t="s">
        <v>274</v>
      </c>
      <c r="D41" s="156" t="s">
        <v>275</v>
      </c>
      <c r="E41" s="165" t="s">
        <v>330</v>
      </c>
      <c r="F41" s="165" t="s">
        <v>332</v>
      </c>
      <c r="G41" s="172">
        <v>0.305555555555556</v>
      </c>
      <c r="H41" s="173"/>
      <c r="I41" s="194"/>
      <c r="J41" s="200"/>
      <c r="K41" s="188" t="s">
        <v>98</v>
      </c>
      <c r="L41" s="200" t="s">
        <v>333</v>
      </c>
      <c r="M41" s="201" t="s">
        <v>334</v>
      </c>
      <c r="N41" s="165"/>
      <c r="O41" s="202"/>
    </row>
    <row r="42" s="140" customFormat="1" ht="33" customHeight="1" spans="1:15">
      <c r="A42" s="154">
        <v>3</v>
      </c>
      <c r="B42" s="174"/>
      <c r="C42" s="165" t="s">
        <v>274</v>
      </c>
      <c r="D42" s="156" t="s">
        <v>275</v>
      </c>
      <c r="E42" s="165" t="s">
        <v>330</v>
      </c>
      <c r="F42" s="165" t="s">
        <v>332</v>
      </c>
      <c r="G42" s="172">
        <v>0.305555555555556</v>
      </c>
      <c r="H42" s="173"/>
      <c r="I42" s="194"/>
      <c r="J42" s="200"/>
      <c r="K42" s="188" t="s">
        <v>292</v>
      </c>
      <c r="L42" s="200">
        <v>7</v>
      </c>
      <c r="M42" s="201" t="s">
        <v>284</v>
      </c>
      <c r="N42" s="165"/>
      <c r="O42" s="202"/>
    </row>
    <row r="43" s="140" customFormat="1" ht="33" customHeight="1" spans="1:15">
      <c r="A43" s="154">
        <v>4</v>
      </c>
      <c r="B43" s="174"/>
      <c r="C43" s="165" t="s">
        <v>274</v>
      </c>
      <c r="D43" s="156" t="s">
        <v>275</v>
      </c>
      <c r="E43" s="165" t="s">
        <v>330</v>
      </c>
      <c r="F43" s="165" t="s">
        <v>299</v>
      </c>
      <c r="G43" s="172">
        <v>0.305555555555556</v>
      </c>
      <c r="H43" s="173"/>
      <c r="I43" s="194"/>
      <c r="J43" s="200"/>
      <c r="K43" s="188" t="s">
        <v>98</v>
      </c>
      <c r="L43" s="200">
        <v>4</v>
      </c>
      <c r="M43" s="201" t="s">
        <v>287</v>
      </c>
      <c r="N43" s="165"/>
      <c r="O43" s="202"/>
    </row>
    <row r="44" s="140" customFormat="1" ht="33" customHeight="1" spans="1:15">
      <c r="A44" s="154">
        <v>5</v>
      </c>
      <c r="B44" s="174"/>
      <c r="C44" s="165" t="s">
        <v>274</v>
      </c>
      <c r="D44" s="156" t="s">
        <v>275</v>
      </c>
      <c r="E44" s="157" t="s">
        <v>281</v>
      </c>
      <c r="F44" s="165" t="s">
        <v>335</v>
      </c>
      <c r="G44" s="172">
        <v>0.333333333333333</v>
      </c>
      <c r="H44" s="173"/>
      <c r="I44" s="194"/>
      <c r="J44" s="200"/>
      <c r="K44" s="188" t="s">
        <v>98</v>
      </c>
      <c r="L44" s="200">
        <v>4</v>
      </c>
      <c r="M44" s="201" t="s">
        <v>318</v>
      </c>
      <c r="N44" s="165"/>
      <c r="O44" s="202"/>
    </row>
    <row r="45" s="140" customFormat="1" ht="33" customHeight="1" spans="1:15">
      <c r="A45" s="154">
        <v>6</v>
      </c>
      <c r="B45" s="174"/>
      <c r="C45" s="165" t="s">
        <v>274</v>
      </c>
      <c r="D45" s="156" t="s">
        <v>275</v>
      </c>
      <c r="E45" s="165" t="s">
        <v>296</v>
      </c>
      <c r="F45" s="165" t="s">
        <v>336</v>
      </c>
      <c r="G45" s="172">
        <v>0.333333333333333</v>
      </c>
      <c r="H45" s="173"/>
      <c r="I45" s="194"/>
      <c r="J45" s="200"/>
      <c r="K45" s="188" t="s">
        <v>292</v>
      </c>
      <c r="L45" s="200">
        <v>4</v>
      </c>
      <c r="M45" s="201" t="s">
        <v>284</v>
      </c>
      <c r="N45" s="165"/>
      <c r="O45" s="202"/>
    </row>
    <row r="46" s="140" customFormat="1" ht="33" customHeight="1" spans="1:15">
      <c r="A46" s="154">
        <v>7</v>
      </c>
      <c r="B46" s="174"/>
      <c r="C46" s="165" t="s">
        <v>314</v>
      </c>
      <c r="D46" s="156" t="s">
        <v>337</v>
      </c>
      <c r="E46" s="165" t="s">
        <v>309</v>
      </c>
      <c r="F46" s="165" t="s">
        <v>338</v>
      </c>
      <c r="G46" s="172">
        <v>0.333333333333333</v>
      </c>
      <c r="H46" s="173"/>
      <c r="I46" s="194"/>
      <c r="J46" s="200"/>
      <c r="K46" s="188" t="s">
        <v>98</v>
      </c>
      <c r="L46" s="200">
        <v>4</v>
      </c>
      <c r="M46" s="201" t="s">
        <v>286</v>
      </c>
      <c r="N46" s="165"/>
      <c r="O46" s="202"/>
    </row>
    <row r="47" s="140" customFormat="1" ht="33" customHeight="1" spans="1:15">
      <c r="A47" s="154">
        <v>8</v>
      </c>
      <c r="B47" s="174"/>
      <c r="C47" s="165" t="s">
        <v>274</v>
      </c>
      <c r="D47" s="156" t="s">
        <v>275</v>
      </c>
      <c r="E47" s="165" t="s">
        <v>290</v>
      </c>
      <c r="F47" s="165" t="s">
        <v>339</v>
      </c>
      <c r="G47" s="172">
        <v>0.520833333333333</v>
      </c>
      <c r="H47" s="173"/>
      <c r="I47" s="194"/>
      <c r="J47" s="200"/>
      <c r="K47" s="188" t="s">
        <v>98</v>
      </c>
      <c r="L47" s="200">
        <v>4</v>
      </c>
      <c r="M47" s="201" t="s">
        <v>340</v>
      </c>
      <c r="N47" s="165"/>
      <c r="O47" s="202"/>
    </row>
    <row r="48" s="140" customFormat="1" ht="33" customHeight="1" spans="1:15">
      <c r="A48" s="154">
        <v>9</v>
      </c>
      <c r="B48" s="174"/>
      <c r="C48" s="165" t="s">
        <v>274</v>
      </c>
      <c r="D48" s="156" t="s">
        <v>275</v>
      </c>
      <c r="E48" s="157" t="s">
        <v>281</v>
      </c>
      <c r="F48" s="165" t="s">
        <v>323</v>
      </c>
      <c r="G48" s="172">
        <v>0.729166666666667</v>
      </c>
      <c r="H48" s="173"/>
      <c r="I48" s="194"/>
      <c r="J48" s="200"/>
      <c r="K48" s="188" t="s">
        <v>98</v>
      </c>
      <c r="L48" s="200">
        <v>7</v>
      </c>
      <c r="M48" s="201" t="s">
        <v>287</v>
      </c>
      <c r="N48" s="165"/>
      <c r="O48" s="202"/>
    </row>
    <row r="49" s="140" customFormat="1" ht="33" customHeight="1" spans="1:15">
      <c r="A49" s="154">
        <v>10</v>
      </c>
      <c r="B49" s="174"/>
      <c r="C49" s="165" t="s">
        <v>274</v>
      </c>
      <c r="D49" s="156"/>
      <c r="E49" s="165" t="s">
        <v>341</v>
      </c>
      <c r="F49" s="165" t="s">
        <v>342</v>
      </c>
      <c r="G49" s="172">
        <v>0.75</v>
      </c>
      <c r="H49" s="173"/>
      <c r="I49" s="194"/>
      <c r="J49" s="200"/>
      <c r="K49" s="188" t="s">
        <v>98</v>
      </c>
      <c r="L49" s="200">
        <v>4</v>
      </c>
      <c r="M49" s="201" t="s">
        <v>286</v>
      </c>
      <c r="N49" s="165"/>
      <c r="O49" s="202"/>
    </row>
    <row r="50" s="140" customFormat="1" ht="33" customHeight="1" spans="1:15">
      <c r="A50" s="154">
        <v>11</v>
      </c>
      <c r="B50" s="174"/>
      <c r="C50" s="165" t="s">
        <v>274</v>
      </c>
      <c r="D50" s="156" t="s">
        <v>275</v>
      </c>
      <c r="E50" s="165" t="s">
        <v>343</v>
      </c>
      <c r="F50" s="165" t="s">
        <v>288</v>
      </c>
      <c r="G50" s="172">
        <v>0.833333333333333</v>
      </c>
      <c r="H50" s="173"/>
      <c r="I50" s="194"/>
      <c r="J50" s="200"/>
      <c r="K50" s="188" t="s">
        <v>98</v>
      </c>
      <c r="L50" s="200">
        <v>7</v>
      </c>
      <c r="M50" s="201" t="s">
        <v>344</v>
      </c>
      <c r="N50" s="165"/>
      <c r="O50" s="202"/>
    </row>
    <row r="51" s="140" customFormat="1" ht="33" customHeight="1" spans="1:15">
      <c r="A51" s="154">
        <v>12</v>
      </c>
      <c r="B51" s="174"/>
      <c r="C51" s="165" t="s">
        <v>314</v>
      </c>
      <c r="D51" s="156" t="s">
        <v>308</v>
      </c>
      <c r="E51" s="165" t="s">
        <v>343</v>
      </c>
      <c r="F51" s="165" t="s">
        <v>345</v>
      </c>
      <c r="G51" s="172">
        <v>0.833333333333333</v>
      </c>
      <c r="H51" s="173"/>
      <c r="I51" s="194"/>
      <c r="J51" s="200"/>
      <c r="K51" s="188" t="s">
        <v>98</v>
      </c>
      <c r="L51" s="200">
        <v>4</v>
      </c>
      <c r="M51" s="201" t="s">
        <v>289</v>
      </c>
      <c r="N51" s="165"/>
      <c r="O51" s="202"/>
    </row>
    <row r="52" s="140" customFormat="1" ht="33" customHeight="1" spans="1:15">
      <c r="A52" s="154">
        <v>13</v>
      </c>
      <c r="B52" s="174"/>
      <c r="C52" s="165" t="s">
        <v>314</v>
      </c>
      <c r="D52" s="156" t="s">
        <v>308</v>
      </c>
      <c r="E52" s="165" t="s">
        <v>309</v>
      </c>
      <c r="F52" s="165" t="s">
        <v>346</v>
      </c>
      <c r="G52" s="172">
        <v>0.541666666666667</v>
      </c>
      <c r="H52" s="173"/>
      <c r="I52" s="194"/>
      <c r="J52" s="200"/>
      <c r="K52" s="188" t="s">
        <v>292</v>
      </c>
      <c r="L52" s="200">
        <v>7</v>
      </c>
      <c r="M52" s="201" t="s">
        <v>284</v>
      </c>
      <c r="N52" s="165"/>
      <c r="O52" s="202"/>
    </row>
    <row r="53" s="140" customFormat="1" ht="33" customHeight="1" spans="1:15">
      <c r="A53" s="154">
        <v>14</v>
      </c>
      <c r="B53" s="174"/>
      <c r="C53" s="165" t="s">
        <v>347</v>
      </c>
      <c r="D53" s="156" t="s">
        <v>21</v>
      </c>
      <c r="E53" s="165"/>
      <c r="F53" s="165" t="s">
        <v>342</v>
      </c>
      <c r="G53" s="172">
        <v>0.614583333333333</v>
      </c>
      <c r="H53" s="173"/>
      <c r="I53" s="194"/>
      <c r="J53" s="200"/>
      <c r="K53" s="188" t="s">
        <v>292</v>
      </c>
      <c r="L53" s="200">
        <v>7</v>
      </c>
      <c r="M53" s="201" t="s">
        <v>284</v>
      </c>
      <c r="N53" s="165"/>
      <c r="O53" s="202"/>
    </row>
    <row r="54" s="140" customFormat="1" ht="33" customHeight="1" spans="1:15">
      <c r="A54" s="154">
        <v>15</v>
      </c>
      <c r="B54" s="174"/>
      <c r="C54" s="165" t="s">
        <v>274</v>
      </c>
      <c r="D54" s="156" t="s">
        <v>348</v>
      </c>
      <c r="E54" s="165" t="s">
        <v>349</v>
      </c>
      <c r="F54" s="165" t="s">
        <v>350</v>
      </c>
      <c r="G54" s="172">
        <v>0.635416666666667</v>
      </c>
      <c r="H54" s="173"/>
      <c r="I54" s="194"/>
      <c r="J54" s="200"/>
      <c r="K54" s="188" t="s">
        <v>292</v>
      </c>
      <c r="L54" s="200">
        <v>7</v>
      </c>
      <c r="M54" s="201" t="s">
        <v>293</v>
      </c>
      <c r="N54" s="165"/>
      <c r="O54" s="202"/>
    </row>
    <row r="55" s="140" customFormat="1" ht="33" customHeight="1" spans="1:15">
      <c r="A55" s="154">
        <v>16</v>
      </c>
      <c r="B55" s="175"/>
      <c r="C55" s="165" t="s">
        <v>274</v>
      </c>
      <c r="D55" s="156" t="s">
        <v>275</v>
      </c>
      <c r="E55" s="165" t="s">
        <v>343</v>
      </c>
      <c r="F55" s="165" t="s">
        <v>351</v>
      </c>
      <c r="G55" s="172">
        <v>0.833333333333333</v>
      </c>
      <c r="H55" s="173"/>
      <c r="I55" s="194"/>
      <c r="J55" s="200"/>
      <c r="K55" s="188" t="s">
        <v>292</v>
      </c>
      <c r="L55" s="200">
        <v>7</v>
      </c>
      <c r="M55" s="201" t="s">
        <v>284</v>
      </c>
      <c r="N55" s="165"/>
      <c r="O55" s="202"/>
    </row>
    <row r="56" s="140" customFormat="1" ht="33" customHeight="1" spans="1:15">
      <c r="A56" s="176">
        <v>1</v>
      </c>
      <c r="B56" s="177">
        <v>46131</v>
      </c>
      <c r="C56" s="165" t="s">
        <v>274</v>
      </c>
      <c r="D56" s="156" t="s">
        <v>275</v>
      </c>
      <c r="E56" s="157" t="s">
        <v>276</v>
      </c>
      <c r="F56" s="165" t="s">
        <v>332</v>
      </c>
      <c r="G56" s="172">
        <v>0.305555555555556</v>
      </c>
      <c r="H56" s="173"/>
      <c r="I56" s="194"/>
      <c r="J56" s="200"/>
      <c r="K56" s="188" t="s">
        <v>98</v>
      </c>
      <c r="L56" s="200">
        <v>4</v>
      </c>
      <c r="M56" s="201" t="s">
        <v>352</v>
      </c>
      <c r="N56" s="165"/>
      <c r="O56" s="202"/>
    </row>
    <row r="57" s="140" customFormat="1" ht="33" customHeight="1" spans="1:15">
      <c r="A57" s="176">
        <v>2</v>
      </c>
      <c r="B57" s="177"/>
      <c r="C57" s="165" t="s">
        <v>314</v>
      </c>
      <c r="D57" s="156" t="s">
        <v>308</v>
      </c>
      <c r="E57" s="165" t="s">
        <v>309</v>
      </c>
      <c r="F57" s="165" t="s">
        <v>346</v>
      </c>
      <c r="G57" s="172">
        <v>0.333333333333333</v>
      </c>
      <c r="H57" s="173"/>
      <c r="I57" s="194"/>
      <c r="J57" s="200"/>
      <c r="K57" s="188" t="s">
        <v>98</v>
      </c>
      <c r="L57" s="200">
        <v>4</v>
      </c>
      <c r="M57" s="201" t="s">
        <v>306</v>
      </c>
      <c r="N57" s="165"/>
      <c r="O57" s="202"/>
    </row>
    <row r="58" s="138" customFormat="1" ht="33" customHeight="1" spans="1:15">
      <c r="A58" s="176">
        <v>3</v>
      </c>
      <c r="B58" s="177"/>
      <c r="C58" s="165" t="s">
        <v>314</v>
      </c>
      <c r="D58" s="156" t="s">
        <v>308</v>
      </c>
      <c r="E58" s="166" t="s">
        <v>343</v>
      </c>
      <c r="F58" s="166" t="s">
        <v>353</v>
      </c>
      <c r="G58" s="178">
        <v>0.6875</v>
      </c>
      <c r="H58" s="170"/>
      <c r="I58" s="194"/>
      <c r="J58" s="200"/>
      <c r="K58" s="188" t="s">
        <v>98</v>
      </c>
      <c r="L58" s="200">
        <v>4</v>
      </c>
      <c r="M58" s="201" t="s">
        <v>286</v>
      </c>
      <c r="N58" s="166"/>
      <c r="O58" s="186"/>
    </row>
    <row r="59" s="138" customFormat="1" ht="33" customHeight="1" spans="1:15">
      <c r="A59" s="176">
        <v>4</v>
      </c>
      <c r="B59" s="177"/>
      <c r="C59" s="165" t="s">
        <v>274</v>
      </c>
      <c r="D59" s="156" t="s">
        <v>275</v>
      </c>
      <c r="E59" s="166" t="s">
        <v>343</v>
      </c>
      <c r="F59" s="166" t="s">
        <v>323</v>
      </c>
      <c r="G59" s="178">
        <v>0.729166666666667</v>
      </c>
      <c r="H59" s="170"/>
      <c r="I59" s="194"/>
      <c r="J59" s="200"/>
      <c r="K59" s="188" t="s">
        <v>98</v>
      </c>
      <c r="L59" s="200">
        <v>4</v>
      </c>
      <c r="M59" s="201" t="s">
        <v>286</v>
      </c>
      <c r="N59" s="166"/>
      <c r="O59" s="186"/>
    </row>
    <row r="60" s="138" customFormat="1" ht="33" customHeight="1" spans="1:15">
      <c r="A60" s="176">
        <v>5</v>
      </c>
      <c r="B60" s="177"/>
      <c r="C60" s="165" t="s">
        <v>274</v>
      </c>
      <c r="D60" s="156" t="s">
        <v>275</v>
      </c>
      <c r="E60" s="157" t="s">
        <v>276</v>
      </c>
      <c r="F60" s="166" t="s">
        <v>277</v>
      </c>
      <c r="G60" s="178">
        <v>0.833333333333333</v>
      </c>
      <c r="H60" s="170"/>
      <c r="I60" s="194"/>
      <c r="J60" s="200"/>
      <c r="K60" s="188" t="s">
        <v>98</v>
      </c>
      <c r="L60" s="200">
        <v>4</v>
      </c>
      <c r="M60" s="201" t="s">
        <v>306</v>
      </c>
      <c r="N60" s="166"/>
      <c r="O60" s="186"/>
    </row>
    <row r="61" s="138" customFormat="1" ht="33" customHeight="1" spans="1:15">
      <c r="A61" s="176">
        <v>6</v>
      </c>
      <c r="B61" s="177"/>
      <c r="C61" s="165" t="s">
        <v>274</v>
      </c>
      <c r="D61" s="156" t="s">
        <v>275</v>
      </c>
      <c r="E61" s="166" t="s">
        <v>343</v>
      </c>
      <c r="F61" s="166" t="s">
        <v>354</v>
      </c>
      <c r="G61" s="178">
        <v>0.833333333333333</v>
      </c>
      <c r="H61" s="170"/>
      <c r="I61" s="194"/>
      <c r="J61" s="200"/>
      <c r="K61" s="188" t="s">
        <v>98</v>
      </c>
      <c r="L61" s="200">
        <v>4</v>
      </c>
      <c r="M61" s="201" t="s">
        <v>286</v>
      </c>
      <c r="N61" s="166"/>
      <c r="O61" s="186"/>
    </row>
    <row r="62" s="140" customFormat="1" ht="33" customHeight="1" spans="1:15">
      <c r="A62" s="179">
        <v>1</v>
      </c>
      <c r="B62" s="177">
        <v>46132</v>
      </c>
      <c r="C62" s="165" t="s">
        <v>274</v>
      </c>
      <c r="D62" s="165" t="s">
        <v>275</v>
      </c>
      <c r="E62" s="165" t="s">
        <v>290</v>
      </c>
      <c r="F62" s="180" t="s">
        <v>355</v>
      </c>
      <c r="G62" s="172">
        <v>0.65625</v>
      </c>
      <c r="H62" s="173"/>
      <c r="I62" s="194"/>
      <c r="J62" s="200"/>
      <c r="K62" s="200" t="s">
        <v>292</v>
      </c>
      <c r="L62" s="200">
        <v>7</v>
      </c>
      <c r="M62" s="201" t="s">
        <v>284</v>
      </c>
      <c r="N62" s="165"/>
      <c r="O62" s="202"/>
    </row>
    <row r="63" s="138" customFormat="1" ht="33" customHeight="1" spans="1:15">
      <c r="A63" s="181">
        <v>2</v>
      </c>
      <c r="B63" s="177"/>
      <c r="C63" s="165" t="s">
        <v>274</v>
      </c>
      <c r="D63" s="165" t="s">
        <v>275</v>
      </c>
      <c r="E63" s="157" t="s">
        <v>276</v>
      </c>
      <c r="F63" s="165" t="s">
        <v>332</v>
      </c>
      <c r="G63" s="178">
        <v>0.305555555555556</v>
      </c>
      <c r="H63" s="170"/>
      <c r="I63" s="194"/>
      <c r="J63" s="200"/>
      <c r="K63" s="188" t="s">
        <v>98</v>
      </c>
      <c r="L63" s="200" t="s">
        <v>356</v>
      </c>
      <c r="M63" s="201" t="s">
        <v>357</v>
      </c>
      <c r="N63" s="166"/>
      <c r="O63" s="186"/>
    </row>
    <row r="64" s="138" customFormat="1" ht="33" customHeight="1" spans="1:15">
      <c r="A64" s="181">
        <v>3</v>
      </c>
      <c r="B64" s="177"/>
      <c r="C64" s="165" t="s">
        <v>274</v>
      </c>
      <c r="D64" s="165" t="s">
        <v>275</v>
      </c>
      <c r="E64" s="157" t="s">
        <v>276</v>
      </c>
      <c r="F64" s="165" t="s">
        <v>332</v>
      </c>
      <c r="G64" s="178">
        <v>0.305555555555556</v>
      </c>
      <c r="H64" s="170"/>
      <c r="I64" s="194"/>
      <c r="J64" s="200"/>
      <c r="K64" s="200" t="s">
        <v>292</v>
      </c>
      <c r="L64" s="200">
        <v>7</v>
      </c>
      <c r="M64" s="201" t="s">
        <v>278</v>
      </c>
      <c r="N64" s="166"/>
      <c r="O64" s="186"/>
    </row>
    <row r="65" s="138" customFormat="1" ht="33" customHeight="1" spans="1:15">
      <c r="A65" s="181">
        <v>4</v>
      </c>
      <c r="B65" s="177"/>
      <c r="C65" s="165" t="s">
        <v>274</v>
      </c>
      <c r="D65" s="165" t="s">
        <v>275</v>
      </c>
      <c r="E65" s="157" t="s">
        <v>276</v>
      </c>
      <c r="F65" s="165" t="s">
        <v>299</v>
      </c>
      <c r="G65" s="178">
        <v>0.333333333333333</v>
      </c>
      <c r="H65" s="170"/>
      <c r="I65" s="194"/>
      <c r="J65" s="200"/>
      <c r="K65" s="188" t="s">
        <v>98</v>
      </c>
      <c r="L65" s="200">
        <v>4</v>
      </c>
      <c r="M65" s="201" t="s">
        <v>358</v>
      </c>
      <c r="N65" s="166"/>
      <c r="O65" s="186"/>
    </row>
    <row r="66" s="138" customFormat="1" ht="33" customHeight="1" spans="1:15">
      <c r="A66" s="181">
        <v>5</v>
      </c>
      <c r="B66" s="177"/>
      <c r="C66" s="165" t="s">
        <v>274</v>
      </c>
      <c r="D66" s="165" t="s">
        <v>21</v>
      </c>
      <c r="E66" s="157"/>
      <c r="F66" s="165" t="s">
        <v>342</v>
      </c>
      <c r="G66" s="178">
        <v>0.375</v>
      </c>
      <c r="H66" s="170"/>
      <c r="I66" s="194"/>
      <c r="J66" s="200"/>
      <c r="K66" s="200" t="s">
        <v>292</v>
      </c>
      <c r="L66" s="200">
        <v>7</v>
      </c>
      <c r="M66" s="201" t="s">
        <v>284</v>
      </c>
      <c r="N66" s="166"/>
      <c r="O66" s="186"/>
    </row>
    <row r="67" s="138" customFormat="1" ht="33" customHeight="1" spans="1:15">
      <c r="A67" s="181">
        <v>6</v>
      </c>
      <c r="B67" s="177"/>
      <c r="C67" s="165" t="s">
        <v>314</v>
      </c>
      <c r="D67" s="165" t="s">
        <v>308</v>
      </c>
      <c r="E67" s="157" t="s">
        <v>309</v>
      </c>
      <c r="F67" s="165" t="s">
        <v>346</v>
      </c>
      <c r="G67" s="178">
        <v>0.5625</v>
      </c>
      <c r="H67" s="170"/>
      <c r="I67" s="194"/>
      <c r="J67" s="200"/>
      <c r="K67" s="188" t="s">
        <v>98</v>
      </c>
      <c r="L67" s="200">
        <v>4</v>
      </c>
      <c r="M67" s="201" t="s">
        <v>306</v>
      </c>
      <c r="N67" s="166"/>
      <c r="O67" s="186"/>
    </row>
    <row r="68" s="138" customFormat="1" ht="33" customHeight="1" spans="1:15">
      <c r="A68" s="181">
        <v>7</v>
      </c>
      <c r="B68" s="177"/>
      <c r="C68" s="165" t="s">
        <v>274</v>
      </c>
      <c r="D68" s="165" t="s">
        <v>359</v>
      </c>
      <c r="E68" s="157" t="s">
        <v>296</v>
      </c>
      <c r="F68" s="165" t="s">
        <v>336</v>
      </c>
      <c r="G68" s="178">
        <v>0.354166666666667</v>
      </c>
      <c r="H68" s="170"/>
      <c r="I68" s="194"/>
      <c r="J68" s="200"/>
      <c r="K68" s="200" t="s">
        <v>292</v>
      </c>
      <c r="L68" s="200">
        <v>7</v>
      </c>
      <c r="M68" s="201" t="s">
        <v>293</v>
      </c>
      <c r="N68" s="166"/>
      <c r="O68" s="186"/>
    </row>
    <row r="69" s="138" customFormat="1" ht="33" customHeight="1" spans="1:15">
      <c r="A69" s="181">
        <v>8</v>
      </c>
      <c r="B69" s="177"/>
      <c r="C69" s="165" t="s">
        <v>314</v>
      </c>
      <c r="D69" s="165"/>
      <c r="E69" s="157" t="s">
        <v>360</v>
      </c>
      <c r="F69" s="165" t="s">
        <v>361</v>
      </c>
      <c r="G69" s="178">
        <v>0.430555555555556</v>
      </c>
      <c r="H69" s="170"/>
      <c r="I69" s="194"/>
      <c r="J69" s="200"/>
      <c r="K69" s="200" t="s">
        <v>292</v>
      </c>
      <c r="L69" s="200">
        <v>7</v>
      </c>
      <c r="M69" s="201" t="s">
        <v>293</v>
      </c>
      <c r="N69" s="166"/>
      <c r="O69" s="186"/>
    </row>
    <row r="70" s="138" customFormat="1" ht="33" customHeight="1" spans="1:15">
      <c r="A70" s="181">
        <v>9</v>
      </c>
      <c r="B70" s="177"/>
      <c r="C70" s="165" t="s">
        <v>274</v>
      </c>
      <c r="D70" s="165" t="s">
        <v>362</v>
      </c>
      <c r="E70" s="157"/>
      <c r="F70" s="165" t="s">
        <v>342</v>
      </c>
      <c r="G70" s="178">
        <v>0.527777777777778</v>
      </c>
      <c r="H70" s="170"/>
      <c r="I70" s="194"/>
      <c r="J70" s="200"/>
      <c r="K70" s="200" t="s">
        <v>292</v>
      </c>
      <c r="L70" s="200">
        <v>7</v>
      </c>
      <c r="M70" s="201" t="s">
        <v>284</v>
      </c>
      <c r="N70" s="166"/>
      <c r="O70" s="186"/>
    </row>
    <row r="71" s="138" customFormat="1" ht="33" customHeight="1" spans="1:15">
      <c r="A71" s="181">
        <v>10</v>
      </c>
      <c r="B71" s="177"/>
      <c r="C71" s="165" t="s">
        <v>274</v>
      </c>
      <c r="D71" s="165" t="s">
        <v>275</v>
      </c>
      <c r="E71" s="157" t="s">
        <v>363</v>
      </c>
      <c r="F71" s="165" t="s">
        <v>364</v>
      </c>
      <c r="G71" s="178">
        <v>0.520833333333333</v>
      </c>
      <c r="H71" s="170"/>
      <c r="I71" s="194"/>
      <c r="J71" s="200"/>
      <c r="K71" s="200" t="s">
        <v>292</v>
      </c>
      <c r="L71" s="200">
        <v>7</v>
      </c>
      <c r="M71" s="201" t="s">
        <v>293</v>
      </c>
      <c r="N71" s="166"/>
      <c r="O71" s="186"/>
    </row>
    <row r="72" s="138" customFormat="1" ht="33" customHeight="1" spans="1:15">
      <c r="A72" s="181">
        <v>11</v>
      </c>
      <c r="B72" s="177"/>
      <c r="C72" s="165" t="s">
        <v>314</v>
      </c>
      <c r="D72" s="165"/>
      <c r="E72" s="157" t="s">
        <v>341</v>
      </c>
      <c r="F72" s="165" t="s">
        <v>365</v>
      </c>
      <c r="G72" s="178">
        <v>0.635416666666667</v>
      </c>
      <c r="H72" s="170"/>
      <c r="I72" s="194"/>
      <c r="J72" s="200"/>
      <c r="K72" s="188" t="s">
        <v>98</v>
      </c>
      <c r="L72" s="200">
        <v>4</v>
      </c>
      <c r="M72" s="201" t="s">
        <v>306</v>
      </c>
      <c r="N72" s="166"/>
      <c r="O72" s="186"/>
    </row>
    <row r="73" s="138" customFormat="1" ht="33" customHeight="1" spans="1:15">
      <c r="A73" s="181">
        <v>12</v>
      </c>
      <c r="B73" s="177"/>
      <c r="C73" s="165" t="s">
        <v>274</v>
      </c>
      <c r="D73" s="165" t="s">
        <v>275</v>
      </c>
      <c r="E73" s="157"/>
      <c r="F73" s="165" t="s">
        <v>303</v>
      </c>
      <c r="G73" s="178">
        <v>0.625</v>
      </c>
      <c r="H73" s="170"/>
      <c r="I73" s="194"/>
      <c r="J73" s="200"/>
      <c r="K73" s="200" t="s">
        <v>292</v>
      </c>
      <c r="L73" s="200">
        <v>7</v>
      </c>
      <c r="M73" s="201" t="s">
        <v>293</v>
      </c>
      <c r="N73" s="166"/>
      <c r="O73" s="186"/>
    </row>
    <row r="74" s="138" customFormat="1" ht="33" customHeight="1" spans="1:15">
      <c r="A74" s="181">
        <v>13</v>
      </c>
      <c r="B74" s="177"/>
      <c r="C74" s="165" t="s">
        <v>274</v>
      </c>
      <c r="D74" s="165" t="s">
        <v>275</v>
      </c>
      <c r="E74" s="166" t="s">
        <v>343</v>
      </c>
      <c r="F74" s="165" t="s">
        <v>323</v>
      </c>
      <c r="G74" s="178">
        <v>0.833333333333333</v>
      </c>
      <c r="H74" s="170"/>
      <c r="I74" s="194"/>
      <c r="J74" s="200"/>
      <c r="K74" s="200" t="s">
        <v>292</v>
      </c>
      <c r="L74" s="200">
        <v>7</v>
      </c>
      <c r="M74" s="201" t="s">
        <v>293</v>
      </c>
      <c r="N74" s="166"/>
      <c r="O74" s="186"/>
    </row>
    <row r="75" s="138" customFormat="1" ht="33" customHeight="1" spans="1:15">
      <c r="A75" s="181">
        <v>14</v>
      </c>
      <c r="B75" s="177"/>
      <c r="C75" s="165" t="s">
        <v>274</v>
      </c>
      <c r="D75" s="165" t="s">
        <v>275</v>
      </c>
      <c r="E75" s="166" t="s">
        <v>343</v>
      </c>
      <c r="F75" s="165" t="s">
        <v>366</v>
      </c>
      <c r="G75" s="178">
        <v>0.760416666666667</v>
      </c>
      <c r="H75" s="170"/>
      <c r="I75" s="194"/>
      <c r="J75" s="200"/>
      <c r="K75" s="188" t="s">
        <v>98</v>
      </c>
      <c r="L75" s="200">
        <v>4</v>
      </c>
      <c r="M75" s="201" t="s">
        <v>367</v>
      </c>
      <c r="N75" s="166"/>
      <c r="O75" s="186"/>
    </row>
    <row r="76" s="138" customFormat="1" ht="33" customHeight="1" spans="1:15">
      <c r="A76" s="181">
        <v>15</v>
      </c>
      <c r="B76" s="177"/>
      <c r="C76" s="165" t="s">
        <v>274</v>
      </c>
      <c r="D76" s="165" t="s">
        <v>275</v>
      </c>
      <c r="E76" s="166" t="s">
        <v>343</v>
      </c>
      <c r="F76" s="165" t="s">
        <v>288</v>
      </c>
      <c r="G76" s="178">
        <v>0.739583333333333</v>
      </c>
      <c r="H76" s="170"/>
      <c r="I76" s="194"/>
      <c r="J76" s="200"/>
      <c r="K76" s="188" t="s">
        <v>98</v>
      </c>
      <c r="L76" s="200">
        <v>7</v>
      </c>
      <c r="M76" s="201" t="s">
        <v>368</v>
      </c>
      <c r="N76" s="166"/>
      <c r="O76" s="186"/>
    </row>
    <row r="77" s="138" customFormat="1" ht="33" customHeight="1" spans="1:15">
      <c r="A77" s="181">
        <v>16</v>
      </c>
      <c r="B77" s="177"/>
      <c r="C77" s="165" t="s">
        <v>314</v>
      </c>
      <c r="D77" s="165" t="s">
        <v>308</v>
      </c>
      <c r="E77" s="166" t="s">
        <v>343</v>
      </c>
      <c r="F77" s="165" t="s">
        <v>369</v>
      </c>
      <c r="G77" s="178">
        <v>0.78125</v>
      </c>
      <c r="H77" s="170"/>
      <c r="I77" s="194"/>
      <c r="J77" s="200"/>
      <c r="K77" s="188" t="s">
        <v>98</v>
      </c>
      <c r="L77" s="200">
        <v>4</v>
      </c>
      <c r="M77" s="201" t="s">
        <v>306</v>
      </c>
      <c r="N77" s="166"/>
      <c r="O77" s="186"/>
    </row>
    <row r="78" s="138" customFormat="1" ht="33" customHeight="1" spans="1:15">
      <c r="A78" s="181">
        <v>17</v>
      </c>
      <c r="B78" s="177"/>
      <c r="C78" s="165" t="s">
        <v>274</v>
      </c>
      <c r="D78" s="165" t="s">
        <v>275</v>
      </c>
      <c r="E78" s="166" t="s">
        <v>343</v>
      </c>
      <c r="F78" s="165" t="s">
        <v>323</v>
      </c>
      <c r="G78" s="178">
        <v>0.833333333333333</v>
      </c>
      <c r="H78" s="170"/>
      <c r="I78" s="194"/>
      <c r="J78" s="200"/>
      <c r="K78" s="188" t="s">
        <v>98</v>
      </c>
      <c r="L78" s="200" t="s">
        <v>370</v>
      </c>
      <c r="M78" s="201" t="s">
        <v>371</v>
      </c>
      <c r="N78" s="166"/>
      <c r="O78" s="186"/>
    </row>
    <row r="79" s="138" customFormat="1" ht="33" customHeight="1" spans="1:15">
      <c r="A79" s="181">
        <v>18</v>
      </c>
      <c r="B79" s="177"/>
      <c r="C79" s="165" t="s">
        <v>274</v>
      </c>
      <c r="D79" s="165" t="s">
        <v>275</v>
      </c>
      <c r="E79" s="157" t="s">
        <v>276</v>
      </c>
      <c r="F79" s="165" t="s">
        <v>277</v>
      </c>
      <c r="G79" s="178">
        <v>0.78125</v>
      </c>
      <c r="H79" s="170"/>
      <c r="I79" s="194"/>
      <c r="J79" s="200"/>
      <c r="K79" s="200" t="s">
        <v>292</v>
      </c>
      <c r="L79" s="200">
        <v>7</v>
      </c>
      <c r="M79" s="201" t="s">
        <v>293</v>
      </c>
      <c r="N79" s="166"/>
      <c r="O79" s="186"/>
    </row>
    <row r="80" s="138" customFormat="1" ht="33" customHeight="1" spans="1:15">
      <c r="A80" s="181">
        <v>19</v>
      </c>
      <c r="B80" s="177"/>
      <c r="C80" s="165" t="s">
        <v>314</v>
      </c>
      <c r="D80" s="165" t="s">
        <v>308</v>
      </c>
      <c r="E80" s="166" t="s">
        <v>343</v>
      </c>
      <c r="F80" s="165" t="s">
        <v>372</v>
      </c>
      <c r="G80" s="178">
        <v>0.833333333333333</v>
      </c>
      <c r="H80" s="170"/>
      <c r="I80" s="194"/>
      <c r="J80" s="200"/>
      <c r="K80" s="200" t="s">
        <v>292</v>
      </c>
      <c r="L80" s="200">
        <v>4</v>
      </c>
      <c r="M80" s="201" t="s">
        <v>306</v>
      </c>
      <c r="N80" s="166"/>
      <c r="O80" s="186"/>
    </row>
    <row r="81" s="138" customFormat="1" ht="33" customHeight="1" spans="1:15">
      <c r="A81" s="181">
        <v>1</v>
      </c>
      <c r="B81" s="171">
        <v>46133</v>
      </c>
      <c r="C81" s="165" t="s">
        <v>274</v>
      </c>
      <c r="D81" s="165" t="s">
        <v>275</v>
      </c>
      <c r="E81" s="157" t="s">
        <v>276</v>
      </c>
      <c r="F81" s="165" t="s">
        <v>299</v>
      </c>
      <c r="G81" s="178">
        <v>0.319444444444444</v>
      </c>
      <c r="H81" s="170"/>
      <c r="I81" s="194"/>
      <c r="J81" s="200"/>
      <c r="K81" s="188" t="s">
        <v>98</v>
      </c>
      <c r="L81" s="200">
        <v>4</v>
      </c>
      <c r="M81" s="201" t="s">
        <v>287</v>
      </c>
      <c r="N81" s="166"/>
      <c r="O81" s="186"/>
    </row>
    <row r="82" s="138" customFormat="1" ht="33" customHeight="1" spans="1:15">
      <c r="A82" s="181">
        <v>2</v>
      </c>
      <c r="B82" s="174"/>
      <c r="C82" s="165" t="s">
        <v>274</v>
      </c>
      <c r="D82" s="165" t="s">
        <v>275</v>
      </c>
      <c r="E82" s="157" t="s">
        <v>276</v>
      </c>
      <c r="F82" s="165" t="s">
        <v>373</v>
      </c>
      <c r="G82" s="178">
        <v>0.305555555555556</v>
      </c>
      <c r="H82" s="170"/>
      <c r="I82" s="194"/>
      <c r="J82" s="200"/>
      <c r="K82" s="188" t="s">
        <v>98</v>
      </c>
      <c r="L82" s="200" t="s">
        <v>374</v>
      </c>
      <c r="M82" s="201" t="s">
        <v>375</v>
      </c>
      <c r="N82" s="166"/>
      <c r="O82" s="186"/>
    </row>
    <row r="83" s="140" customFormat="1" ht="33" customHeight="1" spans="1:15">
      <c r="A83" s="179">
        <v>3</v>
      </c>
      <c r="B83" s="174"/>
      <c r="C83" s="165" t="s">
        <v>274</v>
      </c>
      <c r="D83" s="165" t="s">
        <v>275</v>
      </c>
      <c r="E83" s="165" t="s">
        <v>304</v>
      </c>
      <c r="F83" s="165" t="s">
        <v>376</v>
      </c>
      <c r="G83" s="172">
        <v>0.375</v>
      </c>
      <c r="H83" s="173"/>
      <c r="I83" s="194"/>
      <c r="J83" s="200"/>
      <c r="K83" s="200" t="s">
        <v>292</v>
      </c>
      <c r="L83" s="200">
        <v>7</v>
      </c>
      <c r="M83" s="201" t="s">
        <v>293</v>
      </c>
      <c r="N83" s="165"/>
      <c r="O83" s="202"/>
    </row>
    <row r="84" s="140" customFormat="1" ht="33" customHeight="1" spans="1:15">
      <c r="A84" s="179">
        <v>4</v>
      </c>
      <c r="B84" s="174"/>
      <c r="C84" s="165" t="s">
        <v>274</v>
      </c>
      <c r="D84" s="165" t="s">
        <v>275</v>
      </c>
      <c r="E84" s="165"/>
      <c r="F84" s="165" t="s">
        <v>303</v>
      </c>
      <c r="G84" s="172">
        <v>0.354166666666667</v>
      </c>
      <c r="H84" s="173"/>
      <c r="I84" s="194"/>
      <c r="J84" s="200"/>
      <c r="K84" s="200" t="s">
        <v>292</v>
      </c>
      <c r="L84" s="200">
        <v>7</v>
      </c>
      <c r="M84" s="201" t="s">
        <v>284</v>
      </c>
      <c r="N84" s="165"/>
      <c r="O84" s="207"/>
    </row>
    <row r="85" s="140" customFormat="1" ht="33" customHeight="1" spans="1:15">
      <c r="A85" s="179">
        <v>5</v>
      </c>
      <c r="B85" s="174"/>
      <c r="C85" s="165" t="s">
        <v>274</v>
      </c>
      <c r="D85" s="165" t="s">
        <v>275</v>
      </c>
      <c r="E85" s="165"/>
      <c r="F85" s="165" t="s">
        <v>377</v>
      </c>
      <c r="G85" s="172">
        <v>0.375</v>
      </c>
      <c r="H85" s="173"/>
      <c r="I85" s="194"/>
      <c r="J85" s="200"/>
      <c r="K85" s="200" t="s">
        <v>292</v>
      </c>
      <c r="L85" s="200">
        <v>7</v>
      </c>
      <c r="M85" s="201" t="s">
        <v>284</v>
      </c>
      <c r="N85" s="165"/>
      <c r="O85" s="207"/>
    </row>
    <row r="86" s="140" customFormat="1" ht="33" customHeight="1" spans="1:15">
      <c r="A86" s="179">
        <v>6</v>
      </c>
      <c r="B86" s="174"/>
      <c r="C86" s="165" t="s">
        <v>314</v>
      </c>
      <c r="D86" s="165" t="s">
        <v>308</v>
      </c>
      <c r="E86" s="165" t="s">
        <v>309</v>
      </c>
      <c r="F86" s="165" t="s">
        <v>378</v>
      </c>
      <c r="G86" s="172">
        <v>0.354166666666667</v>
      </c>
      <c r="H86" s="173"/>
      <c r="I86" s="194"/>
      <c r="J86" s="200"/>
      <c r="K86" s="200" t="s">
        <v>292</v>
      </c>
      <c r="L86" s="200">
        <v>7</v>
      </c>
      <c r="M86" s="201" t="s">
        <v>284</v>
      </c>
      <c r="N86" s="165"/>
      <c r="O86" s="207"/>
    </row>
    <row r="87" s="140" customFormat="1" ht="33" customHeight="1" spans="1:15">
      <c r="A87" s="179">
        <v>7</v>
      </c>
      <c r="B87" s="174"/>
      <c r="C87" s="165" t="s">
        <v>314</v>
      </c>
      <c r="D87" s="165" t="s">
        <v>308</v>
      </c>
      <c r="E87" s="165"/>
      <c r="F87" s="165" t="s">
        <v>372</v>
      </c>
      <c r="G87" s="172">
        <v>0.395833333333333</v>
      </c>
      <c r="H87" s="173"/>
      <c r="I87" s="194"/>
      <c r="J87" s="200"/>
      <c r="K87" s="200" t="s">
        <v>292</v>
      </c>
      <c r="L87" s="200">
        <v>7</v>
      </c>
      <c r="M87" s="201" t="s">
        <v>284</v>
      </c>
      <c r="N87" s="165"/>
      <c r="O87" s="207"/>
    </row>
    <row r="88" s="140" customFormat="1" ht="33" customHeight="1" spans="1:15">
      <c r="A88" s="179">
        <v>8</v>
      </c>
      <c r="B88" s="174"/>
      <c r="C88" s="165" t="s">
        <v>347</v>
      </c>
      <c r="D88" s="165"/>
      <c r="E88" s="165" t="s">
        <v>341</v>
      </c>
      <c r="F88" s="165" t="s">
        <v>342</v>
      </c>
      <c r="G88" s="172">
        <v>0.40625</v>
      </c>
      <c r="H88" s="173"/>
      <c r="I88" s="194"/>
      <c r="J88" s="200"/>
      <c r="K88" s="200" t="s">
        <v>292</v>
      </c>
      <c r="L88" s="200">
        <v>7</v>
      </c>
      <c r="M88" s="201" t="s">
        <v>284</v>
      </c>
      <c r="N88" s="165"/>
      <c r="O88" s="207"/>
    </row>
    <row r="89" s="140" customFormat="1" ht="33" customHeight="1" spans="1:15">
      <c r="A89" s="203">
        <v>10</v>
      </c>
      <c r="B89" s="174"/>
      <c r="C89" s="165" t="s">
        <v>274</v>
      </c>
      <c r="D89" s="165" t="s">
        <v>21</v>
      </c>
      <c r="E89" s="165" t="s">
        <v>379</v>
      </c>
      <c r="F89" s="165" t="s">
        <v>380</v>
      </c>
      <c r="G89" s="172">
        <v>0.451388888888889</v>
      </c>
      <c r="H89" s="173"/>
      <c r="I89" s="194"/>
      <c r="J89" s="200"/>
      <c r="K89" s="200" t="s">
        <v>292</v>
      </c>
      <c r="L89" s="200">
        <v>7</v>
      </c>
      <c r="M89" s="201" t="s">
        <v>293</v>
      </c>
      <c r="N89" s="165"/>
      <c r="O89" s="207"/>
    </row>
    <row r="90" s="140" customFormat="1" ht="33" customHeight="1" spans="1:15">
      <c r="A90" s="203">
        <v>10</v>
      </c>
      <c r="B90" s="174"/>
      <c r="C90" s="165" t="s">
        <v>274</v>
      </c>
      <c r="D90" s="165"/>
      <c r="E90" s="165" t="s">
        <v>381</v>
      </c>
      <c r="F90" s="165" t="s">
        <v>382</v>
      </c>
      <c r="G90" s="172">
        <v>0.458333333333333</v>
      </c>
      <c r="H90" s="173"/>
      <c r="I90" s="194"/>
      <c r="J90" s="200"/>
      <c r="K90" s="200" t="s">
        <v>292</v>
      </c>
      <c r="L90" s="200">
        <v>7</v>
      </c>
      <c r="M90" s="201" t="s">
        <v>293</v>
      </c>
      <c r="N90" s="165"/>
      <c r="O90" s="207"/>
    </row>
    <row r="91" s="140" customFormat="1" ht="33" customHeight="1" spans="1:15">
      <c r="A91" s="203">
        <v>11</v>
      </c>
      <c r="B91" s="174"/>
      <c r="C91" s="165" t="s">
        <v>274</v>
      </c>
      <c r="D91" s="165" t="s">
        <v>275</v>
      </c>
      <c r="E91" s="165" t="s">
        <v>349</v>
      </c>
      <c r="F91" s="165" t="s">
        <v>383</v>
      </c>
      <c r="G91" s="172">
        <v>0.666666666666667</v>
      </c>
      <c r="H91" s="173"/>
      <c r="I91" s="194"/>
      <c r="J91" s="200"/>
      <c r="K91" s="200" t="s">
        <v>292</v>
      </c>
      <c r="L91" s="200">
        <v>7</v>
      </c>
      <c r="M91" s="201" t="s">
        <v>293</v>
      </c>
      <c r="N91" s="165"/>
      <c r="O91" s="207"/>
    </row>
    <row r="92" s="140" customFormat="1" ht="33" customHeight="1" spans="1:15">
      <c r="A92" s="203">
        <v>12</v>
      </c>
      <c r="B92" s="174"/>
      <c r="C92" s="165" t="s">
        <v>274</v>
      </c>
      <c r="D92" s="165" t="s">
        <v>275</v>
      </c>
      <c r="E92" s="166" t="s">
        <v>343</v>
      </c>
      <c r="F92" s="165" t="s">
        <v>351</v>
      </c>
      <c r="G92" s="172">
        <v>0.729166666666667</v>
      </c>
      <c r="H92" s="173"/>
      <c r="I92" s="194"/>
      <c r="J92" s="200"/>
      <c r="K92" s="200" t="s">
        <v>292</v>
      </c>
      <c r="L92" s="200">
        <v>7</v>
      </c>
      <c r="M92" s="201" t="s">
        <v>284</v>
      </c>
      <c r="N92" s="165"/>
      <c r="O92" s="207"/>
    </row>
    <row r="93" s="140" customFormat="1" ht="33" customHeight="1" spans="1:15">
      <c r="A93" s="203">
        <v>13</v>
      </c>
      <c r="B93" s="174"/>
      <c r="C93" s="204" t="s">
        <v>314</v>
      </c>
      <c r="D93" s="165" t="s">
        <v>308</v>
      </c>
      <c r="E93" s="166" t="s">
        <v>343</v>
      </c>
      <c r="F93" s="165" t="s">
        <v>380</v>
      </c>
      <c r="G93" s="158">
        <v>0.833333333333333</v>
      </c>
      <c r="H93" s="205"/>
      <c r="I93" s="205"/>
      <c r="J93" s="208"/>
      <c r="K93" s="200" t="s">
        <v>292</v>
      </c>
      <c r="L93" s="200">
        <v>7</v>
      </c>
      <c r="M93" s="209" t="s">
        <v>284</v>
      </c>
      <c r="N93" s="165"/>
      <c r="O93" s="174"/>
    </row>
    <row r="94" s="140" customFormat="1" ht="33" customHeight="1" spans="1:15">
      <c r="A94" s="203">
        <v>14</v>
      </c>
      <c r="B94" s="174"/>
      <c r="C94" s="165" t="s">
        <v>274</v>
      </c>
      <c r="D94" s="165" t="s">
        <v>384</v>
      </c>
      <c r="E94" s="157" t="s">
        <v>276</v>
      </c>
      <c r="F94" s="165" t="s">
        <v>277</v>
      </c>
      <c r="G94" s="158">
        <v>0.8125</v>
      </c>
      <c r="H94" s="205"/>
      <c r="I94" s="205"/>
      <c r="J94" s="208"/>
      <c r="K94" s="200" t="s">
        <v>292</v>
      </c>
      <c r="L94" s="200">
        <v>7</v>
      </c>
      <c r="M94" s="209" t="s">
        <v>284</v>
      </c>
      <c r="N94" s="165"/>
      <c r="O94" s="174"/>
    </row>
    <row r="95" s="140" customFormat="1" ht="33" customHeight="1" spans="1:15">
      <c r="A95" s="203">
        <v>15</v>
      </c>
      <c r="B95" s="174"/>
      <c r="C95" s="165" t="s">
        <v>274</v>
      </c>
      <c r="D95" s="165" t="s">
        <v>275</v>
      </c>
      <c r="E95" s="166" t="s">
        <v>343</v>
      </c>
      <c r="F95" s="165" t="s">
        <v>323</v>
      </c>
      <c r="G95" s="158">
        <v>0.833333333333333</v>
      </c>
      <c r="H95" s="205"/>
      <c r="I95" s="205"/>
      <c r="J95" s="208"/>
      <c r="K95" s="200" t="s">
        <v>292</v>
      </c>
      <c r="L95" s="200">
        <v>7</v>
      </c>
      <c r="M95" s="209" t="s">
        <v>385</v>
      </c>
      <c r="N95" s="165"/>
      <c r="O95" s="174"/>
    </row>
    <row r="96" s="140" customFormat="1" ht="33" customHeight="1" spans="1:15">
      <c r="A96" s="203">
        <v>16</v>
      </c>
      <c r="B96" s="175"/>
      <c r="C96" s="165" t="s">
        <v>274</v>
      </c>
      <c r="D96" s="165" t="s">
        <v>275</v>
      </c>
      <c r="E96" s="166" t="s">
        <v>343</v>
      </c>
      <c r="F96" s="165" t="s">
        <v>323</v>
      </c>
      <c r="G96" s="158" t="s">
        <v>386</v>
      </c>
      <c r="H96" s="205"/>
      <c r="I96" s="205"/>
      <c r="J96" s="208"/>
      <c r="K96" s="188" t="s">
        <v>98</v>
      </c>
      <c r="L96" s="200">
        <v>7</v>
      </c>
      <c r="M96" s="209" t="s">
        <v>387</v>
      </c>
      <c r="N96" s="165"/>
      <c r="O96" s="174"/>
    </row>
    <row r="97" s="140" customFormat="1" ht="33" customHeight="1" spans="1:15">
      <c r="A97" s="181">
        <v>1</v>
      </c>
      <c r="B97" s="177">
        <v>46134</v>
      </c>
      <c r="C97" s="165" t="s">
        <v>274</v>
      </c>
      <c r="D97" s="165" t="s">
        <v>275</v>
      </c>
      <c r="E97" s="165" t="s">
        <v>304</v>
      </c>
      <c r="F97" s="165" t="s">
        <v>376</v>
      </c>
      <c r="G97" s="172">
        <v>0.333333333333333</v>
      </c>
      <c r="H97" s="173"/>
      <c r="I97" s="194"/>
      <c r="J97" s="200"/>
      <c r="K97" s="200" t="s">
        <v>292</v>
      </c>
      <c r="L97" s="200">
        <v>7</v>
      </c>
      <c r="M97" s="201" t="s">
        <v>293</v>
      </c>
      <c r="N97" s="165"/>
      <c r="O97" s="202"/>
    </row>
    <row r="98" s="138" customFormat="1" ht="33" customHeight="1" spans="1:15">
      <c r="A98" s="181">
        <v>2</v>
      </c>
      <c r="B98" s="177"/>
      <c r="C98" s="165" t="s">
        <v>274</v>
      </c>
      <c r="D98" s="165" t="s">
        <v>275</v>
      </c>
      <c r="E98" s="157" t="s">
        <v>276</v>
      </c>
      <c r="F98" s="166" t="s">
        <v>332</v>
      </c>
      <c r="G98" s="178">
        <v>0.305555555555556</v>
      </c>
      <c r="H98" s="170"/>
      <c r="I98" s="194"/>
      <c r="J98" s="200"/>
      <c r="K98" s="200" t="s">
        <v>292</v>
      </c>
      <c r="L98" s="210">
        <v>7</v>
      </c>
      <c r="M98" s="201" t="s">
        <v>385</v>
      </c>
      <c r="N98" s="166"/>
      <c r="O98" s="186"/>
    </row>
    <row r="99" s="138" customFormat="1" ht="33" customHeight="1" spans="1:15">
      <c r="A99" s="179">
        <v>3</v>
      </c>
      <c r="B99" s="177"/>
      <c r="C99" s="165" t="s">
        <v>274</v>
      </c>
      <c r="D99" s="165" t="s">
        <v>275</v>
      </c>
      <c r="E99" s="157" t="s">
        <v>276</v>
      </c>
      <c r="F99" s="166" t="s">
        <v>332</v>
      </c>
      <c r="G99" s="178">
        <v>0.305555555555556</v>
      </c>
      <c r="H99" s="170"/>
      <c r="I99" s="194"/>
      <c r="J99" s="200"/>
      <c r="K99" s="188" t="s">
        <v>98</v>
      </c>
      <c r="L99" s="210">
        <v>7</v>
      </c>
      <c r="M99" s="201" t="s">
        <v>388</v>
      </c>
      <c r="N99" s="166"/>
      <c r="O99" s="186"/>
    </row>
    <row r="100" s="138" customFormat="1" ht="33" customHeight="1" spans="1:15">
      <c r="A100" s="179">
        <v>4</v>
      </c>
      <c r="B100" s="177"/>
      <c r="C100" s="165" t="s">
        <v>274</v>
      </c>
      <c r="D100" s="165" t="s">
        <v>389</v>
      </c>
      <c r="E100" s="157" t="s">
        <v>276</v>
      </c>
      <c r="F100" s="166" t="s">
        <v>299</v>
      </c>
      <c r="G100" s="178">
        <v>0.305555555555556</v>
      </c>
      <c r="H100" s="170"/>
      <c r="I100" s="194"/>
      <c r="J100" s="200"/>
      <c r="K100" s="188" t="s">
        <v>98</v>
      </c>
      <c r="L100" s="210">
        <v>4</v>
      </c>
      <c r="M100" s="201" t="s">
        <v>287</v>
      </c>
      <c r="N100" s="166"/>
      <c r="O100" s="186"/>
    </row>
    <row r="101" s="138" customFormat="1" ht="33" customHeight="1" spans="1:15">
      <c r="A101" s="179">
        <v>5</v>
      </c>
      <c r="B101" s="177"/>
      <c r="C101" s="165" t="s">
        <v>274</v>
      </c>
      <c r="D101" s="165" t="s">
        <v>384</v>
      </c>
      <c r="E101" s="166" t="s">
        <v>343</v>
      </c>
      <c r="F101" s="166" t="s">
        <v>335</v>
      </c>
      <c r="G101" s="178">
        <v>0.354166666666667</v>
      </c>
      <c r="H101" s="170"/>
      <c r="I101" s="194"/>
      <c r="J101" s="200"/>
      <c r="K101" s="200" t="s">
        <v>292</v>
      </c>
      <c r="L101" s="210">
        <v>7</v>
      </c>
      <c r="M101" s="201" t="s">
        <v>284</v>
      </c>
      <c r="N101" s="166"/>
      <c r="O101" s="186"/>
    </row>
    <row r="102" s="138" customFormat="1" ht="33" customHeight="1" spans="1:15">
      <c r="A102" s="179">
        <v>6</v>
      </c>
      <c r="B102" s="177"/>
      <c r="C102" s="165" t="s">
        <v>314</v>
      </c>
      <c r="D102" s="165" t="s">
        <v>308</v>
      </c>
      <c r="E102" s="165" t="s">
        <v>309</v>
      </c>
      <c r="F102" s="166" t="s">
        <v>378</v>
      </c>
      <c r="G102" s="178">
        <v>0.34375</v>
      </c>
      <c r="H102" s="170"/>
      <c r="I102" s="194"/>
      <c r="J102" s="200"/>
      <c r="K102" s="200" t="s">
        <v>292</v>
      </c>
      <c r="L102" s="210">
        <v>7</v>
      </c>
      <c r="M102" s="201" t="s">
        <v>284</v>
      </c>
      <c r="N102" s="166"/>
      <c r="O102" s="186"/>
    </row>
    <row r="103" s="138" customFormat="1" ht="33" customHeight="1" spans="1:15">
      <c r="A103" s="179">
        <v>7</v>
      </c>
      <c r="B103" s="177"/>
      <c r="C103" s="165" t="s">
        <v>274</v>
      </c>
      <c r="D103" s="165" t="s">
        <v>275</v>
      </c>
      <c r="E103" s="165" t="s">
        <v>302</v>
      </c>
      <c r="F103" s="166" t="s">
        <v>303</v>
      </c>
      <c r="G103" s="178">
        <v>0.333333333333333</v>
      </c>
      <c r="H103" s="170"/>
      <c r="I103" s="194"/>
      <c r="J103" s="200"/>
      <c r="K103" s="200" t="s">
        <v>292</v>
      </c>
      <c r="L103" s="210">
        <v>7</v>
      </c>
      <c r="M103" s="201" t="s">
        <v>284</v>
      </c>
      <c r="N103" s="166"/>
      <c r="O103" s="186"/>
    </row>
    <row r="104" s="138" customFormat="1" ht="33" customHeight="1" spans="1:15">
      <c r="A104" s="179">
        <v>8</v>
      </c>
      <c r="B104" s="177"/>
      <c r="C104" s="165" t="s">
        <v>274</v>
      </c>
      <c r="D104" s="165" t="s">
        <v>389</v>
      </c>
      <c r="E104" s="165" t="s">
        <v>296</v>
      </c>
      <c r="F104" s="166" t="s">
        <v>336</v>
      </c>
      <c r="G104" s="178">
        <v>0.590277777777778</v>
      </c>
      <c r="H104" s="170"/>
      <c r="I104" s="194"/>
      <c r="J104" s="200"/>
      <c r="K104" s="200" t="s">
        <v>292</v>
      </c>
      <c r="L104" s="210">
        <v>7</v>
      </c>
      <c r="M104" s="201" t="s">
        <v>284</v>
      </c>
      <c r="N104" s="166"/>
      <c r="O104" s="186"/>
    </row>
    <row r="105" s="138" customFormat="1" ht="33" customHeight="1" spans="1:15">
      <c r="A105" s="203">
        <v>10</v>
      </c>
      <c r="B105" s="177"/>
      <c r="C105" s="165" t="s">
        <v>274</v>
      </c>
      <c r="D105" s="165" t="s">
        <v>390</v>
      </c>
      <c r="E105" s="165"/>
      <c r="F105" s="166" t="s">
        <v>303</v>
      </c>
      <c r="G105" s="178">
        <v>0.395833333333333</v>
      </c>
      <c r="H105" s="170"/>
      <c r="I105" s="194"/>
      <c r="J105" s="200"/>
      <c r="K105" s="200" t="s">
        <v>292</v>
      </c>
      <c r="L105" s="210">
        <v>7</v>
      </c>
      <c r="M105" s="201" t="s">
        <v>284</v>
      </c>
      <c r="N105" s="166"/>
      <c r="O105" s="186"/>
    </row>
    <row r="106" s="138" customFormat="1" ht="33" customHeight="1" spans="1:15">
      <c r="A106" s="203">
        <v>10</v>
      </c>
      <c r="B106" s="177"/>
      <c r="C106" s="165"/>
      <c r="D106" s="165" t="s">
        <v>391</v>
      </c>
      <c r="E106" s="165" t="s">
        <v>392</v>
      </c>
      <c r="F106" s="166" t="s">
        <v>317</v>
      </c>
      <c r="G106" s="178">
        <v>0.416666666666667</v>
      </c>
      <c r="H106" s="170"/>
      <c r="I106" s="194"/>
      <c r="J106" s="200"/>
      <c r="K106" s="200" t="s">
        <v>292</v>
      </c>
      <c r="L106" s="200">
        <v>7</v>
      </c>
      <c r="M106" s="201" t="s">
        <v>293</v>
      </c>
      <c r="N106" s="166"/>
      <c r="O106" s="186"/>
    </row>
    <row r="107" s="138" customFormat="1" ht="33" customHeight="1" spans="1:15">
      <c r="A107" s="203">
        <v>11</v>
      </c>
      <c r="B107" s="177"/>
      <c r="C107" s="165" t="s">
        <v>274</v>
      </c>
      <c r="D107" s="165" t="s">
        <v>393</v>
      </c>
      <c r="E107" s="165" t="s">
        <v>394</v>
      </c>
      <c r="F107" s="166" t="s">
        <v>395</v>
      </c>
      <c r="G107" s="178">
        <v>0.447916666666667</v>
      </c>
      <c r="H107" s="170"/>
      <c r="I107" s="194"/>
      <c r="J107" s="200"/>
      <c r="K107" s="200" t="s">
        <v>292</v>
      </c>
      <c r="L107" s="210">
        <v>7</v>
      </c>
      <c r="M107" s="201" t="s">
        <v>284</v>
      </c>
      <c r="N107" s="166"/>
      <c r="O107" s="166"/>
    </row>
    <row r="108" s="138" customFormat="1" ht="33" customHeight="1" spans="1:15">
      <c r="A108" s="203">
        <v>12</v>
      </c>
      <c r="B108" s="177"/>
      <c r="C108" s="165" t="s">
        <v>274</v>
      </c>
      <c r="D108" s="165" t="s">
        <v>396</v>
      </c>
      <c r="E108" s="165"/>
      <c r="F108" s="166" t="s">
        <v>303</v>
      </c>
      <c r="G108" s="178">
        <v>0.465277777777778</v>
      </c>
      <c r="H108" s="170"/>
      <c r="I108" s="194"/>
      <c r="J108" s="200"/>
      <c r="K108" s="200" t="s">
        <v>292</v>
      </c>
      <c r="L108" s="200">
        <v>7</v>
      </c>
      <c r="M108" s="201" t="s">
        <v>293</v>
      </c>
      <c r="N108" s="166"/>
      <c r="O108" s="166"/>
    </row>
    <row r="109" s="138" customFormat="1" ht="33" customHeight="1" spans="1:15">
      <c r="A109" s="203">
        <v>13</v>
      </c>
      <c r="B109" s="177"/>
      <c r="C109" s="165" t="s">
        <v>274</v>
      </c>
      <c r="D109" s="165" t="s">
        <v>19</v>
      </c>
      <c r="E109" s="165"/>
      <c r="F109" s="166" t="s">
        <v>397</v>
      </c>
      <c r="G109" s="178">
        <v>0.520833333333333</v>
      </c>
      <c r="H109" s="170"/>
      <c r="I109" s="194"/>
      <c r="J109" s="200"/>
      <c r="K109" s="200" t="s">
        <v>292</v>
      </c>
      <c r="L109" s="200">
        <v>7</v>
      </c>
      <c r="M109" s="201" t="s">
        <v>293</v>
      </c>
      <c r="N109" s="166"/>
      <c r="O109" s="166"/>
    </row>
    <row r="110" s="138" customFormat="1" ht="33" customHeight="1" spans="1:15">
      <c r="A110" s="203">
        <v>14</v>
      </c>
      <c r="B110" s="177"/>
      <c r="C110" s="165" t="s">
        <v>274</v>
      </c>
      <c r="D110" s="165" t="s">
        <v>275</v>
      </c>
      <c r="E110" s="165" t="s">
        <v>349</v>
      </c>
      <c r="F110" s="166" t="s">
        <v>398</v>
      </c>
      <c r="G110" s="178">
        <v>0.708333333333333</v>
      </c>
      <c r="H110" s="170"/>
      <c r="I110" s="194"/>
      <c r="J110" s="200"/>
      <c r="K110" s="200" t="s">
        <v>292</v>
      </c>
      <c r="L110" s="200">
        <v>7</v>
      </c>
      <c r="M110" s="201" t="s">
        <v>293</v>
      </c>
      <c r="N110" s="166"/>
      <c r="O110" s="166"/>
    </row>
    <row r="111" s="138" customFormat="1" ht="33" customHeight="1" spans="1:15">
      <c r="A111" s="203">
        <v>15</v>
      </c>
      <c r="B111" s="177"/>
      <c r="C111" s="165" t="s">
        <v>274</v>
      </c>
      <c r="D111" s="165" t="s">
        <v>275</v>
      </c>
      <c r="E111" s="166" t="s">
        <v>343</v>
      </c>
      <c r="F111" s="166" t="s">
        <v>288</v>
      </c>
      <c r="G111" s="178">
        <v>0.729166666666667</v>
      </c>
      <c r="H111" s="170"/>
      <c r="I111" s="194"/>
      <c r="J111" s="200"/>
      <c r="K111" s="200" t="s">
        <v>292</v>
      </c>
      <c r="L111" s="210">
        <v>7</v>
      </c>
      <c r="M111" s="201" t="s">
        <v>284</v>
      </c>
      <c r="N111" s="166"/>
      <c r="O111" s="166"/>
    </row>
    <row r="112" s="138" customFormat="1" ht="33" customHeight="1" spans="1:15">
      <c r="A112" s="203">
        <v>16</v>
      </c>
      <c r="B112" s="177"/>
      <c r="C112" s="165" t="s">
        <v>314</v>
      </c>
      <c r="D112" s="165" t="s">
        <v>399</v>
      </c>
      <c r="E112" s="166" t="s">
        <v>343</v>
      </c>
      <c r="F112" s="166" t="s">
        <v>380</v>
      </c>
      <c r="G112" s="178">
        <v>0.833333333333333</v>
      </c>
      <c r="H112" s="170"/>
      <c r="I112" s="194"/>
      <c r="J112" s="200"/>
      <c r="K112" s="200" t="s">
        <v>292</v>
      </c>
      <c r="L112" s="210">
        <v>7</v>
      </c>
      <c r="M112" s="201" t="s">
        <v>284</v>
      </c>
      <c r="N112" s="166"/>
      <c r="O112" s="166"/>
    </row>
    <row r="113" s="138" customFormat="1" ht="33" customHeight="1" spans="1:15">
      <c r="A113" s="181">
        <v>17</v>
      </c>
      <c r="B113" s="177"/>
      <c r="C113" s="165" t="s">
        <v>274</v>
      </c>
      <c r="D113" s="165" t="s">
        <v>275</v>
      </c>
      <c r="E113" s="166" t="s">
        <v>343</v>
      </c>
      <c r="F113" s="166" t="s">
        <v>351</v>
      </c>
      <c r="G113" s="178">
        <v>0.833333333333333</v>
      </c>
      <c r="H113" s="170"/>
      <c r="I113" s="194"/>
      <c r="J113" s="200"/>
      <c r="K113" s="188" t="s">
        <v>98</v>
      </c>
      <c r="L113" s="210">
        <v>7</v>
      </c>
      <c r="M113" s="201" t="s">
        <v>400</v>
      </c>
      <c r="N113" s="166"/>
      <c r="O113" s="166"/>
    </row>
    <row r="114" s="140" customFormat="1" ht="33" customHeight="1" spans="1:15">
      <c r="A114" s="179">
        <v>18</v>
      </c>
      <c r="B114" s="177"/>
      <c r="C114" s="165" t="s">
        <v>274</v>
      </c>
      <c r="D114" s="165" t="s">
        <v>275</v>
      </c>
      <c r="E114" s="165" t="s">
        <v>296</v>
      </c>
      <c r="F114" s="165" t="s">
        <v>401</v>
      </c>
      <c r="G114" s="172">
        <v>0.604166666666667</v>
      </c>
      <c r="H114" s="173"/>
      <c r="I114" s="194"/>
      <c r="J114" s="200"/>
      <c r="K114" s="200" t="s">
        <v>292</v>
      </c>
      <c r="L114" s="200">
        <v>7</v>
      </c>
      <c r="M114" s="201" t="s">
        <v>293</v>
      </c>
      <c r="N114" s="165"/>
      <c r="O114" s="165"/>
    </row>
    <row r="115" s="140" customFormat="1" ht="33" customHeight="1" spans="1:15">
      <c r="A115" s="181">
        <v>1</v>
      </c>
      <c r="B115" s="171">
        <v>46135</v>
      </c>
      <c r="C115" s="165" t="s">
        <v>274</v>
      </c>
      <c r="D115" s="165" t="s">
        <v>402</v>
      </c>
      <c r="E115" s="165" t="s">
        <v>296</v>
      </c>
      <c r="F115" s="165" t="s">
        <v>403</v>
      </c>
      <c r="G115" s="172">
        <v>0.333333333333333</v>
      </c>
      <c r="H115" s="173"/>
      <c r="I115" s="194"/>
      <c r="J115" s="200"/>
      <c r="K115" s="200" t="s">
        <v>292</v>
      </c>
      <c r="L115" s="200">
        <v>7</v>
      </c>
      <c r="M115" s="201" t="s">
        <v>293</v>
      </c>
      <c r="N115" s="165"/>
      <c r="O115" s="165"/>
    </row>
    <row r="116" s="138" customFormat="1" ht="33" customHeight="1" spans="1:15">
      <c r="A116" s="181">
        <v>2</v>
      </c>
      <c r="B116" s="174"/>
      <c r="C116" s="165" t="s">
        <v>274</v>
      </c>
      <c r="D116" s="165" t="s">
        <v>275</v>
      </c>
      <c r="E116" s="165" t="s">
        <v>296</v>
      </c>
      <c r="F116" s="166" t="s">
        <v>404</v>
      </c>
      <c r="G116" s="158">
        <v>0.416666666666667</v>
      </c>
      <c r="H116" s="167"/>
      <c r="I116" s="194"/>
      <c r="J116" s="195"/>
      <c r="K116" s="200" t="s">
        <v>292</v>
      </c>
      <c r="L116" s="200">
        <v>7</v>
      </c>
      <c r="M116" s="201" t="s">
        <v>293</v>
      </c>
      <c r="N116" s="211"/>
      <c r="O116" s="166"/>
    </row>
    <row r="117" s="138" customFormat="1" ht="33" customHeight="1" spans="1:15">
      <c r="A117" s="179">
        <v>3</v>
      </c>
      <c r="B117" s="174"/>
      <c r="C117" s="165" t="s">
        <v>274</v>
      </c>
      <c r="D117" s="165" t="s">
        <v>275</v>
      </c>
      <c r="E117" s="157" t="s">
        <v>276</v>
      </c>
      <c r="F117" s="166" t="s">
        <v>405</v>
      </c>
      <c r="G117" s="158">
        <v>0.305555555555556</v>
      </c>
      <c r="H117" s="167"/>
      <c r="I117" s="194"/>
      <c r="J117" s="195"/>
      <c r="K117" s="200" t="s">
        <v>292</v>
      </c>
      <c r="L117" s="200">
        <v>7</v>
      </c>
      <c r="M117" s="201" t="s">
        <v>385</v>
      </c>
      <c r="N117" s="166"/>
      <c r="O117" s="166"/>
    </row>
    <row r="118" s="138" customFormat="1" ht="33" customHeight="1" spans="1:15">
      <c r="A118" s="179">
        <v>4</v>
      </c>
      <c r="B118" s="174"/>
      <c r="C118" s="165" t="s">
        <v>274</v>
      </c>
      <c r="D118" s="165" t="s">
        <v>275</v>
      </c>
      <c r="E118" s="157" t="s">
        <v>276</v>
      </c>
      <c r="F118" s="166" t="s">
        <v>405</v>
      </c>
      <c r="G118" s="158">
        <v>0.305555555555556</v>
      </c>
      <c r="H118" s="167"/>
      <c r="I118" s="194"/>
      <c r="J118" s="195"/>
      <c r="K118" s="188" t="s">
        <v>98</v>
      </c>
      <c r="L118" s="210">
        <v>7</v>
      </c>
      <c r="M118" s="201" t="s">
        <v>406</v>
      </c>
      <c r="N118" s="211"/>
      <c r="O118" s="211"/>
    </row>
    <row r="119" s="138" customFormat="1" ht="33" customHeight="1" spans="1:15">
      <c r="A119" s="179">
        <v>5</v>
      </c>
      <c r="B119" s="174"/>
      <c r="C119" s="165" t="s">
        <v>314</v>
      </c>
      <c r="D119" s="165" t="s">
        <v>308</v>
      </c>
      <c r="E119" s="166" t="s">
        <v>309</v>
      </c>
      <c r="F119" s="166" t="s">
        <v>361</v>
      </c>
      <c r="G119" s="158">
        <v>0.340277777777778</v>
      </c>
      <c r="H119" s="167"/>
      <c r="I119" s="194"/>
      <c r="J119" s="195"/>
      <c r="K119" s="200" t="s">
        <v>292</v>
      </c>
      <c r="L119" s="200">
        <v>7</v>
      </c>
      <c r="M119" s="201" t="s">
        <v>293</v>
      </c>
      <c r="N119" s="211"/>
      <c r="O119" s="211"/>
    </row>
    <row r="120" s="138" customFormat="1" ht="33" customHeight="1" spans="1:15">
      <c r="A120" s="179">
        <v>6</v>
      </c>
      <c r="B120" s="174"/>
      <c r="C120" s="165" t="s">
        <v>314</v>
      </c>
      <c r="D120" s="165" t="s">
        <v>308</v>
      </c>
      <c r="E120" s="166" t="s">
        <v>309</v>
      </c>
      <c r="F120" s="166" t="s">
        <v>407</v>
      </c>
      <c r="G120" s="158">
        <v>0.347222222222222</v>
      </c>
      <c r="H120" s="167"/>
      <c r="J120" s="195"/>
      <c r="K120" s="200" t="s">
        <v>292</v>
      </c>
      <c r="L120" s="200">
        <v>7</v>
      </c>
      <c r="M120" s="201" t="s">
        <v>293</v>
      </c>
      <c r="N120" s="211"/>
      <c r="O120" s="211"/>
    </row>
    <row r="121" s="138" customFormat="1" ht="33" customHeight="1" spans="1:15">
      <c r="A121" s="179">
        <v>7</v>
      </c>
      <c r="B121" s="174"/>
      <c r="C121" s="165" t="s">
        <v>274</v>
      </c>
      <c r="D121" s="165" t="s">
        <v>384</v>
      </c>
      <c r="E121" s="166" t="s">
        <v>343</v>
      </c>
      <c r="F121" s="166" t="s">
        <v>335</v>
      </c>
      <c r="G121" s="158">
        <v>0.333333333333333</v>
      </c>
      <c r="H121" s="167"/>
      <c r="I121" s="194"/>
      <c r="J121" s="195"/>
      <c r="K121" s="200" t="s">
        <v>292</v>
      </c>
      <c r="L121" s="200">
        <v>7</v>
      </c>
      <c r="M121" s="201" t="s">
        <v>293</v>
      </c>
      <c r="N121" s="211"/>
      <c r="O121" s="211"/>
    </row>
    <row r="122" s="138" customFormat="1" ht="33" customHeight="1" spans="1:15">
      <c r="A122" s="179">
        <v>8</v>
      </c>
      <c r="B122" s="174"/>
      <c r="C122" s="165" t="s">
        <v>347</v>
      </c>
      <c r="D122" s="165"/>
      <c r="E122" s="166" t="s">
        <v>408</v>
      </c>
      <c r="F122" s="166" t="s">
        <v>322</v>
      </c>
      <c r="G122" s="158">
        <v>0.4375</v>
      </c>
      <c r="H122" s="167"/>
      <c r="I122" s="194"/>
      <c r="J122" s="195"/>
      <c r="K122" s="200" t="s">
        <v>292</v>
      </c>
      <c r="L122" s="210">
        <v>7</v>
      </c>
      <c r="M122" s="201" t="s">
        <v>284</v>
      </c>
      <c r="N122" s="211"/>
      <c r="O122" s="211"/>
    </row>
    <row r="123" s="138" customFormat="1" ht="33" customHeight="1" spans="1:15">
      <c r="A123" s="203">
        <v>10</v>
      </c>
      <c r="B123" s="174"/>
      <c r="C123" s="165" t="s">
        <v>347</v>
      </c>
      <c r="D123" s="165" t="s">
        <v>21</v>
      </c>
      <c r="E123" s="166"/>
      <c r="F123" s="166" t="s">
        <v>342</v>
      </c>
      <c r="G123" s="158">
        <v>0.5625</v>
      </c>
      <c r="H123" s="206"/>
      <c r="I123" s="194"/>
      <c r="J123" s="195"/>
      <c r="K123" s="200" t="s">
        <v>292</v>
      </c>
      <c r="L123" s="200">
        <v>7</v>
      </c>
      <c r="M123" s="201" t="s">
        <v>293</v>
      </c>
      <c r="N123" s="211"/>
      <c r="O123" s="211"/>
    </row>
    <row r="124" s="138" customFormat="1" ht="33" customHeight="1" spans="1:15">
      <c r="A124" s="203">
        <v>10</v>
      </c>
      <c r="B124" s="174"/>
      <c r="C124" s="165" t="s">
        <v>274</v>
      </c>
      <c r="D124" s="165" t="s">
        <v>275</v>
      </c>
      <c r="E124" s="166"/>
      <c r="F124" s="166" t="s">
        <v>303</v>
      </c>
      <c r="G124" s="158">
        <v>0.59375</v>
      </c>
      <c r="H124" s="170"/>
      <c r="I124" s="194"/>
      <c r="J124" s="195"/>
      <c r="K124" s="200" t="s">
        <v>292</v>
      </c>
      <c r="L124" s="200">
        <v>7</v>
      </c>
      <c r="M124" s="201" t="s">
        <v>284</v>
      </c>
      <c r="N124" s="211"/>
      <c r="O124" s="211"/>
    </row>
    <row r="125" s="138" customFormat="1" ht="33" customHeight="1" spans="1:15">
      <c r="A125" s="203">
        <v>11</v>
      </c>
      <c r="B125" s="174"/>
      <c r="C125" s="165" t="s">
        <v>274</v>
      </c>
      <c r="D125" s="165" t="s">
        <v>409</v>
      </c>
      <c r="E125" s="166"/>
      <c r="F125" s="166" t="s">
        <v>410</v>
      </c>
      <c r="G125" s="158">
        <v>0.628472222222222</v>
      </c>
      <c r="H125" s="167"/>
      <c r="I125" s="194"/>
      <c r="J125" s="195"/>
      <c r="K125" s="200" t="s">
        <v>292</v>
      </c>
      <c r="L125" s="200">
        <v>7</v>
      </c>
      <c r="M125" s="201" t="s">
        <v>284</v>
      </c>
      <c r="N125" s="211"/>
      <c r="O125" s="211"/>
    </row>
    <row r="126" s="138" customFormat="1" ht="33" customHeight="1" spans="1:15">
      <c r="A126" s="203">
        <v>12</v>
      </c>
      <c r="B126" s="174"/>
      <c r="C126" s="165" t="s">
        <v>274</v>
      </c>
      <c r="D126" s="165" t="s">
        <v>275</v>
      </c>
      <c r="E126" s="166" t="s">
        <v>343</v>
      </c>
      <c r="F126" s="166" t="s">
        <v>323</v>
      </c>
      <c r="G126" s="158">
        <v>0.729166666666667</v>
      </c>
      <c r="H126" s="170"/>
      <c r="I126" s="194"/>
      <c r="J126" s="195"/>
      <c r="K126" s="200" t="s">
        <v>292</v>
      </c>
      <c r="L126" s="200">
        <v>7</v>
      </c>
      <c r="M126" s="201" t="s">
        <v>293</v>
      </c>
      <c r="N126" s="166"/>
      <c r="O126" s="166"/>
    </row>
    <row r="127" s="138" customFormat="1" ht="33" customHeight="1" spans="1:15">
      <c r="A127" s="203">
        <v>13</v>
      </c>
      <c r="B127" s="174"/>
      <c r="C127" s="165" t="s">
        <v>274</v>
      </c>
      <c r="D127" s="165" t="s">
        <v>384</v>
      </c>
      <c r="E127" s="157" t="s">
        <v>276</v>
      </c>
      <c r="F127" s="166" t="s">
        <v>277</v>
      </c>
      <c r="G127" s="158">
        <v>0.8125</v>
      </c>
      <c r="H127" s="170"/>
      <c r="I127" s="194"/>
      <c r="J127" s="195"/>
      <c r="K127" s="200" t="s">
        <v>292</v>
      </c>
      <c r="L127" s="200">
        <v>7</v>
      </c>
      <c r="M127" s="201" t="s">
        <v>284</v>
      </c>
      <c r="N127" s="166"/>
      <c r="O127" s="166"/>
    </row>
    <row r="128" s="138" customFormat="1" ht="33" customHeight="1" spans="1:15">
      <c r="A128" s="203">
        <v>14</v>
      </c>
      <c r="B128" s="174"/>
      <c r="C128" s="165" t="s">
        <v>274</v>
      </c>
      <c r="D128" s="165" t="s">
        <v>275</v>
      </c>
      <c r="E128" s="166" t="s">
        <v>343</v>
      </c>
      <c r="F128" s="166" t="s">
        <v>288</v>
      </c>
      <c r="G128" s="158">
        <v>0.833333333333333</v>
      </c>
      <c r="H128" s="170"/>
      <c r="I128" s="194"/>
      <c r="J128" s="195"/>
      <c r="K128" s="200" t="s">
        <v>292</v>
      </c>
      <c r="L128" s="200">
        <v>7</v>
      </c>
      <c r="M128" s="201" t="s">
        <v>278</v>
      </c>
      <c r="N128" s="166"/>
      <c r="O128" s="166"/>
    </row>
    <row r="129" s="138" customFormat="1" ht="33" customHeight="1" spans="1:15">
      <c r="A129" s="203">
        <v>15</v>
      </c>
      <c r="B129" s="174"/>
      <c r="C129" s="165" t="s">
        <v>274</v>
      </c>
      <c r="D129" s="165" t="s">
        <v>275</v>
      </c>
      <c r="E129" s="166" t="s">
        <v>343</v>
      </c>
      <c r="F129" s="166" t="s">
        <v>323</v>
      </c>
      <c r="G129" s="158">
        <v>0.833333333333333</v>
      </c>
      <c r="H129" s="170"/>
      <c r="I129" s="194"/>
      <c r="J129" s="195"/>
      <c r="K129" s="188" t="s">
        <v>98</v>
      </c>
      <c r="L129" s="200">
        <v>7</v>
      </c>
      <c r="M129" s="197" t="s">
        <v>411</v>
      </c>
      <c r="N129" s="166"/>
      <c r="O129" s="166"/>
    </row>
    <row r="130" s="138" customFormat="1" ht="33" customHeight="1" spans="1:15">
      <c r="A130" s="203">
        <v>16</v>
      </c>
      <c r="B130" s="174"/>
      <c r="C130" s="165" t="s">
        <v>314</v>
      </c>
      <c r="D130" s="165" t="s">
        <v>399</v>
      </c>
      <c r="E130" s="166" t="s">
        <v>343</v>
      </c>
      <c r="F130" s="166" t="s">
        <v>380</v>
      </c>
      <c r="G130" s="158">
        <v>0.833333333333333</v>
      </c>
      <c r="H130" s="170"/>
      <c r="I130" s="194"/>
      <c r="J130" s="195"/>
      <c r="K130" s="200" t="s">
        <v>292</v>
      </c>
      <c r="L130" s="200">
        <v>7</v>
      </c>
      <c r="M130" s="201" t="s">
        <v>284</v>
      </c>
      <c r="N130" s="166"/>
      <c r="O130" s="166"/>
    </row>
    <row r="131" s="138" customFormat="1" ht="33" customHeight="1" spans="1:15">
      <c r="A131" s="203">
        <v>17</v>
      </c>
      <c r="B131" s="175"/>
      <c r="C131" s="165" t="s">
        <v>314</v>
      </c>
      <c r="D131" s="165" t="s">
        <v>399</v>
      </c>
      <c r="E131" s="166" t="s">
        <v>343</v>
      </c>
      <c r="F131" s="166" t="s">
        <v>326</v>
      </c>
      <c r="G131" s="158">
        <v>0.833333333333333</v>
      </c>
      <c r="H131" s="170"/>
      <c r="I131" s="194"/>
      <c r="J131" s="195"/>
      <c r="K131" s="200" t="s">
        <v>292</v>
      </c>
      <c r="L131" s="200">
        <v>7</v>
      </c>
      <c r="M131" s="201" t="s">
        <v>293</v>
      </c>
      <c r="N131" s="166"/>
      <c r="O131" s="166"/>
    </row>
    <row r="132" s="138" customFormat="1" ht="33" customHeight="1" spans="1:15">
      <c r="A132" s="203">
        <v>1</v>
      </c>
      <c r="B132" s="177">
        <v>46136</v>
      </c>
      <c r="C132" s="165" t="s">
        <v>274</v>
      </c>
      <c r="D132" s="165" t="s">
        <v>275</v>
      </c>
      <c r="E132" s="157" t="s">
        <v>276</v>
      </c>
      <c r="F132" s="166" t="s">
        <v>405</v>
      </c>
      <c r="G132" s="158">
        <v>0.305555555555556</v>
      </c>
      <c r="H132" s="170"/>
      <c r="I132" s="194"/>
      <c r="J132" s="195"/>
      <c r="K132" s="188" t="s">
        <v>98</v>
      </c>
      <c r="L132" s="196">
        <v>7</v>
      </c>
      <c r="M132" s="197" t="s">
        <v>412</v>
      </c>
      <c r="N132" s="166"/>
      <c r="O132" s="166"/>
    </row>
    <row r="133" s="138" customFormat="1" ht="33" customHeight="1" spans="1:15">
      <c r="A133" s="181">
        <v>2</v>
      </c>
      <c r="B133" s="212"/>
      <c r="C133" s="165" t="s">
        <v>274</v>
      </c>
      <c r="D133" s="165" t="s">
        <v>275</v>
      </c>
      <c r="E133" s="157" t="s">
        <v>276</v>
      </c>
      <c r="F133" s="166" t="s">
        <v>413</v>
      </c>
      <c r="G133" s="158">
        <v>0.305555555555556</v>
      </c>
      <c r="H133" s="170"/>
      <c r="I133" s="194"/>
      <c r="J133" s="195"/>
      <c r="K133" s="200" t="s">
        <v>292</v>
      </c>
      <c r="L133" s="200">
        <v>7</v>
      </c>
      <c r="M133" s="201" t="s">
        <v>385</v>
      </c>
      <c r="N133" s="166"/>
      <c r="O133" s="166"/>
    </row>
    <row r="134" s="138" customFormat="1" ht="33" customHeight="1" spans="1:15">
      <c r="A134" s="179">
        <v>3</v>
      </c>
      <c r="B134" s="213"/>
      <c r="C134" s="165" t="s">
        <v>274</v>
      </c>
      <c r="D134" s="165" t="s">
        <v>275</v>
      </c>
      <c r="E134" s="166"/>
      <c r="F134" s="166" t="s">
        <v>414</v>
      </c>
      <c r="G134" s="158">
        <v>0.354166666666667</v>
      </c>
      <c r="H134" s="170"/>
      <c r="I134" s="194"/>
      <c r="J134" s="195"/>
      <c r="K134" s="200" t="s">
        <v>292</v>
      </c>
      <c r="L134" s="200">
        <v>7</v>
      </c>
      <c r="M134" s="201" t="s">
        <v>293</v>
      </c>
      <c r="N134" s="166"/>
      <c r="O134" s="166"/>
    </row>
    <row r="135" s="138" customFormat="1" ht="33" customHeight="1" spans="1:15">
      <c r="A135" s="181">
        <v>4</v>
      </c>
      <c r="B135" s="213"/>
      <c r="C135" s="165" t="s">
        <v>274</v>
      </c>
      <c r="D135" s="165" t="s">
        <v>415</v>
      </c>
      <c r="E135" s="166" t="s">
        <v>296</v>
      </c>
      <c r="F135" s="166" t="s">
        <v>403</v>
      </c>
      <c r="G135" s="158">
        <v>0.354166666666667</v>
      </c>
      <c r="H135" s="170"/>
      <c r="I135" s="194"/>
      <c r="J135" s="195"/>
      <c r="K135" s="200" t="s">
        <v>292</v>
      </c>
      <c r="L135" s="200">
        <v>7</v>
      </c>
      <c r="M135" s="201" t="s">
        <v>284</v>
      </c>
      <c r="N135" s="166"/>
      <c r="O135" s="166"/>
    </row>
    <row r="136" s="138" customFormat="1" ht="33" customHeight="1" spans="1:15">
      <c r="A136" s="181"/>
      <c r="B136" s="213"/>
      <c r="C136" s="165"/>
      <c r="D136" s="165"/>
      <c r="E136" s="166"/>
      <c r="F136" s="166"/>
      <c r="G136" s="158"/>
      <c r="H136" s="167"/>
      <c r="I136" s="194"/>
      <c r="J136" s="195"/>
      <c r="K136" s="196"/>
      <c r="L136" s="196"/>
      <c r="M136" s="197"/>
      <c r="N136" s="166"/>
      <c r="O136" s="166"/>
    </row>
    <row r="137" s="138" customFormat="1" ht="33" customHeight="1" spans="1:15">
      <c r="A137" s="181"/>
      <c r="B137" s="213"/>
      <c r="C137" s="165"/>
      <c r="D137" s="165"/>
      <c r="E137" s="166"/>
      <c r="F137" s="166"/>
      <c r="G137" s="158"/>
      <c r="H137" s="167"/>
      <c r="I137" s="194"/>
      <c r="J137" s="195"/>
      <c r="K137" s="196"/>
      <c r="L137" s="196"/>
      <c r="M137" s="197"/>
      <c r="N137" s="166"/>
      <c r="O137" s="166"/>
    </row>
    <row r="138" s="138" customFormat="1" ht="33" customHeight="1" spans="1:15">
      <c r="A138" s="181"/>
      <c r="B138" s="213"/>
      <c r="C138" s="165"/>
      <c r="D138" s="165"/>
      <c r="E138" s="166"/>
      <c r="F138" s="166"/>
      <c r="G138" s="158"/>
      <c r="H138" s="167"/>
      <c r="I138" s="194"/>
      <c r="J138" s="195"/>
      <c r="K138" s="196"/>
      <c r="L138" s="196"/>
      <c r="M138" s="197"/>
      <c r="N138" s="166"/>
      <c r="O138" s="166"/>
    </row>
    <row r="139" s="138" customFormat="1" ht="33" customHeight="1" spans="1:15">
      <c r="A139" s="181"/>
      <c r="B139" s="213"/>
      <c r="C139" s="165"/>
      <c r="D139" s="166"/>
      <c r="E139" s="166"/>
      <c r="F139" s="166"/>
      <c r="G139" s="178"/>
      <c r="H139" s="194"/>
      <c r="I139" s="194"/>
      <c r="J139" s="195"/>
      <c r="K139" s="196"/>
      <c r="L139" s="196"/>
      <c r="M139" s="197"/>
      <c r="N139" s="211"/>
      <c r="O139" s="166"/>
    </row>
    <row r="140" s="138" customFormat="1" ht="33" customHeight="1" spans="1:15">
      <c r="A140" s="181"/>
      <c r="B140" s="213"/>
      <c r="C140" s="165"/>
      <c r="D140" s="166"/>
      <c r="E140" s="166"/>
      <c r="F140" s="166"/>
      <c r="G140" s="178"/>
      <c r="H140" s="194"/>
      <c r="I140" s="194"/>
      <c r="J140" s="195"/>
      <c r="K140" s="196"/>
      <c r="L140" s="196"/>
      <c r="M140" s="197"/>
      <c r="N140" s="211"/>
      <c r="O140" s="166"/>
    </row>
    <row r="141" s="138" customFormat="1" ht="33" customHeight="1" spans="1:15">
      <c r="A141" s="181"/>
      <c r="B141" s="213"/>
      <c r="C141" s="165"/>
      <c r="D141" s="166"/>
      <c r="E141" s="166"/>
      <c r="F141" s="166"/>
      <c r="G141" s="178"/>
      <c r="H141" s="194"/>
      <c r="I141" s="194"/>
      <c r="J141" s="195"/>
      <c r="K141" s="196"/>
      <c r="L141" s="196"/>
      <c r="M141" s="197"/>
      <c r="N141" s="211"/>
      <c r="O141" s="166"/>
    </row>
    <row r="142" s="138" customFormat="1" ht="33" customHeight="1" spans="1:15">
      <c r="A142" s="181"/>
      <c r="B142" s="213"/>
      <c r="C142" s="165"/>
      <c r="D142" s="166"/>
      <c r="E142" s="166"/>
      <c r="F142" s="166"/>
      <c r="G142" s="178"/>
      <c r="H142" s="194"/>
      <c r="I142" s="194"/>
      <c r="J142" s="195"/>
      <c r="K142" s="196"/>
      <c r="L142" s="196"/>
      <c r="M142" s="197"/>
      <c r="N142" s="198"/>
      <c r="O142" s="198"/>
    </row>
    <row r="143" s="138" customFormat="1" ht="33" customHeight="1" spans="1:15">
      <c r="A143" s="181"/>
      <c r="B143" s="213"/>
      <c r="C143" s="165"/>
      <c r="D143" s="165"/>
      <c r="E143" s="166"/>
      <c r="F143" s="166"/>
      <c r="G143" s="158"/>
      <c r="H143" s="170"/>
      <c r="I143" s="194"/>
      <c r="J143" s="195"/>
      <c r="K143" s="196"/>
      <c r="L143" s="196"/>
      <c r="M143" s="197"/>
      <c r="N143" s="198"/>
      <c r="O143" s="198"/>
    </row>
    <row r="144" s="138" customFormat="1" ht="33" customHeight="1" spans="1:15">
      <c r="A144" s="181"/>
      <c r="B144" s="213"/>
      <c r="C144" s="165"/>
      <c r="D144" s="165"/>
      <c r="E144" s="166"/>
      <c r="F144" s="166"/>
      <c r="G144" s="158"/>
      <c r="H144" s="170"/>
      <c r="I144" s="194"/>
      <c r="J144" s="195"/>
      <c r="K144" s="196"/>
      <c r="L144" s="196"/>
      <c r="M144" s="197"/>
      <c r="N144" s="198"/>
      <c r="O144" s="198"/>
    </row>
    <row r="145" s="138" customFormat="1" ht="33" customHeight="1" spans="1:15">
      <c r="A145" s="181"/>
      <c r="B145" s="213"/>
      <c r="C145" s="165"/>
      <c r="D145" s="165"/>
      <c r="E145" s="166"/>
      <c r="F145" s="166"/>
      <c r="G145" s="158"/>
      <c r="H145" s="170"/>
      <c r="I145" s="194"/>
      <c r="J145" s="195"/>
      <c r="K145" s="196"/>
      <c r="L145" s="196"/>
      <c r="M145" s="197"/>
      <c r="N145" s="198"/>
      <c r="O145" s="198"/>
    </row>
    <row r="146" s="138" customFormat="1" ht="33" customHeight="1" spans="1:15">
      <c r="A146" s="181"/>
      <c r="B146" s="213"/>
      <c r="C146" s="165"/>
      <c r="D146" s="165"/>
      <c r="E146" s="166"/>
      <c r="F146" s="166"/>
      <c r="G146" s="178"/>
      <c r="H146" s="194"/>
      <c r="I146" s="194"/>
      <c r="J146" s="195"/>
      <c r="K146" s="196"/>
      <c r="L146" s="196"/>
      <c r="M146" s="197"/>
      <c r="N146" s="198"/>
      <c r="O146" s="198"/>
    </row>
    <row r="147" s="138" customFormat="1" ht="33" customHeight="1" spans="1:15">
      <c r="A147" s="181"/>
      <c r="B147" s="213"/>
      <c r="C147" s="165"/>
      <c r="D147" s="165"/>
      <c r="E147" s="166"/>
      <c r="F147" s="166"/>
      <c r="G147" s="158"/>
      <c r="H147" s="167"/>
      <c r="I147" s="194"/>
      <c r="J147" s="195"/>
      <c r="K147" s="196"/>
      <c r="L147" s="196"/>
      <c r="M147" s="197"/>
      <c r="N147" s="198"/>
      <c r="O147" s="198"/>
    </row>
    <row r="148" s="138" customFormat="1" ht="33" customHeight="1" spans="1:15">
      <c r="A148" s="181"/>
      <c r="B148" s="213"/>
      <c r="C148" s="165"/>
      <c r="D148" s="165"/>
      <c r="E148" s="166"/>
      <c r="F148" s="166"/>
      <c r="G148" s="158"/>
      <c r="H148" s="167"/>
      <c r="I148" s="194"/>
      <c r="J148" s="195"/>
      <c r="K148" s="196"/>
      <c r="L148" s="196"/>
      <c r="M148" s="197"/>
      <c r="N148" s="198"/>
      <c r="O148" s="198"/>
    </row>
    <row r="149" s="138" customFormat="1" ht="33" customHeight="1" spans="1:15">
      <c r="A149" s="181"/>
      <c r="B149" s="213"/>
      <c r="C149" s="165"/>
      <c r="D149" s="165"/>
      <c r="E149" s="166"/>
      <c r="F149" s="166"/>
      <c r="G149" s="158"/>
      <c r="H149" s="167"/>
      <c r="I149" s="194"/>
      <c r="J149" s="195"/>
      <c r="K149" s="196"/>
      <c r="L149" s="196"/>
      <c r="M149" s="197"/>
      <c r="N149" s="198"/>
      <c r="O149" s="198"/>
    </row>
    <row r="150" s="138" customFormat="1" ht="33" customHeight="1" spans="1:15">
      <c r="A150" s="181"/>
      <c r="B150" s="213"/>
      <c r="C150" s="165"/>
      <c r="D150" s="165"/>
      <c r="E150" s="166"/>
      <c r="F150" s="165"/>
      <c r="G150" s="178"/>
      <c r="H150" s="170"/>
      <c r="I150" s="194"/>
      <c r="J150" s="195"/>
      <c r="K150" s="196"/>
      <c r="L150" s="196"/>
      <c r="M150" s="197"/>
      <c r="N150" s="211"/>
      <c r="O150" s="166"/>
    </row>
    <row r="151" s="138" customFormat="1" ht="33" customHeight="1" spans="1:15">
      <c r="A151" s="181"/>
      <c r="B151" s="213"/>
      <c r="C151" s="165"/>
      <c r="D151" s="166"/>
      <c r="E151" s="166"/>
      <c r="F151" s="165"/>
      <c r="G151" s="178"/>
      <c r="H151" s="170"/>
      <c r="I151" s="194"/>
      <c r="J151" s="195"/>
      <c r="K151" s="196"/>
      <c r="L151" s="196"/>
      <c r="M151" s="197"/>
      <c r="N151" s="211"/>
      <c r="O151" s="166"/>
    </row>
    <row r="152" s="138" customFormat="1" ht="33" customHeight="1" spans="1:15">
      <c r="A152" s="181"/>
      <c r="B152" s="213"/>
      <c r="C152" s="165"/>
      <c r="D152" s="165"/>
      <c r="E152" s="166"/>
      <c r="F152" s="166"/>
      <c r="G152" s="158"/>
      <c r="H152" s="170"/>
      <c r="I152" s="194"/>
      <c r="J152" s="195"/>
      <c r="K152" s="196"/>
      <c r="L152" s="196"/>
      <c r="M152" s="197"/>
      <c r="N152" s="211"/>
      <c r="O152" s="166"/>
    </row>
    <row r="153" s="138" customFormat="1" ht="33" customHeight="1" spans="1:15">
      <c r="A153" s="181"/>
      <c r="B153" s="213"/>
      <c r="C153" s="165"/>
      <c r="D153" s="165"/>
      <c r="E153" s="166"/>
      <c r="F153" s="166"/>
      <c r="G153" s="158"/>
      <c r="H153" s="170"/>
      <c r="I153" s="194"/>
      <c r="J153" s="195"/>
      <c r="K153" s="196"/>
      <c r="L153" s="196"/>
      <c r="M153" s="197"/>
      <c r="N153" s="166"/>
      <c r="O153" s="166"/>
    </row>
    <row r="154" s="138" customFormat="1" ht="33" customHeight="1" spans="1:15">
      <c r="A154" s="181"/>
      <c r="B154" s="213"/>
      <c r="C154" s="165"/>
      <c r="D154" s="165"/>
      <c r="E154" s="166"/>
      <c r="F154" s="165"/>
      <c r="G154" s="178"/>
      <c r="H154" s="170"/>
      <c r="I154" s="194"/>
      <c r="J154" s="195"/>
      <c r="K154" s="196"/>
      <c r="L154" s="196"/>
      <c r="M154" s="197"/>
      <c r="N154" s="166"/>
      <c r="O154" s="166"/>
    </row>
    <row r="155" s="138" customFormat="1" ht="33" customHeight="1" spans="1:15">
      <c r="A155" s="181"/>
      <c r="B155" s="213"/>
      <c r="C155" s="165"/>
      <c r="D155" s="165"/>
      <c r="E155" s="166"/>
      <c r="F155" s="165"/>
      <c r="G155" s="178"/>
      <c r="H155" s="170"/>
      <c r="I155" s="194"/>
      <c r="J155" s="195"/>
      <c r="K155" s="196"/>
      <c r="L155" s="196"/>
      <c r="M155" s="197"/>
      <c r="N155" s="166"/>
      <c r="O155" s="166"/>
    </row>
    <row r="156" s="138" customFormat="1" ht="33" customHeight="1" spans="1:15">
      <c r="A156" s="181"/>
      <c r="B156" s="213"/>
      <c r="C156" s="165"/>
      <c r="D156" s="165"/>
      <c r="E156" s="166"/>
      <c r="F156" s="166"/>
      <c r="G156" s="158"/>
      <c r="H156" s="167"/>
      <c r="I156" s="194"/>
      <c r="J156" s="195"/>
      <c r="K156" s="196"/>
      <c r="L156" s="196"/>
      <c r="M156" s="197"/>
      <c r="N156" s="166"/>
      <c r="O156" s="166"/>
    </row>
    <row r="157" s="138" customFormat="1" ht="33" customHeight="1" spans="1:15">
      <c r="A157" s="181"/>
      <c r="B157" s="213"/>
      <c r="C157" s="165"/>
      <c r="D157" s="165"/>
      <c r="E157" s="166"/>
      <c r="F157" s="166"/>
      <c r="G157" s="158"/>
      <c r="H157" s="167"/>
      <c r="I157" s="194"/>
      <c r="J157" s="195"/>
      <c r="K157" s="196"/>
      <c r="L157" s="196"/>
      <c r="M157" s="197"/>
      <c r="N157" s="166"/>
      <c r="O157" s="166"/>
    </row>
    <row r="158" s="138" customFormat="1" ht="41.25" customHeight="1" spans="1:15">
      <c r="A158" s="181"/>
      <c r="B158" s="213"/>
      <c r="C158" s="165"/>
      <c r="D158" s="165"/>
      <c r="E158" s="166"/>
      <c r="F158" s="166"/>
      <c r="G158" s="158"/>
      <c r="H158" s="167"/>
      <c r="I158" s="194"/>
      <c r="J158" s="195"/>
      <c r="K158" s="196"/>
      <c r="L158" s="196"/>
      <c r="M158" s="197"/>
      <c r="N158" s="166"/>
      <c r="O158" s="166"/>
    </row>
    <row r="159" s="138" customFormat="1" ht="41.25" customHeight="1" spans="1:15">
      <c r="A159" s="181"/>
      <c r="B159" s="213"/>
      <c r="C159" s="165"/>
      <c r="D159" s="165"/>
      <c r="E159" s="166"/>
      <c r="F159" s="165"/>
      <c r="G159" s="158"/>
      <c r="H159" s="170"/>
      <c r="I159" s="159"/>
      <c r="J159" s="195"/>
      <c r="K159" s="196"/>
      <c r="L159" s="196"/>
      <c r="M159" s="197"/>
      <c r="N159" s="211"/>
      <c r="O159" s="166"/>
    </row>
    <row r="160" s="138" customFormat="1" ht="41.25" customHeight="1" spans="1:15">
      <c r="A160" s="181"/>
      <c r="B160" s="213"/>
      <c r="C160" s="165"/>
      <c r="D160" s="165"/>
      <c r="E160" s="166"/>
      <c r="F160" s="166"/>
      <c r="G160" s="158"/>
      <c r="H160" s="159"/>
      <c r="I160" s="159"/>
      <c r="J160" s="195"/>
      <c r="K160" s="196"/>
      <c r="L160" s="196"/>
      <c r="M160" s="197"/>
      <c r="N160" s="211"/>
      <c r="O160" s="166"/>
    </row>
    <row r="161" s="138" customFormat="1" ht="41.25" customHeight="1" spans="1:15">
      <c r="A161" s="181"/>
      <c r="B161" s="213"/>
      <c r="C161" s="165"/>
      <c r="D161" s="165"/>
      <c r="E161" s="166"/>
      <c r="F161" s="166"/>
      <c r="G161" s="158"/>
      <c r="H161" s="170"/>
      <c r="I161" s="194"/>
      <c r="J161" s="195"/>
      <c r="K161" s="196"/>
      <c r="L161" s="196"/>
      <c r="M161" s="197"/>
      <c r="N161" s="211"/>
      <c r="O161" s="166"/>
    </row>
    <row r="162" s="138" customFormat="1" ht="41.25" customHeight="1" spans="1:15">
      <c r="A162" s="181"/>
      <c r="B162" s="213"/>
      <c r="C162" s="165"/>
      <c r="D162" s="165"/>
      <c r="E162" s="166"/>
      <c r="F162" s="166"/>
      <c r="G162" s="158"/>
      <c r="H162" s="170"/>
      <c r="I162" s="194"/>
      <c r="J162" s="195"/>
      <c r="K162" s="196"/>
      <c r="L162" s="196"/>
      <c r="M162" s="197"/>
      <c r="N162" s="211"/>
      <c r="O162" s="211"/>
    </row>
    <row r="163" s="138" customFormat="1" ht="41.25" customHeight="1" spans="1:15">
      <c r="A163" s="181"/>
      <c r="B163" s="213"/>
      <c r="C163" s="165"/>
      <c r="D163" s="165"/>
      <c r="E163" s="166"/>
      <c r="F163" s="166"/>
      <c r="G163" s="158"/>
      <c r="H163" s="159"/>
      <c r="I163" s="159"/>
      <c r="J163" s="195"/>
      <c r="K163" s="196"/>
      <c r="L163" s="196"/>
      <c r="M163" s="197"/>
      <c r="N163" s="211"/>
      <c r="O163" s="211"/>
    </row>
    <row r="164" s="138" customFormat="1" ht="41.25" customHeight="1" spans="1:15">
      <c r="A164" s="181"/>
      <c r="B164" s="213"/>
      <c r="C164" s="165"/>
      <c r="D164" s="166"/>
      <c r="E164" s="166"/>
      <c r="F164" s="166"/>
      <c r="G164" s="158"/>
      <c r="H164" s="159"/>
      <c r="I164" s="159"/>
      <c r="J164" s="195"/>
      <c r="K164" s="196"/>
      <c r="L164" s="196"/>
      <c r="M164" s="197"/>
      <c r="N164" s="211"/>
      <c r="O164" s="211" t="s">
        <v>416</v>
      </c>
    </row>
    <row r="165" s="138" customFormat="1" ht="41.25" customHeight="1" spans="1:15">
      <c r="A165" s="181"/>
      <c r="B165" s="213"/>
      <c r="C165" s="165"/>
      <c r="D165" s="166"/>
      <c r="E165" s="166"/>
      <c r="F165" s="166"/>
      <c r="G165" s="178"/>
      <c r="H165" s="159"/>
      <c r="I165" s="159"/>
      <c r="J165" s="195"/>
      <c r="K165" s="196"/>
      <c r="L165" s="196"/>
      <c r="M165" s="197"/>
      <c r="N165" s="211"/>
      <c r="O165" s="211" t="s">
        <v>59</v>
      </c>
    </row>
    <row r="166" s="138" customFormat="1" ht="41.25" customHeight="1" spans="1:15">
      <c r="A166" s="181"/>
      <c r="B166" s="213"/>
      <c r="C166" s="165"/>
      <c r="D166" s="166"/>
      <c r="E166" s="166"/>
      <c r="F166" s="166"/>
      <c r="G166" s="158"/>
      <c r="H166" s="159"/>
      <c r="I166" s="159"/>
      <c r="J166" s="195"/>
      <c r="K166" s="196"/>
      <c r="L166" s="196"/>
      <c r="M166" s="197"/>
      <c r="N166" s="211"/>
      <c r="O166" s="211"/>
    </row>
    <row r="167" s="138" customFormat="1" ht="41.25" customHeight="1" spans="1:15">
      <c r="A167" s="181"/>
      <c r="B167" s="213"/>
      <c r="C167" s="165"/>
      <c r="D167" s="166"/>
      <c r="E167" s="166"/>
      <c r="F167" s="166"/>
      <c r="G167" s="158"/>
      <c r="H167" s="159"/>
      <c r="I167" s="159"/>
      <c r="J167" s="195"/>
      <c r="K167" s="196"/>
      <c r="L167" s="196"/>
      <c r="M167" s="197"/>
      <c r="N167" s="211"/>
      <c r="O167" s="211"/>
    </row>
    <row r="168" s="138" customFormat="1" ht="41.25" customHeight="1" spans="1:15">
      <c r="A168" s="181"/>
      <c r="B168" s="213"/>
      <c r="C168" s="166"/>
      <c r="D168" s="165"/>
      <c r="E168" s="166"/>
      <c r="F168" s="166"/>
      <c r="G168" s="158"/>
      <c r="H168" s="170"/>
      <c r="I168" s="159"/>
      <c r="J168" s="195"/>
      <c r="K168" s="196"/>
      <c r="L168" s="196"/>
      <c r="M168" s="197"/>
      <c r="N168" s="211"/>
      <c r="O168" s="211"/>
    </row>
    <row r="169" s="138" customFormat="1" ht="41.25" customHeight="1" spans="1:15">
      <c r="A169" s="181"/>
      <c r="B169" s="213"/>
      <c r="C169" s="165"/>
      <c r="D169" s="166"/>
      <c r="E169" s="166"/>
      <c r="F169" s="166"/>
      <c r="G169" s="158"/>
      <c r="H169" s="159"/>
      <c r="I169" s="159"/>
      <c r="J169" s="195"/>
      <c r="K169" s="196"/>
      <c r="L169" s="196"/>
      <c r="M169" s="197"/>
      <c r="N169" s="211"/>
      <c r="O169" s="211"/>
    </row>
    <row r="170" s="138" customFormat="1" ht="41.25" customHeight="1" spans="1:15">
      <c r="A170" s="181"/>
      <c r="B170" s="213"/>
      <c r="C170" s="165"/>
      <c r="D170" s="166"/>
      <c r="E170" s="166"/>
      <c r="F170" s="166"/>
      <c r="G170" s="158"/>
      <c r="H170" s="170"/>
      <c r="I170" s="159"/>
      <c r="J170" s="195"/>
      <c r="K170" s="196"/>
      <c r="L170" s="196"/>
      <c r="M170" s="197"/>
      <c r="N170" s="211"/>
      <c r="O170" s="211"/>
    </row>
    <row r="171" s="138" customFormat="1" ht="40.5" customHeight="1" spans="1:15">
      <c r="A171" s="181"/>
      <c r="B171" s="213"/>
      <c r="C171" s="165"/>
      <c r="D171" s="166"/>
      <c r="E171" s="166"/>
      <c r="F171" s="166"/>
      <c r="G171" s="158"/>
      <c r="H171" s="159"/>
      <c r="I171" s="159"/>
      <c r="J171" s="195"/>
      <c r="K171" s="196"/>
      <c r="L171" s="196"/>
      <c r="M171" s="197"/>
      <c r="N171" s="211"/>
      <c r="O171" s="211"/>
    </row>
    <row r="172" s="138" customFormat="1" ht="36" customHeight="1" spans="1:15">
      <c r="A172" s="181"/>
      <c r="B172" s="213"/>
      <c r="C172" s="165"/>
      <c r="D172" s="166"/>
      <c r="E172" s="166"/>
      <c r="F172" s="166"/>
      <c r="G172" s="158"/>
      <c r="H172" s="159"/>
      <c r="I172" s="159"/>
      <c r="J172" s="195"/>
      <c r="K172" s="196"/>
      <c r="L172" s="196"/>
      <c r="M172" s="197"/>
      <c r="N172" s="211"/>
      <c r="O172" s="211"/>
    </row>
    <row r="173" s="138" customFormat="1" ht="37.5" customHeight="1" spans="1:15">
      <c r="A173" s="181"/>
      <c r="B173" s="213"/>
      <c r="C173" s="165"/>
      <c r="D173" s="166"/>
      <c r="E173" s="165"/>
      <c r="F173" s="166"/>
      <c r="G173" s="158"/>
      <c r="H173" s="159"/>
      <c r="I173" s="159"/>
      <c r="J173" s="195"/>
      <c r="K173" s="196"/>
      <c r="L173" s="196"/>
      <c r="M173" s="197"/>
      <c r="N173" s="211"/>
      <c r="O173" s="211"/>
    </row>
    <row r="174" s="138" customFormat="1" ht="57.75" customHeight="1" spans="1:15">
      <c r="A174" s="181"/>
      <c r="B174" s="213"/>
      <c r="C174" s="165"/>
      <c r="D174" s="166"/>
      <c r="E174" s="166"/>
      <c r="F174" s="166"/>
      <c r="G174" s="158"/>
      <c r="H174" s="159"/>
      <c r="I174" s="159"/>
      <c r="J174" s="195"/>
      <c r="K174" s="196"/>
      <c r="L174" s="196"/>
      <c r="M174" s="197"/>
      <c r="N174" s="211"/>
      <c r="O174" s="211"/>
    </row>
    <row r="175" s="138" customFormat="1" ht="57.75" customHeight="1" spans="1:15">
      <c r="A175" s="181"/>
      <c r="B175" s="213"/>
      <c r="C175" s="165"/>
      <c r="D175" s="166"/>
      <c r="E175" s="166"/>
      <c r="F175" s="166"/>
      <c r="G175" s="158"/>
      <c r="H175" s="159"/>
      <c r="I175" s="159"/>
      <c r="J175" s="195"/>
      <c r="K175" s="196"/>
      <c r="L175" s="196"/>
      <c r="M175" s="197"/>
      <c r="N175" s="211"/>
      <c r="O175" s="211"/>
    </row>
    <row r="176" s="138" customFormat="1" ht="35.25" customHeight="1" spans="1:15">
      <c r="A176" s="181"/>
      <c r="B176" s="213"/>
      <c r="C176" s="165"/>
      <c r="D176" s="166"/>
      <c r="E176" s="166"/>
      <c r="F176" s="166"/>
      <c r="G176" s="158"/>
      <c r="H176" s="159"/>
      <c r="I176" s="159"/>
      <c r="J176" s="195"/>
      <c r="K176" s="196"/>
      <c r="L176" s="196"/>
      <c r="M176" s="197"/>
      <c r="N176" s="211"/>
      <c r="O176" s="211"/>
    </row>
    <row r="177" s="138" customFormat="1" ht="43.5" customHeight="1" spans="1:15">
      <c r="A177" s="181"/>
      <c r="B177" s="213"/>
      <c r="C177" s="165"/>
      <c r="D177" s="166"/>
      <c r="E177" s="166"/>
      <c r="F177" s="166"/>
      <c r="G177" s="158"/>
      <c r="H177" s="159"/>
      <c r="I177" s="159"/>
      <c r="J177" s="195"/>
      <c r="K177" s="196"/>
      <c r="L177" s="196"/>
      <c r="M177" s="197"/>
      <c r="N177" s="211"/>
      <c r="O177" s="211"/>
    </row>
    <row r="178" s="138" customFormat="1" ht="35.25" customHeight="1" spans="1:15">
      <c r="A178" s="181">
        <v>27</v>
      </c>
      <c r="B178" s="213"/>
      <c r="C178" s="165"/>
      <c r="D178" s="166"/>
      <c r="E178" s="166"/>
      <c r="F178" s="166"/>
      <c r="G178" s="158"/>
      <c r="H178" s="159"/>
      <c r="I178" s="159"/>
      <c r="J178" s="195"/>
      <c r="K178" s="196"/>
      <c r="L178" s="196"/>
      <c r="M178" s="197"/>
      <c r="N178" s="211"/>
      <c r="O178" s="211"/>
    </row>
    <row r="179" s="138" customFormat="1" ht="35.25" customHeight="1" spans="1:15">
      <c r="A179" s="181">
        <v>28</v>
      </c>
      <c r="B179" s="213"/>
      <c r="C179" s="165"/>
      <c r="D179" s="166"/>
      <c r="E179" s="166"/>
      <c r="F179" s="166"/>
      <c r="G179" s="158"/>
      <c r="H179" s="159"/>
      <c r="I179" s="159"/>
      <c r="J179" s="195"/>
      <c r="K179" s="196"/>
      <c r="L179" s="196"/>
      <c r="M179" s="197"/>
      <c r="N179" s="211"/>
      <c r="O179" s="211"/>
    </row>
    <row r="180" s="138" customFormat="1" ht="35.25" customHeight="1" spans="1:15">
      <c r="A180" s="181">
        <v>29</v>
      </c>
      <c r="B180" s="213"/>
      <c r="C180" s="165"/>
      <c r="D180" s="166"/>
      <c r="E180" s="166"/>
      <c r="F180" s="166"/>
      <c r="G180" s="158"/>
      <c r="H180" s="159"/>
      <c r="I180" s="159"/>
      <c r="J180" s="195"/>
      <c r="K180" s="196"/>
      <c r="L180" s="196"/>
      <c r="M180" s="197"/>
      <c r="N180" s="211"/>
      <c r="O180" s="211"/>
    </row>
    <row r="181" s="138" customFormat="1" ht="35.25" customHeight="1" spans="1:15">
      <c r="A181" s="181">
        <v>30</v>
      </c>
      <c r="B181" s="213"/>
      <c r="C181" s="166"/>
      <c r="D181" s="166"/>
      <c r="E181" s="166"/>
      <c r="F181" s="166"/>
      <c r="G181" s="158"/>
      <c r="H181" s="159"/>
      <c r="I181" s="159"/>
      <c r="J181" s="195"/>
      <c r="K181" s="196"/>
      <c r="L181" s="196"/>
      <c r="M181" s="197"/>
      <c r="N181" s="211"/>
      <c r="O181" s="211"/>
    </row>
    <row r="182" s="138" customFormat="1" ht="35.25" customHeight="1" spans="1:15">
      <c r="A182" s="181">
        <v>31</v>
      </c>
      <c r="B182" s="213"/>
      <c r="C182" s="165"/>
      <c r="D182" s="166"/>
      <c r="E182" s="166"/>
      <c r="F182" s="166"/>
      <c r="G182" s="158"/>
      <c r="H182" s="159"/>
      <c r="I182" s="159"/>
      <c r="J182" s="195"/>
      <c r="K182" s="196"/>
      <c r="L182" s="196"/>
      <c r="M182" s="197"/>
      <c r="N182" s="211"/>
      <c r="O182" s="211"/>
    </row>
    <row r="183" s="138" customFormat="1" ht="35.25" customHeight="1" spans="1:15">
      <c r="A183" s="181">
        <v>32</v>
      </c>
      <c r="B183" s="213"/>
      <c r="C183" s="165"/>
      <c r="D183" s="166"/>
      <c r="E183" s="166"/>
      <c r="F183" s="166"/>
      <c r="G183" s="158"/>
      <c r="H183" s="159"/>
      <c r="I183" s="159"/>
      <c r="J183" s="195"/>
      <c r="K183" s="196"/>
      <c r="L183" s="196"/>
      <c r="M183" s="197"/>
      <c r="N183" s="211"/>
      <c r="O183" s="211"/>
    </row>
    <row r="184" s="138" customFormat="1" ht="48" customHeight="1" spans="1:15">
      <c r="A184" s="181">
        <v>33</v>
      </c>
      <c r="B184" s="213"/>
      <c r="C184" s="165"/>
      <c r="D184" s="166"/>
      <c r="E184" s="166"/>
      <c r="F184" s="166"/>
      <c r="G184" s="158"/>
      <c r="H184" s="159"/>
      <c r="I184" s="159"/>
      <c r="J184" s="195"/>
      <c r="K184" s="196"/>
      <c r="L184" s="196"/>
      <c r="M184" s="197"/>
      <c r="N184" s="211"/>
      <c r="O184" s="211"/>
    </row>
    <row r="185" s="138" customFormat="1" ht="48" customHeight="1" spans="1:15">
      <c r="A185" s="181">
        <v>34</v>
      </c>
      <c r="B185" s="213"/>
      <c r="C185" s="165"/>
      <c r="D185" s="166"/>
      <c r="E185" s="166"/>
      <c r="F185" s="166"/>
      <c r="G185" s="158"/>
      <c r="H185" s="159"/>
      <c r="I185" s="159"/>
      <c r="J185" s="195"/>
      <c r="K185" s="196"/>
      <c r="L185" s="196"/>
      <c r="M185" s="197"/>
      <c r="N185" s="211"/>
      <c r="O185" s="211"/>
    </row>
    <row r="186" s="140" customFormat="1" ht="52.5" customHeight="1" spans="1:15">
      <c r="A186" s="181">
        <v>35</v>
      </c>
      <c r="B186" s="213"/>
      <c r="C186" s="165"/>
      <c r="D186" s="166"/>
      <c r="E186" s="166"/>
      <c r="F186" s="166"/>
      <c r="G186" s="158"/>
      <c r="H186" s="159"/>
      <c r="I186" s="159"/>
      <c r="J186" s="195"/>
      <c r="K186" s="196"/>
      <c r="L186" s="196"/>
      <c r="M186" s="197"/>
      <c r="N186" s="211"/>
      <c r="O186" s="211"/>
    </row>
    <row r="187" s="140" customFormat="1" ht="52.5" customHeight="1" spans="1:15">
      <c r="A187" s="181">
        <v>36</v>
      </c>
      <c r="B187" s="213"/>
      <c r="C187" s="165"/>
      <c r="D187" s="166"/>
      <c r="E187" s="166"/>
      <c r="F187" s="166"/>
      <c r="G187" s="158"/>
      <c r="H187" s="159"/>
      <c r="I187" s="159"/>
      <c r="J187" s="195"/>
      <c r="K187" s="196"/>
      <c r="L187" s="196"/>
      <c r="M187" s="197"/>
      <c r="N187" s="211"/>
      <c r="O187" s="211"/>
    </row>
    <row r="188" s="140" customFormat="1" ht="52.5" customHeight="1" spans="1:15">
      <c r="A188" s="181">
        <v>37</v>
      </c>
      <c r="B188" s="213"/>
      <c r="C188" s="165"/>
      <c r="D188" s="166"/>
      <c r="E188" s="166"/>
      <c r="F188" s="166"/>
      <c r="G188" s="158"/>
      <c r="H188" s="214"/>
      <c r="I188" s="159"/>
      <c r="J188" s="195"/>
      <c r="K188" s="196"/>
      <c r="L188" s="196"/>
      <c r="M188" s="197"/>
      <c r="N188" s="211"/>
      <c r="O188" s="211"/>
    </row>
    <row r="189" s="140" customFormat="1" ht="52.5" customHeight="1" spans="1:15">
      <c r="A189" s="181">
        <v>38</v>
      </c>
      <c r="B189" s="213"/>
      <c r="C189" s="165"/>
      <c r="D189" s="166"/>
      <c r="E189" s="166"/>
      <c r="F189" s="166"/>
      <c r="G189" s="158"/>
      <c r="H189" s="159"/>
      <c r="I189" s="159"/>
      <c r="J189" s="195"/>
      <c r="K189" s="196"/>
      <c r="L189" s="196"/>
      <c r="M189" s="197"/>
      <c r="N189" s="211"/>
      <c r="O189" s="211"/>
    </row>
    <row r="190" s="140" customFormat="1" ht="52.5" customHeight="1" spans="1:15">
      <c r="A190" s="181">
        <v>39</v>
      </c>
      <c r="B190" s="213"/>
      <c r="C190" s="165"/>
      <c r="D190" s="166"/>
      <c r="E190" s="166"/>
      <c r="F190" s="166"/>
      <c r="G190" s="158"/>
      <c r="H190" s="159"/>
      <c r="I190" s="159"/>
      <c r="J190" s="195"/>
      <c r="K190" s="196"/>
      <c r="L190" s="196"/>
      <c r="M190" s="197"/>
      <c r="N190" s="211"/>
      <c r="O190" s="211"/>
    </row>
    <row r="191" s="140" customFormat="1" ht="52.5" customHeight="1" spans="1:15">
      <c r="A191" s="181">
        <v>40</v>
      </c>
      <c r="B191" s="213"/>
      <c r="C191" s="165"/>
      <c r="D191" s="166"/>
      <c r="E191" s="166"/>
      <c r="F191" s="166"/>
      <c r="G191" s="158"/>
      <c r="H191" s="159"/>
      <c r="I191" s="159"/>
      <c r="J191" s="195"/>
      <c r="K191" s="196"/>
      <c r="L191" s="196"/>
      <c r="M191" s="197"/>
      <c r="N191" s="211"/>
      <c r="O191" s="211"/>
    </row>
    <row r="192" s="140" customFormat="1" ht="52.5" customHeight="1" spans="1:15">
      <c r="A192" s="181">
        <v>41</v>
      </c>
      <c r="B192" s="213"/>
      <c r="C192" s="165"/>
      <c r="D192" s="165"/>
      <c r="E192" s="166"/>
      <c r="F192" s="165"/>
      <c r="G192" s="158"/>
      <c r="H192" s="170"/>
      <c r="I192" s="159"/>
      <c r="J192" s="195"/>
      <c r="K192" s="196"/>
      <c r="L192" s="196"/>
      <c r="M192" s="197"/>
      <c r="N192" s="211"/>
      <c r="O192" s="211"/>
    </row>
    <row r="193" s="140" customFormat="1" ht="52.5" customHeight="1" spans="1:15">
      <c r="A193" s="181">
        <v>42</v>
      </c>
      <c r="B193" s="213"/>
      <c r="C193" s="165"/>
      <c r="D193" s="166"/>
      <c r="E193" s="166"/>
      <c r="F193" s="166"/>
      <c r="G193" s="158"/>
      <c r="H193" s="159"/>
      <c r="I193" s="159"/>
      <c r="J193" s="195"/>
      <c r="K193" s="196"/>
      <c r="L193" s="196"/>
      <c r="M193" s="197"/>
      <c r="N193" s="211"/>
      <c r="O193" s="211"/>
    </row>
    <row r="194" s="140" customFormat="1" ht="52.5" customHeight="1" spans="1:15">
      <c r="A194" s="181">
        <v>43</v>
      </c>
      <c r="B194" s="213"/>
      <c r="C194" s="165"/>
      <c r="D194" s="166"/>
      <c r="E194" s="166"/>
      <c r="F194" s="166"/>
      <c r="G194" s="158"/>
      <c r="H194" s="159"/>
      <c r="I194" s="159"/>
      <c r="J194" s="195"/>
      <c r="K194" s="196"/>
      <c r="L194" s="196"/>
      <c r="M194" s="197"/>
      <c r="N194" s="211"/>
      <c r="O194" s="211"/>
    </row>
    <row r="195" s="140" customFormat="1" ht="52.5" customHeight="1" spans="1:15">
      <c r="A195" s="181">
        <v>44</v>
      </c>
      <c r="B195" s="213"/>
      <c r="C195" s="165"/>
      <c r="D195" s="166"/>
      <c r="E195" s="166"/>
      <c r="F195" s="166"/>
      <c r="G195" s="158"/>
      <c r="H195" s="159"/>
      <c r="I195" s="159"/>
      <c r="J195" s="195"/>
      <c r="K195" s="196"/>
      <c r="L195" s="196"/>
      <c r="M195" s="197"/>
      <c r="N195" s="211"/>
      <c r="O195" s="211"/>
    </row>
    <row r="196" s="140" customFormat="1" ht="52.5" customHeight="1" spans="1:15">
      <c r="A196" s="181">
        <v>45</v>
      </c>
      <c r="B196" s="213"/>
      <c r="C196" s="165"/>
      <c r="D196" s="166"/>
      <c r="E196" s="166"/>
      <c r="F196" s="166"/>
      <c r="G196" s="158"/>
      <c r="H196" s="159"/>
      <c r="I196" s="159"/>
      <c r="J196" s="195"/>
      <c r="K196" s="196"/>
      <c r="L196" s="196"/>
      <c r="M196" s="197"/>
      <c r="N196" s="211"/>
      <c r="O196" s="211"/>
    </row>
    <row r="197" s="140" customFormat="1" ht="52.5" customHeight="1" spans="1:15">
      <c r="A197" s="181">
        <v>46</v>
      </c>
      <c r="B197" s="213"/>
      <c r="C197" s="165"/>
      <c r="D197" s="166"/>
      <c r="E197" s="166"/>
      <c r="F197" s="166"/>
      <c r="G197" s="158"/>
      <c r="H197" s="159"/>
      <c r="I197" s="159"/>
      <c r="J197" s="195"/>
      <c r="K197" s="196"/>
      <c r="L197" s="196"/>
      <c r="M197" s="197"/>
      <c r="N197" s="211"/>
      <c r="O197" s="211"/>
    </row>
    <row r="198" s="140" customFormat="1" ht="52.5" customHeight="1" spans="1:15">
      <c r="A198" s="181">
        <v>47</v>
      </c>
      <c r="B198" s="213"/>
      <c r="C198" s="165"/>
      <c r="D198" s="166"/>
      <c r="E198" s="166"/>
      <c r="F198" s="166"/>
      <c r="G198" s="158"/>
      <c r="H198" s="159"/>
      <c r="I198" s="159"/>
      <c r="J198" s="195"/>
      <c r="K198" s="196"/>
      <c r="L198" s="196"/>
      <c r="M198" s="197"/>
      <c r="N198" s="211"/>
      <c r="O198" s="211"/>
    </row>
    <row r="199" s="140" customFormat="1" ht="52.5" customHeight="1" spans="1:15">
      <c r="A199" s="181">
        <v>48</v>
      </c>
      <c r="B199" s="213"/>
      <c r="C199" s="165"/>
      <c r="D199" s="166"/>
      <c r="E199" s="166"/>
      <c r="F199" s="166"/>
      <c r="G199" s="158"/>
      <c r="H199" s="159"/>
      <c r="I199" s="159"/>
      <c r="J199" s="195"/>
      <c r="K199" s="196"/>
      <c r="L199" s="196"/>
      <c r="M199" s="197"/>
      <c r="N199" s="211"/>
      <c r="O199" s="211"/>
    </row>
    <row r="200" s="140" customFormat="1" ht="52.5" customHeight="1" spans="1:15">
      <c r="A200" s="181">
        <v>49</v>
      </c>
      <c r="B200" s="213"/>
      <c r="C200" s="165"/>
      <c r="D200" s="166"/>
      <c r="E200" s="166"/>
      <c r="F200" s="166"/>
      <c r="G200" s="158"/>
      <c r="H200" s="159"/>
      <c r="I200" s="159"/>
      <c r="J200" s="195"/>
      <c r="K200" s="196"/>
      <c r="L200" s="196"/>
      <c r="M200" s="197"/>
      <c r="N200" s="211"/>
      <c r="O200" s="211"/>
    </row>
    <row r="201" s="140" customFormat="1" ht="52.5" customHeight="1" spans="1:15">
      <c r="A201" s="181">
        <v>50</v>
      </c>
      <c r="B201" s="213"/>
      <c r="C201" s="165"/>
      <c r="D201" s="166"/>
      <c r="E201" s="166"/>
      <c r="F201" s="166"/>
      <c r="G201" s="158"/>
      <c r="H201" s="159"/>
      <c r="I201" s="159"/>
      <c r="J201" s="195"/>
      <c r="K201" s="196"/>
      <c r="L201" s="196"/>
      <c r="M201" s="197"/>
      <c r="N201" s="211"/>
      <c r="O201" s="211"/>
    </row>
    <row r="202" s="140" customFormat="1" ht="52.5" customHeight="1" spans="1:15">
      <c r="A202" s="181">
        <v>51</v>
      </c>
      <c r="B202" s="213"/>
      <c r="C202" s="165"/>
      <c r="D202" s="166"/>
      <c r="E202" s="166"/>
      <c r="F202" s="166"/>
      <c r="G202" s="158"/>
      <c r="H202" s="159"/>
      <c r="I202" s="159"/>
      <c r="J202" s="195"/>
      <c r="K202" s="196"/>
      <c r="L202" s="196"/>
      <c r="M202" s="197"/>
      <c r="N202" s="211"/>
      <c r="O202" s="211"/>
    </row>
    <row r="203" s="140" customFormat="1" ht="52.5" customHeight="1" spans="1:15">
      <c r="A203" s="181">
        <v>52</v>
      </c>
      <c r="B203" s="213"/>
      <c r="C203" s="165"/>
      <c r="D203" s="166"/>
      <c r="E203" s="166"/>
      <c r="F203" s="166"/>
      <c r="G203" s="158"/>
      <c r="H203" s="159"/>
      <c r="I203" s="159"/>
      <c r="J203" s="195"/>
      <c r="K203" s="196"/>
      <c r="L203" s="196"/>
      <c r="M203" s="197"/>
      <c r="N203" s="211"/>
      <c r="O203" s="211"/>
    </row>
    <row r="204" s="140" customFormat="1" ht="52.5" customHeight="1" spans="1:15">
      <c r="A204" s="181">
        <v>53</v>
      </c>
      <c r="B204" s="213"/>
      <c r="C204" s="165"/>
      <c r="D204" s="166"/>
      <c r="E204" s="166"/>
      <c r="F204" s="166"/>
      <c r="G204" s="158"/>
      <c r="H204" s="159"/>
      <c r="I204" s="159"/>
      <c r="J204" s="195"/>
      <c r="K204" s="196"/>
      <c r="L204" s="196"/>
      <c r="M204" s="197"/>
      <c r="N204" s="211"/>
      <c r="O204" s="211"/>
    </row>
    <row r="205" s="140" customFormat="1" ht="52.5" customHeight="1" spans="1:15">
      <c r="A205" s="181">
        <v>54</v>
      </c>
      <c r="B205" s="213"/>
      <c r="C205" s="165"/>
      <c r="D205" s="166"/>
      <c r="E205" s="166"/>
      <c r="F205" s="166"/>
      <c r="G205" s="158"/>
      <c r="H205" s="159"/>
      <c r="I205" s="159"/>
      <c r="J205" s="195"/>
      <c r="K205" s="196"/>
      <c r="L205" s="196"/>
      <c r="M205" s="197"/>
      <c r="N205" s="211"/>
      <c r="O205" s="211"/>
    </row>
    <row r="206" s="140" customFormat="1" ht="52.5" customHeight="1" spans="1:15">
      <c r="A206" s="181">
        <v>55</v>
      </c>
      <c r="B206" s="213"/>
      <c r="C206" s="165"/>
      <c r="D206" s="166"/>
      <c r="E206" s="166"/>
      <c r="F206" s="166"/>
      <c r="G206" s="158"/>
      <c r="H206" s="159"/>
      <c r="I206" s="159"/>
      <c r="J206" s="195"/>
      <c r="K206" s="196"/>
      <c r="L206" s="196"/>
      <c r="M206" s="197"/>
      <c r="N206" s="211"/>
      <c r="O206" s="211"/>
    </row>
    <row r="207" s="140" customFormat="1" ht="52.5" customHeight="1" spans="1:15">
      <c r="A207" s="181">
        <v>56</v>
      </c>
      <c r="B207" s="213"/>
      <c r="C207" s="165"/>
      <c r="D207" s="166"/>
      <c r="E207" s="166"/>
      <c r="F207" s="166"/>
      <c r="G207" s="158"/>
      <c r="H207" s="159"/>
      <c r="I207" s="159"/>
      <c r="J207" s="195"/>
      <c r="K207" s="196"/>
      <c r="L207" s="196"/>
      <c r="M207" s="197"/>
      <c r="N207" s="211"/>
      <c r="O207" s="211"/>
    </row>
    <row r="208" s="140" customFormat="1" ht="52.5" customHeight="1" spans="1:15">
      <c r="A208" s="181">
        <v>57</v>
      </c>
      <c r="B208" s="213"/>
      <c r="C208" s="165"/>
      <c r="D208" s="166"/>
      <c r="E208" s="166"/>
      <c r="F208" s="166"/>
      <c r="G208" s="158"/>
      <c r="H208" s="159"/>
      <c r="I208" s="159"/>
      <c r="J208" s="195"/>
      <c r="K208" s="196"/>
      <c r="L208" s="196"/>
      <c r="M208" s="197"/>
      <c r="N208" s="211"/>
      <c r="O208" s="211"/>
    </row>
    <row r="209" s="140" customFormat="1" ht="52.5" customHeight="1" spans="1:15">
      <c r="A209" s="181">
        <v>59</v>
      </c>
      <c r="B209" s="213"/>
      <c r="C209" s="165"/>
      <c r="D209" s="166"/>
      <c r="E209" s="166"/>
      <c r="F209" s="166"/>
      <c r="G209" s="158"/>
      <c r="H209" s="159"/>
      <c r="I209" s="159"/>
      <c r="J209" s="195"/>
      <c r="K209" s="196"/>
      <c r="L209" s="196"/>
      <c r="M209" s="197"/>
      <c r="N209" s="211"/>
      <c r="O209" s="211"/>
    </row>
    <row r="210" s="140" customFormat="1" ht="52.5" customHeight="1" spans="1:15">
      <c r="A210" s="181">
        <v>60</v>
      </c>
      <c r="B210" s="213"/>
      <c r="C210" s="165"/>
      <c r="D210" s="166"/>
      <c r="E210" s="166"/>
      <c r="F210" s="166"/>
      <c r="G210" s="158"/>
      <c r="H210" s="159"/>
      <c r="I210" s="159"/>
      <c r="J210" s="195"/>
      <c r="K210" s="196"/>
      <c r="L210" s="196"/>
      <c r="M210" s="197"/>
      <c r="N210" s="211"/>
      <c r="O210" s="211"/>
    </row>
    <row r="211" s="140" customFormat="1" ht="52.5" customHeight="1" spans="1:15">
      <c r="A211" s="181">
        <v>61</v>
      </c>
      <c r="B211" s="213"/>
      <c r="C211" s="165"/>
      <c r="D211" s="166"/>
      <c r="E211" s="166"/>
      <c r="F211" s="166"/>
      <c r="G211" s="158"/>
      <c r="H211" s="159"/>
      <c r="I211" s="159"/>
      <c r="J211" s="195"/>
      <c r="K211" s="196"/>
      <c r="L211" s="196"/>
      <c r="M211" s="197"/>
      <c r="N211" s="211"/>
      <c r="O211" s="211"/>
    </row>
    <row r="212" s="140" customFormat="1" ht="52.5" customHeight="1" spans="1:15">
      <c r="A212" s="181">
        <v>62</v>
      </c>
      <c r="B212" s="213"/>
      <c r="C212" s="165"/>
      <c r="D212" s="166"/>
      <c r="E212" s="166"/>
      <c r="F212" s="166"/>
      <c r="G212" s="158"/>
      <c r="H212" s="159"/>
      <c r="I212" s="159"/>
      <c r="J212" s="195"/>
      <c r="K212" s="196"/>
      <c r="L212" s="196"/>
      <c r="M212" s="197"/>
      <c r="N212" s="211"/>
      <c r="O212" s="211"/>
    </row>
    <row r="213" s="140" customFormat="1" ht="52.5" customHeight="1" spans="1:15">
      <c r="A213" s="181">
        <v>63</v>
      </c>
      <c r="B213" s="213"/>
      <c r="C213" s="165"/>
      <c r="D213" s="166"/>
      <c r="E213" s="166"/>
      <c r="F213" s="166"/>
      <c r="G213" s="158"/>
      <c r="H213" s="159"/>
      <c r="I213" s="159"/>
      <c r="J213" s="195"/>
      <c r="K213" s="196"/>
      <c r="L213" s="196"/>
      <c r="M213" s="197"/>
      <c r="N213" s="211"/>
      <c r="O213" s="211"/>
    </row>
    <row r="214" s="140" customFormat="1" ht="52.5" customHeight="1" spans="1:15">
      <c r="A214" s="181">
        <v>64</v>
      </c>
      <c r="B214" s="213"/>
      <c r="C214" s="165"/>
      <c r="D214" s="166"/>
      <c r="E214" s="166"/>
      <c r="F214" s="166"/>
      <c r="G214" s="158"/>
      <c r="H214" s="159"/>
      <c r="I214" s="159"/>
      <c r="J214" s="195"/>
      <c r="K214" s="196"/>
      <c r="L214" s="196"/>
      <c r="M214" s="197"/>
      <c r="N214" s="211"/>
      <c r="O214" s="211"/>
    </row>
    <row r="215" s="140" customFormat="1" ht="52.5" customHeight="1" spans="1:15">
      <c r="A215" s="181">
        <v>65</v>
      </c>
      <c r="B215" s="213"/>
      <c r="C215" s="166"/>
      <c r="D215" s="166"/>
      <c r="E215" s="166"/>
      <c r="F215" s="166"/>
      <c r="G215" s="158"/>
      <c r="H215" s="159"/>
      <c r="I215" s="159"/>
      <c r="J215" s="195"/>
      <c r="K215" s="196"/>
      <c r="L215" s="196"/>
      <c r="M215" s="197"/>
      <c r="N215" s="211"/>
      <c r="O215" s="211"/>
    </row>
    <row r="216" s="140" customFormat="1" ht="52.5" customHeight="1" spans="1:15">
      <c r="A216" s="181">
        <v>66</v>
      </c>
      <c r="B216" s="213"/>
      <c r="C216" s="165"/>
      <c r="D216" s="166"/>
      <c r="E216" s="166"/>
      <c r="F216" s="166"/>
      <c r="G216" s="158"/>
      <c r="H216" s="159"/>
      <c r="I216" s="159"/>
      <c r="J216" s="195"/>
      <c r="K216" s="196"/>
      <c r="L216" s="196"/>
      <c r="M216" s="197"/>
      <c r="N216" s="211"/>
      <c r="O216" s="211"/>
    </row>
    <row r="217" s="140" customFormat="1" ht="52.5" customHeight="1" spans="1:15">
      <c r="A217" s="181">
        <v>67</v>
      </c>
      <c r="B217" s="213"/>
      <c r="C217" s="165"/>
      <c r="D217" s="166"/>
      <c r="E217" s="166"/>
      <c r="F217" s="166"/>
      <c r="G217" s="158"/>
      <c r="H217" s="159"/>
      <c r="I217" s="159"/>
      <c r="J217" s="195"/>
      <c r="K217" s="196"/>
      <c r="L217" s="196"/>
      <c r="M217" s="197"/>
      <c r="N217" s="211"/>
      <c r="O217" s="211"/>
    </row>
    <row r="218" s="140" customFormat="1" ht="52.5" customHeight="1" spans="1:15">
      <c r="A218" s="181">
        <v>68</v>
      </c>
      <c r="B218" s="213"/>
      <c r="C218" s="165"/>
      <c r="D218" s="166"/>
      <c r="E218" s="166"/>
      <c r="F218" s="166"/>
      <c r="G218" s="158"/>
      <c r="H218" s="159"/>
      <c r="I218" s="159"/>
      <c r="J218" s="195"/>
      <c r="K218" s="196"/>
      <c r="L218" s="196"/>
      <c r="M218" s="197"/>
      <c r="N218" s="211"/>
      <c r="O218" s="211"/>
    </row>
    <row r="219" s="140" customFormat="1" ht="52.5" customHeight="1" spans="1:15">
      <c r="A219" s="181">
        <v>69</v>
      </c>
      <c r="B219" s="213"/>
      <c r="C219" s="166"/>
      <c r="D219" s="166"/>
      <c r="E219" s="165"/>
      <c r="F219" s="166"/>
      <c r="G219" s="158"/>
      <c r="H219" s="159"/>
      <c r="I219" s="159"/>
      <c r="J219" s="195"/>
      <c r="K219" s="196"/>
      <c r="L219" s="196"/>
      <c r="M219" s="197"/>
      <c r="N219" s="211"/>
      <c r="O219" s="211"/>
    </row>
    <row r="220" s="140" customFormat="1" ht="52.5" customHeight="1" spans="1:15">
      <c r="A220" s="181">
        <v>70</v>
      </c>
      <c r="B220" s="213"/>
      <c r="C220" s="165"/>
      <c r="D220" s="166"/>
      <c r="E220" s="166"/>
      <c r="F220" s="166"/>
      <c r="G220" s="158"/>
      <c r="H220" s="159"/>
      <c r="I220" s="159"/>
      <c r="J220" s="195"/>
      <c r="K220" s="196"/>
      <c r="L220" s="196"/>
      <c r="M220" s="197"/>
      <c r="N220" s="211"/>
      <c r="O220" s="211"/>
    </row>
    <row r="221" s="140" customFormat="1" ht="52.5" customHeight="1" spans="1:15">
      <c r="A221" s="181">
        <v>71</v>
      </c>
      <c r="B221" s="213"/>
      <c r="C221" s="165"/>
      <c r="D221" s="166"/>
      <c r="E221" s="166"/>
      <c r="F221" s="166"/>
      <c r="G221" s="158"/>
      <c r="H221" s="159"/>
      <c r="I221" s="159"/>
      <c r="J221" s="195"/>
      <c r="K221" s="196"/>
      <c r="L221" s="196"/>
      <c r="M221" s="197"/>
      <c r="N221" s="211"/>
      <c r="O221" s="211"/>
    </row>
    <row r="222" s="140" customFormat="1" ht="52.5" customHeight="1" spans="1:15">
      <c r="A222" s="181">
        <v>72</v>
      </c>
      <c r="B222" s="213"/>
      <c r="C222" s="165"/>
      <c r="D222" s="166"/>
      <c r="E222" s="166"/>
      <c r="F222" s="166"/>
      <c r="G222" s="158"/>
      <c r="H222" s="159"/>
      <c r="I222" s="159"/>
      <c r="J222" s="195"/>
      <c r="K222" s="196"/>
      <c r="L222" s="196"/>
      <c r="M222" s="197"/>
      <c r="N222" s="211"/>
      <c r="O222" s="211"/>
    </row>
    <row r="223" s="140" customFormat="1" ht="52.5" customHeight="1" spans="1:15">
      <c r="A223" s="181">
        <v>73</v>
      </c>
      <c r="B223" s="213"/>
      <c r="C223" s="165"/>
      <c r="D223" s="166"/>
      <c r="E223" s="166"/>
      <c r="F223" s="166"/>
      <c r="G223" s="158"/>
      <c r="H223" s="159"/>
      <c r="I223" s="159"/>
      <c r="J223" s="195"/>
      <c r="K223" s="196"/>
      <c r="L223" s="196"/>
      <c r="M223" s="197"/>
      <c r="N223" s="211"/>
      <c r="O223" s="211"/>
    </row>
    <row r="224" s="140" customFormat="1" ht="52.5" customHeight="1" spans="1:15">
      <c r="A224" s="181">
        <v>74</v>
      </c>
      <c r="B224" s="213"/>
      <c r="C224" s="165"/>
      <c r="D224" s="166"/>
      <c r="E224" s="166"/>
      <c r="F224" s="166"/>
      <c r="G224" s="158"/>
      <c r="H224" s="159"/>
      <c r="I224" s="159"/>
      <c r="J224" s="195"/>
      <c r="K224" s="196"/>
      <c r="L224" s="196"/>
      <c r="M224" s="197"/>
      <c r="N224" s="211"/>
      <c r="O224" s="211"/>
    </row>
    <row r="225" s="140" customFormat="1" ht="52.5" customHeight="1" spans="1:15">
      <c r="A225" s="181">
        <v>75</v>
      </c>
      <c r="B225" s="213"/>
      <c r="C225" s="165"/>
      <c r="D225" s="166"/>
      <c r="E225" s="166"/>
      <c r="F225" s="166"/>
      <c r="G225" s="158"/>
      <c r="H225" s="159"/>
      <c r="I225" s="159"/>
      <c r="J225" s="195"/>
      <c r="K225" s="196"/>
      <c r="L225" s="196"/>
      <c r="M225" s="197"/>
      <c r="N225" s="211"/>
      <c r="O225" s="211"/>
    </row>
    <row r="226" s="140" customFormat="1" ht="52.5" customHeight="1" spans="1:15">
      <c r="A226" s="181">
        <v>76</v>
      </c>
      <c r="B226" s="213"/>
      <c r="C226" s="165"/>
      <c r="D226" s="166"/>
      <c r="E226" s="166"/>
      <c r="F226" s="166"/>
      <c r="G226" s="158"/>
      <c r="H226" s="159"/>
      <c r="I226" s="159"/>
      <c r="J226" s="195"/>
      <c r="K226" s="196"/>
      <c r="L226" s="196"/>
      <c r="M226" s="197"/>
      <c r="N226" s="211"/>
      <c r="O226" s="211"/>
    </row>
    <row r="227" s="140" customFormat="1" ht="52.5" customHeight="1" spans="1:15">
      <c r="A227" s="181">
        <v>77</v>
      </c>
      <c r="B227" s="213"/>
      <c r="C227" s="165"/>
      <c r="D227" s="166"/>
      <c r="E227" s="166"/>
      <c r="F227" s="166"/>
      <c r="G227" s="158"/>
      <c r="H227" s="159"/>
      <c r="I227" s="159"/>
      <c r="J227" s="195"/>
      <c r="K227" s="196"/>
      <c r="L227" s="196"/>
      <c r="M227" s="197"/>
      <c r="N227" s="211"/>
      <c r="O227" s="211"/>
    </row>
    <row r="228" s="140" customFormat="1" ht="52.5" customHeight="1" spans="1:15">
      <c r="A228" s="181">
        <v>78</v>
      </c>
      <c r="B228" s="213"/>
      <c r="C228" s="165"/>
      <c r="D228" s="166"/>
      <c r="E228" s="166"/>
      <c r="F228" s="166"/>
      <c r="G228" s="158"/>
      <c r="H228" s="159"/>
      <c r="I228" s="159"/>
      <c r="J228" s="195"/>
      <c r="K228" s="196"/>
      <c r="L228" s="196"/>
      <c r="M228" s="197"/>
      <c r="N228" s="211"/>
      <c r="O228" s="211"/>
    </row>
    <row r="229" s="140" customFormat="1" ht="52.5" customHeight="1" spans="1:15">
      <c r="A229" s="181">
        <v>79</v>
      </c>
      <c r="B229" s="213"/>
      <c r="C229" s="165"/>
      <c r="D229" s="166"/>
      <c r="E229" s="166"/>
      <c r="F229" s="166"/>
      <c r="G229" s="158"/>
      <c r="H229" s="159"/>
      <c r="I229" s="159"/>
      <c r="J229" s="195"/>
      <c r="K229" s="196"/>
      <c r="L229" s="196"/>
      <c r="M229" s="197"/>
      <c r="N229" s="211"/>
      <c r="O229" s="211"/>
    </row>
    <row r="230" s="140" customFormat="1" ht="52.5" customHeight="1" spans="1:15">
      <c r="A230" s="181">
        <v>80</v>
      </c>
      <c r="B230" s="213"/>
      <c r="C230" s="165"/>
      <c r="D230" s="166"/>
      <c r="E230" s="166"/>
      <c r="F230" s="166"/>
      <c r="G230" s="158"/>
      <c r="H230" s="159"/>
      <c r="I230" s="159"/>
      <c r="J230" s="195"/>
      <c r="K230" s="196"/>
      <c r="L230" s="196"/>
      <c r="M230" s="197"/>
      <c r="N230" s="211"/>
      <c r="O230" s="211"/>
    </row>
    <row r="231" s="140" customFormat="1" ht="64.5" customHeight="1" spans="1:15">
      <c r="A231" s="181">
        <v>81</v>
      </c>
      <c r="B231" s="213"/>
      <c r="C231" s="165"/>
      <c r="D231" s="166"/>
      <c r="E231" s="166"/>
      <c r="F231" s="166"/>
      <c r="G231" s="158"/>
      <c r="H231" s="159"/>
      <c r="I231" s="159"/>
      <c r="J231" s="195"/>
      <c r="K231" s="196"/>
      <c r="L231" s="196"/>
      <c r="M231" s="197"/>
      <c r="N231" s="211"/>
      <c r="O231" s="211"/>
    </row>
    <row r="232" s="140" customFormat="1" ht="52.5" customHeight="1" spans="1:15">
      <c r="A232" s="181">
        <v>82</v>
      </c>
      <c r="B232" s="213"/>
      <c r="C232" s="165"/>
      <c r="D232" s="166"/>
      <c r="E232" s="166"/>
      <c r="F232" s="166"/>
      <c r="G232" s="158"/>
      <c r="H232" s="159"/>
      <c r="I232" s="159"/>
      <c r="J232" s="195"/>
      <c r="K232" s="196"/>
      <c r="L232" s="196"/>
      <c r="M232" s="197"/>
      <c r="N232" s="211"/>
      <c r="O232" s="211"/>
    </row>
    <row r="233" s="140" customFormat="1" ht="52.5" customHeight="1" spans="1:15">
      <c r="A233" s="181">
        <v>83</v>
      </c>
      <c r="B233" s="213"/>
      <c r="C233" s="165"/>
      <c r="D233" s="166"/>
      <c r="E233" s="166"/>
      <c r="F233" s="166"/>
      <c r="G233" s="158"/>
      <c r="H233" s="167"/>
      <c r="I233" s="159"/>
      <c r="J233" s="195"/>
      <c r="K233" s="196"/>
      <c r="L233" s="196"/>
      <c r="M233" s="197"/>
      <c r="N233" s="211"/>
      <c r="O233" s="211"/>
    </row>
    <row r="234" s="140" customFormat="1" ht="52.5" customHeight="1" spans="1:15">
      <c r="A234" s="181">
        <v>84</v>
      </c>
      <c r="B234" s="213"/>
      <c r="C234" s="165"/>
      <c r="D234" s="166"/>
      <c r="E234" s="166"/>
      <c r="F234" s="166"/>
      <c r="G234" s="158"/>
      <c r="H234" s="167"/>
      <c r="I234" s="159"/>
      <c r="J234" s="195"/>
      <c r="K234" s="196"/>
      <c r="L234" s="196"/>
      <c r="M234" s="197"/>
      <c r="N234" s="211"/>
      <c r="O234" s="211"/>
    </row>
    <row r="235" s="140" customFormat="1" ht="52.5" customHeight="1" spans="1:16">
      <c r="A235" s="181">
        <v>85</v>
      </c>
      <c r="B235" s="213"/>
      <c r="C235" s="165"/>
      <c r="D235" s="166"/>
      <c r="E235" s="166"/>
      <c r="F235" s="166"/>
      <c r="G235" s="158"/>
      <c r="H235" s="167"/>
      <c r="I235" s="159"/>
      <c r="J235" s="195"/>
      <c r="K235" s="196"/>
      <c r="L235" s="196"/>
      <c r="M235" s="197"/>
      <c r="N235" s="211"/>
      <c r="O235" s="211"/>
      <c r="P235" s="216">
        <f>2748+257</f>
        <v>3005</v>
      </c>
    </row>
    <row r="236" s="140" customFormat="1" ht="52.5" customHeight="1" spans="1:15">
      <c r="A236" s="181">
        <v>86</v>
      </c>
      <c r="B236" s="213"/>
      <c r="C236" s="165"/>
      <c r="D236" s="166"/>
      <c r="E236" s="166"/>
      <c r="F236" s="166"/>
      <c r="G236" s="158"/>
      <c r="H236" s="167"/>
      <c r="I236" s="159"/>
      <c r="J236" s="195"/>
      <c r="K236" s="196"/>
      <c r="L236" s="196"/>
      <c r="M236" s="197"/>
      <c r="N236" s="211"/>
      <c r="O236" s="211"/>
    </row>
    <row r="237" s="140" customFormat="1" ht="52.5" customHeight="1" spans="1:15">
      <c r="A237" s="181">
        <v>87</v>
      </c>
      <c r="B237" s="213"/>
      <c r="C237" s="165"/>
      <c r="D237" s="166"/>
      <c r="E237" s="166"/>
      <c r="F237" s="166"/>
      <c r="G237" s="158"/>
      <c r="H237" s="159"/>
      <c r="I237" s="159"/>
      <c r="J237" s="195"/>
      <c r="K237" s="196"/>
      <c r="L237" s="196"/>
      <c r="M237" s="197"/>
      <c r="N237" s="211"/>
      <c r="O237" s="211"/>
    </row>
    <row r="238" s="140" customFormat="1" ht="52.5" customHeight="1" spans="1:15">
      <c r="A238" s="181">
        <v>88</v>
      </c>
      <c r="B238" s="213"/>
      <c r="C238" s="165"/>
      <c r="D238" s="166"/>
      <c r="E238" s="166"/>
      <c r="F238" s="166"/>
      <c r="G238" s="158"/>
      <c r="H238" s="159"/>
      <c r="I238" s="159"/>
      <c r="J238" s="195"/>
      <c r="K238" s="196"/>
      <c r="L238" s="196"/>
      <c r="M238" s="197"/>
      <c r="N238" s="211"/>
      <c r="O238" s="211"/>
    </row>
    <row r="239" s="140" customFormat="1" ht="52.5" customHeight="1" spans="1:15">
      <c r="A239" s="181">
        <v>89</v>
      </c>
      <c r="B239" s="213"/>
      <c r="C239" s="165"/>
      <c r="D239" s="166"/>
      <c r="E239" s="166"/>
      <c r="F239" s="166"/>
      <c r="G239" s="158"/>
      <c r="H239" s="159"/>
      <c r="I239" s="159"/>
      <c r="J239" s="195"/>
      <c r="K239" s="196"/>
      <c r="L239" s="196"/>
      <c r="M239" s="197"/>
      <c r="N239" s="211"/>
      <c r="O239" s="211"/>
    </row>
    <row r="240" s="140" customFormat="1" ht="52.5" customHeight="1" spans="1:15">
      <c r="A240" s="181">
        <v>90</v>
      </c>
      <c r="B240" s="213"/>
      <c r="C240" s="165"/>
      <c r="D240" s="166"/>
      <c r="E240" s="166"/>
      <c r="F240" s="166"/>
      <c r="G240" s="158"/>
      <c r="H240" s="159"/>
      <c r="I240" s="159"/>
      <c r="J240" s="195"/>
      <c r="K240" s="196"/>
      <c r="L240" s="196"/>
      <c r="M240" s="197"/>
      <c r="N240" s="211"/>
      <c r="O240" s="211"/>
    </row>
    <row r="241" s="140" customFormat="1" ht="52.5" customHeight="1" spans="1:15">
      <c r="A241" s="181">
        <v>91</v>
      </c>
      <c r="B241" s="213"/>
      <c r="C241" s="165"/>
      <c r="D241" s="166"/>
      <c r="E241" s="166"/>
      <c r="F241" s="166"/>
      <c r="G241" s="158"/>
      <c r="H241" s="167"/>
      <c r="I241" s="159"/>
      <c r="J241" s="195"/>
      <c r="K241" s="196"/>
      <c r="L241" s="196"/>
      <c r="M241" s="197"/>
      <c r="N241" s="211"/>
      <c r="O241" s="211"/>
    </row>
    <row r="242" s="140" customFormat="1" ht="52.5" customHeight="1" spans="1:15">
      <c r="A242" s="181">
        <v>92</v>
      </c>
      <c r="B242" s="213"/>
      <c r="C242" s="165"/>
      <c r="D242" s="166"/>
      <c r="E242" s="166"/>
      <c r="F242" s="166"/>
      <c r="G242" s="158"/>
      <c r="H242" s="159"/>
      <c r="I242" s="159"/>
      <c r="J242" s="195"/>
      <c r="K242" s="196"/>
      <c r="L242" s="196"/>
      <c r="M242" s="197"/>
      <c r="N242" s="211"/>
      <c r="O242" s="211"/>
    </row>
    <row r="243" s="140" customFormat="1" ht="52.5" customHeight="1" spans="1:15">
      <c r="A243" s="181">
        <v>93</v>
      </c>
      <c r="B243" s="213"/>
      <c r="C243" s="165"/>
      <c r="D243" s="166"/>
      <c r="E243" s="166"/>
      <c r="F243" s="166"/>
      <c r="G243" s="158"/>
      <c r="H243" s="159"/>
      <c r="I243" s="159"/>
      <c r="J243" s="195"/>
      <c r="K243" s="196"/>
      <c r="L243" s="196"/>
      <c r="M243" s="197"/>
      <c r="N243" s="211"/>
      <c r="O243" s="211"/>
    </row>
    <row r="244" s="140" customFormat="1" ht="57.75" customHeight="1" spans="1:15">
      <c r="A244" s="181">
        <v>94</v>
      </c>
      <c r="B244" s="213"/>
      <c r="C244" s="165"/>
      <c r="D244" s="166"/>
      <c r="E244" s="166"/>
      <c r="F244" s="166"/>
      <c r="G244" s="158"/>
      <c r="H244" s="159"/>
      <c r="I244" s="159"/>
      <c r="J244" s="195"/>
      <c r="K244" s="196"/>
      <c r="L244" s="196"/>
      <c r="M244" s="197"/>
      <c r="N244" s="211"/>
      <c r="O244" s="211"/>
    </row>
    <row r="245" s="140" customFormat="1" ht="57.75" customHeight="1" spans="1:15">
      <c r="A245" s="181">
        <v>95</v>
      </c>
      <c r="B245" s="213"/>
      <c r="C245" s="165"/>
      <c r="D245" s="166"/>
      <c r="E245" s="166"/>
      <c r="F245" s="166"/>
      <c r="G245" s="158"/>
      <c r="H245" s="159"/>
      <c r="I245" s="159"/>
      <c r="J245" s="195"/>
      <c r="K245" s="196"/>
      <c r="L245" s="196"/>
      <c r="M245" s="197"/>
      <c r="N245" s="211"/>
      <c r="O245" s="211"/>
    </row>
    <row r="246" s="140" customFormat="1" ht="57.75" customHeight="1" spans="1:15">
      <c r="A246" s="181">
        <v>96</v>
      </c>
      <c r="B246" s="213"/>
      <c r="C246" s="165"/>
      <c r="D246" s="166"/>
      <c r="E246" s="166"/>
      <c r="F246" s="166"/>
      <c r="G246" s="158"/>
      <c r="H246" s="159"/>
      <c r="I246" s="159"/>
      <c r="J246" s="195"/>
      <c r="K246" s="196"/>
      <c r="L246" s="196"/>
      <c r="M246" s="197"/>
      <c r="N246" s="211"/>
      <c r="O246" s="211"/>
    </row>
    <row r="247" s="140" customFormat="1" ht="57.75" customHeight="1" spans="1:15">
      <c r="A247" s="181">
        <v>97</v>
      </c>
      <c r="B247" s="213"/>
      <c r="C247" s="165"/>
      <c r="D247" s="166"/>
      <c r="E247" s="166"/>
      <c r="F247" s="166"/>
      <c r="G247" s="158"/>
      <c r="H247" s="159"/>
      <c r="I247" s="159"/>
      <c r="J247" s="195"/>
      <c r="K247" s="196"/>
      <c r="L247" s="196"/>
      <c r="M247" s="197"/>
      <c r="N247" s="211"/>
      <c r="O247" s="211"/>
    </row>
    <row r="248" s="140" customFormat="1" ht="57.75" customHeight="1" spans="1:15">
      <c r="A248" s="181">
        <v>98</v>
      </c>
      <c r="B248" s="213"/>
      <c r="C248" s="202"/>
      <c r="D248" s="186"/>
      <c r="E248" s="186"/>
      <c r="F248" s="186"/>
      <c r="G248" s="215"/>
      <c r="H248" s="154"/>
      <c r="I248" s="154"/>
      <c r="J248" s="217"/>
      <c r="K248" s="218"/>
      <c r="L248" s="218"/>
      <c r="M248" s="219"/>
      <c r="N248" s="213"/>
      <c r="O248" s="213"/>
    </row>
    <row r="249" s="140" customFormat="1" ht="57.75" customHeight="1" spans="1:15">
      <c r="A249" s="181">
        <v>99</v>
      </c>
      <c r="B249" s="213"/>
      <c r="C249" s="202"/>
      <c r="D249" s="186"/>
      <c r="E249" s="186"/>
      <c r="F249" s="186"/>
      <c r="G249" s="215"/>
      <c r="H249" s="154"/>
      <c r="I249" s="154"/>
      <c r="J249" s="217"/>
      <c r="K249" s="218"/>
      <c r="L249" s="218"/>
      <c r="M249" s="219"/>
      <c r="N249" s="213"/>
      <c r="O249" s="213"/>
    </row>
    <row r="250" s="140" customFormat="1" ht="57.75" customHeight="1" spans="1:15">
      <c r="A250" s="181">
        <v>100</v>
      </c>
      <c r="B250" s="213"/>
      <c r="C250" s="202"/>
      <c r="D250" s="186"/>
      <c r="E250" s="186"/>
      <c r="F250" s="186"/>
      <c r="G250" s="215"/>
      <c r="H250" s="154"/>
      <c r="I250" s="154"/>
      <c r="J250" s="217"/>
      <c r="K250" s="218"/>
      <c r="L250" s="218"/>
      <c r="M250" s="219"/>
      <c r="N250" s="213"/>
      <c r="O250" s="213"/>
    </row>
    <row r="251" s="140" customFormat="1" ht="57.75" customHeight="1" spans="1:15">
      <c r="A251" s="181">
        <v>101</v>
      </c>
      <c r="B251" s="213"/>
      <c r="C251" s="202"/>
      <c r="D251" s="186"/>
      <c r="E251" s="186"/>
      <c r="F251" s="186"/>
      <c r="G251" s="215"/>
      <c r="H251" s="154"/>
      <c r="I251" s="154"/>
      <c r="J251" s="217"/>
      <c r="K251" s="218"/>
      <c r="L251" s="218"/>
      <c r="M251" s="219"/>
      <c r="N251" s="213"/>
      <c r="O251" s="213"/>
    </row>
    <row r="252" s="140" customFormat="1" ht="57.75" customHeight="1" spans="1:15">
      <c r="A252" s="181">
        <v>102</v>
      </c>
      <c r="B252" s="213"/>
      <c r="C252" s="202"/>
      <c r="D252" s="186"/>
      <c r="E252" s="186"/>
      <c r="F252" s="186"/>
      <c r="G252" s="215"/>
      <c r="H252" s="154"/>
      <c r="I252" s="154"/>
      <c r="J252" s="217"/>
      <c r="K252" s="218"/>
      <c r="L252" s="218"/>
      <c r="M252" s="219"/>
      <c r="N252" s="213"/>
      <c r="O252" s="213"/>
    </row>
    <row r="253" s="140" customFormat="1" ht="57.75" customHeight="1" spans="1:15">
      <c r="A253" s="181">
        <v>103</v>
      </c>
      <c r="B253" s="213"/>
      <c r="C253" s="202"/>
      <c r="D253" s="186"/>
      <c r="E253" s="186"/>
      <c r="F253" s="186"/>
      <c r="G253" s="215"/>
      <c r="H253" s="154"/>
      <c r="I253" s="154"/>
      <c r="J253" s="217"/>
      <c r="K253" s="218"/>
      <c r="L253" s="218"/>
      <c r="M253" s="219"/>
      <c r="N253" s="213"/>
      <c r="O253" s="213"/>
    </row>
    <row r="254" s="140" customFormat="1" ht="57.75" customHeight="1" spans="1:15">
      <c r="A254" s="181">
        <v>104</v>
      </c>
      <c r="B254" s="213"/>
      <c r="C254" s="202"/>
      <c r="D254" s="186"/>
      <c r="E254" s="186"/>
      <c r="F254" s="186"/>
      <c r="G254" s="215"/>
      <c r="H254" s="154"/>
      <c r="I254" s="154"/>
      <c r="J254" s="217"/>
      <c r="K254" s="218"/>
      <c r="L254" s="218"/>
      <c r="M254" s="219"/>
      <c r="N254" s="213"/>
      <c r="O254" s="213"/>
    </row>
    <row r="255" s="140" customFormat="1" ht="57.75" customHeight="1" spans="1:15">
      <c r="A255" s="181">
        <v>105</v>
      </c>
      <c r="B255" s="213"/>
      <c r="C255" s="202"/>
      <c r="D255" s="186"/>
      <c r="E255" s="186"/>
      <c r="F255" s="186"/>
      <c r="G255" s="215"/>
      <c r="H255" s="154"/>
      <c r="I255" s="154"/>
      <c r="J255" s="217"/>
      <c r="K255" s="218"/>
      <c r="L255" s="218"/>
      <c r="M255" s="219"/>
      <c r="N255" s="213"/>
      <c r="O255" s="213"/>
    </row>
    <row r="256" s="140" customFormat="1" ht="57.75" customHeight="1" spans="1:15">
      <c r="A256" s="181">
        <v>106</v>
      </c>
      <c r="B256" s="213"/>
      <c r="C256" s="202"/>
      <c r="D256" s="186"/>
      <c r="E256" s="186"/>
      <c r="F256" s="186"/>
      <c r="G256" s="215"/>
      <c r="H256" s="154"/>
      <c r="I256" s="154"/>
      <c r="J256" s="217"/>
      <c r="K256" s="218"/>
      <c r="L256" s="218"/>
      <c r="M256" s="219"/>
      <c r="N256" s="213"/>
      <c r="O256" s="213"/>
    </row>
    <row r="257" s="140" customFormat="1" ht="57.75" customHeight="1" spans="1:15">
      <c r="A257" s="181">
        <v>107</v>
      </c>
      <c r="B257" s="213"/>
      <c r="C257" s="202"/>
      <c r="D257" s="186"/>
      <c r="E257" s="186"/>
      <c r="F257" s="186"/>
      <c r="G257" s="215"/>
      <c r="H257" s="154"/>
      <c r="I257" s="154"/>
      <c r="J257" s="217"/>
      <c r="K257" s="218"/>
      <c r="L257" s="218"/>
      <c r="M257" s="219"/>
      <c r="N257" s="213"/>
      <c r="O257" s="213"/>
    </row>
    <row r="258" s="140" customFormat="1" ht="57.75" customHeight="1" spans="1:15">
      <c r="A258" s="181">
        <v>108</v>
      </c>
      <c r="B258" s="213"/>
      <c r="C258" s="202"/>
      <c r="D258" s="186"/>
      <c r="E258" s="186"/>
      <c r="F258" s="186"/>
      <c r="G258" s="215"/>
      <c r="H258" s="154"/>
      <c r="I258" s="154"/>
      <c r="J258" s="217"/>
      <c r="K258" s="218"/>
      <c r="L258" s="218"/>
      <c r="M258" s="219"/>
      <c r="N258" s="213"/>
      <c r="O258" s="213"/>
    </row>
    <row r="259" s="140" customFormat="1" ht="57.75" customHeight="1" spans="1:15">
      <c r="A259" s="181">
        <v>109</v>
      </c>
      <c r="B259" s="213"/>
      <c r="C259" s="202"/>
      <c r="D259" s="186"/>
      <c r="E259" s="186"/>
      <c r="F259" s="186"/>
      <c r="G259" s="215"/>
      <c r="H259" s="154"/>
      <c r="I259" s="154"/>
      <c r="J259" s="217"/>
      <c r="K259" s="218"/>
      <c r="L259" s="218"/>
      <c r="M259" s="219"/>
      <c r="N259" s="213"/>
      <c r="O259" s="213"/>
    </row>
    <row r="260" s="140" customFormat="1" ht="57.75" customHeight="1" spans="1:15">
      <c r="A260" s="181">
        <v>110</v>
      </c>
      <c r="B260" s="213"/>
      <c r="C260" s="202"/>
      <c r="D260" s="186"/>
      <c r="E260" s="186"/>
      <c r="F260" s="186"/>
      <c r="G260" s="215"/>
      <c r="H260" s="154"/>
      <c r="I260" s="154"/>
      <c r="J260" s="217"/>
      <c r="K260" s="218"/>
      <c r="L260" s="218"/>
      <c r="M260" s="219"/>
      <c r="N260" s="213"/>
      <c r="O260" s="213"/>
    </row>
    <row r="261" s="140" customFormat="1" ht="57.75" customHeight="1" spans="1:15">
      <c r="A261" s="181">
        <v>111</v>
      </c>
      <c r="B261" s="213"/>
      <c r="C261" s="202"/>
      <c r="D261" s="186"/>
      <c r="E261" s="186"/>
      <c r="F261" s="186"/>
      <c r="G261" s="215"/>
      <c r="H261" s="154"/>
      <c r="I261" s="154"/>
      <c r="J261" s="217"/>
      <c r="K261" s="218"/>
      <c r="L261" s="218"/>
      <c r="M261" s="219"/>
      <c r="N261" s="213"/>
      <c r="O261" s="213"/>
    </row>
    <row r="262" s="140" customFormat="1" ht="57.75" customHeight="1" spans="1:15">
      <c r="A262" s="181">
        <v>112</v>
      </c>
      <c r="B262" s="213"/>
      <c r="C262" s="202"/>
      <c r="D262" s="186"/>
      <c r="E262" s="186"/>
      <c r="F262" s="186"/>
      <c r="G262" s="215"/>
      <c r="H262" s="154"/>
      <c r="I262" s="154"/>
      <c r="J262" s="217"/>
      <c r="K262" s="218"/>
      <c r="L262" s="218"/>
      <c r="M262" s="219"/>
      <c r="N262" s="213"/>
      <c r="O262" s="213"/>
    </row>
    <row r="263" s="140" customFormat="1" ht="57.75" customHeight="1" spans="1:15">
      <c r="A263" s="181">
        <v>113</v>
      </c>
      <c r="B263" s="213"/>
      <c r="C263" s="202"/>
      <c r="D263" s="186"/>
      <c r="E263" s="186"/>
      <c r="F263" s="186"/>
      <c r="G263" s="215"/>
      <c r="H263" s="154"/>
      <c r="I263" s="154"/>
      <c r="J263" s="217"/>
      <c r="K263" s="218"/>
      <c r="L263" s="218"/>
      <c r="M263" s="219"/>
      <c r="N263" s="213"/>
      <c r="O263" s="213"/>
    </row>
    <row r="264" s="140" customFormat="1" ht="57.75" customHeight="1" spans="1:15">
      <c r="A264" s="181">
        <v>114</v>
      </c>
      <c r="B264" s="213"/>
      <c r="C264" s="202"/>
      <c r="D264" s="186"/>
      <c r="E264" s="186"/>
      <c r="F264" s="186"/>
      <c r="G264" s="215"/>
      <c r="H264" s="154"/>
      <c r="I264" s="154"/>
      <c r="J264" s="217"/>
      <c r="K264" s="218"/>
      <c r="L264" s="218"/>
      <c r="M264" s="219"/>
      <c r="N264" s="213"/>
      <c r="O264" s="213"/>
    </row>
    <row r="265" s="140" customFormat="1" ht="57.75" customHeight="1" spans="1:15">
      <c r="A265" s="181">
        <v>115</v>
      </c>
      <c r="B265" s="213"/>
      <c r="C265" s="202"/>
      <c r="D265" s="186"/>
      <c r="E265" s="186"/>
      <c r="F265" s="186"/>
      <c r="G265" s="215"/>
      <c r="H265" s="154"/>
      <c r="I265" s="154"/>
      <c r="J265" s="217"/>
      <c r="K265" s="218"/>
      <c r="L265" s="218"/>
      <c r="M265" s="219"/>
      <c r="N265" s="213"/>
      <c r="O265" s="213"/>
    </row>
    <row r="266" s="140" customFormat="1" ht="57.75" customHeight="1" spans="1:15">
      <c r="A266" s="181">
        <v>116</v>
      </c>
      <c r="B266" s="213"/>
      <c r="C266" s="202"/>
      <c r="D266" s="186"/>
      <c r="E266" s="186"/>
      <c r="F266" s="186"/>
      <c r="G266" s="215"/>
      <c r="H266" s="154"/>
      <c r="I266" s="154"/>
      <c r="J266" s="217"/>
      <c r="K266" s="218"/>
      <c r="L266" s="218"/>
      <c r="M266" s="219"/>
      <c r="N266" s="213"/>
      <c r="O266" s="213"/>
    </row>
    <row r="267" s="140" customFormat="1" ht="57.75" customHeight="1" spans="1:15">
      <c r="A267" s="181">
        <v>117</v>
      </c>
      <c r="B267" s="213"/>
      <c r="C267" s="202"/>
      <c r="D267" s="186"/>
      <c r="E267" s="186"/>
      <c r="F267" s="186"/>
      <c r="G267" s="215"/>
      <c r="H267" s="154"/>
      <c r="I267" s="154"/>
      <c r="J267" s="217"/>
      <c r="K267" s="218"/>
      <c r="L267" s="218"/>
      <c r="M267" s="219"/>
      <c r="N267" s="213"/>
      <c r="O267" s="213"/>
    </row>
    <row r="268" s="140" customFormat="1" ht="57.75" customHeight="1" spans="1:15">
      <c r="A268" s="181">
        <v>118</v>
      </c>
      <c r="B268" s="213"/>
      <c r="C268" s="202"/>
      <c r="D268" s="202"/>
      <c r="E268" s="186"/>
      <c r="F268" s="186"/>
      <c r="G268" s="215"/>
      <c r="H268" s="154"/>
      <c r="I268" s="154"/>
      <c r="J268" s="217"/>
      <c r="K268" s="218"/>
      <c r="L268" s="218"/>
      <c r="M268" s="219"/>
      <c r="N268" s="213"/>
      <c r="O268" s="213"/>
    </row>
    <row r="269" s="140" customFormat="1" ht="57.75" customHeight="1" spans="1:15">
      <c r="A269" s="181">
        <v>119</v>
      </c>
      <c r="B269" s="213"/>
      <c r="C269" s="202"/>
      <c r="D269" s="186"/>
      <c r="E269" s="186"/>
      <c r="F269" s="186"/>
      <c r="G269" s="215"/>
      <c r="H269" s="154"/>
      <c r="I269" s="154"/>
      <c r="J269" s="217"/>
      <c r="K269" s="218"/>
      <c r="L269" s="218"/>
      <c r="M269" s="219"/>
      <c r="N269" s="213"/>
      <c r="O269" s="213"/>
    </row>
    <row r="270" s="140" customFormat="1" ht="57.75" customHeight="1" spans="1:15">
      <c r="A270" s="181">
        <v>120</v>
      </c>
      <c r="B270" s="213"/>
      <c r="C270" s="202"/>
      <c r="D270" s="202"/>
      <c r="E270" s="186"/>
      <c r="F270" s="186"/>
      <c r="G270" s="215"/>
      <c r="H270" s="154"/>
      <c r="I270" s="154"/>
      <c r="J270" s="217"/>
      <c r="K270" s="218"/>
      <c r="L270" s="218"/>
      <c r="M270" s="219"/>
      <c r="N270" s="213"/>
      <c r="O270" s="213"/>
    </row>
    <row r="271" s="140" customFormat="1" ht="57.75" customHeight="1" spans="1:15">
      <c r="A271" s="181">
        <v>121</v>
      </c>
      <c r="B271" s="213"/>
      <c r="C271" s="202"/>
      <c r="D271" s="186"/>
      <c r="E271" s="202"/>
      <c r="F271" s="186"/>
      <c r="G271" s="215"/>
      <c r="H271" s="154"/>
      <c r="I271" s="154"/>
      <c r="J271" s="217"/>
      <c r="K271" s="218"/>
      <c r="L271" s="218"/>
      <c r="M271" s="219"/>
      <c r="N271" s="213"/>
      <c r="O271" s="213"/>
    </row>
    <row r="272" s="140" customFormat="1" ht="57.75" customHeight="1" spans="1:15">
      <c r="A272" s="181">
        <v>122</v>
      </c>
      <c r="B272" s="213"/>
      <c r="C272" s="202"/>
      <c r="D272" s="202"/>
      <c r="E272" s="186"/>
      <c r="F272" s="186"/>
      <c r="G272" s="215"/>
      <c r="H272" s="154"/>
      <c r="I272" s="154"/>
      <c r="J272" s="217"/>
      <c r="K272" s="218"/>
      <c r="L272" s="218"/>
      <c r="M272" s="219"/>
      <c r="N272" s="213"/>
      <c r="O272" s="213"/>
    </row>
    <row r="273" s="140" customFormat="1" ht="57.75" customHeight="1" spans="1:15">
      <c r="A273" s="181">
        <v>123</v>
      </c>
      <c r="B273" s="213"/>
      <c r="C273" s="202"/>
      <c r="D273" s="186"/>
      <c r="E273" s="186"/>
      <c r="F273" s="186"/>
      <c r="G273" s="215"/>
      <c r="H273" s="154"/>
      <c r="I273" s="154"/>
      <c r="J273" s="217"/>
      <c r="K273" s="218"/>
      <c r="L273" s="218"/>
      <c r="M273" s="219"/>
      <c r="N273" s="213"/>
      <c r="O273" s="213"/>
    </row>
    <row r="274" s="140" customFormat="1" ht="57.75" customHeight="1" spans="1:15">
      <c r="A274" s="181">
        <v>124</v>
      </c>
      <c r="B274" s="213"/>
      <c r="C274" s="202"/>
      <c r="D274" s="202"/>
      <c r="E274" s="186"/>
      <c r="F274" s="186"/>
      <c r="G274" s="215"/>
      <c r="H274" s="154"/>
      <c r="I274" s="154"/>
      <c r="J274" s="217"/>
      <c r="K274" s="218"/>
      <c r="L274" s="218"/>
      <c r="M274" s="219"/>
      <c r="N274" s="213"/>
      <c r="O274" s="213"/>
    </row>
    <row r="275" s="140" customFormat="1" ht="57.75" customHeight="1" spans="1:15">
      <c r="A275" s="181">
        <v>125</v>
      </c>
      <c r="B275" s="213"/>
      <c r="C275" s="202"/>
      <c r="D275" s="186"/>
      <c r="E275" s="186"/>
      <c r="F275" s="186"/>
      <c r="G275" s="215"/>
      <c r="H275" s="154"/>
      <c r="I275" s="154"/>
      <c r="J275" s="217"/>
      <c r="K275" s="218"/>
      <c r="L275" s="218"/>
      <c r="M275" s="219"/>
      <c r="N275" s="213"/>
      <c r="O275" s="213"/>
    </row>
    <row r="276" s="140" customFormat="1" ht="57.75" customHeight="1" spans="1:15">
      <c r="A276" s="181">
        <v>126</v>
      </c>
      <c r="B276" s="213"/>
      <c r="C276" s="202"/>
      <c r="D276" s="202"/>
      <c r="E276" s="186"/>
      <c r="F276" s="186"/>
      <c r="G276" s="215"/>
      <c r="H276" s="154"/>
      <c r="I276" s="154"/>
      <c r="J276" s="217"/>
      <c r="K276" s="218"/>
      <c r="L276" s="218"/>
      <c r="M276" s="219"/>
      <c r="N276" s="213"/>
      <c r="O276" s="213"/>
    </row>
    <row r="277" s="140" customFormat="1" ht="57.75" customHeight="1" spans="1:15">
      <c r="A277" s="181">
        <v>127</v>
      </c>
      <c r="B277" s="213"/>
      <c r="C277" s="202"/>
      <c r="D277" s="202"/>
      <c r="E277" s="186"/>
      <c r="F277" s="186"/>
      <c r="G277" s="215"/>
      <c r="H277" s="154"/>
      <c r="I277" s="154"/>
      <c r="J277" s="217"/>
      <c r="K277" s="218"/>
      <c r="L277" s="218"/>
      <c r="M277" s="219"/>
      <c r="N277" s="213"/>
      <c r="O277" s="213"/>
    </row>
    <row r="278" s="140" customFormat="1" ht="57.75" customHeight="1" spans="1:15">
      <c r="A278" s="181">
        <v>128</v>
      </c>
      <c r="B278" s="213"/>
      <c r="C278" s="186"/>
      <c r="D278" s="186"/>
      <c r="E278" s="186"/>
      <c r="F278" s="186"/>
      <c r="G278" s="215"/>
      <c r="H278" s="154"/>
      <c r="I278" s="154"/>
      <c r="J278" s="217"/>
      <c r="K278" s="218"/>
      <c r="L278" s="218"/>
      <c r="M278" s="219"/>
      <c r="N278" s="213"/>
      <c r="O278" s="213"/>
    </row>
    <row r="279" s="140" customFormat="1" ht="57.75" customHeight="1" spans="1:15">
      <c r="A279" s="181">
        <v>129</v>
      </c>
      <c r="B279" s="213"/>
      <c r="C279" s="202"/>
      <c r="D279" s="202"/>
      <c r="E279" s="186"/>
      <c r="F279" s="186"/>
      <c r="G279" s="215"/>
      <c r="H279" s="154"/>
      <c r="I279" s="154"/>
      <c r="J279" s="217"/>
      <c r="K279" s="218"/>
      <c r="L279" s="218"/>
      <c r="M279" s="219"/>
      <c r="N279" s="213"/>
      <c r="O279" s="213"/>
    </row>
    <row r="280" s="140" customFormat="1" ht="57.75" customHeight="1" spans="1:15">
      <c r="A280" s="181">
        <v>130</v>
      </c>
      <c r="B280" s="213"/>
      <c r="C280" s="202"/>
      <c r="D280" s="186"/>
      <c r="E280" s="202"/>
      <c r="F280" s="186"/>
      <c r="G280" s="215"/>
      <c r="H280" s="154"/>
      <c r="I280" s="154"/>
      <c r="J280" s="217"/>
      <c r="K280" s="218"/>
      <c r="L280" s="218"/>
      <c r="M280" s="219"/>
      <c r="N280" s="213"/>
      <c r="O280" s="213"/>
    </row>
    <row r="281" s="140" customFormat="1" ht="57.75" customHeight="1" spans="1:15">
      <c r="A281" s="181">
        <v>131</v>
      </c>
      <c r="B281" s="213"/>
      <c r="C281" s="202"/>
      <c r="D281" s="202"/>
      <c r="E281" s="202"/>
      <c r="F281" s="186"/>
      <c r="G281" s="215"/>
      <c r="H281" s="154"/>
      <c r="I281" s="154"/>
      <c r="J281" s="217"/>
      <c r="K281" s="218"/>
      <c r="L281" s="218"/>
      <c r="M281" s="219"/>
      <c r="N281" s="213"/>
      <c r="O281" s="213"/>
    </row>
    <row r="282" s="140" customFormat="1" ht="57.75" customHeight="1" spans="1:15">
      <c r="A282" s="181">
        <v>132</v>
      </c>
      <c r="B282" s="213"/>
      <c r="C282" s="202"/>
      <c r="D282" s="202"/>
      <c r="E282" s="186"/>
      <c r="F282" s="186"/>
      <c r="G282" s="215"/>
      <c r="H282" s="154"/>
      <c r="I282" s="154"/>
      <c r="J282" s="217"/>
      <c r="K282" s="218"/>
      <c r="L282" s="218"/>
      <c r="M282" s="219"/>
      <c r="N282" s="213"/>
      <c r="O282" s="213"/>
    </row>
    <row r="283" s="140" customFormat="1" ht="57.75" customHeight="1" spans="1:15">
      <c r="A283" s="181">
        <v>133</v>
      </c>
      <c r="B283" s="213"/>
      <c r="C283" s="202"/>
      <c r="D283" s="202"/>
      <c r="E283" s="186"/>
      <c r="F283" s="186"/>
      <c r="G283" s="215"/>
      <c r="H283" s="154"/>
      <c r="I283" s="154"/>
      <c r="J283" s="217"/>
      <c r="K283" s="218"/>
      <c r="L283" s="218"/>
      <c r="M283" s="219"/>
      <c r="N283" s="213"/>
      <c r="O283" s="213"/>
    </row>
    <row r="284" s="140" customFormat="1" ht="57.75" customHeight="1" spans="1:15">
      <c r="A284" s="181">
        <v>134</v>
      </c>
      <c r="B284" s="213"/>
      <c r="C284" s="202"/>
      <c r="D284" s="186"/>
      <c r="E284" s="186"/>
      <c r="F284" s="186"/>
      <c r="G284" s="215"/>
      <c r="H284" s="154"/>
      <c r="I284" s="154"/>
      <c r="J284" s="217"/>
      <c r="K284" s="218"/>
      <c r="L284" s="218"/>
      <c r="M284" s="219"/>
      <c r="N284" s="213"/>
      <c r="O284" s="213"/>
    </row>
    <row r="285" s="140" customFormat="1" ht="57.75" customHeight="1" spans="1:15">
      <c r="A285" s="181">
        <v>135</v>
      </c>
      <c r="B285" s="213"/>
      <c r="C285" s="202"/>
      <c r="D285" s="220"/>
      <c r="E285" s="220"/>
      <c r="F285" s="220"/>
      <c r="G285" s="220"/>
      <c r="H285" s="221">
        <f>+SUM(H115:H284)</f>
        <v>0</v>
      </c>
      <c r="I285" s="221"/>
      <c r="J285" s="221"/>
      <c r="K285" s="221"/>
      <c r="L285" s="221"/>
      <c r="M285" s="222"/>
      <c r="N285" s="213"/>
      <c r="O285" s="213"/>
    </row>
    <row r="286" s="140" customFormat="1" ht="57.75" customHeight="1" spans="1:15">
      <c r="A286" s="181">
        <v>136</v>
      </c>
      <c r="B286" s="213"/>
      <c r="C286" s="202"/>
      <c r="D286" s="143"/>
      <c r="E286" s="143"/>
      <c r="F286" s="143"/>
      <c r="G286" s="142"/>
      <c r="H286" s="142"/>
      <c r="I286" s="142"/>
      <c r="J286" s="145"/>
      <c r="K286" s="146"/>
      <c r="L286" s="146"/>
      <c r="M286" s="147"/>
      <c r="N286" s="213"/>
      <c r="O286" s="213"/>
    </row>
    <row r="287" s="140" customFormat="1" ht="57.75" customHeight="1" spans="1:15">
      <c r="A287" s="181"/>
      <c r="B287" s="213"/>
      <c r="C287" s="202"/>
      <c r="D287" s="143"/>
      <c r="E287" s="143"/>
      <c r="F287" s="143"/>
      <c r="G287" s="142"/>
      <c r="H287" s="142"/>
      <c r="I287" s="142"/>
      <c r="J287" s="145"/>
      <c r="K287" s="146"/>
      <c r="L287" s="146"/>
      <c r="M287" s="147"/>
      <c r="N287" s="213"/>
      <c r="O287" s="213"/>
    </row>
    <row r="288" s="140" customFormat="1" ht="57.75" customHeight="1" spans="1:15">
      <c r="A288" s="220" t="s">
        <v>417</v>
      </c>
      <c r="B288" s="220"/>
      <c r="C288" s="220"/>
      <c r="D288" s="143"/>
      <c r="E288" s="143"/>
      <c r="F288" s="143"/>
      <c r="G288" s="142"/>
      <c r="H288" s="142"/>
      <c r="I288" s="142"/>
      <c r="J288" s="145"/>
      <c r="K288" s="146"/>
      <c r="L288" s="146"/>
      <c r="M288" s="147"/>
      <c r="N288" s="223"/>
      <c r="O288" s="223"/>
    </row>
    <row r="289" s="140" customFormat="1" ht="57.75" customHeight="1" spans="1:15">
      <c r="A289" s="142"/>
      <c r="B289" s="143"/>
      <c r="C289" s="144"/>
      <c r="D289" s="143"/>
      <c r="E289" s="143"/>
      <c r="F289" s="143"/>
      <c r="G289" s="142"/>
      <c r="H289" s="142"/>
      <c r="I289" s="142"/>
      <c r="J289" s="145"/>
      <c r="K289" s="146"/>
      <c r="L289" s="146"/>
      <c r="M289" s="147"/>
      <c r="N289" s="143"/>
      <c r="O289" s="143"/>
    </row>
    <row r="290" s="140" customFormat="1" ht="57.75" customHeight="1" spans="1:15">
      <c r="A290" s="142"/>
      <c r="B290" s="143"/>
      <c r="C290" s="144"/>
      <c r="D290" s="143"/>
      <c r="E290" s="143"/>
      <c r="F290" s="143"/>
      <c r="G290" s="142"/>
      <c r="H290" s="142"/>
      <c r="I290" s="142"/>
      <c r="J290" s="145"/>
      <c r="K290" s="146"/>
      <c r="L290" s="146"/>
      <c r="M290" s="147"/>
      <c r="N290" s="143"/>
      <c r="O290" s="143"/>
    </row>
    <row r="291" s="140" customFormat="1" ht="57.75" customHeight="1" spans="1:15">
      <c r="A291" s="142"/>
      <c r="B291" s="143"/>
      <c r="C291" s="144"/>
      <c r="D291" s="143"/>
      <c r="E291" s="143"/>
      <c r="F291" s="143"/>
      <c r="G291" s="142"/>
      <c r="H291" s="142"/>
      <c r="I291" s="142"/>
      <c r="J291" s="145"/>
      <c r="K291" s="146"/>
      <c r="L291" s="146"/>
      <c r="M291" s="147"/>
      <c r="N291" s="143"/>
      <c r="O291" s="143"/>
    </row>
    <row r="292" s="140" customFormat="1" ht="57.75" customHeight="1" spans="1:15">
      <c r="A292" s="142"/>
      <c r="B292" s="143"/>
      <c r="C292" s="144"/>
      <c r="D292" s="143"/>
      <c r="E292" s="143"/>
      <c r="F292" s="143"/>
      <c r="G292" s="142"/>
      <c r="H292" s="142"/>
      <c r="I292" s="142"/>
      <c r="J292" s="145"/>
      <c r="K292" s="146"/>
      <c r="L292" s="146"/>
      <c r="M292" s="147"/>
      <c r="N292" s="143"/>
      <c r="O292" s="143"/>
    </row>
    <row r="293" s="140" customFormat="1" ht="57.75" customHeight="1" spans="1:15">
      <c r="A293" s="142"/>
      <c r="B293" s="143"/>
      <c r="C293" s="144"/>
      <c r="D293" s="143"/>
      <c r="E293" s="143"/>
      <c r="F293" s="143"/>
      <c r="G293" s="142"/>
      <c r="H293" s="142"/>
      <c r="I293" s="142"/>
      <c r="J293" s="145"/>
      <c r="K293" s="146"/>
      <c r="L293" s="146"/>
      <c r="M293" s="147"/>
      <c r="N293" s="143"/>
      <c r="O293" s="143"/>
    </row>
    <row r="294" s="140" customFormat="1" ht="57.75" customHeight="1" spans="1:15">
      <c r="A294" s="142"/>
      <c r="B294" s="143"/>
      <c r="C294" s="144"/>
      <c r="D294" s="143"/>
      <c r="E294" s="143"/>
      <c r="F294" s="143"/>
      <c r="G294" s="142"/>
      <c r="H294" s="142"/>
      <c r="I294" s="142"/>
      <c r="J294" s="145"/>
      <c r="K294" s="146"/>
      <c r="L294" s="146"/>
      <c r="M294" s="147"/>
      <c r="N294" s="143"/>
      <c r="O294" s="143"/>
    </row>
    <row r="295" s="140" customFormat="1" ht="57.75" customHeight="1" spans="1:15">
      <c r="A295" s="142"/>
      <c r="B295" s="143"/>
      <c r="C295" s="144"/>
      <c r="D295" s="143"/>
      <c r="E295" s="143"/>
      <c r="F295" s="143"/>
      <c r="G295" s="142"/>
      <c r="H295" s="142"/>
      <c r="I295" s="142"/>
      <c r="J295" s="145"/>
      <c r="K295" s="146"/>
      <c r="L295" s="146"/>
      <c r="M295" s="147"/>
      <c r="N295" s="143"/>
      <c r="O295" s="143"/>
    </row>
    <row r="296" s="140" customFormat="1" ht="52.5" customHeight="1" spans="1:15">
      <c r="A296" s="142"/>
      <c r="B296" s="143"/>
      <c r="C296" s="144"/>
      <c r="D296" s="143"/>
      <c r="E296" s="143"/>
      <c r="F296" s="143"/>
      <c r="G296" s="142"/>
      <c r="H296" s="142"/>
      <c r="I296" s="142"/>
      <c r="J296" s="145"/>
      <c r="K296" s="146"/>
      <c r="L296" s="146"/>
      <c r="M296" s="147"/>
      <c r="N296" s="143"/>
      <c r="O296" s="143"/>
    </row>
    <row r="297" ht="40.5" customHeight="1"/>
    <row r="304" s="141" customFormat="1" spans="1:18">
      <c r="A304" s="142"/>
      <c r="B304" s="143"/>
      <c r="C304" s="144"/>
      <c r="D304" s="143"/>
      <c r="E304" s="143"/>
      <c r="F304" s="143"/>
      <c r="G304" s="142"/>
      <c r="H304" s="142"/>
      <c r="I304" s="142"/>
      <c r="J304" s="145"/>
      <c r="K304" s="146"/>
      <c r="L304" s="146"/>
      <c r="M304" s="147"/>
      <c r="N304" s="143"/>
      <c r="O304" s="143"/>
      <c r="P304" s="148"/>
      <c r="Q304" s="148"/>
      <c r="R304" s="148"/>
    </row>
  </sheetData>
  <autoFilter ref="A2:O288">
    <extLst/>
  </autoFilter>
  <mergeCells count="11">
    <mergeCell ref="A1:N1"/>
    <mergeCell ref="B3:B9"/>
    <mergeCell ref="B10:B17"/>
    <mergeCell ref="B18:B20"/>
    <mergeCell ref="B21:B39"/>
    <mergeCell ref="B40:B55"/>
    <mergeCell ref="B56:B61"/>
    <mergeCell ref="B62:B80"/>
    <mergeCell ref="B81:B96"/>
    <mergeCell ref="B97:B114"/>
    <mergeCell ref="B115:B131"/>
  </mergeCells>
  <pageMargins left="0.590551181102362" right="0.236220472440945" top="0.748031496062992" bottom="0.748031496062992" header="0.31496062992126" footer="0.31496062992126"/>
  <pageSetup paperSize="9" scale="10" orientation="landscape"/>
  <headerFooter/>
  <rowBreaks count="1" manualBreakCount="1">
    <brk id="173" max="1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60"/>
  <sheetViews>
    <sheetView zoomScale="80" zoomScaleNormal="80" workbookViewId="0">
      <selection activeCell="F45" sqref="F45"/>
    </sheetView>
  </sheetViews>
  <sheetFormatPr defaultColWidth="9" defaultRowHeight="15"/>
  <cols>
    <col min="1" max="1" width="11.6285714285714" customWidth="1"/>
    <col min="2" max="2" width="14.6285714285714" customWidth="1"/>
    <col min="3" max="3" width="24" customWidth="1"/>
    <col min="4" max="4" width="35.752380952381" customWidth="1"/>
    <col min="5" max="5" width="20.6285714285714" customWidth="1"/>
    <col min="6" max="6" width="60.6285714285714" customWidth="1"/>
    <col min="7" max="7" width="10.6285714285714" customWidth="1"/>
    <col min="8" max="14" width="12.6285714285714" customWidth="1"/>
  </cols>
  <sheetData>
    <row r="1" ht="47.25" customHeight="1" spans="1:15">
      <c r="A1" s="126" t="s">
        <v>418</v>
      </c>
      <c r="B1" s="126"/>
      <c r="C1" s="127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33"/>
    </row>
    <row r="2" ht="68.25" customHeight="1" spans="1:35">
      <c r="A2" s="128" t="s">
        <v>9</v>
      </c>
      <c r="B2" s="129" t="s">
        <v>260</v>
      </c>
      <c r="C2" s="129" t="s">
        <v>261</v>
      </c>
      <c r="D2" s="129" t="s">
        <v>262</v>
      </c>
      <c r="E2" s="129" t="s">
        <v>263</v>
      </c>
      <c r="F2" s="129" t="s">
        <v>264</v>
      </c>
      <c r="G2" s="130" t="s">
        <v>265</v>
      </c>
      <c r="H2" s="128" t="s">
        <v>266</v>
      </c>
      <c r="I2" s="134" t="s">
        <v>267</v>
      </c>
      <c r="J2" s="135" t="s">
        <v>268</v>
      </c>
      <c r="K2" s="135" t="s">
        <v>269</v>
      </c>
      <c r="L2" s="135" t="s">
        <v>270</v>
      </c>
      <c r="M2" s="136" t="s">
        <v>271</v>
      </c>
      <c r="N2" s="129" t="s">
        <v>272</v>
      </c>
      <c r="O2" s="137" t="s">
        <v>273</v>
      </c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</row>
    <row r="3" ht="15.75" spans="1:35">
      <c r="A3" s="131">
        <v>1</v>
      </c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</row>
    <row r="4" ht="15.75" spans="1:35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</row>
    <row r="5" ht="15.75" spans="1:3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</row>
    <row r="6" ht="15.75" spans="1:35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</row>
    <row r="7" ht="15.75" spans="1:35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</row>
    <row r="8" ht="15.75" spans="1:35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</row>
    <row r="9" ht="15.75" spans="1:35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</row>
    <row r="10" ht="15.75" spans="1:35">
      <c r="A10" s="132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</row>
    <row r="11" ht="15.75" spans="1:35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</row>
    <row r="12" ht="15.75" spans="1:3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</row>
    <row r="13" ht="15.75" spans="1:3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</row>
    <row r="14" ht="15.75" spans="1:3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</row>
    <row r="15" ht="15.75" spans="1:35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</row>
    <row r="16" ht="15.75" spans="1:35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</row>
    <row r="17" ht="15.75" spans="1:3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</row>
    <row r="18" ht="15.75" spans="1:35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</row>
    <row r="19" ht="15.75" spans="1:35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</row>
    <row r="20" ht="15.75" spans="1:35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</row>
    <row r="21" ht="15.75" spans="1:35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</row>
    <row r="22" ht="15.75" spans="1:35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</row>
    <row r="23" ht="15.75" spans="1:3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</row>
    <row r="24" ht="15.75" spans="1:35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</row>
    <row r="25" ht="15.75" spans="1:35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</row>
    <row r="26" ht="15.75" spans="1:35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</row>
    <row r="27" ht="15.75" spans="1:35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</row>
    <row r="28" ht="15.75" spans="1:35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</row>
    <row r="29" ht="15.75" spans="1:35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</row>
    <row r="30" ht="15.75" spans="1:35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</row>
    <row r="31" ht="15.75" spans="1:35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</row>
    <row r="32" ht="15.75" spans="1:35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</row>
    <row r="33" ht="15.75" spans="1:35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</row>
    <row r="34" ht="15.75" spans="1:35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</row>
    <row r="35" ht="15.75" spans="1:3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</row>
    <row r="36" ht="15.75" spans="1:35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</row>
    <row r="37" ht="15.75" spans="1:35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</row>
    <row r="38" ht="15.75" spans="1:35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</row>
    <row r="39" ht="15.75" spans="1:35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</row>
    <row r="40" ht="15.75" spans="1:35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</row>
    <row r="41" ht="15.75" spans="1:35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</row>
    <row r="42" ht="15.75" spans="1:35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</row>
    <row r="43" ht="15.75" spans="1:35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</row>
    <row r="44" ht="15.75" spans="1:35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</row>
    <row r="45" ht="15.75" spans="1:3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</row>
    <row r="46" ht="15.75" spans="1:35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</row>
    <row r="47" ht="15.75" spans="1:35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</row>
    <row r="48" ht="15.75" spans="1:35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</row>
    <row r="49" ht="15.75" spans="1:35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</row>
    <row r="50" ht="15.75" spans="1:35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</row>
    <row r="51" ht="15.75" spans="1:35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</row>
    <row r="52" ht="15.75" spans="1:35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</row>
    <row r="53" ht="15.75" spans="1:35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ht="15.75" spans="1:35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</row>
    <row r="55" ht="15.75" spans="1:3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</row>
    <row r="56" ht="15.75" spans="1:35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</row>
    <row r="57" ht="15.75" spans="1:35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</row>
    <row r="58" ht="15.75" spans="1:35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</row>
    <row r="59" ht="15.75" spans="1:35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</row>
    <row r="60" ht="15.75" spans="1:35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</row>
    <row r="61" ht="15.75" spans="1:35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</row>
    <row r="62" ht="15.75" spans="1:35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</row>
    <row r="63" ht="15.75" spans="1:35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</row>
    <row r="64" ht="15.75" spans="1:35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</row>
    <row r="65" ht="15.75" spans="1:35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</row>
    <row r="66" ht="15.75" spans="1:35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</row>
    <row r="67" ht="15.75" spans="1:35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</row>
    <row r="68" ht="15.75" spans="1:35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</row>
    <row r="69" ht="15.75" spans="1:35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</row>
    <row r="70" ht="15.75" spans="1:35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</row>
    <row r="71" ht="15.75" spans="1:35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</row>
    <row r="72" ht="15.75" spans="1:35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</row>
    <row r="73" ht="15.75" spans="1:35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</row>
    <row r="74" ht="15.75" spans="1:35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</row>
    <row r="75" ht="15.75" spans="1:3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</row>
    <row r="76" ht="15.75" spans="1:35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</row>
    <row r="77" ht="15.75" spans="1:35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</row>
    <row r="78" ht="15.75" spans="1:35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</row>
    <row r="79" ht="15.75" spans="1:35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</row>
    <row r="80" ht="15.75" spans="1:35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</row>
    <row r="81" ht="15.75" spans="1:35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</row>
    <row r="82" ht="15.75" spans="1:35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</row>
    <row r="83" ht="15.75" spans="1:35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</row>
    <row r="84" ht="15.75" spans="1:35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</row>
    <row r="85" ht="15.75" spans="1:3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</row>
    <row r="86" ht="15.75" spans="1:35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</row>
    <row r="87" ht="15.75" spans="1:35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</row>
    <row r="88" ht="15.75" spans="1:35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</row>
    <row r="89" ht="15.75" spans="1:35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</row>
    <row r="90" ht="15.75" spans="1:35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</row>
    <row r="91" ht="15.75" spans="1:35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</row>
    <row r="92" ht="15.75" spans="1:35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</row>
    <row r="93" ht="15.75" spans="1:35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</row>
    <row r="94" ht="15.75" spans="1:35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</row>
    <row r="95" ht="15.75" spans="1:3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</row>
    <row r="96" ht="15.75" spans="1:35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</row>
    <row r="97" ht="15.75" spans="1:35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</row>
    <row r="98" ht="15.75" spans="1:35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</row>
    <row r="99" ht="15.75" spans="1:35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ht="15.75" spans="1:35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</row>
    <row r="101" ht="15.75" spans="1:35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</row>
    <row r="102" ht="15.75" spans="1:35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</row>
    <row r="103" ht="15.75" spans="1:35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</row>
    <row r="104" ht="15.75" spans="1:35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</row>
    <row r="105" ht="15.75" spans="1:3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  <c r="AE105" s="132"/>
      <c r="AF105" s="132"/>
      <c r="AG105" s="132"/>
      <c r="AH105" s="132"/>
      <c r="AI105" s="132"/>
    </row>
    <row r="106" ht="15.75" spans="1:35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2"/>
      <c r="AG106" s="132"/>
      <c r="AH106" s="132"/>
      <c r="AI106" s="132"/>
    </row>
    <row r="107" ht="15.75" spans="1:35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  <c r="AH107" s="132"/>
      <c r="AI107" s="132"/>
    </row>
    <row r="108" ht="15.75" spans="1:35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</row>
    <row r="109" ht="15.75" spans="1:35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  <c r="AE109" s="132"/>
      <c r="AF109" s="132"/>
      <c r="AG109" s="132"/>
      <c r="AH109" s="132"/>
      <c r="AI109" s="132"/>
    </row>
    <row r="110" ht="15.75" spans="1:35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2"/>
      <c r="AH110" s="132"/>
      <c r="AI110" s="132"/>
    </row>
    <row r="111" ht="15.75" spans="1:35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  <c r="AE111" s="132"/>
      <c r="AF111" s="132"/>
      <c r="AG111" s="132"/>
      <c r="AH111" s="132"/>
      <c r="AI111" s="132"/>
    </row>
    <row r="112" ht="15.75" spans="1:35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2"/>
      <c r="AH112" s="132"/>
      <c r="AI112" s="132"/>
    </row>
    <row r="113" ht="15.75" spans="1:35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2"/>
      <c r="AH113" s="132"/>
      <c r="AI113" s="132"/>
    </row>
    <row r="114" ht="15.75" spans="1:35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2"/>
      <c r="AH114" s="132"/>
      <c r="AI114" s="132"/>
    </row>
    <row r="115" ht="15.75" spans="1:3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  <c r="AE115" s="132"/>
      <c r="AF115" s="132"/>
      <c r="AG115" s="132"/>
      <c r="AH115" s="132"/>
      <c r="AI115" s="132"/>
    </row>
    <row r="116" ht="15.75" spans="1:35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</row>
    <row r="117" ht="15.75" spans="1:35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</row>
    <row r="118" ht="15.75" spans="1:35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</row>
    <row r="119" ht="15.75" spans="1:35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</row>
    <row r="120" ht="15.75" spans="1:35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</row>
    <row r="121" ht="15.75" spans="1:35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  <c r="AH121" s="132"/>
      <c r="AI121" s="132"/>
    </row>
    <row r="122" ht="15.75" spans="1:35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</row>
    <row r="123" ht="15.75" spans="1:35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</row>
    <row r="124" ht="15.75" spans="1:35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</row>
    <row r="125" ht="15.75" spans="1:3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</row>
    <row r="126" ht="15.75" spans="1:35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</row>
    <row r="127" ht="15.75" spans="1:35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  <c r="AE127" s="132"/>
      <c r="AF127" s="132"/>
      <c r="AG127" s="132"/>
      <c r="AH127" s="132"/>
      <c r="AI127" s="132"/>
    </row>
    <row r="128" ht="15.75" spans="1:35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  <c r="AE128" s="132"/>
      <c r="AF128" s="132"/>
      <c r="AG128" s="132"/>
      <c r="AH128" s="132"/>
      <c r="AI128" s="132"/>
    </row>
    <row r="129" ht="15.75" spans="1:35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  <c r="AE129" s="132"/>
      <c r="AF129" s="132"/>
      <c r="AG129" s="132"/>
      <c r="AH129" s="132"/>
      <c r="AI129" s="132"/>
    </row>
    <row r="130" ht="15.75" spans="1:35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2"/>
      <c r="AG130" s="132"/>
      <c r="AH130" s="132"/>
      <c r="AI130" s="132"/>
    </row>
    <row r="131" ht="15.75" spans="1:35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  <c r="AE131" s="132"/>
      <c r="AF131" s="132"/>
      <c r="AG131" s="132"/>
      <c r="AH131" s="132"/>
      <c r="AI131" s="132"/>
    </row>
    <row r="132" ht="15.75" spans="1:35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  <c r="AE132" s="132"/>
      <c r="AF132" s="132"/>
      <c r="AG132" s="132"/>
      <c r="AH132" s="132"/>
      <c r="AI132" s="132"/>
    </row>
    <row r="133" ht="15.75" spans="1:35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  <c r="AE133" s="132"/>
      <c r="AF133" s="132"/>
      <c r="AG133" s="132"/>
      <c r="AH133" s="132"/>
      <c r="AI133" s="132"/>
    </row>
    <row r="134" ht="15.75" spans="1:35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2"/>
      <c r="AG134" s="132"/>
      <c r="AH134" s="132"/>
      <c r="AI134" s="132"/>
    </row>
    <row r="135" ht="15.75" spans="1: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  <c r="AE135" s="132"/>
      <c r="AF135" s="132"/>
      <c r="AG135" s="132"/>
      <c r="AH135" s="132"/>
      <c r="AI135" s="132"/>
    </row>
    <row r="136" ht="15.75" spans="1:35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2"/>
      <c r="AF136" s="132"/>
      <c r="AG136" s="132"/>
      <c r="AH136" s="132"/>
      <c r="AI136" s="132"/>
    </row>
    <row r="137" ht="15.75" spans="1:35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  <c r="AE137" s="132"/>
      <c r="AF137" s="132"/>
      <c r="AG137" s="132"/>
      <c r="AH137" s="132"/>
      <c r="AI137" s="132"/>
    </row>
    <row r="138" ht="15.75" spans="1:35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32"/>
    </row>
    <row r="139" ht="15.75" spans="1:35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</row>
    <row r="140" ht="15.75" spans="1:35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  <c r="AI140" s="132"/>
    </row>
    <row r="141" ht="15.75" spans="1:35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</row>
    <row r="142" ht="15.75" spans="1:35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  <c r="AI142" s="132"/>
    </row>
    <row r="143" ht="15.75" spans="1:35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  <c r="AI143" s="132"/>
    </row>
    <row r="144" ht="15.75" spans="1:35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2"/>
      <c r="AG144" s="132"/>
      <c r="AH144" s="132"/>
      <c r="AI144" s="132"/>
    </row>
    <row r="145" ht="15.75" spans="1:3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  <c r="AE145" s="132"/>
      <c r="AF145" s="132"/>
      <c r="AG145" s="132"/>
      <c r="AH145" s="132"/>
      <c r="AI145" s="132"/>
    </row>
    <row r="146" ht="15.75" spans="1:35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2"/>
      <c r="AG146" s="132"/>
      <c r="AH146" s="132"/>
      <c r="AI146" s="132"/>
    </row>
    <row r="147" ht="15.75" spans="1:35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  <c r="AE147" s="132"/>
      <c r="AF147" s="132"/>
      <c r="AG147" s="132"/>
      <c r="AH147" s="132"/>
      <c r="AI147" s="132"/>
    </row>
    <row r="148" ht="15.75" spans="1:35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</row>
    <row r="149" ht="15.75" spans="1:35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  <c r="AE149" s="132"/>
      <c r="AF149" s="132"/>
      <c r="AG149" s="132"/>
      <c r="AH149" s="132"/>
      <c r="AI149" s="132"/>
    </row>
    <row r="150" ht="15.75" spans="1:35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2"/>
      <c r="AG150" s="132"/>
      <c r="AH150" s="132"/>
      <c r="AI150" s="132"/>
    </row>
    <row r="151" ht="15.75" spans="1:35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</row>
    <row r="152" ht="15.75" spans="1:35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  <c r="AE152" s="132"/>
      <c r="AF152" s="132"/>
      <c r="AG152" s="132"/>
      <c r="AH152" s="132"/>
      <c r="AI152" s="132"/>
    </row>
    <row r="153" ht="15.75" spans="1:35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/>
      <c r="AF153" s="132"/>
      <c r="AG153" s="132"/>
      <c r="AH153" s="132"/>
      <c r="AI153" s="132"/>
    </row>
    <row r="154" ht="15.75" spans="1:35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</row>
    <row r="155" ht="15.75" spans="1:3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  <c r="AE155" s="132"/>
      <c r="AF155" s="132"/>
      <c r="AG155" s="132"/>
      <c r="AH155" s="132"/>
      <c r="AI155" s="132"/>
    </row>
    <row r="156" ht="15.75" spans="1:35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132"/>
    </row>
    <row r="157" ht="15.75" spans="1:35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  <c r="AE157" s="132"/>
      <c r="AF157" s="132"/>
      <c r="AG157" s="132"/>
      <c r="AH157" s="132"/>
      <c r="AI157" s="132"/>
    </row>
    <row r="158" ht="15.75" spans="1:35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  <c r="AE158" s="132"/>
      <c r="AF158" s="132"/>
      <c r="AG158" s="132"/>
      <c r="AH158" s="132"/>
      <c r="AI158" s="132"/>
    </row>
    <row r="159" ht="15.75" spans="1:35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  <c r="AE159" s="132"/>
      <c r="AF159" s="132"/>
      <c r="AG159" s="132"/>
      <c r="AH159" s="132"/>
      <c r="AI159" s="132"/>
    </row>
    <row r="160" ht="15.75" spans="1:35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  <c r="AE160" s="132"/>
      <c r="AF160" s="132"/>
      <c r="AG160" s="132"/>
      <c r="AH160" s="132"/>
      <c r="AI160" s="132"/>
    </row>
    <row r="161" ht="15.75" spans="1:35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  <c r="AE161" s="132"/>
      <c r="AF161" s="132"/>
      <c r="AG161" s="132"/>
      <c r="AH161" s="132"/>
      <c r="AI161" s="132"/>
    </row>
    <row r="162" ht="15.75" spans="1:35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  <c r="AE162" s="132"/>
      <c r="AF162" s="132"/>
      <c r="AG162" s="132"/>
      <c r="AH162" s="132"/>
      <c r="AI162" s="132"/>
    </row>
    <row r="163" ht="15.75" spans="1:35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  <c r="AE163" s="132"/>
      <c r="AF163" s="132"/>
      <c r="AG163" s="132"/>
      <c r="AH163" s="132"/>
      <c r="AI163" s="132"/>
    </row>
    <row r="164" ht="15.75" spans="1:35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  <c r="AE164" s="132"/>
      <c r="AF164" s="132"/>
      <c r="AG164" s="132"/>
      <c r="AH164" s="132"/>
      <c r="AI164" s="132"/>
    </row>
    <row r="165" ht="15.75" spans="1:3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  <c r="AE165" s="132"/>
      <c r="AF165" s="132"/>
      <c r="AG165" s="132"/>
      <c r="AH165" s="132"/>
      <c r="AI165" s="132"/>
    </row>
    <row r="166" ht="15.75" spans="1:35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32"/>
      <c r="AF166" s="132"/>
      <c r="AG166" s="132"/>
      <c r="AH166" s="132"/>
      <c r="AI166" s="132"/>
    </row>
    <row r="167" ht="15.75" spans="1:35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  <c r="AE167" s="132"/>
      <c r="AF167" s="132"/>
      <c r="AG167" s="132"/>
      <c r="AH167" s="132"/>
      <c r="AI167" s="132"/>
    </row>
    <row r="168" ht="15.75" spans="1:35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32"/>
      <c r="AF168" s="132"/>
      <c r="AG168" s="132"/>
      <c r="AH168" s="132"/>
      <c r="AI168" s="132"/>
    </row>
    <row r="169" ht="15.75" spans="1:35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  <c r="AE169" s="132"/>
      <c r="AF169" s="132"/>
      <c r="AG169" s="132"/>
      <c r="AH169" s="132"/>
      <c r="AI169" s="132"/>
    </row>
    <row r="170" ht="15.75" spans="1:35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32"/>
      <c r="AF170" s="132"/>
      <c r="AG170" s="132"/>
      <c r="AH170" s="132"/>
      <c r="AI170" s="132"/>
    </row>
    <row r="171" ht="15.75" spans="1:35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32"/>
    </row>
    <row r="172" ht="15.75" spans="1:35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</row>
    <row r="173" ht="15.75" spans="1:35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  <c r="AE173" s="132"/>
      <c r="AF173" s="132"/>
      <c r="AG173" s="132"/>
      <c r="AH173" s="132"/>
      <c r="AI173" s="132"/>
    </row>
    <row r="174" ht="15.75" spans="1:35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  <c r="AE174" s="132"/>
      <c r="AF174" s="132"/>
      <c r="AG174" s="132"/>
      <c r="AH174" s="132"/>
      <c r="AI174" s="132"/>
    </row>
    <row r="175" ht="15.75" spans="1:3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  <c r="AE175" s="132"/>
      <c r="AF175" s="132"/>
      <c r="AG175" s="132"/>
      <c r="AH175" s="132"/>
      <c r="AI175" s="132"/>
    </row>
    <row r="176" ht="15.75" spans="1:35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  <c r="AE176" s="132"/>
      <c r="AF176" s="132"/>
      <c r="AG176" s="132"/>
      <c r="AH176" s="132"/>
      <c r="AI176" s="132"/>
    </row>
    <row r="177" ht="15.75" spans="1:35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  <c r="AE177" s="132"/>
      <c r="AF177" s="132"/>
      <c r="AG177" s="132"/>
      <c r="AH177" s="132"/>
      <c r="AI177" s="132"/>
    </row>
    <row r="178" ht="15.75" spans="1:35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  <c r="AE178" s="132"/>
      <c r="AF178" s="132"/>
      <c r="AG178" s="132"/>
      <c r="AH178" s="132"/>
      <c r="AI178" s="132"/>
    </row>
    <row r="179" ht="15.75" spans="1:35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  <c r="AE179" s="132"/>
      <c r="AF179" s="132"/>
      <c r="AG179" s="132"/>
      <c r="AH179" s="132"/>
      <c r="AI179" s="132"/>
    </row>
    <row r="180" ht="15.75" spans="1:35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  <c r="AE180" s="132"/>
      <c r="AF180" s="132"/>
      <c r="AG180" s="132"/>
      <c r="AH180" s="132"/>
      <c r="AI180" s="132"/>
    </row>
    <row r="181" ht="15.75" spans="1:35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  <c r="AE181" s="132"/>
      <c r="AF181" s="132"/>
      <c r="AG181" s="132"/>
      <c r="AH181" s="132"/>
      <c r="AI181" s="132"/>
    </row>
    <row r="182" ht="15.75" spans="1:35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  <c r="AE182" s="132"/>
      <c r="AF182" s="132"/>
      <c r="AG182" s="132"/>
      <c r="AH182" s="132"/>
      <c r="AI182" s="132"/>
    </row>
    <row r="183" ht="15.75" spans="1:35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  <c r="AE183" s="132"/>
      <c r="AF183" s="132"/>
      <c r="AG183" s="132"/>
      <c r="AH183" s="132"/>
      <c r="AI183" s="132"/>
    </row>
    <row r="184" ht="15.75" spans="1:35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  <c r="AE184" s="132"/>
      <c r="AF184" s="132"/>
      <c r="AG184" s="132"/>
      <c r="AH184" s="132"/>
      <c r="AI184" s="132"/>
    </row>
    <row r="185" ht="15.75" spans="1:3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</row>
    <row r="186" ht="15.75" spans="1:35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  <c r="AE186" s="132"/>
      <c r="AF186" s="132"/>
      <c r="AG186" s="132"/>
      <c r="AH186" s="132"/>
      <c r="AI186" s="132"/>
    </row>
    <row r="187" ht="15.75" spans="1:35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  <c r="AE187" s="132"/>
      <c r="AF187" s="132"/>
      <c r="AG187" s="132"/>
      <c r="AH187" s="132"/>
      <c r="AI187" s="132"/>
    </row>
    <row r="188" ht="15.75" spans="1:35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</row>
    <row r="189" ht="15.75" spans="1:35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  <c r="AE189" s="132"/>
      <c r="AF189" s="132"/>
      <c r="AG189" s="132"/>
      <c r="AH189" s="132"/>
      <c r="AI189" s="132"/>
    </row>
    <row r="190" ht="15.75" spans="1:35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  <c r="AE190" s="132"/>
      <c r="AF190" s="132"/>
      <c r="AG190" s="132"/>
      <c r="AH190" s="132"/>
      <c r="AI190" s="132"/>
    </row>
    <row r="191" ht="15.75" spans="1:35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  <c r="AE191" s="132"/>
      <c r="AF191" s="132"/>
      <c r="AG191" s="132"/>
      <c r="AH191" s="132"/>
      <c r="AI191" s="132"/>
    </row>
    <row r="192" ht="15.75" spans="1:35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  <c r="AE192" s="132"/>
      <c r="AF192" s="132"/>
      <c r="AG192" s="132"/>
      <c r="AH192" s="132"/>
      <c r="AI192" s="132"/>
    </row>
    <row r="193" ht="15.75" spans="1:35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  <c r="AE193" s="132"/>
      <c r="AF193" s="132"/>
      <c r="AG193" s="132"/>
      <c r="AH193" s="132"/>
      <c r="AI193" s="132"/>
    </row>
    <row r="194" ht="15.75" spans="1:35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  <c r="AE194" s="132"/>
      <c r="AF194" s="132"/>
      <c r="AG194" s="132"/>
      <c r="AH194" s="132"/>
      <c r="AI194" s="132"/>
    </row>
    <row r="195" ht="15.75" spans="1:35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  <c r="AE195" s="132"/>
      <c r="AF195" s="132"/>
      <c r="AG195" s="132"/>
      <c r="AH195" s="132"/>
      <c r="AI195" s="132"/>
    </row>
    <row r="196" ht="15.75" spans="1:35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32"/>
    </row>
    <row r="197" ht="15.75" spans="1:35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</row>
    <row r="198" ht="15.75" spans="1:35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</row>
    <row r="199" ht="15.75" spans="1:35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  <c r="AE199" s="132"/>
      <c r="AF199" s="132"/>
      <c r="AG199" s="132"/>
      <c r="AH199" s="132"/>
      <c r="AI199" s="132"/>
    </row>
    <row r="200" ht="15.75" spans="1:35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  <c r="AE200" s="132"/>
      <c r="AF200" s="132"/>
      <c r="AG200" s="132"/>
      <c r="AH200" s="132"/>
      <c r="AI200" s="132"/>
    </row>
    <row r="201" ht="15.75" spans="1:35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</row>
    <row r="202" ht="15.75" spans="1:35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  <c r="AE202" s="132"/>
      <c r="AF202" s="132"/>
      <c r="AG202" s="132"/>
      <c r="AH202" s="132"/>
      <c r="AI202" s="132"/>
    </row>
    <row r="203" ht="15.75" spans="1:35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  <c r="AE203" s="132"/>
      <c r="AF203" s="132"/>
      <c r="AG203" s="132"/>
      <c r="AH203" s="132"/>
      <c r="AI203" s="132"/>
    </row>
    <row r="204" ht="15.75" spans="1:35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  <c r="AE204" s="132"/>
      <c r="AF204" s="132"/>
      <c r="AG204" s="132"/>
      <c r="AH204" s="132"/>
      <c r="AI204" s="132"/>
    </row>
    <row r="205" ht="15.75" spans="1:35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  <c r="AE205" s="132"/>
      <c r="AF205" s="132"/>
      <c r="AG205" s="132"/>
      <c r="AH205" s="132"/>
      <c r="AI205" s="132"/>
    </row>
    <row r="206" ht="15.75" spans="1:35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  <c r="AE206" s="132"/>
      <c r="AF206" s="132"/>
      <c r="AG206" s="132"/>
      <c r="AH206" s="132"/>
      <c r="AI206" s="132"/>
    </row>
    <row r="207" ht="15.75" spans="1:35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  <c r="AE207" s="132"/>
      <c r="AF207" s="132"/>
      <c r="AG207" s="132"/>
      <c r="AH207" s="132"/>
      <c r="AI207" s="132"/>
    </row>
    <row r="208" ht="15.75" spans="1:35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  <c r="AE208" s="132"/>
      <c r="AF208" s="132"/>
      <c r="AG208" s="132"/>
      <c r="AH208" s="132"/>
      <c r="AI208" s="132"/>
    </row>
    <row r="209" ht="15.75" spans="1:35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  <c r="AE209" s="132"/>
      <c r="AF209" s="132"/>
      <c r="AG209" s="132"/>
      <c r="AH209" s="132"/>
      <c r="AI209" s="132"/>
    </row>
    <row r="210" ht="15.75" spans="1:35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  <c r="AE210" s="132"/>
      <c r="AF210" s="132"/>
      <c r="AG210" s="132"/>
      <c r="AH210" s="132"/>
      <c r="AI210" s="132"/>
    </row>
    <row r="211" ht="15.75" spans="1:35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  <c r="AE211" s="132"/>
      <c r="AF211" s="132"/>
      <c r="AG211" s="132"/>
      <c r="AH211" s="132"/>
      <c r="AI211" s="132"/>
    </row>
    <row r="212" ht="15.75" spans="1:35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</row>
    <row r="213" ht="15.75" spans="1:35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</row>
    <row r="214" ht="15.75" spans="1:35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</row>
    <row r="215" ht="15.75" spans="1:35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  <c r="AE215" s="132"/>
      <c r="AF215" s="132"/>
      <c r="AG215" s="132"/>
      <c r="AH215" s="132"/>
      <c r="AI215" s="132"/>
    </row>
    <row r="216" ht="15.75" spans="1:35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</row>
    <row r="217" ht="15.75" spans="1:35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  <c r="AE217" s="132"/>
      <c r="AF217" s="132"/>
      <c r="AG217" s="132"/>
      <c r="AH217" s="132"/>
      <c r="AI217" s="132"/>
    </row>
    <row r="218" ht="15.75" spans="1:35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  <c r="AE218" s="132"/>
      <c r="AF218" s="132"/>
      <c r="AG218" s="132"/>
      <c r="AH218" s="132"/>
      <c r="AI218" s="132"/>
    </row>
    <row r="219" ht="15.75" spans="1:35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2"/>
      <c r="AH219" s="132"/>
      <c r="AI219" s="132"/>
    </row>
    <row r="220" ht="15.75" spans="1:35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  <c r="AE220" s="132"/>
      <c r="AF220" s="132"/>
      <c r="AG220" s="132"/>
      <c r="AH220" s="132"/>
      <c r="AI220" s="132"/>
    </row>
    <row r="221" ht="15.75" spans="1:35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32"/>
    </row>
    <row r="222" ht="15.75" spans="1:35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</row>
    <row r="223" ht="15.75" spans="1:35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  <c r="AE223" s="132"/>
      <c r="AF223" s="132"/>
      <c r="AG223" s="132"/>
      <c r="AH223" s="132"/>
      <c r="AI223" s="132"/>
    </row>
    <row r="224" ht="15.75" spans="1:35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  <c r="AE224" s="132"/>
      <c r="AF224" s="132"/>
      <c r="AG224" s="132"/>
      <c r="AH224" s="132"/>
      <c r="AI224" s="132"/>
    </row>
    <row r="225" ht="15.75" spans="1:35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  <c r="AE225" s="132"/>
      <c r="AF225" s="132"/>
      <c r="AG225" s="132"/>
      <c r="AH225" s="132"/>
      <c r="AI225" s="132"/>
    </row>
    <row r="226" ht="15.75" spans="1:35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  <c r="AE226" s="132"/>
      <c r="AF226" s="132"/>
      <c r="AG226" s="132"/>
      <c r="AH226" s="132"/>
      <c r="AI226" s="132"/>
    </row>
    <row r="227" ht="15.75" spans="1:35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32"/>
      <c r="AH227" s="132"/>
      <c r="AI227" s="132"/>
    </row>
    <row r="228" ht="15.75" spans="1:35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  <c r="AE228" s="132"/>
      <c r="AF228" s="132"/>
      <c r="AG228" s="132"/>
      <c r="AH228" s="132"/>
      <c r="AI228" s="132"/>
    </row>
    <row r="229" ht="15.75" spans="1:35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  <c r="AE229" s="132"/>
      <c r="AF229" s="132"/>
      <c r="AG229" s="132"/>
      <c r="AH229" s="132"/>
      <c r="AI229" s="132"/>
    </row>
    <row r="230" ht="15.75" spans="1:35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  <c r="AE230" s="132"/>
      <c r="AF230" s="132"/>
      <c r="AG230" s="132"/>
      <c r="AH230" s="132"/>
      <c r="AI230" s="132"/>
    </row>
    <row r="231" ht="15.75" spans="1:35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  <c r="AE231" s="132"/>
      <c r="AF231" s="132"/>
      <c r="AG231" s="132"/>
      <c r="AH231" s="132"/>
      <c r="AI231" s="132"/>
    </row>
    <row r="232" ht="15.75" spans="1:35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</row>
    <row r="233" ht="15.75" spans="1:35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  <c r="AE233" s="132"/>
      <c r="AF233" s="132"/>
      <c r="AG233" s="132"/>
      <c r="AH233" s="132"/>
      <c r="AI233" s="132"/>
    </row>
    <row r="234" ht="15.75" spans="1:35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  <c r="AE234" s="132"/>
      <c r="AF234" s="132"/>
      <c r="AG234" s="132"/>
      <c r="AH234" s="132"/>
      <c r="AI234" s="132"/>
    </row>
    <row r="235" ht="15.75" spans="1:35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  <c r="AE235" s="132"/>
      <c r="AF235" s="132"/>
      <c r="AG235" s="132"/>
      <c r="AH235" s="132"/>
      <c r="AI235" s="132"/>
    </row>
    <row r="236" ht="15.75" spans="1:35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  <c r="AE236" s="132"/>
      <c r="AF236" s="132"/>
      <c r="AG236" s="132"/>
      <c r="AH236" s="132"/>
      <c r="AI236" s="132"/>
    </row>
    <row r="237" ht="15.75" spans="1:35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  <c r="AE237" s="132"/>
      <c r="AF237" s="132"/>
      <c r="AG237" s="132"/>
      <c r="AH237" s="132"/>
      <c r="AI237" s="132"/>
    </row>
    <row r="238" ht="15.75" spans="1:35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</row>
    <row r="239" ht="15.75" spans="1:35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</row>
    <row r="240" ht="15.75" spans="1:35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  <c r="AE240" s="132"/>
      <c r="AF240" s="132"/>
      <c r="AG240" s="132"/>
      <c r="AH240" s="132"/>
      <c r="AI240" s="132"/>
    </row>
    <row r="241" ht="15.75" spans="1:35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</row>
    <row r="242" ht="15.75" spans="1:35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</row>
    <row r="243" ht="15.75" spans="1:35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</row>
    <row r="244" ht="15.75" spans="1:35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</row>
    <row r="245" ht="15.75" spans="1:35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  <c r="AE245" s="132"/>
      <c r="AF245" s="132"/>
      <c r="AG245" s="132"/>
      <c r="AH245" s="132"/>
      <c r="AI245" s="132"/>
    </row>
    <row r="246" ht="15.75" spans="1:35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</row>
    <row r="247" ht="15.75" spans="1:35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  <c r="AE247" s="132"/>
      <c r="AF247" s="132"/>
      <c r="AG247" s="132"/>
      <c r="AH247" s="132"/>
      <c r="AI247" s="132"/>
    </row>
    <row r="248" ht="15.75" spans="1:35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  <c r="AE248" s="132"/>
      <c r="AF248" s="132"/>
      <c r="AG248" s="132"/>
      <c r="AH248" s="132"/>
      <c r="AI248" s="132"/>
    </row>
    <row r="249" ht="15.75" spans="1:35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</row>
    <row r="250" ht="15.75" spans="1:35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</row>
    <row r="251" ht="15.75" spans="1:35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  <c r="AE251" s="132"/>
      <c r="AF251" s="132"/>
      <c r="AG251" s="132"/>
      <c r="AH251" s="132"/>
      <c r="AI251" s="132"/>
    </row>
    <row r="252" ht="15.75" spans="1:35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  <c r="AE252" s="132"/>
      <c r="AF252" s="132"/>
      <c r="AG252" s="132"/>
      <c r="AH252" s="132"/>
      <c r="AI252" s="132"/>
    </row>
    <row r="253" ht="15.75" spans="1:35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  <c r="AE253" s="132"/>
      <c r="AF253" s="132"/>
      <c r="AG253" s="132"/>
      <c r="AH253" s="132"/>
      <c r="AI253" s="132"/>
    </row>
    <row r="254" ht="15.75" spans="1:35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  <c r="AE254" s="132"/>
      <c r="AF254" s="132"/>
      <c r="AG254" s="132"/>
      <c r="AH254" s="132"/>
      <c r="AI254" s="132"/>
    </row>
    <row r="255" ht="15.75" spans="1:35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  <c r="AE255" s="132"/>
      <c r="AF255" s="132"/>
      <c r="AG255" s="132"/>
      <c r="AH255" s="132"/>
      <c r="AI255" s="132"/>
    </row>
    <row r="256" ht="15.75" spans="1:35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  <c r="AE256" s="132"/>
      <c r="AF256" s="132"/>
      <c r="AG256" s="132"/>
      <c r="AH256" s="132"/>
      <c r="AI256" s="132"/>
    </row>
    <row r="257" ht="15.75" spans="1:35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  <c r="AE257" s="132"/>
      <c r="AF257" s="132"/>
      <c r="AG257" s="132"/>
      <c r="AH257" s="132"/>
      <c r="AI257" s="132"/>
    </row>
    <row r="258" ht="15.75" spans="1:35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</row>
    <row r="259" ht="15.75" spans="1:35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32"/>
      <c r="AH259" s="132"/>
      <c r="AI259" s="132"/>
    </row>
    <row r="260" ht="15.75" spans="1:35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</row>
    <row r="261" ht="15.75" spans="1:35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  <c r="AE261" s="132"/>
      <c r="AF261" s="132"/>
      <c r="AG261" s="132"/>
      <c r="AH261" s="132"/>
      <c r="AI261" s="132"/>
    </row>
    <row r="262" ht="15.75" spans="1:35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  <c r="AE262" s="132"/>
      <c r="AF262" s="132"/>
      <c r="AG262" s="132"/>
      <c r="AH262" s="132"/>
      <c r="AI262" s="132"/>
    </row>
    <row r="263" ht="15.75" spans="1:35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  <c r="AE263" s="132"/>
      <c r="AF263" s="132"/>
      <c r="AG263" s="132"/>
      <c r="AH263" s="132"/>
      <c r="AI263" s="132"/>
    </row>
    <row r="264" ht="15.75" spans="1:35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  <c r="AE264" s="132"/>
      <c r="AF264" s="132"/>
      <c r="AG264" s="132"/>
      <c r="AH264" s="132"/>
      <c r="AI264" s="132"/>
    </row>
    <row r="265" ht="15.75" spans="1:3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</row>
    <row r="266" ht="15.75" spans="1:35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</row>
    <row r="267" ht="15.75" spans="1:35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</row>
    <row r="268" ht="15.75" spans="1:35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</row>
    <row r="269" ht="15.75" spans="1:35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</row>
    <row r="270" ht="15.75" spans="1:35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</row>
    <row r="271" ht="15.75" spans="1:35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</row>
    <row r="272" ht="15.75" spans="1:35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</row>
    <row r="273" ht="15.75" spans="1:35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</row>
    <row r="274" ht="15.75" spans="1:35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</row>
    <row r="275" ht="15.75" spans="1:3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</row>
    <row r="276" ht="15.75" spans="1:35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</row>
    <row r="277" ht="15.75" spans="1:35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</row>
    <row r="278" ht="15.75" spans="1:35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</row>
    <row r="279" ht="15.75" spans="1:35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</row>
    <row r="280" ht="15.75" spans="1:35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</row>
    <row r="281" ht="15.75" spans="1:35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</row>
    <row r="282" ht="15.75" spans="1:35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</row>
    <row r="283" ht="15.75" spans="1:35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</row>
    <row r="284" ht="15.75" spans="1:35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</row>
    <row r="285" ht="15.75" spans="1:3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</row>
    <row r="286" ht="15.75" spans="1:35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</row>
    <row r="287" ht="15.75" spans="1:35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</row>
    <row r="288" ht="15.75" spans="1:35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</row>
    <row r="289" ht="15.75" spans="1:35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</row>
    <row r="290" ht="15.75" spans="1:35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</row>
    <row r="291" ht="15.75" spans="1:35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</row>
    <row r="292" ht="15.75" spans="1:35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</row>
    <row r="293" ht="15.75" spans="1:35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</row>
    <row r="294" ht="15.75" spans="1:35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</row>
    <row r="295" ht="15.75" spans="1:3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</row>
    <row r="296" ht="15.75" spans="1:35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</row>
    <row r="297" ht="15.75" spans="1:35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</row>
    <row r="298" ht="15.75" spans="1:35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</row>
    <row r="299" ht="15.75" spans="1:35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</row>
    <row r="300" ht="15.75" spans="1:35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</row>
    <row r="301" ht="15.75" spans="1:35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</row>
    <row r="302" ht="15.75" spans="1:35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</row>
    <row r="303" ht="15.75" spans="1:35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</row>
    <row r="304" ht="15.75" spans="1:35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</row>
    <row r="305" ht="15.75" spans="1:3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</row>
    <row r="306" ht="15.75" spans="1:35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</row>
    <row r="307" ht="15.75" spans="1:35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</row>
    <row r="308" ht="15.75" spans="1:35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</row>
    <row r="309" ht="15.75" spans="1:35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</row>
    <row r="310" ht="15.75" spans="1:35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</row>
    <row r="311" ht="15.75" spans="1:35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</row>
    <row r="312" ht="15.75" spans="1:35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</row>
    <row r="313" ht="15.75" spans="1:35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</row>
    <row r="314" ht="15.75" spans="1:35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</row>
    <row r="315" ht="15.75" spans="1:3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</row>
    <row r="316" ht="15.75" spans="1:35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</row>
    <row r="317" ht="15.75" spans="1:35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</row>
    <row r="318" ht="15.75" spans="1:35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</row>
    <row r="319" ht="15.75" spans="1:35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</row>
    <row r="320" ht="15.75" spans="1:35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</row>
    <row r="321" ht="15.75" spans="1:35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</row>
    <row r="322" ht="15.75" spans="1:35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</row>
    <row r="323" ht="15.75" spans="1:35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</row>
    <row r="324" ht="15.75" spans="1:35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</row>
    <row r="325" ht="15.75" spans="1:3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</row>
    <row r="326" ht="15.75" spans="1:35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</row>
    <row r="327" ht="15.75" spans="1:35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</row>
    <row r="328" ht="15.75" spans="1:35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</row>
    <row r="329" ht="15.75" spans="1:35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</row>
    <row r="330" ht="15.75" spans="1:35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</row>
    <row r="331" ht="15.75" spans="1:35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</row>
    <row r="332" ht="15.75" spans="1:35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</row>
    <row r="333" ht="15.75" spans="1:35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</row>
    <row r="334" ht="15.75" spans="1:35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</row>
    <row r="335" ht="15.75" spans="1: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</row>
    <row r="336" ht="15.75" spans="1:35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</row>
    <row r="337" ht="15.75" spans="1:35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</row>
    <row r="338" ht="15.75" spans="1:35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</row>
    <row r="339" ht="15.75" spans="1:35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</row>
    <row r="340" ht="15.75" spans="1:35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</row>
    <row r="341" ht="15.75" spans="1:35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</row>
    <row r="342" ht="15.75" spans="1:35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</row>
    <row r="343" ht="15.75" spans="1:35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</row>
    <row r="344" ht="15.75" spans="1:35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</row>
    <row r="345" ht="15.75" spans="1:3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</row>
    <row r="346" ht="15.75" spans="1:35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</row>
    <row r="347" ht="15.75" spans="1:35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</row>
    <row r="348" ht="15.75" spans="1:35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</row>
    <row r="349" ht="15.75" spans="1:35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</row>
    <row r="350" ht="15.75" spans="1:35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</row>
    <row r="351" ht="15.75" spans="1:35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</row>
    <row r="352" ht="15.75" spans="1:35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</row>
    <row r="353" ht="15.75" spans="1:35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</row>
    <row r="354" ht="15.75" spans="1:35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</row>
    <row r="355" ht="15.75" spans="1:3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</row>
    <row r="356" ht="15.75" spans="1:35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</row>
    <row r="357" ht="15.75" spans="1:35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</row>
    <row r="358" ht="15.75" spans="1:35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</row>
    <row r="359" ht="15.75" spans="1:35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</row>
    <row r="360" ht="15.75" spans="1:35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2:R44"/>
  <sheetViews>
    <sheetView view="pageBreakPreview" zoomScale="70" zoomScaleNormal="85" zoomScaleSheetLayoutView="70" workbookViewId="0">
      <pane xSplit="2" topLeftCell="C1" activePane="topRight" state="frozen"/>
      <selection/>
      <selection pane="topRight" activeCell="F45" sqref="F45"/>
    </sheetView>
  </sheetViews>
  <sheetFormatPr defaultColWidth="9.37142857142857" defaultRowHeight="15"/>
  <cols>
    <col min="1" max="1" width="6.37142857142857" style="68" customWidth="1"/>
    <col min="2" max="2" width="14.6285714285714" style="69" customWidth="1"/>
    <col min="3" max="3" width="12.6285714285714" style="68" customWidth="1"/>
    <col min="4" max="4" width="15.3714285714286" style="68" customWidth="1"/>
    <col min="5" max="5" width="15.1238095238095" style="68" customWidth="1"/>
    <col min="6" max="6" width="14.3714285714286" style="68" customWidth="1"/>
    <col min="7" max="7" width="14.3714285714286" style="70" customWidth="1"/>
    <col min="8" max="8" width="13.8761904761905" style="70" customWidth="1"/>
    <col min="9" max="9" width="21.3714285714286" style="71" customWidth="1"/>
    <col min="10" max="10" width="24" style="71" customWidth="1"/>
    <col min="11" max="11" width="27" style="72" customWidth="1"/>
    <col min="12" max="12" width="9.37142857142857" style="68"/>
    <col min="13" max="13" width="22.3714285714286" style="68" customWidth="1"/>
    <col min="14" max="14" width="14.8761904761905" style="68" customWidth="1"/>
    <col min="15" max="15" width="13.6285714285714" style="68" customWidth="1"/>
    <col min="16" max="16" width="7.37142857142857" style="68" customWidth="1"/>
    <col min="17" max="16384" width="9.37142857142857" style="68"/>
  </cols>
  <sheetData>
    <row r="2" s="61" customFormat="1" ht="58.5" customHeight="1" spans="2:14">
      <c r="B2" s="73" t="s">
        <v>419</v>
      </c>
      <c r="C2" s="73"/>
      <c r="D2" s="73"/>
      <c r="E2" s="73"/>
      <c r="F2" s="73"/>
      <c r="G2" s="73"/>
      <c r="H2" s="73"/>
      <c r="I2" s="73"/>
      <c r="J2" s="73"/>
      <c r="K2" s="73"/>
      <c r="M2" s="98"/>
      <c r="N2" s="62"/>
    </row>
    <row r="3" ht="38.25" customHeight="1" spans="1:16">
      <c r="A3" s="74" t="s">
        <v>9</v>
      </c>
      <c r="B3" s="75" t="s">
        <v>420</v>
      </c>
      <c r="C3" s="76" t="s">
        <v>421</v>
      </c>
      <c r="D3" s="76" t="s">
        <v>422</v>
      </c>
      <c r="E3" s="76" t="s">
        <v>423</v>
      </c>
      <c r="F3" s="77" t="s">
        <v>424</v>
      </c>
      <c r="G3" s="43" t="s">
        <v>425</v>
      </c>
      <c r="H3" s="78" t="s">
        <v>426</v>
      </c>
      <c r="I3" s="99" t="s">
        <v>427</v>
      </c>
      <c r="J3" s="99" t="s">
        <v>428</v>
      </c>
      <c r="K3" s="100" t="s">
        <v>429</v>
      </c>
      <c r="M3" s="101" t="s">
        <v>430</v>
      </c>
      <c r="N3" s="102" t="s">
        <v>431</v>
      </c>
      <c r="O3" s="103">
        <f>+E36</f>
        <v>0</v>
      </c>
      <c r="P3" s="104" t="s">
        <v>432</v>
      </c>
    </row>
    <row r="4" s="62" customFormat="1" ht="30" customHeight="1" spans="1:16">
      <c r="A4" s="74"/>
      <c r="B4" s="75"/>
      <c r="C4" s="76"/>
      <c r="D4" s="76"/>
      <c r="E4" s="76"/>
      <c r="F4" s="77"/>
      <c r="G4" s="43"/>
      <c r="H4" s="78"/>
      <c r="I4" s="99"/>
      <c r="J4" s="99"/>
      <c r="K4" s="100"/>
      <c r="L4" s="62" t="s">
        <v>433</v>
      </c>
      <c r="M4" s="101"/>
      <c r="N4" s="102" t="s">
        <v>434</v>
      </c>
      <c r="O4" s="105" t="e">
        <f>+K36</f>
        <v>#VALUE!</v>
      </c>
      <c r="P4" s="104" t="s">
        <v>435</v>
      </c>
    </row>
    <row r="5" s="62" customFormat="1" ht="27" customHeight="1" spans="1:16">
      <c r="A5" s="79">
        <v>1</v>
      </c>
      <c r="B5" s="16">
        <v>45913</v>
      </c>
      <c r="C5" s="17"/>
      <c r="D5" s="17"/>
      <c r="E5" s="13"/>
      <c r="F5" s="13" t="s">
        <v>436</v>
      </c>
      <c r="G5" s="32">
        <v>0.354166666666667</v>
      </c>
      <c r="H5" s="21">
        <v>0.854166666666667</v>
      </c>
      <c r="I5" s="106"/>
      <c r="J5" s="106"/>
      <c r="K5" s="107" t="e">
        <f>+I5+J5+F5</f>
        <v>#VALUE!</v>
      </c>
      <c r="M5" s="108"/>
      <c r="N5" s="102" t="s">
        <v>437</v>
      </c>
      <c r="O5" s="103">
        <f>+E28</f>
        <v>0</v>
      </c>
      <c r="P5" s="104" t="s">
        <v>432</v>
      </c>
    </row>
    <row r="6" s="62" customFormat="1" ht="23.25" customHeight="1" spans="1:16">
      <c r="A6" s="79">
        <v>2</v>
      </c>
      <c r="B6" s="16"/>
      <c r="C6" s="17"/>
      <c r="D6" s="17"/>
      <c r="E6" s="13"/>
      <c r="F6" s="13"/>
      <c r="G6" s="45"/>
      <c r="H6" s="21"/>
      <c r="I6" s="109"/>
      <c r="J6" s="109"/>
      <c r="K6" s="107"/>
      <c r="M6" s="110"/>
      <c r="N6" s="102" t="s">
        <v>438</v>
      </c>
      <c r="O6" s="105">
        <f>+K28</f>
        <v>0</v>
      </c>
      <c r="P6" s="104" t="s">
        <v>435</v>
      </c>
    </row>
    <row r="7" s="63" customFormat="1" ht="27.75" customHeight="1" spans="1:16">
      <c r="A7" s="79">
        <v>3</v>
      </c>
      <c r="B7" s="16"/>
      <c r="C7" s="17"/>
      <c r="D7" s="17"/>
      <c r="E7" s="13"/>
      <c r="F7" s="17"/>
      <c r="G7" s="45"/>
      <c r="H7" s="80"/>
      <c r="I7" s="109"/>
      <c r="J7" s="109"/>
      <c r="K7" s="107"/>
      <c r="P7" s="111"/>
    </row>
    <row r="8" s="64" customFormat="1" ht="22.5" customHeight="1" spans="1:11">
      <c r="A8" s="79"/>
      <c r="B8" s="81"/>
      <c r="C8" s="82"/>
      <c r="D8" s="82"/>
      <c r="E8" s="79"/>
      <c r="F8" s="79"/>
      <c r="G8" s="83"/>
      <c r="H8" s="21"/>
      <c r="I8" s="109"/>
      <c r="J8" s="109"/>
      <c r="K8" s="107"/>
    </row>
    <row r="9" s="64" customFormat="1" ht="22.15" customHeight="1" spans="1:11">
      <c r="A9" s="79"/>
      <c r="B9" s="81"/>
      <c r="C9" s="82"/>
      <c r="D9" s="82"/>
      <c r="E9" s="79"/>
      <c r="F9" s="79"/>
      <c r="G9" s="83"/>
      <c r="H9" s="21"/>
      <c r="I9" s="109"/>
      <c r="J9" s="109"/>
      <c r="K9" s="107"/>
    </row>
    <row r="10" s="63" customFormat="1" ht="22.5" customHeight="1" spans="1:13">
      <c r="A10" s="79"/>
      <c r="B10" s="81"/>
      <c r="C10" s="82"/>
      <c r="D10" s="82"/>
      <c r="E10" s="79"/>
      <c r="F10" s="84"/>
      <c r="G10" s="83"/>
      <c r="H10" s="21"/>
      <c r="I10" s="109"/>
      <c r="J10" s="109"/>
      <c r="K10" s="107"/>
      <c r="M10" s="99"/>
    </row>
    <row r="11" s="64" customFormat="1" ht="27.75" customHeight="1" spans="1:13">
      <c r="A11" s="79"/>
      <c r="B11" s="81"/>
      <c r="C11" s="82"/>
      <c r="D11" s="82"/>
      <c r="E11" s="84"/>
      <c r="F11" s="84"/>
      <c r="G11" s="80"/>
      <c r="H11" s="80"/>
      <c r="I11" s="109"/>
      <c r="J11" s="109"/>
      <c r="K11" s="107"/>
      <c r="M11" s="99"/>
    </row>
    <row r="12" s="62" customFormat="1" ht="22.5" customHeight="1" spans="1:13">
      <c r="A12" s="79"/>
      <c r="B12" s="81"/>
      <c r="C12" s="82"/>
      <c r="D12" s="82"/>
      <c r="E12" s="84"/>
      <c r="F12" s="84"/>
      <c r="G12" s="80"/>
      <c r="H12" s="80"/>
      <c r="I12" s="109"/>
      <c r="J12" s="109"/>
      <c r="K12" s="107"/>
      <c r="M12" s="112"/>
    </row>
    <row r="13" s="62" customFormat="1" ht="22.5" customHeight="1" spans="1:13">
      <c r="A13" s="79"/>
      <c r="B13" s="81"/>
      <c r="C13" s="82"/>
      <c r="D13" s="82"/>
      <c r="E13" s="84"/>
      <c r="F13" s="84"/>
      <c r="G13" s="80"/>
      <c r="H13" s="80"/>
      <c r="I13" s="109"/>
      <c r="J13" s="109"/>
      <c r="K13" s="107"/>
      <c r="M13" s="112"/>
    </row>
    <row r="14" s="64" customFormat="1" ht="22.15" customHeight="1" spans="1:13">
      <c r="A14" s="79"/>
      <c r="B14" s="81"/>
      <c r="C14" s="82"/>
      <c r="D14" s="82"/>
      <c r="E14" s="84"/>
      <c r="F14" s="84"/>
      <c r="G14" s="80"/>
      <c r="H14" s="80"/>
      <c r="I14" s="109"/>
      <c r="J14" s="109"/>
      <c r="K14" s="107"/>
      <c r="M14" s="113"/>
    </row>
    <row r="15" s="63" customFormat="1" ht="21.75" customHeight="1" spans="1:17">
      <c r="A15" s="79"/>
      <c r="B15" s="81"/>
      <c r="C15" s="82"/>
      <c r="D15" s="82"/>
      <c r="E15" s="84"/>
      <c r="F15" s="84"/>
      <c r="G15" s="80"/>
      <c r="H15" s="80"/>
      <c r="I15" s="109"/>
      <c r="J15" s="109"/>
      <c r="K15" s="107"/>
      <c r="L15" s="114"/>
      <c r="M15" s="115"/>
      <c r="N15" s="116"/>
      <c r="O15" s="116"/>
      <c r="P15" s="117"/>
      <c r="Q15" s="117"/>
    </row>
    <row r="16" s="64" customFormat="1" ht="21.75" customHeight="1" spans="1:13">
      <c r="A16" s="79"/>
      <c r="B16" s="81"/>
      <c r="C16" s="82"/>
      <c r="D16" s="82"/>
      <c r="E16" s="84"/>
      <c r="F16" s="84"/>
      <c r="G16" s="80"/>
      <c r="H16" s="80"/>
      <c r="I16" s="109"/>
      <c r="J16" s="109"/>
      <c r="K16" s="107"/>
      <c r="M16" s="113"/>
    </row>
    <row r="17" s="63" customFormat="1" ht="22.15" customHeight="1" spans="1:13">
      <c r="A17" s="79"/>
      <c r="B17" s="81"/>
      <c r="C17" s="82"/>
      <c r="D17" s="82"/>
      <c r="E17" s="84"/>
      <c r="F17" s="84"/>
      <c r="G17" s="80"/>
      <c r="H17" s="80"/>
      <c r="I17" s="109"/>
      <c r="J17" s="109"/>
      <c r="K17" s="107"/>
      <c r="M17" s="115"/>
    </row>
    <row r="18" s="64" customFormat="1" ht="22.5" customHeight="1" spans="1:17">
      <c r="A18" s="79"/>
      <c r="B18" s="81"/>
      <c r="C18" s="82"/>
      <c r="D18" s="82"/>
      <c r="E18" s="84"/>
      <c r="F18" s="84"/>
      <c r="G18" s="80"/>
      <c r="H18" s="80"/>
      <c r="I18" s="109"/>
      <c r="J18" s="109"/>
      <c r="K18" s="107"/>
      <c r="M18" s="113"/>
      <c r="N18" s="116"/>
      <c r="O18" s="116"/>
      <c r="P18" s="117"/>
      <c r="Q18" s="117"/>
    </row>
    <row r="19" s="62" customFormat="1" ht="23.45" customHeight="1" spans="1:17">
      <c r="A19" s="79"/>
      <c r="B19" s="81"/>
      <c r="C19" s="82"/>
      <c r="D19" s="82"/>
      <c r="E19" s="84"/>
      <c r="F19" s="84"/>
      <c r="G19" s="80"/>
      <c r="H19" s="80"/>
      <c r="I19" s="109"/>
      <c r="J19" s="109"/>
      <c r="K19" s="109"/>
      <c r="M19" s="112"/>
      <c r="N19" s="116"/>
      <c r="O19" s="116"/>
      <c r="P19" s="117"/>
      <c r="Q19" s="117"/>
    </row>
    <row r="20" s="65" customFormat="1" ht="23.25" customHeight="1" spans="1:18">
      <c r="A20" s="79"/>
      <c r="B20" s="81"/>
      <c r="C20" s="82"/>
      <c r="D20" s="82"/>
      <c r="E20" s="84"/>
      <c r="F20" s="84"/>
      <c r="G20" s="80"/>
      <c r="H20" s="80"/>
      <c r="I20" s="109"/>
      <c r="J20" s="109"/>
      <c r="K20" s="109"/>
      <c r="M20" s="118"/>
      <c r="N20" s="62"/>
      <c r="O20" s="62"/>
      <c r="P20" s="62"/>
      <c r="Q20" s="62"/>
      <c r="R20" s="62"/>
    </row>
    <row r="21" s="66" customFormat="1" ht="22.5" customHeight="1" spans="1:18">
      <c r="A21" s="79"/>
      <c r="B21" s="81"/>
      <c r="C21" s="82"/>
      <c r="D21" s="82"/>
      <c r="E21" s="84"/>
      <c r="F21" s="84"/>
      <c r="G21" s="80"/>
      <c r="H21" s="80"/>
      <c r="I21" s="109"/>
      <c r="J21" s="109"/>
      <c r="K21" s="109"/>
      <c r="M21" s="119"/>
      <c r="N21" s="64"/>
      <c r="O21" s="64"/>
      <c r="P21" s="64"/>
      <c r="Q21" s="64"/>
      <c r="R21" s="64"/>
    </row>
    <row r="22" s="63" customFormat="1" ht="22.5" customHeight="1" spans="1:13">
      <c r="A22" s="79"/>
      <c r="B22" s="81"/>
      <c r="C22" s="82"/>
      <c r="D22" s="82"/>
      <c r="E22" s="84"/>
      <c r="F22" s="84"/>
      <c r="G22" s="80"/>
      <c r="H22" s="80"/>
      <c r="I22" s="109"/>
      <c r="J22" s="109"/>
      <c r="K22" s="109"/>
      <c r="M22" s="115"/>
    </row>
    <row r="23" s="64" customFormat="1" ht="22.15" customHeight="1" spans="1:13">
      <c r="A23" s="79"/>
      <c r="B23" s="81"/>
      <c r="C23" s="82"/>
      <c r="D23" s="82"/>
      <c r="E23" s="84"/>
      <c r="F23" s="84"/>
      <c r="G23" s="80"/>
      <c r="H23" s="80"/>
      <c r="I23" s="109"/>
      <c r="J23" s="109"/>
      <c r="K23" s="109"/>
      <c r="M23" s="113"/>
    </row>
    <row r="24" s="63" customFormat="1" ht="21.75" customHeight="1" spans="1:13">
      <c r="A24" s="79"/>
      <c r="B24" s="81"/>
      <c r="C24" s="82"/>
      <c r="D24" s="82"/>
      <c r="E24" s="84"/>
      <c r="F24" s="84"/>
      <c r="G24" s="80"/>
      <c r="H24" s="80"/>
      <c r="I24" s="109"/>
      <c r="J24" s="109"/>
      <c r="K24" s="109"/>
      <c r="M24" s="115"/>
    </row>
    <row r="25" s="64" customFormat="1" ht="22.5" customHeight="1" spans="1:13">
      <c r="A25" s="79"/>
      <c r="B25" s="81"/>
      <c r="C25" s="82"/>
      <c r="D25" s="82"/>
      <c r="E25" s="84"/>
      <c r="F25" s="84"/>
      <c r="G25" s="80"/>
      <c r="H25" s="80"/>
      <c r="I25" s="109"/>
      <c r="J25" s="109"/>
      <c r="K25" s="109"/>
      <c r="M25" s="113"/>
    </row>
    <row r="26" s="64" customFormat="1" ht="22.5" customHeight="1" spans="1:13">
      <c r="A26" s="79"/>
      <c r="B26" s="81"/>
      <c r="C26" s="82"/>
      <c r="D26" s="82"/>
      <c r="E26" s="84"/>
      <c r="F26" s="84"/>
      <c r="G26" s="80"/>
      <c r="H26" s="80"/>
      <c r="I26" s="109"/>
      <c r="J26" s="109"/>
      <c r="K26" s="120"/>
      <c r="M26" s="113"/>
    </row>
    <row r="27" s="64" customFormat="1" ht="22.5" customHeight="1" spans="1:13">
      <c r="A27" s="79"/>
      <c r="B27" s="81"/>
      <c r="C27" s="82"/>
      <c r="D27" s="82"/>
      <c r="E27" s="84"/>
      <c r="F27" s="84"/>
      <c r="G27" s="80"/>
      <c r="H27" s="80"/>
      <c r="I27" s="109"/>
      <c r="J27" s="109"/>
      <c r="K27" s="120"/>
      <c r="M27" s="113"/>
    </row>
    <row r="28" s="64" customFormat="1" ht="22.5" customHeight="1" spans="1:13">
      <c r="A28" s="79"/>
      <c r="B28" s="81"/>
      <c r="C28" s="82"/>
      <c r="D28" s="82"/>
      <c r="E28" s="84"/>
      <c r="F28" s="84"/>
      <c r="G28" s="80"/>
      <c r="H28" s="80"/>
      <c r="I28" s="109"/>
      <c r="J28" s="109"/>
      <c r="K28" s="120"/>
      <c r="M28" s="113"/>
    </row>
    <row r="29" s="64" customFormat="1" ht="22.5" customHeight="1" spans="1:13">
      <c r="A29" s="79"/>
      <c r="B29" s="81"/>
      <c r="C29" s="82"/>
      <c r="D29" s="84"/>
      <c r="E29" s="84"/>
      <c r="F29" s="84"/>
      <c r="G29" s="80"/>
      <c r="H29" s="80"/>
      <c r="I29" s="109"/>
      <c r="J29" s="109"/>
      <c r="K29" s="120"/>
      <c r="M29" s="121"/>
    </row>
    <row r="30" s="64" customFormat="1" ht="22.5" customHeight="1" spans="1:13">
      <c r="A30" s="79"/>
      <c r="B30" s="81"/>
      <c r="C30" s="82"/>
      <c r="D30" s="82"/>
      <c r="E30" s="84"/>
      <c r="F30" s="84"/>
      <c r="G30" s="80"/>
      <c r="H30" s="80"/>
      <c r="I30" s="120"/>
      <c r="J30" s="120"/>
      <c r="K30" s="120"/>
      <c r="M30" s="122"/>
    </row>
    <row r="31" s="64" customFormat="1" ht="22.5" customHeight="1" spans="1:11">
      <c r="A31" s="79"/>
      <c r="B31" s="81"/>
      <c r="C31" s="82"/>
      <c r="D31" s="82"/>
      <c r="E31" s="84"/>
      <c r="F31" s="84"/>
      <c r="G31" s="85"/>
      <c r="H31" s="85"/>
      <c r="I31" s="120"/>
      <c r="J31" s="120"/>
      <c r="K31" s="120"/>
    </row>
    <row r="32" s="64" customFormat="1" ht="22.5" customHeight="1" spans="1:11">
      <c r="A32" s="79"/>
      <c r="B32" s="81"/>
      <c r="C32" s="82"/>
      <c r="D32" s="82"/>
      <c r="E32" s="84"/>
      <c r="F32" s="84"/>
      <c r="G32" s="80"/>
      <c r="H32" s="80"/>
      <c r="I32" s="120"/>
      <c r="J32" s="120"/>
      <c r="K32" s="120"/>
    </row>
    <row r="33" s="64" customFormat="1" ht="22.5" customHeight="1" spans="1:11">
      <c r="A33" s="79"/>
      <c r="B33" s="81"/>
      <c r="C33" s="82"/>
      <c r="D33" s="82"/>
      <c r="E33" s="84"/>
      <c r="F33" s="84"/>
      <c r="G33" s="80"/>
      <c r="H33" s="80"/>
      <c r="I33" s="120"/>
      <c r="J33" s="120"/>
      <c r="K33" s="120"/>
    </row>
    <row r="34" s="64" customFormat="1" ht="22.5" customHeight="1" spans="1:11">
      <c r="A34" s="79"/>
      <c r="B34" s="81"/>
      <c r="C34" s="82"/>
      <c r="D34" s="82"/>
      <c r="E34" s="84"/>
      <c r="F34" s="84"/>
      <c r="G34" s="80"/>
      <c r="H34" s="80"/>
      <c r="I34" s="120"/>
      <c r="J34" s="120"/>
      <c r="K34" s="120"/>
    </row>
    <row r="35" s="64" customFormat="1" ht="22.5" customHeight="1" spans="1:11">
      <c r="A35" s="79"/>
      <c r="B35" s="81"/>
      <c r="C35" s="82"/>
      <c r="D35" s="82"/>
      <c r="E35" s="86"/>
      <c r="F35" s="84"/>
      <c r="G35" s="80"/>
      <c r="H35" s="80"/>
      <c r="I35" s="120"/>
      <c r="J35" s="120"/>
      <c r="K35" s="120"/>
    </row>
    <row r="36" s="67" customFormat="1" ht="22.5" customHeight="1" spans="1:11">
      <c r="A36" s="362" t="s">
        <v>439</v>
      </c>
      <c r="B36" s="88"/>
      <c r="C36" s="88"/>
      <c r="D36" s="89"/>
      <c r="E36" s="90">
        <f>SUM(E5:E35)</f>
        <v>0</v>
      </c>
      <c r="F36" s="90">
        <f>SUM(F5:F35)</f>
        <v>0</v>
      </c>
      <c r="G36" s="91"/>
      <c r="H36" s="91"/>
      <c r="I36" s="123">
        <f>SUM(I5:I35)</f>
        <v>0</v>
      </c>
      <c r="J36" s="123">
        <f>SUM(J5:J35)</f>
        <v>0</v>
      </c>
      <c r="K36" s="123" t="e">
        <f>SUM(K5:K35)</f>
        <v>#VALUE!</v>
      </c>
    </row>
    <row r="37" s="62" customFormat="1" ht="9.75" customHeight="1" spans="2:11">
      <c r="B37" s="92"/>
      <c r="D37" s="93"/>
      <c r="G37" s="94"/>
      <c r="H37" s="94"/>
      <c r="I37" s="124"/>
      <c r="J37" s="124"/>
      <c r="K37" s="125"/>
    </row>
    <row r="38" ht="13.5" customHeight="1" spans="2:11">
      <c r="B38" s="95"/>
      <c r="C38" s="95"/>
      <c r="D38" s="95"/>
      <c r="E38" s="95"/>
      <c r="F38" s="95"/>
      <c r="G38" s="95"/>
      <c r="H38" s="95"/>
      <c r="I38" s="68"/>
      <c r="J38" s="68"/>
      <c r="K38" s="68"/>
    </row>
    <row r="39" spans="9:10">
      <c r="I39" s="72"/>
      <c r="J39" s="72"/>
    </row>
    <row r="41" spans="4:6">
      <c r="D41" s="96"/>
      <c r="E41" s="97"/>
      <c r="F41" s="97"/>
    </row>
    <row r="42" spans="5:6">
      <c r="E42" s="97"/>
      <c r="F42" s="97"/>
    </row>
    <row r="44" spans="5:6">
      <c r="E44" s="97"/>
      <c r="F44" s="97"/>
    </row>
  </sheetData>
  <sheetProtection selectLockedCells="1" selectUnlockedCells="1"/>
  <autoFilter ref="B4:K38">
    <extLst/>
  </autoFilter>
  <mergeCells count="19">
    <mergeCell ref="B2:K2"/>
    <mergeCell ref="A36:D36"/>
    <mergeCell ref="B38:H38"/>
    <mergeCell ref="I38:K38"/>
    <mergeCell ref="I39:K3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M3:M4"/>
    <mergeCell ref="M5:M6"/>
    <mergeCell ref="M10:M11"/>
  </mergeCells>
  <pageMargins left="0.41" right="0.17" top="0.236220472440945" bottom="0" header="0" footer="0"/>
  <pageSetup paperSize="9" scale="44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6"/>
  <sheetViews>
    <sheetView view="pageBreakPreview" zoomScale="55" zoomScaleNormal="85" zoomScaleSheetLayoutView="55" workbookViewId="0">
      <pane ySplit="2" topLeftCell="A3" activePane="bottomLeft" state="frozen"/>
      <selection/>
      <selection pane="bottomLeft" activeCell="F45" sqref="F45"/>
    </sheetView>
  </sheetViews>
  <sheetFormatPr defaultColWidth="9" defaultRowHeight="15"/>
  <cols>
    <col min="1" max="1" width="8" style="34" customWidth="1"/>
    <col min="2" max="2" width="15.3714285714286" style="35" customWidth="1"/>
    <col min="3" max="3" width="26.6285714285714" style="36" customWidth="1"/>
    <col min="4" max="4" width="29.1238095238095" style="35" customWidth="1"/>
    <col min="5" max="5" width="20.6285714285714" style="35" customWidth="1"/>
    <col min="6" max="6" width="81.3714285714286" style="35" customWidth="1"/>
    <col min="7" max="8" width="11.3714285714286" style="37" customWidth="1"/>
    <col min="9" max="9" width="12.6285714285714" style="37" customWidth="1"/>
    <col min="10" max="10" width="14.6285714285714" style="38" customWidth="1"/>
    <col min="11" max="11" width="23.6285714285714" style="35" customWidth="1"/>
    <col min="12" max="12" width="13.6285714285714" style="39" customWidth="1"/>
    <col min="13" max="13" width="12.8761904761905" style="9" customWidth="1"/>
    <col min="14" max="14" width="9" style="9"/>
    <col min="15" max="15" width="42.6285714285714" style="9" customWidth="1"/>
    <col min="16" max="16384" width="9" style="9"/>
  </cols>
  <sheetData>
    <row r="1" ht="47.25" customHeight="1" spans="1:11">
      <c r="A1" s="10" t="s">
        <v>440</v>
      </c>
      <c r="B1" s="10"/>
      <c r="C1" s="11"/>
      <c r="D1" s="10"/>
      <c r="E1" s="10"/>
      <c r="F1" s="10"/>
      <c r="G1" s="10"/>
      <c r="H1" s="10"/>
      <c r="I1" s="10"/>
      <c r="J1" s="10"/>
      <c r="K1" s="10"/>
    </row>
    <row r="2" s="1" customFormat="1" ht="83.25" customHeight="1" spans="1:12">
      <c r="A2" s="40" t="s">
        <v>9</v>
      </c>
      <c r="B2" s="41" t="s">
        <v>260</v>
      </c>
      <c r="C2" s="42" t="s">
        <v>261</v>
      </c>
      <c r="D2" s="41" t="s">
        <v>262</v>
      </c>
      <c r="E2" s="41" t="s">
        <v>263</v>
      </c>
      <c r="F2" s="41" t="s">
        <v>264</v>
      </c>
      <c r="G2" s="43" t="s">
        <v>265</v>
      </c>
      <c r="H2" s="44" t="s">
        <v>266</v>
      </c>
      <c r="I2" s="49" t="s">
        <v>441</v>
      </c>
      <c r="J2" s="51" t="s">
        <v>268</v>
      </c>
      <c r="K2" s="41" t="s">
        <v>272</v>
      </c>
      <c r="L2" s="52"/>
    </row>
    <row r="3" s="1" customFormat="1" ht="41.25" customHeight="1" spans="1:12">
      <c r="A3" s="40">
        <v>1</v>
      </c>
      <c r="B3" s="16"/>
      <c r="C3" s="17"/>
      <c r="D3" s="13"/>
      <c r="E3" s="13"/>
      <c r="F3" s="13"/>
      <c r="G3" s="45"/>
      <c r="H3" s="46"/>
      <c r="I3" s="46"/>
      <c r="J3" s="53"/>
      <c r="K3" s="16"/>
      <c r="L3" s="52"/>
    </row>
    <row r="4" s="1" customFormat="1" ht="41.25" customHeight="1" spans="1:12">
      <c r="A4" s="40">
        <v>2</v>
      </c>
      <c r="B4" s="16"/>
      <c r="C4" s="18"/>
      <c r="D4" s="13"/>
      <c r="E4" s="13"/>
      <c r="F4" s="13"/>
      <c r="G4" s="45"/>
      <c r="H4" s="44"/>
      <c r="I4" s="49"/>
      <c r="J4" s="53"/>
      <c r="K4" s="41"/>
      <c r="L4" s="52"/>
    </row>
    <row r="5" s="1" customFormat="1" ht="41.25" customHeight="1" spans="1:12">
      <c r="A5" s="40">
        <v>3</v>
      </c>
      <c r="B5" s="16"/>
      <c r="C5" s="17"/>
      <c r="D5" s="18"/>
      <c r="E5" s="18"/>
      <c r="F5" s="18"/>
      <c r="G5" s="45"/>
      <c r="H5" s="47"/>
      <c r="I5" s="49"/>
      <c r="J5" s="53"/>
      <c r="K5" s="16"/>
      <c r="L5" s="52"/>
    </row>
    <row r="6" s="1" customFormat="1" ht="41.25" customHeight="1" spans="1:12">
      <c r="A6" s="40">
        <v>4</v>
      </c>
      <c r="B6" s="16"/>
      <c r="C6" s="17"/>
      <c r="D6" s="13"/>
      <c r="E6" s="18"/>
      <c r="F6" s="17"/>
      <c r="G6" s="43"/>
      <c r="H6" s="48"/>
      <c r="I6" s="49"/>
      <c r="J6" s="53"/>
      <c r="K6" s="18"/>
      <c r="L6" s="52"/>
    </row>
    <row r="7" s="1" customFormat="1" ht="41.25" customHeight="1" spans="1:12">
      <c r="A7" s="40">
        <v>5</v>
      </c>
      <c r="B7" s="16"/>
      <c r="C7" s="18"/>
      <c r="D7" s="13"/>
      <c r="E7" s="41"/>
      <c r="F7" s="13"/>
      <c r="G7" s="43"/>
      <c r="H7" s="44"/>
      <c r="I7" s="49"/>
      <c r="J7" s="53"/>
      <c r="K7" s="18"/>
      <c r="L7" s="52"/>
    </row>
    <row r="8" s="1" customFormat="1" ht="41.25" customHeight="1" spans="1:12">
      <c r="A8" s="40">
        <v>6</v>
      </c>
      <c r="B8" s="16"/>
      <c r="C8" s="17"/>
      <c r="D8" s="18"/>
      <c r="E8" s="13"/>
      <c r="F8" s="18"/>
      <c r="G8" s="43"/>
      <c r="H8" s="44"/>
      <c r="I8" s="49"/>
      <c r="J8" s="53"/>
      <c r="K8" s="13"/>
      <c r="L8" s="52"/>
    </row>
    <row r="9" s="1" customFormat="1" ht="41.25" customHeight="1" spans="1:12">
      <c r="A9" s="40">
        <v>7</v>
      </c>
      <c r="B9" s="16"/>
      <c r="C9" s="17"/>
      <c r="D9" s="17"/>
      <c r="E9" s="18"/>
      <c r="F9" s="13"/>
      <c r="G9" s="45"/>
      <c r="H9" s="44"/>
      <c r="I9" s="49"/>
      <c r="J9" s="53"/>
      <c r="K9" s="18"/>
      <c r="L9" s="52"/>
    </row>
    <row r="10" s="1" customFormat="1" ht="41.25" customHeight="1" spans="1:12">
      <c r="A10" s="40">
        <v>8</v>
      </c>
      <c r="B10" s="16"/>
      <c r="C10" s="17"/>
      <c r="D10" s="13"/>
      <c r="E10" s="13"/>
      <c r="F10" s="13"/>
      <c r="G10" s="45"/>
      <c r="H10" s="44"/>
      <c r="I10" s="49"/>
      <c r="J10" s="53"/>
      <c r="K10" s="18"/>
      <c r="L10" s="52"/>
    </row>
    <row r="11" s="1" customFormat="1" ht="41.25" customHeight="1" spans="1:12">
      <c r="A11" s="40">
        <v>9</v>
      </c>
      <c r="B11" s="16"/>
      <c r="C11" s="17"/>
      <c r="D11" s="18"/>
      <c r="E11" s="18"/>
      <c r="F11" s="18"/>
      <c r="G11" s="15"/>
      <c r="H11" s="49"/>
      <c r="I11" s="49"/>
      <c r="J11" s="53"/>
      <c r="K11" s="54"/>
      <c r="L11" s="52"/>
    </row>
    <row r="12" s="1" customFormat="1" ht="41.25" customHeight="1" spans="1:12">
      <c r="A12" s="40">
        <v>10</v>
      </c>
      <c r="B12" s="16"/>
      <c r="C12" s="17"/>
      <c r="D12" s="17"/>
      <c r="E12" s="18"/>
      <c r="F12" s="17"/>
      <c r="G12" s="43"/>
      <c r="H12" s="44"/>
      <c r="I12" s="49"/>
      <c r="J12" s="53"/>
      <c r="K12" s="18"/>
      <c r="L12" s="52"/>
    </row>
    <row r="13" s="1" customFormat="1" ht="40.5" customHeight="1" spans="1:12">
      <c r="A13" s="40">
        <v>11</v>
      </c>
      <c r="B13" s="16"/>
      <c r="C13" s="17"/>
      <c r="D13" s="17"/>
      <c r="E13" s="13"/>
      <c r="F13" s="17"/>
      <c r="G13" s="45"/>
      <c r="H13" s="44"/>
      <c r="I13" s="46"/>
      <c r="J13" s="53"/>
      <c r="K13" s="16"/>
      <c r="L13" s="52"/>
    </row>
    <row r="14" s="1" customFormat="1" ht="36" customHeight="1" spans="1:12">
      <c r="A14" s="40">
        <v>12</v>
      </c>
      <c r="B14" s="16"/>
      <c r="C14" s="17"/>
      <c r="D14" s="18"/>
      <c r="E14" s="41"/>
      <c r="F14" s="13"/>
      <c r="G14" s="45"/>
      <c r="H14" s="46"/>
      <c r="I14" s="46"/>
      <c r="J14" s="53"/>
      <c r="K14" s="16"/>
      <c r="L14" s="52"/>
    </row>
    <row r="15" s="1" customFormat="1" ht="37.5" customHeight="1" spans="1:12">
      <c r="A15" s="40">
        <v>13</v>
      </c>
      <c r="B15" s="16"/>
      <c r="C15" s="17"/>
      <c r="D15" s="17"/>
      <c r="E15" s="41"/>
      <c r="F15" s="13"/>
      <c r="G15" s="45"/>
      <c r="H15" s="46"/>
      <c r="I15" s="46"/>
      <c r="J15" s="53"/>
      <c r="K15" s="16"/>
      <c r="L15" s="52"/>
    </row>
    <row r="16" s="1" customFormat="1" ht="57.75" customHeight="1" spans="1:12">
      <c r="A16" s="40">
        <v>14</v>
      </c>
      <c r="B16" s="16"/>
      <c r="C16" s="17"/>
      <c r="D16" s="17"/>
      <c r="E16" s="13"/>
      <c r="F16" s="13"/>
      <c r="G16" s="45"/>
      <c r="H16" s="46"/>
      <c r="I16" s="46"/>
      <c r="J16" s="53"/>
      <c r="K16" s="16"/>
      <c r="L16" s="52"/>
    </row>
    <row r="17" s="1" customFormat="1" ht="57.75" customHeight="1" spans="1:12">
      <c r="A17" s="40">
        <v>15</v>
      </c>
      <c r="B17" s="16"/>
      <c r="C17" s="17"/>
      <c r="D17" s="17"/>
      <c r="E17" s="13"/>
      <c r="F17" s="13"/>
      <c r="G17" s="45"/>
      <c r="H17" s="46"/>
      <c r="I17" s="46"/>
      <c r="J17" s="53"/>
      <c r="K17" s="16"/>
      <c r="L17" s="52"/>
    </row>
    <row r="18" s="1" customFormat="1" ht="35.25" customHeight="1" spans="1:12">
      <c r="A18" s="40">
        <v>16</v>
      </c>
      <c r="B18" s="16"/>
      <c r="C18" s="17"/>
      <c r="D18" s="13"/>
      <c r="E18" s="13"/>
      <c r="F18" s="13"/>
      <c r="G18" s="45"/>
      <c r="H18" s="46"/>
      <c r="I18" s="46"/>
      <c r="J18" s="53"/>
      <c r="K18" s="16"/>
      <c r="L18" s="52"/>
    </row>
    <row r="19" s="1" customFormat="1" ht="43.5" customHeight="1" spans="1:12">
      <c r="A19" s="40">
        <v>17</v>
      </c>
      <c r="B19" s="16"/>
      <c r="C19" s="18"/>
      <c r="D19" s="13"/>
      <c r="E19" s="18"/>
      <c r="F19" s="18"/>
      <c r="G19" s="15"/>
      <c r="H19" s="46"/>
      <c r="I19" s="46"/>
      <c r="J19" s="53"/>
      <c r="K19" s="16"/>
      <c r="L19" s="52"/>
    </row>
    <row r="20" s="1" customFormat="1" ht="35.25" customHeight="1" spans="1:12">
      <c r="A20" s="40">
        <v>18</v>
      </c>
      <c r="B20" s="16"/>
      <c r="C20" s="17"/>
      <c r="D20" s="13"/>
      <c r="E20" s="13"/>
      <c r="F20" s="18"/>
      <c r="G20" s="45"/>
      <c r="H20" s="46"/>
      <c r="I20" s="46"/>
      <c r="J20" s="53"/>
      <c r="K20" s="16"/>
      <c r="L20" s="52"/>
    </row>
    <row r="21" s="1" customFormat="1" ht="35.25" customHeight="1" spans="1:12">
      <c r="A21" s="40">
        <v>19</v>
      </c>
      <c r="B21" s="16"/>
      <c r="C21" s="17"/>
      <c r="D21" s="18"/>
      <c r="E21" s="41"/>
      <c r="F21" s="13"/>
      <c r="G21" s="45"/>
      <c r="H21" s="46"/>
      <c r="I21" s="46"/>
      <c r="J21" s="53"/>
      <c r="K21" s="16"/>
      <c r="L21" s="52"/>
    </row>
    <row r="22" s="1" customFormat="1" ht="35.25" customHeight="1" spans="1:12">
      <c r="A22" s="40">
        <v>20</v>
      </c>
      <c r="B22" s="16"/>
      <c r="C22" s="17"/>
      <c r="D22" s="17"/>
      <c r="E22" s="13"/>
      <c r="F22" s="18"/>
      <c r="G22" s="45"/>
      <c r="H22" s="44"/>
      <c r="I22" s="46"/>
      <c r="J22" s="53"/>
      <c r="K22" s="16"/>
      <c r="L22" s="52"/>
    </row>
    <row r="23" s="1" customFormat="1" ht="35.25" customHeight="1" spans="1:12">
      <c r="A23" s="40">
        <v>21</v>
      </c>
      <c r="B23" s="16"/>
      <c r="C23" s="17"/>
      <c r="D23" s="13"/>
      <c r="E23" s="13"/>
      <c r="F23" s="13"/>
      <c r="G23" s="45"/>
      <c r="H23" s="46"/>
      <c r="I23" s="46"/>
      <c r="J23" s="53"/>
      <c r="K23" s="16"/>
      <c r="L23" s="52"/>
    </row>
    <row r="24" s="1" customFormat="1" ht="35.25" customHeight="1" spans="1:12">
      <c r="A24" s="40">
        <v>22</v>
      </c>
      <c r="B24" s="16"/>
      <c r="C24" s="17"/>
      <c r="D24" s="18"/>
      <c r="E24" s="13"/>
      <c r="F24" s="13"/>
      <c r="G24" s="45"/>
      <c r="H24" s="44"/>
      <c r="I24" s="46"/>
      <c r="J24" s="53"/>
      <c r="K24" s="16"/>
      <c r="L24" s="52"/>
    </row>
    <row r="25" s="1" customFormat="1" ht="35.25" customHeight="1" spans="1:12">
      <c r="A25" s="40">
        <v>23</v>
      </c>
      <c r="B25" s="16"/>
      <c r="C25" s="17"/>
      <c r="D25" s="13"/>
      <c r="E25" s="13"/>
      <c r="F25" s="13"/>
      <c r="G25" s="45"/>
      <c r="H25" s="46"/>
      <c r="I25" s="46"/>
      <c r="J25" s="53"/>
      <c r="K25" s="16"/>
      <c r="L25" s="52"/>
    </row>
    <row r="26" s="1" customFormat="1" ht="48" customHeight="1" spans="1:12">
      <c r="A26" s="40">
        <v>24</v>
      </c>
      <c r="B26" s="16"/>
      <c r="C26" s="17"/>
      <c r="D26" s="13"/>
      <c r="E26" s="18"/>
      <c r="F26" s="18"/>
      <c r="G26" s="45"/>
      <c r="H26" s="46"/>
      <c r="I26" s="46"/>
      <c r="J26" s="53"/>
      <c r="K26" s="16"/>
      <c r="L26" s="52"/>
    </row>
    <row r="27" s="1" customFormat="1" ht="48" customHeight="1" spans="1:12">
      <c r="A27" s="40">
        <v>25</v>
      </c>
      <c r="B27" s="16"/>
      <c r="C27" s="17"/>
      <c r="D27" s="13"/>
      <c r="E27" s="17"/>
      <c r="F27" s="18"/>
      <c r="G27" s="45"/>
      <c r="H27" s="46"/>
      <c r="I27" s="46"/>
      <c r="J27" s="53"/>
      <c r="K27" s="16"/>
      <c r="L27" s="52"/>
    </row>
    <row r="28" s="33" customFormat="1" ht="52.5" customHeight="1" spans="1:12">
      <c r="A28" s="40">
        <v>26</v>
      </c>
      <c r="B28" s="16"/>
      <c r="C28" s="17"/>
      <c r="D28" s="13"/>
      <c r="E28" s="13"/>
      <c r="F28" s="18"/>
      <c r="G28" s="45"/>
      <c r="H28" s="46"/>
      <c r="I28" s="46"/>
      <c r="J28" s="53"/>
      <c r="K28" s="16"/>
      <c r="L28" s="55"/>
    </row>
    <row r="29" s="33" customFormat="1" ht="52.5" customHeight="1" spans="1:12">
      <c r="A29" s="40">
        <v>27</v>
      </c>
      <c r="B29" s="16"/>
      <c r="C29" s="17"/>
      <c r="D29" s="13"/>
      <c r="E29" s="13"/>
      <c r="F29" s="13"/>
      <c r="G29" s="45"/>
      <c r="H29" s="46"/>
      <c r="I29" s="46"/>
      <c r="J29" s="53"/>
      <c r="K29" s="16"/>
      <c r="L29" s="55"/>
    </row>
    <row r="30" s="33" customFormat="1" ht="52.5" customHeight="1" spans="1:12">
      <c r="A30" s="40">
        <v>28</v>
      </c>
      <c r="B30" s="16"/>
      <c r="C30" s="17"/>
      <c r="D30" s="18"/>
      <c r="E30" s="13"/>
      <c r="F30" s="13"/>
      <c r="G30" s="45"/>
      <c r="H30" s="46"/>
      <c r="I30" s="46"/>
      <c r="J30" s="53"/>
      <c r="K30" s="16"/>
      <c r="L30" s="55"/>
    </row>
    <row r="31" s="33" customFormat="1" ht="52.5" customHeight="1" spans="1:12">
      <c r="A31" s="40">
        <v>29</v>
      </c>
      <c r="B31" s="16"/>
      <c r="C31" s="17"/>
      <c r="D31" s="18"/>
      <c r="E31" s="13"/>
      <c r="F31" s="18"/>
      <c r="G31" s="45"/>
      <c r="H31" s="46"/>
      <c r="I31" s="46"/>
      <c r="J31" s="53"/>
      <c r="K31" s="16"/>
      <c r="L31" s="55"/>
    </row>
    <row r="32" s="33" customFormat="1" ht="52.5" customHeight="1" spans="1:12">
      <c r="A32" s="40">
        <v>30</v>
      </c>
      <c r="B32" s="16"/>
      <c r="C32" s="18"/>
      <c r="D32" s="18"/>
      <c r="E32" s="13"/>
      <c r="F32" s="18"/>
      <c r="G32" s="45"/>
      <c r="H32" s="46"/>
      <c r="I32" s="46"/>
      <c r="J32" s="53"/>
      <c r="K32" s="16"/>
      <c r="L32" s="55"/>
    </row>
    <row r="33" s="33" customFormat="1" ht="52.5" customHeight="1" spans="1:12">
      <c r="A33" s="40">
        <v>31</v>
      </c>
      <c r="B33" s="16"/>
      <c r="C33" s="17"/>
      <c r="D33" s="18"/>
      <c r="E33" s="13"/>
      <c r="F33" s="13"/>
      <c r="G33" s="45"/>
      <c r="H33" s="46"/>
      <c r="I33" s="46"/>
      <c r="J33" s="53"/>
      <c r="K33" s="16"/>
      <c r="L33" s="55"/>
    </row>
    <row r="34" s="33" customFormat="1" ht="52.5" customHeight="1" spans="1:12">
      <c r="A34" s="40">
        <v>32</v>
      </c>
      <c r="B34" s="16"/>
      <c r="C34" s="17"/>
      <c r="D34" s="18"/>
      <c r="E34" s="18"/>
      <c r="F34" s="13"/>
      <c r="G34" s="45"/>
      <c r="H34" s="46"/>
      <c r="I34" s="46"/>
      <c r="J34" s="53"/>
      <c r="K34" s="16"/>
      <c r="L34" s="55"/>
    </row>
    <row r="35" s="33" customFormat="1" ht="52.5" customHeight="1" spans="1:12">
      <c r="A35" s="40">
        <v>33</v>
      </c>
      <c r="B35" s="16"/>
      <c r="C35" s="17"/>
      <c r="D35" s="13"/>
      <c r="E35" s="13"/>
      <c r="F35" s="13"/>
      <c r="G35" s="45"/>
      <c r="H35" s="46"/>
      <c r="I35" s="46"/>
      <c r="J35" s="53"/>
      <c r="K35" s="16"/>
      <c r="L35" s="55"/>
    </row>
    <row r="36" s="33" customFormat="1" ht="52.5" customHeight="1" spans="1:12">
      <c r="A36" s="40">
        <v>34</v>
      </c>
      <c r="B36" s="16"/>
      <c r="C36" s="17"/>
      <c r="D36" s="18"/>
      <c r="E36" s="18"/>
      <c r="F36" s="18"/>
      <c r="G36" s="45"/>
      <c r="H36" s="46"/>
      <c r="I36" s="46"/>
      <c r="J36" s="53"/>
      <c r="K36" s="16"/>
      <c r="L36" s="55"/>
    </row>
    <row r="37" s="33" customFormat="1" ht="52.5" customHeight="1" spans="1:12">
      <c r="A37" s="40">
        <v>35</v>
      </c>
      <c r="B37" s="16"/>
      <c r="C37" s="17"/>
      <c r="D37" s="18"/>
      <c r="E37" s="18"/>
      <c r="F37" s="18"/>
      <c r="G37" s="45"/>
      <c r="H37" s="46"/>
      <c r="I37" s="46"/>
      <c r="J37" s="53"/>
      <c r="K37" s="16"/>
      <c r="L37" s="55"/>
    </row>
    <row r="38" s="33" customFormat="1" ht="52.5" customHeight="1" spans="1:12">
      <c r="A38" s="40">
        <v>36</v>
      </c>
      <c r="B38" s="16"/>
      <c r="C38" s="17"/>
      <c r="D38" s="18"/>
      <c r="E38" s="13"/>
      <c r="F38" s="18"/>
      <c r="G38" s="45"/>
      <c r="H38" s="46"/>
      <c r="I38" s="46"/>
      <c r="J38" s="53"/>
      <c r="K38" s="16"/>
      <c r="L38" s="55"/>
    </row>
    <row r="39" s="33" customFormat="1" ht="52.5" customHeight="1" spans="1:12">
      <c r="A39" s="40">
        <v>37</v>
      </c>
      <c r="B39" s="16"/>
      <c r="C39" s="17"/>
      <c r="D39" s="18"/>
      <c r="E39" s="13"/>
      <c r="F39" s="13"/>
      <c r="G39" s="45"/>
      <c r="H39" s="46"/>
      <c r="I39" s="46"/>
      <c r="J39" s="53"/>
      <c r="K39" s="16"/>
      <c r="L39" s="55"/>
    </row>
    <row r="40" s="33" customFormat="1" ht="52.5" customHeight="1" spans="1:12">
      <c r="A40" s="40">
        <v>38</v>
      </c>
      <c r="B40" s="16"/>
      <c r="C40" s="17"/>
      <c r="D40" s="13"/>
      <c r="E40" s="13"/>
      <c r="F40" s="13"/>
      <c r="G40" s="45"/>
      <c r="H40" s="46"/>
      <c r="I40" s="46"/>
      <c r="J40" s="53"/>
      <c r="K40" s="16"/>
      <c r="L40" s="55"/>
    </row>
    <row r="41" s="33" customFormat="1" ht="52.5" customHeight="1" spans="1:12">
      <c r="A41" s="40">
        <v>39</v>
      </c>
      <c r="B41" s="16"/>
      <c r="C41" s="17"/>
      <c r="D41" s="18"/>
      <c r="E41" s="18"/>
      <c r="F41" s="18"/>
      <c r="G41" s="45"/>
      <c r="H41" s="46"/>
      <c r="I41" s="46"/>
      <c r="J41" s="53"/>
      <c r="K41" s="16"/>
      <c r="L41" s="55"/>
    </row>
    <row r="42" s="33" customFormat="1" ht="52.5" customHeight="1" spans="1:12">
      <c r="A42" s="40">
        <v>40</v>
      </c>
      <c r="B42" s="16"/>
      <c r="C42" s="17"/>
      <c r="D42" s="18"/>
      <c r="E42" s="18"/>
      <c r="F42" s="18"/>
      <c r="G42" s="45"/>
      <c r="H42" s="50"/>
      <c r="I42" s="46"/>
      <c r="J42" s="53"/>
      <c r="K42" s="16"/>
      <c r="L42" s="55"/>
    </row>
    <row r="43" s="33" customFormat="1" ht="52.5" customHeight="1" spans="1:12">
      <c r="A43" s="40">
        <v>41</v>
      </c>
      <c r="B43" s="16"/>
      <c r="C43" s="17"/>
      <c r="D43" s="18"/>
      <c r="E43" s="13"/>
      <c r="F43" s="13"/>
      <c r="G43" s="45"/>
      <c r="H43" s="46"/>
      <c r="I43" s="46"/>
      <c r="J43" s="53"/>
      <c r="K43" s="16"/>
      <c r="L43" s="55"/>
    </row>
    <row r="44" s="33" customFormat="1" ht="52.5" customHeight="1" spans="1:12">
      <c r="A44" s="40">
        <v>42</v>
      </c>
      <c r="B44" s="16"/>
      <c r="C44" s="17"/>
      <c r="D44" s="18"/>
      <c r="E44" s="18"/>
      <c r="F44" s="18"/>
      <c r="G44" s="45"/>
      <c r="H44" s="46"/>
      <c r="I44" s="46"/>
      <c r="J44" s="53"/>
      <c r="K44" s="16"/>
      <c r="L44" s="55"/>
    </row>
    <row r="45" s="33" customFormat="1" ht="52.5" customHeight="1" spans="1:12">
      <c r="A45" s="40">
        <v>43</v>
      </c>
      <c r="B45" s="16"/>
      <c r="C45" s="17"/>
      <c r="D45" s="18"/>
      <c r="E45" s="13"/>
      <c r="F45" s="18"/>
      <c r="G45" s="45"/>
      <c r="H45" s="46"/>
      <c r="I45" s="46"/>
      <c r="J45" s="53"/>
      <c r="K45" s="16"/>
      <c r="L45" s="55"/>
    </row>
    <row r="46" s="33" customFormat="1" ht="52.5" customHeight="1" spans="1:12">
      <c r="A46" s="40">
        <v>44</v>
      </c>
      <c r="B46" s="16"/>
      <c r="C46" s="17"/>
      <c r="D46" s="18"/>
      <c r="E46" s="13"/>
      <c r="F46" s="18"/>
      <c r="G46" s="45"/>
      <c r="H46" s="46"/>
      <c r="I46" s="46"/>
      <c r="J46" s="53"/>
      <c r="K46" s="16"/>
      <c r="L46" s="55"/>
    </row>
    <row r="47" s="33" customFormat="1" ht="52.5" customHeight="1" spans="1:12">
      <c r="A47" s="40">
        <v>45</v>
      </c>
      <c r="B47" s="16"/>
      <c r="C47" s="17"/>
      <c r="D47" s="18"/>
      <c r="E47" s="13"/>
      <c r="F47" s="13"/>
      <c r="G47" s="45"/>
      <c r="H47" s="46"/>
      <c r="I47" s="46"/>
      <c r="J47" s="53"/>
      <c r="K47" s="16"/>
      <c r="L47" s="55"/>
    </row>
    <row r="48" s="33" customFormat="1" ht="52.5" customHeight="1" spans="1:12">
      <c r="A48" s="40">
        <v>46</v>
      </c>
      <c r="B48" s="16"/>
      <c r="C48" s="17"/>
      <c r="D48" s="13"/>
      <c r="E48" s="13"/>
      <c r="F48" s="18"/>
      <c r="G48" s="45"/>
      <c r="H48" s="46"/>
      <c r="I48" s="46"/>
      <c r="J48" s="53"/>
      <c r="K48" s="16"/>
      <c r="L48" s="55"/>
    </row>
    <row r="49" s="33" customFormat="1" ht="52.5" customHeight="1" spans="1:12">
      <c r="A49" s="40">
        <v>47</v>
      </c>
      <c r="B49" s="16"/>
      <c r="C49" s="17"/>
      <c r="D49" s="13"/>
      <c r="E49" s="13"/>
      <c r="F49" s="18"/>
      <c r="G49" s="45"/>
      <c r="H49" s="46"/>
      <c r="I49" s="46"/>
      <c r="J49" s="53"/>
      <c r="K49" s="16"/>
      <c r="L49" s="55"/>
    </row>
    <row r="50" s="33" customFormat="1" ht="52.5" customHeight="1" spans="1:12">
      <c r="A50" s="40">
        <v>48</v>
      </c>
      <c r="B50" s="16"/>
      <c r="C50" s="17"/>
      <c r="D50" s="18"/>
      <c r="E50" s="13"/>
      <c r="F50" s="18"/>
      <c r="G50" s="45"/>
      <c r="H50" s="46"/>
      <c r="I50" s="46"/>
      <c r="J50" s="53"/>
      <c r="K50" s="16"/>
      <c r="L50" s="55"/>
    </row>
    <row r="51" s="33" customFormat="1" ht="52.5" customHeight="1" spans="1:12">
      <c r="A51" s="40">
        <v>49</v>
      </c>
      <c r="B51" s="16"/>
      <c r="C51" s="17"/>
      <c r="D51" s="18"/>
      <c r="E51" s="18"/>
      <c r="F51" s="18"/>
      <c r="G51" s="45"/>
      <c r="H51" s="46"/>
      <c r="I51" s="46"/>
      <c r="J51" s="53"/>
      <c r="K51" s="16"/>
      <c r="L51" s="55"/>
    </row>
    <row r="52" s="33" customFormat="1" ht="52.5" customHeight="1" spans="1:12">
      <c r="A52" s="40">
        <v>50</v>
      </c>
      <c r="B52" s="16"/>
      <c r="C52" s="17"/>
      <c r="D52" s="18"/>
      <c r="E52" s="13"/>
      <c r="F52" s="18"/>
      <c r="G52" s="45"/>
      <c r="H52" s="46"/>
      <c r="I52" s="46"/>
      <c r="J52" s="53"/>
      <c r="K52" s="16"/>
      <c r="L52" s="55"/>
    </row>
    <row r="53" s="33" customFormat="1" ht="52.5" customHeight="1" spans="1:12">
      <c r="A53" s="40">
        <v>51</v>
      </c>
      <c r="B53" s="16"/>
      <c r="C53" s="17"/>
      <c r="D53" s="18"/>
      <c r="E53" s="13"/>
      <c r="F53" s="13"/>
      <c r="G53" s="45"/>
      <c r="H53" s="46"/>
      <c r="I53" s="46"/>
      <c r="J53" s="53"/>
      <c r="K53" s="16"/>
      <c r="L53" s="55"/>
    </row>
    <row r="54" s="33" customFormat="1" ht="52.5" customHeight="1" spans="1:12">
      <c r="A54" s="40">
        <v>52</v>
      </c>
      <c r="B54" s="16"/>
      <c r="C54" s="17"/>
      <c r="D54" s="13"/>
      <c r="E54" s="13"/>
      <c r="F54" s="18"/>
      <c r="G54" s="45"/>
      <c r="H54" s="46"/>
      <c r="I54" s="46"/>
      <c r="J54" s="53"/>
      <c r="K54" s="16"/>
      <c r="L54" s="55"/>
    </row>
    <row r="55" s="33" customFormat="1" ht="52.5" customHeight="1" spans="1:12">
      <c r="A55" s="40">
        <v>53</v>
      </c>
      <c r="B55" s="16"/>
      <c r="C55" s="17"/>
      <c r="D55" s="18"/>
      <c r="E55" s="13"/>
      <c r="F55" s="18"/>
      <c r="G55" s="45"/>
      <c r="H55" s="46"/>
      <c r="I55" s="46"/>
      <c r="J55" s="53"/>
      <c r="K55" s="16"/>
      <c r="L55" s="55"/>
    </row>
    <row r="56" s="33" customFormat="1" ht="52.5" customHeight="1" spans="1:12">
      <c r="A56" s="40">
        <v>54</v>
      </c>
      <c r="B56" s="16"/>
      <c r="C56" s="17"/>
      <c r="D56" s="18"/>
      <c r="E56" s="13"/>
      <c r="F56" s="18"/>
      <c r="G56" s="45"/>
      <c r="H56" s="46"/>
      <c r="I56" s="46"/>
      <c r="J56" s="53"/>
      <c r="K56" s="16"/>
      <c r="L56" s="55"/>
    </row>
    <row r="57" s="33" customFormat="1" ht="52.5" customHeight="1" spans="1:12">
      <c r="A57" s="40">
        <v>55</v>
      </c>
      <c r="B57" s="16"/>
      <c r="C57" s="17"/>
      <c r="D57" s="18"/>
      <c r="E57" s="18"/>
      <c r="F57" s="18"/>
      <c r="G57" s="45"/>
      <c r="H57" s="46"/>
      <c r="I57" s="46"/>
      <c r="J57" s="53"/>
      <c r="K57" s="16"/>
      <c r="L57" s="55"/>
    </row>
    <row r="58" s="33" customFormat="1" ht="52.5" customHeight="1" spans="1:12">
      <c r="A58" s="40">
        <v>56</v>
      </c>
      <c r="B58" s="16"/>
      <c r="C58" s="17"/>
      <c r="D58" s="18"/>
      <c r="E58" s="18"/>
      <c r="F58" s="18"/>
      <c r="G58" s="45"/>
      <c r="H58" s="46"/>
      <c r="I58" s="46"/>
      <c r="J58" s="53"/>
      <c r="K58" s="16"/>
      <c r="L58" s="55"/>
    </row>
    <row r="59" s="33" customFormat="1" ht="52.5" customHeight="1" spans="1:12">
      <c r="A59" s="40">
        <v>57</v>
      </c>
      <c r="B59" s="16"/>
      <c r="C59" s="17"/>
      <c r="D59" s="18"/>
      <c r="E59" s="13"/>
      <c r="F59" s="18"/>
      <c r="G59" s="45"/>
      <c r="H59" s="46"/>
      <c r="I59" s="46"/>
      <c r="J59" s="53"/>
      <c r="K59" s="16"/>
      <c r="L59" s="55"/>
    </row>
    <row r="60" s="33" customFormat="1" ht="52.5" customHeight="1" spans="1:12">
      <c r="A60" s="40">
        <v>59</v>
      </c>
      <c r="B60" s="16"/>
      <c r="C60" s="17"/>
      <c r="D60" s="18"/>
      <c r="E60" s="13"/>
      <c r="F60" s="13"/>
      <c r="G60" s="45"/>
      <c r="H60" s="46"/>
      <c r="I60" s="46"/>
      <c r="J60" s="53"/>
      <c r="K60" s="16"/>
      <c r="L60" s="55"/>
    </row>
    <row r="61" s="33" customFormat="1" ht="52.5" customHeight="1" spans="1:12">
      <c r="A61" s="40">
        <v>60</v>
      </c>
      <c r="B61" s="16"/>
      <c r="C61" s="17"/>
      <c r="D61" s="18"/>
      <c r="E61" s="18"/>
      <c r="F61" s="18"/>
      <c r="G61" s="45"/>
      <c r="H61" s="46"/>
      <c r="I61" s="46"/>
      <c r="J61" s="53"/>
      <c r="K61" s="16"/>
      <c r="L61" s="55"/>
    </row>
    <row r="62" s="33" customFormat="1" ht="52.5" customHeight="1" spans="1:12">
      <c r="A62" s="40">
        <v>61</v>
      </c>
      <c r="B62" s="16"/>
      <c r="C62" s="17"/>
      <c r="D62" s="18"/>
      <c r="E62" s="13"/>
      <c r="F62" s="13"/>
      <c r="G62" s="45"/>
      <c r="H62" s="46"/>
      <c r="I62" s="46"/>
      <c r="J62" s="53"/>
      <c r="K62" s="16"/>
      <c r="L62" s="55"/>
    </row>
    <row r="63" s="33" customFormat="1" ht="52.5" customHeight="1" spans="1:12">
      <c r="A63" s="40">
        <v>62</v>
      </c>
      <c r="B63" s="16"/>
      <c r="C63" s="17"/>
      <c r="D63" s="18"/>
      <c r="E63" s="13"/>
      <c r="F63" s="18"/>
      <c r="G63" s="45"/>
      <c r="H63" s="46"/>
      <c r="I63" s="46"/>
      <c r="J63" s="53"/>
      <c r="K63" s="16"/>
      <c r="L63" s="55"/>
    </row>
    <row r="64" s="33" customFormat="1" ht="52.5" customHeight="1" spans="1:12">
      <c r="A64" s="40">
        <v>63</v>
      </c>
      <c r="B64" s="16"/>
      <c r="C64" s="17"/>
      <c r="D64" s="18"/>
      <c r="E64" s="13"/>
      <c r="F64" s="13"/>
      <c r="G64" s="45"/>
      <c r="H64" s="46"/>
      <c r="I64" s="46"/>
      <c r="J64" s="53"/>
      <c r="K64" s="16"/>
      <c r="L64" s="55"/>
    </row>
    <row r="65" s="33" customFormat="1" ht="52.5" customHeight="1" spans="1:12">
      <c r="A65" s="40">
        <v>64</v>
      </c>
      <c r="B65" s="16"/>
      <c r="C65" s="17"/>
      <c r="D65" s="18"/>
      <c r="E65" s="13"/>
      <c r="F65" s="18"/>
      <c r="G65" s="45"/>
      <c r="H65" s="46"/>
      <c r="I65" s="46"/>
      <c r="J65" s="53"/>
      <c r="K65" s="16"/>
      <c r="L65" s="55"/>
    </row>
    <row r="66" s="33" customFormat="1" ht="52.5" customHeight="1" spans="1:12">
      <c r="A66" s="40">
        <v>65</v>
      </c>
      <c r="B66" s="16"/>
      <c r="C66" s="18"/>
      <c r="D66" s="13"/>
      <c r="E66" s="18"/>
      <c r="F66" s="18"/>
      <c r="G66" s="45"/>
      <c r="H66" s="46"/>
      <c r="I66" s="46"/>
      <c r="J66" s="53"/>
      <c r="K66" s="16"/>
      <c r="L66" s="55"/>
    </row>
    <row r="67" s="33" customFormat="1" ht="52.5" customHeight="1" spans="1:12">
      <c r="A67" s="40">
        <v>66</v>
      </c>
      <c r="B67" s="16"/>
      <c r="C67" s="17"/>
      <c r="D67" s="18"/>
      <c r="E67" s="18"/>
      <c r="F67" s="18"/>
      <c r="G67" s="45"/>
      <c r="H67" s="46"/>
      <c r="I67" s="46"/>
      <c r="J67" s="53"/>
      <c r="K67" s="16"/>
      <c r="L67" s="55"/>
    </row>
    <row r="68" s="33" customFormat="1" ht="52.5" customHeight="1" spans="1:12">
      <c r="A68" s="40">
        <v>67</v>
      </c>
      <c r="B68" s="16"/>
      <c r="C68" s="17"/>
      <c r="D68" s="18"/>
      <c r="E68" s="13"/>
      <c r="F68" s="18"/>
      <c r="G68" s="45"/>
      <c r="H68" s="46"/>
      <c r="I68" s="46"/>
      <c r="J68" s="53"/>
      <c r="K68" s="16"/>
      <c r="L68" s="55"/>
    </row>
    <row r="69" s="33" customFormat="1" ht="52.5" customHeight="1" spans="1:12">
      <c r="A69" s="40">
        <v>68</v>
      </c>
      <c r="B69" s="16"/>
      <c r="C69" s="17"/>
      <c r="D69" s="18"/>
      <c r="E69" s="13"/>
      <c r="F69" s="13"/>
      <c r="G69" s="45"/>
      <c r="H69" s="46"/>
      <c r="I69" s="46"/>
      <c r="J69" s="53"/>
      <c r="K69" s="16"/>
      <c r="L69" s="55"/>
    </row>
    <row r="70" s="33" customFormat="1" ht="52.5" customHeight="1" spans="1:12">
      <c r="A70" s="40">
        <v>69</v>
      </c>
      <c r="B70" s="16"/>
      <c r="C70" s="13"/>
      <c r="D70" s="13"/>
      <c r="E70" s="13"/>
      <c r="F70" s="13"/>
      <c r="G70" s="45"/>
      <c r="H70" s="46"/>
      <c r="I70" s="46"/>
      <c r="J70" s="53"/>
      <c r="K70" s="16"/>
      <c r="L70" s="55"/>
    </row>
    <row r="71" s="33" customFormat="1" ht="52.5" customHeight="1" spans="1:12">
      <c r="A71" s="40">
        <v>70</v>
      </c>
      <c r="B71" s="16"/>
      <c r="C71" s="17"/>
      <c r="D71" s="13"/>
      <c r="E71" s="13"/>
      <c r="F71" s="18"/>
      <c r="G71" s="45"/>
      <c r="H71" s="46"/>
      <c r="I71" s="46"/>
      <c r="J71" s="53"/>
      <c r="K71" s="16"/>
      <c r="L71" s="55"/>
    </row>
    <row r="72" s="33" customFormat="1" ht="52.5" customHeight="1" spans="1:12">
      <c r="A72" s="40">
        <v>71</v>
      </c>
      <c r="B72" s="16"/>
      <c r="C72" s="17"/>
      <c r="D72" s="18"/>
      <c r="E72" s="13"/>
      <c r="F72" s="18"/>
      <c r="G72" s="45"/>
      <c r="H72" s="46"/>
      <c r="I72" s="46"/>
      <c r="J72" s="53"/>
      <c r="K72" s="16"/>
      <c r="L72" s="55"/>
    </row>
    <row r="73" s="33" customFormat="1" ht="64.5" customHeight="1" spans="1:12">
      <c r="A73" s="40">
        <v>72</v>
      </c>
      <c r="B73" s="16"/>
      <c r="C73" s="17"/>
      <c r="D73" s="18"/>
      <c r="E73" s="17"/>
      <c r="F73" s="18"/>
      <c r="G73" s="45"/>
      <c r="H73" s="46"/>
      <c r="I73" s="46"/>
      <c r="J73" s="53"/>
      <c r="K73" s="16"/>
      <c r="L73" s="55"/>
    </row>
    <row r="74" s="33" customFormat="1" ht="52.5" customHeight="1" spans="1:12">
      <c r="A74" s="40">
        <v>73</v>
      </c>
      <c r="B74" s="16"/>
      <c r="C74" s="17"/>
      <c r="D74" s="18"/>
      <c r="E74" s="13"/>
      <c r="F74" s="18"/>
      <c r="G74" s="45"/>
      <c r="H74" s="46"/>
      <c r="I74" s="46"/>
      <c r="J74" s="53"/>
      <c r="K74" s="16"/>
      <c r="L74" s="55"/>
    </row>
    <row r="75" s="33" customFormat="1" ht="52.5" customHeight="1" spans="1:12">
      <c r="A75" s="40">
        <v>74</v>
      </c>
      <c r="B75" s="16"/>
      <c r="C75" s="17"/>
      <c r="D75" s="18"/>
      <c r="E75" s="18"/>
      <c r="F75" s="18"/>
      <c r="G75" s="45"/>
      <c r="H75" s="46"/>
      <c r="I75" s="46"/>
      <c r="J75" s="53"/>
      <c r="K75" s="16"/>
      <c r="L75" s="55"/>
    </row>
    <row r="76" s="33" customFormat="1" ht="52.5" customHeight="1" spans="1:12">
      <c r="A76" s="40">
        <v>75</v>
      </c>
      <c r="B76" s="16"/>
      <c r="C76" s="17"/>
      <c r="D76" s="18"/>
      <c r="E76" s="13"/>
      <c r="F76" s="18"/>
      <c r="G76" s="45"/>
      <c r="H76" s="46"/>
      <c r="I76" s="46"/>
      <c r="J76" s="53"/>
      <c r="K76" s="16"/>
      <c r="L76" s="55"/>
    </row>
    <row r="77" s="33" customFormat="1" ht="52.5" customHeight="1" spans="1:13">
      <c r="A77" s="40">
        <v>76</v>
      </c>
      <c r="B77" s="16"/>
      <c r="C77" s="17"/>
      <c r="D77" s="18"/>
      <c r="E77" s="13"/>
      <c r="F77" s="18"/>
      <c r="G77" s="45"/>
      <c r="H77" s="46"/>
      <c r="I77" s="46"/>
      <c r="J77" s="53"/>
      <c r="K77" s="16"/>
      <c r="L77" s="55"/>
      <c r="M77" s="55">
        <f>2748+257</f>
        <v>3005</v>
      </c>
    </row>
    <row r="78" s="33" customFormat="1" ht="52.5" customHeight="1" spans="1:12">
      <c r="A78" s="40">
        <v>77</v>
      </c>
      <c r="B78" s="16"/>
      <c r="C78" s="17"/>
      <c r="D78" s="18"/>
      <c r="E78" s="13"/>
      <c r="F78" s="18"/>
      <c r="G78" s="45"/>
      <c r="H78" s="46"/>
      <c r="I78" s="46"/>
      <c r="J78" s="53"/>
      <c r="K78" s="16"/>
      <c r="L78" s="55"/>
    </row>
    <row r="79" s="33" customFormat="1" ht="52.5" customHeight="1" spans="1:12">
      <c r="A79" s="40">
        <v>78</v>
      </c>
      <c r="B79" s="16"/>
      <c r="C79" s="17"/>
      <c r="D79" s="18"/>
      <c r="E79" s="13"/>
      <c r="F79" s="13"/>
      <c r="G79" s="45"/>
      <c r="H79" s="46"/>
      <c r="I79" s="46"/>
      <c r="J79" s="53"/>
      <c r="K79" s="16"/>
      <c r="L79" s="55"/>
    </row>
    <row r="80" s="33" customFormat="1" ht="52.5" customHeight="1" spans="1:12">
      <c r="A80" s="40">
        <v>79</v>
      </c>
      <c r="B80" s="16"/>
      <c r="C80" s="17"/>
      <c r="D80" s="18"/>
      <c r="E80" s="13"/>
      <c r="F80" s="18"/>
      <c r="G80" s="45"/>
      <c r="H80" s="46"/>
      <c r="I80" s="46"/>
      <c r="J80" s="53"/>
      <c r="K80" s="16"/>
      <c r="L80" s="57"/>
    </row>
    <row r="81" s="33" customFormat="1" ht="52.5" customHeight="1" spans="1:12">
      <c r="A81" s="40">
        <v>80</v>
      </c>
      <c r="B81" s="16"/>
      <c r="C81" s="17"/>
      <c r="D81" s="18"/>
      <c r="E81" s="13"/>
      <c r="F81" s="18"/>
      <c r="G81" s="45"/>
      <c r="H81" s="46"/>
      <c r="I81" s="46"/>
      <c r="J81" s="53"/>
      <c r="K81" s="16"/>
      <c r="L81" s="57"/>
    </row>
    <row r="82" s="33" customFormat="1" ht="52.5" customHeight="1" spans="1:12">
      <c r="A82" s="40">
        <v>81</v>
      </c>
      <c r="B82" s="16"/>
      <c r="C82" s="17"/>
      <c r="D82" s="18"/>
      <c r="E82" s="13"/>
      <c r="F82" s="18"/>
      <c r="G82" s="45"/>
      <c r="H82" s="46"/>
      <c r="I82" s="46"/>
      <c r="J82" s="53"/>
      <c r="K82" s="16"/>
      <c r="L82" s="57"/>
    </row>
    <row r="83" s="33" customFormat="1" ht="52.5" customHeight="1" spans="1:12">
      <c r="A83" s="40">
        <v>82</v>
      </c>
      <c r="B83" s="16"/>
      <c r="C83" s="17"/>
      <c r="D83" s="18"/>
      <c r="E83" s="13"/>
      <c r="F83" s="13"/>
      <c r="G83" s="45"/>
      <c r="H83" s="46"/>
      <c r="I83" s="46"/>
      <c r="J83" s="53"/>
      <c r="K83" s="16"/>
      <c r="L83" s="57"/>
    </row>
    <row r="84" s="33" customFormat="1" ht="52.5" customHeight="1" spans="1:12">
      <c r="A84" s="40">
        <v>83</v>
      </c>
      <c r="B84" s="16"/>
      <c r="C84" s="17"/>
      <c r="D84" s="18"/>
      <c r="E84" s="13"/>
      <c r="F84" s="13"/>
      <c r="G84" s="45"/>
      <c r="H84" s="46"/>
      <c r="I84" s="46"/>
      <c r="J84" s="53"/>
      <c r="K84" s="16"/>
      <c r="L84" s="55"/>
    </row>
    <row r="85" s="33" customFormat="1" ht="52.5" customHeight="1" spans="1:12">
      <c r="A85" s="40">
        <v>84</v>
      </c>
      <c r="B85" s="16"/>
      <c r="C85" s="17"/>
      <c r="D85" s="18"/>
      <c r="E85" s="18"/>
      <c r="F85" s="18"/>
      <c r="G85" s="45"/>
      <c r="H85" s="46"/>
      <c r="I85" s="46"/>
      <c r="J85" s="53"/>
      <c r="K85" s="16"/>
      <c r="L85" s="55"/>
    </row>
    <row r="86" s="33" customFormat="1" ht="57.75" customHeight="1" spans="1:12">
      <c r="A86" s="40">
        <v>85</v>
      </c>
      <c r="B86" s="16"/>
      <c r="C86" s="17"/>
      <c r="D86" s="18"/>
      <c r="E86" s="13"/>
      <c r="F86" s="18"/>
      <c r="G86" s="45"/>
      <c r="H86" s="46"/>
      <c r="I86" s="46"/>
      <c r="J86" s="53"/>
      <c r="K86" s="16"/>
      <c r="L86" s="55"/>
    </row>
    <row r="87" s="33" customFormat="1" ht="57.75" customHeight="1" spans="1:12">
      <c r="A87" s="40">
        <v>86</v>
      </c>
      <c r="B87" s="16"/>
      <c r="C87" s="17"/>
      <c r="D87" s="18"/>
      <c r="E87" s="13"/>
      <c r="F87" s="13"/>
      <c r="G87" s="45"/>
      <c r="H87" s="56"/>
      <c r="I87" s="46"/>
      <c r="J87" s="53"/>
      <c r="K87" s="16"/>
      <c r="L87" s="55"/>
    </row>
    <row r="88" s="33" customFormat="1" ht="57.75" customHeight="1" spans="1:12">
      <c r="A88" s="40">
        <v>87</v>
      </c>
      <c r="B88" s="16"/>
      <c r="C88" s="17"/>
      <c r="D88" s="18"/>
      <c r="E88" s="13"/>
      <c r="F88" s="13"/>
      <c r="G88" s="45"/>
      <c r="H88" s="56"/>
      <c r="I88" s="46"/>
      <c r="J88" s="53"/>
      <c r="K88" s="16"/>
      <c r="L88" s="55"/>
    </row>
    <row r="89" s="33" customFormat="1" ht="57.75" customHeight="1" spans="1:12">
      <c r="A89" s="40">
        <v>88</v>
      </c>
      <c r="B89" s="16"/>
      <c r="C89" s="17"/>
      <c r="D89" s="18"/>
      <c r="E89" s="13"/>
      <c r="F89" s="13"/>
      <c r="G89" s="45"/>
      <c r="H89" s="56"/>
      <c r="I89" s="46"/>
      <c r="J89" s="53"/>
      <c r="K89" s="16"/>
      <c r="L89" s="55"/>
    </row>
    <row r="90" s="33" customFormat="1" ht="57.75" customHeight="1" spans="1:12">
      <c r="A90" s="40">
        <v>89</v>
      </c>
      <c r="B90" s="16"/>
      <c r="C90" s="17"/>
      <c r="D90" s="18"/>
      <c r="E90" s="13"/>
      <c r="F90" s="13"/>
      <c r="G90" s="45"/>
      <c r="H90" s="56"/>
      <c r="I90" s="46"/>
      <c r="J90" s="53"/>
      <c r="K90" s="16"/>
      <c r="L90" s="55"/>
    </row>
    <row r="91" s="33" customFormat="1" ht="57.75" customHeight="1" spans="1:12">
      <c r="A91" s="40">
        <v>90</v>
      </c>
      <c r="B91" s="16"/>
      <c r="C91" s="17"/>
      <c r="D91" s="18"/>
      <c r="E91" s="13"/>
      <c r="F91" s="13"/>
      <c r="G91" s="45"/>
      <c r="H91" s="46"/>
      <c r="I91" s="46"/>
      <c r="J91" s="53"/>
      <c r="K91" s="16"/>
      <c r="L91" s="55"/>
    </row>
    <row r="92" s="33" customFormat="1" ht="57.75" customHeight="1" spans="1:12">
      <c r="A92" s="40">
        <v>91</v>
      </c>
      <c r="B92" s="16"/>
      <c r="C92" s="17"/>
      <c r="D92" s="18"/>
      <c r="E92" s="18"/>
      <c r="F92" s="18"/>
      <c r="G92" s="45"/>
      <c r="H92" s="46"/>
      <c r="I92" s="46"/>
      <c r="J92" s="53"/>
      <c r="K92" s="16"/>
      <c r="L92" s="55"/>
    </row>
    <row r="93" s="33" customFormat="1" ht="57.75" customHeight="1" spans="1:12">
      <c r="A93" s="40">
        <v>92</v>
      </c>
      <c r="B93" s="16"/>
      <c r="C93" s="17"/>
      <c r="D93" s="18"/>
      <c r="E93" s="18"/>
      <c r="F93" s="13"/>
      <c r="G93" s="45"/>
      <c r="H93" s="46"/>
      <c r="I93" s="46"/>
      <c r="J93" s="53"/>
      <c r="K93" s="16"/>
      <c r="L93" s="55"/>
    </row>
    <row r="94" s="33" customFormat="1" ht="57.75" customHeight="1" spans="1:12">
      <c r="A94" s="40">
        <v>93</v>
      </c>
      <c r="B94" s="16"/>
      <c r="C94" s="17"/>
      <c r="D94" s="18"/>
      <c r="E94" s="18"/>
      <c r="F94" s="18"/>
      <c r="G94" s="45"/>
      <c r="H94" s="46"/>
      <c r="I94" s="46"/>
      <c r="J94" s="53"/>
      <c r="K94" s="16"/>
      <c r="L94" s="55"/>
    </row>
    <row r="95" s="33" customFormat="1" ht="57.75" customHeight="1" spans="1:12">
      <c r="A95" s="40">
        <v>94</v>
      </c>
      <c r="B95" s="16"/>
      <c r="C95" s="17"/>
      <c r="D95" s="18"/>
      <c r="E95" s="13"/>
      <c r="F95" s="13"/>
      <c r="G95" s="45"/>
      <c r="H95" s="56"/>
      <c r="I95" s="46"/>
      <c r="J95" s="53"/>
      <c r="K95" s="16"/>
      <c r="L95" s="55"/>
    </row>
    <row r="96" s="33" customFormat="1" ht="57.75" customHeight="1" spans="1:12">
      <c r="A96" s="40">
        <v>95</v>
      </c>
      <c r="B96" s="16"/>
      <c r="C96" s="17"/>
      <c r="D96" s="18"/>
      <c r="E96" s="18"/>
      <c r="F96" s="18"/>
      <c r="G96" s="45"/>
      <c r="H96" s="46"/>
      <c r="I96" s="46"/>
      <c r="J96" s="53"/>
      <c r="K96" s="16"/>
      <c r="L96" s="55"/>
    </row>
    <row r="97" s="33" customFormat="1" ht="57.75" customHeight="1" spans="1:12">
      <c r="A97" s="40">
        <v>96</v>
      </c>
      <c r="B97" s="16"/>
      <c r="C97" s="17"/>
      <c r="D97" s="18"/>
      <c r="E97" s="18"/>
      <c r="F97" s="18"/>
      <c r="G97" s="45"/>
      <c r="H97" s="46"/>
      <c r="I97" s="46"/>
      <c r="J97" s="53"/>
      <c r="K97" s="16"/>
      <c r="L97" s="55"/>
    </row>
    <row r="98" s="33" customFormat="1" ht="57.75" customHeight="1" spans="1:12">
      <c r="A98" s="40">
        <v>97</v>
      </c>
      <c r="B98" s="16"/>
      <c r="C98" s="17"/>
      <c r="D98" s="18"/>
      <c r="E98" s="18"/>
      <c r="F98" s="18"/>
      <c r="G98" s="45"/>
      <c r="H98" s="46"/>
      <c r="I98" s="46"/>
      <c r="J98" s="53"/>
      <c r="K98" s="16"/>
      <c r="L98" s="55"/>
    </row>
    <row r="99" s="33" customFormat="1" ht="57.75" customHeight="1" spans="1:12">
      <c r="A99" s="40">
        <v>98</v>
      </c>
      <c r="B99" s="16"/>
      <c r="C99" s="17"/>
      <c r="D99" s="18"/>
      <c r="E99" s="18"/>
      <c r="F99" s="18"/>
      <c r="G99" s="45"/>
      <c r="H99" s="46"/>
      <c r="I99" s="46"/>
      <c r="J99" s="53"/>
      <c r="K99" s="16"/>
      <c r="L99" s="55"/>
    </row>
    <row r="100" s="33" customFormat="1" ht="57.75" customHeight="1" spans="1:12">
      <c r="A100" s="40">
        <v>99</v>
      </c>
      <c r="B100" s="16"/>
      <c r="C100" s="17"/>
      <c r="D100" s="18"/>
      <c r="E100" s="13"/>
      <c r="F100" s="13"/>
      <c r="G100" s="45"/>
      <c r="H100" s="46"/>
      <c r="I100" s="46"/>
      <c r="J100" s="53"/>
      <c r="K100" s="16"/>
      <c r="L100" s="55"/>
    </row>
    <row r="101" s="33" customFormat="1" ht="57.75" customHeight="1" spans="1:12">
      <c r="A101" s="40">
        <v>100</v>
      </c>
      <c r="B101" s="16"/>
      <c r="C101" s="17"/>
      <c r="D101" s="18"/>
      <c r="E101" s="13"/>
      <c r="F101" s="13"/>
      <c r="G101" s="45"/>
      <c r="H101" s="46"/>
      <c r="I101" s="46"/>
      <c r="J101" s="53"/>
      <c r="K101" s="16"/>
      <c r="L101" s="55"/>
    </row>
    <row r="102" s="33" customFormat="1" ht="57.75" customHeight="1" spans="1:12">
      <c r="A102" s="40">
        <v>101</v>
      </c>
      <c r="B102" s="16"/>
      <c r="C102" s="17"/>
      <c r="D102" s="18"/>
      <c r="E102" s="13"/>
      <c r="F102" s="13"/>
      <c r="G102" s="45"/>
      <c r="H102" s="46"/>
      <c r="I102" s="46"/>
      <c r="J102" s="53"/>
      <c r="K102" s="16"/>
      <c r="L102" s="55"/>
    </row>
    <row r="103" s="33" customFormat="1" ht="57.75" customHeight="1" spans="1:12">
      <c r="A103" s="40">
        <v>102</v>
      </c>
      <c r="B103" s="16"/>
      <c r="C103" s="17"/>
      <c r="D103" s="18"/>
      <c r="E103" s="18"/>
      <c r="F103" s="18"/>
      <c r="G103" s="45"/>
      <c r="H103" s="46"/>
      <c r="I103" s="46"/>
      <c r="J103" s="53"/>
      <c r="K103" s="16"/>
      <c r="L103" s="55"/>
    </row>
    <row r="104" s="33" customFormat="1" ht="57.75" customHeight="1" spans="1:12">
      <c r="A104" s="40">
        <v>103</v>
      </c>
      <c r="B104" s="16"/>
      <c r="C104" s="17"/>
      <c r="D104" s="18"/>
      <c r="E104" s="18"/>
      <c r="F104" s="13"/>
      <c r="G104" s="45"/>
      <c r="H104" s="46"/>
      <c r="I104" s="46"/>
      <c r="J104" s="53"/>
      <c r="K104" s="16"/>
      <c r="L104" s="55"/>
    </row>
    <row r="105" s="33" customFormat="1" ht="57.75" customHeight="1" spans="1:12">
      <c r="A105" s="40">
        <v>104</v>
      </c>
      <c r="B105" s="16"/>
      <c r="C105" s="17"/>
      <c r="D105" s="18"/>
      <c r="E105" s="18"/>
      <c r="F105" s="13"/>
      <c r="G105" s="45"/>
      <c r="H105" s="46"/>
      <c r="I105" s="46"/>
      <c r="J105" s="53"/>
      <c r="K105" s="16"/>
      <c r="L105" s="55"/>
    </row>
    <row r="106" s="33" customFormat="1" ht="57.75" customHeight="1" spans="1:12">
      <c r="A106" s="40">
        <v>105</v>
      </c>
      <c r="B106" s="16"/>
      <c r="C106" s="17"/>
      <c r="D106" s="18"/>
      <c r="E106" s="18"/>
      <c r="F106" s="18"/>
      <c r="G106" s="45"/>
      <c r="H106" s="46"/>
      <c r="I106" s="46"/>
      <c r="J106" s="53"/>
      <c r="K106" s="16"/>
      <c r="L106" s="55"/>
    </row>
    <row r="107" s="33" customFormat="1" ht="57.75" customHeight="1" spans="1:12">
      <c r="A107" s="40">
        <v>106</v>
      </c>
      <c r="B107" s="16"/>
      <c r="C107" s="17"/>
      <c r="D107" s="18"/>
      <c r="E107" s="13"/>
      <c r="F107" s="13"/>
      <c r="G107" s="45"/>
      <c r="H107" s="46"/>
      <c r="I107" s="46"/>
      <c r="J107" s="53"/>
      <c r="K107" s="16"/>
      <c r="L107" s="55"/>
    </row>
    <row r="108" s="33" customFormat="1" ht="57.75" customHeight="1" spans="1:12">
      <c r="A108" s="40">
        <v>107</v>
      </c>
      <c r="B108" s="16"/>
      <c r="C108" s="17"/>
      <c r="D108" s="18"/>
      <c r="E108" s="18"/>
      <c r="F108" s="18"/>
      <c r="G108" s="45"/>
      <c r="H108" s="46"/>
      <c r="I108" s="46"/>
      <c r="J108" s="53"/>
      <c r="K108" s="16"/>
      <c r="L108" s="55"/>
    </row>
    <row r="109" s="33" customFormat="1" ht="57.75" customHeight="1" spans="1:12">
      <c r="A109" s="40">
        <v>108</v>
      </c>
      <c r="B109" s="16"/>
      <c r="C109" s="17"/>
      <c r="D109" s="18"/>
      <c r="E109" s="18"/>
      <c r="F109" s="18"/>
      <c r="G109" s="45"/>
      <c r="H109" s="46"/>
      <c r="I109" s="46"/>
      <c r="J109" s="53"/>
      <c r="K109" s="16"/>
      <c r="L109" s="55"/>
    </row>
    <row r="110" s="33" customFormat="1" ht="57.75" customHeight="1" spans="1:12">
      <c r="A110" s="40">
        <v>109</v>
      </c>
      <c r="B110" s="16"/>
      <c r="C110" s="17"/>
      <c r="D110" s="18"/>
      <c r="E110" s="18"/>
      <c r="F110" s="18"/>
      <c r="G110" s="45"/>
      <c r="H110" s="46"/>
      <c r="I110" s="46"/>
      <c r="J110" s="53"/>
      <c r="K110" s="16"/>
      <c r="L110" s="55"/>
    </row>
    <row r="111" s="33" customFormat="1" ht="57.75" customHeight="1" spans="1:12">
      <c r="A111" s="40">
        <v>110</v>
      </c>
      <c r="B111" s="16"/>
      <c r="C111" s="17"/>
      <c r="D111" s="18"/>
      <c r="E111" s="18"/>
      <c r="F111" s="13"/>
      <c r="G111" s="45"/>
      <c r="H111" s="46"/>
      <c r="I111" s="46"/>
      <c r="J111" s="53"/>
      <c r="K111" s="16"/>
      <c r="L111" s="55"/>
    </row>
    <row r="112" s="33" customFormat="1" ht="57.75" customHeight="1" spans="1:12">
      <c r="A112" s="40">
        <v>111</v>
      </c>
      <c r="B112" s="16"/>
      <c r="C112" s="17"/>
      <c r="D112" s="18"/>
      <c r="E112" s="18"/>
      <c r="F112" s="18"/>
      <c r="G112" s="45"/>
      <c r="H112" s="46"/>
      <c r="I112" s="46"/>
      <c r="J112" s="53"/>
      <c r="K112" s="16"/>
      <c r="L112" s="55"/>
    </row>
    <row r="113" s="33" customFormat="1" ht="57.75" customHeight="1" spans="1:12">
      <c r="A113" s="40">
        <v>112</v>
      </c>
      <c r="B113" s="16"/>
      <c r="C113" s="17"/>
      <c r="D113" s="18"/>
      <c r="E113" s="13"/>
      <c r="F113" s="13"/>
      <c r="G113" s="45"/>
      <c r="H113" s="46"/>
      <c r="I113" s="46"/>
      <c r="J113" s="53"/>
      <c r="K113" s="16"/>
      <c r="L113" s="55"/>
    </row>
    <row r="114" s="33" customFormat="1" ht="57.75" customHeight="1" spans="1:12">
      <c r="A114" s="40">
        <v>113</v>
      </c>
      <c r="B114" s="16"/>
      <c r="C114" s="17"/>
      <c r="D114" s="18"/>
      <c r="E114" s="18"/>
      <c r="F114" s="18"/>
      <c r="G114" s="45"/>
      <c r="H114" s="46"/>
      <c r="I114" s="46"/>
      <c r="J114" s="53"/>
      <c r="K114" s="16"/>
      <c r="L114" s="55"/>
    </row>
    <row r="115" s="33" customFormat="1" ht="57.75" customHeight="1" spans="1:12">
      <c r="A115" s="40">
        <v>114</v>
      </c>
      <c r="B115" s="16"/>
      <c r="C115" s="17"/>
      <c r="D115" s="18"/>
      <c r="E115" s="18"/>
      <c r="F115" s="18"/>
      <c r="G115" s="45"/>
      <c r="H115" s="46"/>
      <c r="I115" s="46"/>
      <c r="J115" s="53"/>
      <c r="K115" s="16"/>
      <c r="L115" s="55"/>
    </row>
    <row r="116" s="33" customFormat="1" ht="57.75" customHeight="1" spans="1:12">
      <c r="A116" s="40">
        <v>115</v>
      </c>
      <c r="B116" s="16"/>
      <c r="C116" s="17"/>
      <c r="D116" s="18"/>
      <c r="E116" s="18"/>
      <c r="F116" s="18"/>
      <c r="G116" s="45"/>
      <c r="H116" s="46"/>
      <c r="I116" s="46"/>
      <c r="J116" s="53"/>
      <c r="K116" s="16"/>
      <c r="L116" s="55"/>
    </row>
    <row r="117" s="33" customFormat="1" ht="57.75" customHeight="1" spans="1:12">
      <c r="A117" s="40">
        <v>116</v>
      </c>
      <c r="B117" s="16"/>
      <c r="C117" s="17"/>
      <c r="D117" s="18"/>
      <c r="E117" s="18"/>
      <c r="F117" s="13"/>
      <c r="G117" s="45"/>
      <c r="H117" s="46"/>
      <c r="I117" s="46"/>
      <c r="J117" s="53"/>
      <c r="K117" s="16"/>
      <c r="L117" s="55"/>
    </row>
    <row r="118" s="33" customFormat="1" ht="57.75" customHeight="1" spans="1:12">
      <c r="A118" s="40">
        <v>117</v>
      </c>
      <c r="B118" s="16"/>
      <c r="C118" s="17"/>
      <c r="D118" s="18"/>
      <c r="E118" s="18"/>
      <c r="F118" s="18"/>
      <c r="G118" s="45"/>
      <c r="H118" s="46"/>
      <c r="I118" s="46"/>
      <c r="J118" s="53"/>
      <c r="K118" s="16"/>
      <c r="L118" s="55"/>
    </row>
    <row r="119" s="33" customFormat="1" ht="57.75" customHeight="1" spans="1:12">
      <c r="A119" s="40">
        <v>118</v>
      </c>
      <c r="B119" s="16"/>
      <c r="C119" s="17"/>
      <c r="D119" s="18"/>
      <c r="E119" s="18"/>
      <c r="F119" s="18"/>
      <c r="G119" s="45"/>
      <c r="H119" s="46"/>
      <c r="I119" s="46"/>
      <c r="J119" s="53"/>
      <c r="K119" s="16"/>
      <c r="L119" s="55"/>
    </row>
    <row r="120" s="33" customFormat="1" ht="57.75" customHeight="1" spans="1:12">
      <c r="A120" s="40">
        <v>119</v>
      </c>
      <c r="B120" s="16"/>
      <c r="C120" s="17"/>
      <c r="D120" s="18"/>
      <c r="E120" s="18"/>
      <c r="F120" s="18"/>
      <c r="G120" s="45"/>
      <c r="H120" s="46"/>
      <c r="I120" s="46"/>
      <c r="J120" s="53"/>
      <c r="K120" s="16"/>
      <c r="L120" s="55"/>
    </row>
    <row r="121" s="33" customFormat="1" ht="57.75" customHeight="1" spans="1:12">
      <c r="A121" s="40">
        <v>120</v>
      </c>
      <c r="B121" s="16"/>
      <c r="C121" s="17"/>
      <c r="D121" s="18"/>
      <c r="E121" s="18"/>
      <c r="F121" s="18"/>
      <c r="G121" s="45"/>
      <c r="H121" s="46"/>
      <c r="I121" s="46"/>
      <c r="J121" s="53"/>
      <c r="K121" s="16"/>
      <c r="L121" s="55"/>
    </row>
    <row r="122" s="33" customFormat="1" ht="57.75" customHeight="1" spans="1:12">
      <c r="A122" s="40">
        <v>121</v>
      </c>
      <c r="B122" s="16"/>
      <c r="C122" s="17"/>
      <c r="D122" s="17"/>
      <c r="E122" s="18"/>
      <c r="F122" s="18"/>
      <c r="G122" s="45"/>
      <c r="H122" s="46"/>
      <c r="I122" s="46"/>
      <c r="J122" s="53"/>
      <c r="K122" s="16"/>
      <c r="L122" s="55"/>
    </row>
    <row r="123" s="33" customFormat="1" ht="57.75" customHeight="1" spans="1:12">
      <c r="A123" s="40">
        <v>122</v>
      </c>
      <c r="B123" s="16"/>
      <c r="C123" s="17"/>
      <c r="D123" s="18"/>
      <c r="E123" s="13"/>
      <c r="F123" s="13"/>
      <c r="G123" s="45"/>
      <c r="H123" s="46"/>
      <c r="I123" s="46"/>
      <c r="J123" s="53"/>
      <c r="K123" s="16"/>
      <c r="L123" s="55"/>
    </row>
    <row r="124" s="33" customFormat="1" ht="57.75" customHeight="1" spans="1:12">
      <c r="A124" s="40">
        <v>123</v>
      </c>
      <c r="B124" s="16"/>
      <c r="C124" s="17"/>
      <c r="D124" s="17"/>
      <c r="E124" s="18"/>
      <c r="F124" s="18"/>
      <c r="G124" s="45"/>
      <c r="H124" s="46"/>
      <c r="I124" s="46"/>
      <c r="J124" s="53"/>
      <c r="K124" s="16"/>
      <c r="L124" s="55"/>
    </row>
    <row r="125" s="33" customFormat="1" ht="57.75" customHeight="1" spans="1:12">
      <c r="A125" s="40">
        <v>124</v>
      </c>
      <c r="B125" s="16"/>
      <c r="C125" s="17"/>
      <c r="D125" s="18"/>
      <c r="E125" s="17"/>
      <c r="F125" s="18"/>
      <c r="G125" s="45"/>
      <c r="H125" s="46"/>
      <c r="I125" s="46"/>
      <c r="J125" s="53"/>
      <c r="K125" s="16"/>
      <c r="L125" s="55"/>
    </row>
    <row r="126" s="33" customFormat="1" ht="57.75" customHeight="1" spans="1:12">
      <c r="A126" s="40">
        <v>125</v>
      </c>
      <c r="B126" s="16"/>
      <c r="C126" s="17"/>
      <c r="D126" s="17"/>
      <c r="E126" s="18"/>
      <c r="F126" s="18"/>
      <c r="G126" s="45"/>
      <c r="H126" s="46"/>
      <c r="I126" s="46"/>
      <c r="J126" s="53"/>
      <c r="K126" s="16"/>
      <c r="L126" s="55"/>
    </row>
    <row r="127" s="33" customFormat="1" ht="57.75" customHeight="1" spans="1:12">
      <c r="A127" s="40">
        <v>126</v>
      </c>
      <c r="B127" s="16"/>
      <c r="C127" s="17"/>
      <c r="D127" s="18"/>
      <c r="E127" s="13"/>
      <c r="F127" s="13"/>
      <c r="G127" s="45"/>
      <c r="H127" s="46"/>
      <c r="I127" s="46"/>
      <c r="J127" s="53"/>
      <c r="K127" s="16"/>
      <c r="L127" s="55"/>
    </row>
    <row r="128" s="33" customFormat="1" ht="57.75" customHeight="1" spans="1:12">
      <c r="A128" s="40">
        <v>127</v>
      </c>
      <c r="B128" s="16"/>
      <c r="C128" s="17"/>
      <c r="D128" s="17"/>
      <c r="E128" s="18"/>
      <c r="F128" s="18"/>
      <c r="G128" s="45"/>
      <c r="H128" s="46"/>
      <c r="I128" s="46"/>
      <c r="J128" s="53"/>
      <c r="K128" s="16"/>
      <c r="L128" s="55"/>
    </row>
    <row r="129" s="33" customFormat="1" ht="57.75" customHeight="1" spans="1:12">
      <c r="A129" s="40">
        <v>128</v>
      </c>
      <c r="B129" s="16"/>
      <c r="C129" s="18"/>
      <c r="D129" s="13"/>
      <c r="E129" s="18"/>
      <c r="F129" s="18"/>
      <c r="G129" s="45"/>
      <c r="H129" s="46"/>
      <c r="I129" s="46"/>
      <c r="J129" s="53"/>
      <c r="K129" s="16"/>
      <c r="L129" s="55"/>
    </row>
    <row r="130" s="33" customFormat="1" ht="57.75" customHeight="1" spans="1:12">
      <c r="A130" s="40">
        <v>129</v>
      </c>
      <c r="B130" s="16"/>
      <c r="C130" s="17"/>
      <c r="D130" s="17"/>
      <c r="E130" s="13"/>
      <c r="F130" s="13"/>
      <c r="G130" s="45"/>
      <c r="H130" s="46"/>
      <c r="I130" s="46"/>
      <c r="J130" s="53"/>
      <c r="K130" s="16"/>
      <c r="L130" s="55"/>
    </row>
    <row r="131" s="33" customFormat="1" ht="57.75" customHeight="1" spans="1:12">
      <c r="A131" s="40">
        <v>130</v>
      </c>
      <c r="B131" s="16"/>
      <c r="C131" s="17"/>
      <c r="D131" s="17"/>
      <c r="E131" s="13"/>
      <c r="F131" s="13"/>
      <c r="G131" s="45"/>
      <c r="H131" s="46"/>
      <c r="I131" s="46"/>
      <c r="J131" s="53"/>
      <c r="K131" s="16"/>
      <c r="L131" s="55"/>
    </row>
    <row r="132" s="33" customFormat="1" ht="57.75" customHeight="1" spans="1:12">
      <c r="A132" s="40">
        <v>131</v>
      </c>
      <c r="B132" s="16"/>
      <c r="C132" s="17"/>
      <c r="D132" s="18"/>
      <c r="E132" s="13"/>
      <c r="F132" s="13"/>
      <c r="G132" s="45"/>
      <c r="H132" s="46"/>
      <c r="I132" s="46"/>
      <c r="J132" s="53"/>
      <c r="K132" s="16"/>
      <c r="L132" s="55"/>
    </row>
    <row r="133" s="33" customFormat="1" ht="57.75" customHeight="1" spans="1:12">
      <c r="A133" s="40">
        <v>132</v>
      </c>
      <c r="B133" s="16"/>
      <c r="C133" s="17"/>
      <c r="D133" s="17"/>
      <c r="E133" s="18"/>
      <c r="F133" s="18"/>
      <c r="G133" s="45"/>
      <c r="H133" s="46"/>
      <c r="I133" s="46"/>
      <c r="J133" s="53"/>
      <c r="K133" s="16"/>
      <c r="L133" s="55"/>
    </row>
    <row r="134" s="33" customFormat="1" ht="57.75" customHeight="1" spans="1:12">
      <c r="A134" s="40">
        <v>133</v>
      </c>
      <c r="B134" s="16"/>
      <c r="C134" s="17"/>
      <c r="D134" s="18"/>
      <c r="E134" s="17"/>
      <c r="F134" s="18"/>
      <c r="G134" s="45"/>
      <c r="H134" s="46"/>
      <c r="I134" s="46"/>
      <c r="J134" s="53"/>
      <c r="K134" s="16"/>
      <c r="L134" s="55"/>
    </row>
    <row r="135" s="33" customFormat="1" ht="57.75" customHeight="1" spans="1:12">
      <c r="A135" s="40">
        <v>134</v>
      </c>
      <c r="B135" s="16"/>
      <c r="C135" s="17"/>
      <c r="D135" s="17"/>
      <c r="E135" s="17"/>
      <c r="F135" s="13"/>
      <c r="G135" s="45"/>
      <c r="H135" s="46"/>
      <c r="I135" s="46"/>
      <c r="J135" s="53"/>
      <c r="K135" s="16"/>
      <c r="L135" s="55"/>
    </row>
    <row r="136" s="33" customFormat="1" ht="57.75" customHeight="1" spans="1:12">
      <c r="A136" s="40">
        <v>135</v>
      </c>
      <c r="B136" s="16"/>
      <c r="C136" s="17"/>
      <c r="D136" s="17"/>
      <c r="E136" s="13"/>
      <c r="F136" s="13"/>
      <c r="G136" s="45"/>
      <c r="H136" s="46"/>
      <c r="I136" s="46"/>
      <c r="J136" s="53"/>
      <c r="K136" s="16"/>
      <c r="L136" s="55"/>
    </row>
    <row r="137" s="33" customFormat="1" ht="57.75" customHeight="1" spans="1:12">
      <c r="A137" s="40">
        <v>136</v>
      </c>
      <c r="B137" s="16"/>
      <c r="C137" s="17"/>
      <c r="D137" s="17"/>
      <c r="E137" s="18"/>
      <c r="F137" s="13"/>
      <c r="G137" s="45"/>
      <c r="H137" s="46"/>
      <c r="I137" s="46"/>
      <c r="J137" s="53"/>
      <c r="K137" s="16"/>
      <c r="L137" s="55"/>
    </row>
    <row r="138" s="33" customFormat="1" ht="52.5" customHeight="1" spans="1:12">
      <c r="A138" s="40"/>
      <c r="B138" s="16"/>
      <c r="C138" s="17"/>
      <c r="D138" s="18"/>
      <c r="E138" s="13"/>
      <c r="F138" s="18"/>
      <c r="G138" s="45"/>
      <c r="H138" s="46"/>
      <c r="I138" s="46"/>
      <c r="J138" s="53"/>
      <c r="K138" s="16"/>
      <c r="L138" s="55"/>
    </row>
    <row r="139" ht="40.5" customHeight="1" spans="1:11">
      <c r="A139" s="28" t="s">
        <v>417</v>
      </c>
      <c r="B139" s="28"/>
      <c r="C139" s="28"/>
      <c r="D139" s="28"/>
      <c r="E139" s="28"/>
      <c r="F139" s="28"/>
      <c r="G139" s="58"/>
      <c r="H139" s="59">
        <f>+SUM(H3:H138)</f>
        <v>0</v>
      </c>
      <c r="I139" s="59"/>
      <c r="J139" s="59"/>
      <c r="K139" s="60"/>
    </row>
    <row r="146" s="2" customFormat="1" spans="1:15">
      <c r="A146" s="34"/>
      <c r="B146" s="35"/>
      <c r="C146" s="36"/>
      <c r="D146" s="35"/>
      <c r="E146" s="35"/>
      <c r="F146" s="35"/>
      <c r="G146" s="37"/>
      <c r="H146" s="37"/>
      <c r="I146" s="37"/>
      <c r="J146" s="38"/>
      <c r="K146" s="35"/>
      <c r="L146" s="39"/>
      <c r="M146" s="9"/>
      <c r="N146" s="9"/>
      <c r="O146" s="9"/>
    </row>
  </sheetData>
  <autoFilter ref="A2:L139">
    <extLst/>
  </autoFilter>
  <mergeCells count="2">
    <mergeCell ref="A1:K1"/>
    <mergeCell ref="A139:F139"/>
  </mergeCells>
  <pageMargins left="0.590551181102362" right="0.236220472440945" top="0.748031496062992" bottom="0.748031496062992" header="0.31496062992126" footer="0.31496062992126"/>
  <pageSetup paperSize="9" scale="48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zoomScale="85" zoomScaleNormal="85" workbookViewId="0">
      <pane ySplit="2" topLeftCell="A54" activePane="bottomLeft" state="frozen"/>
      <selection/>
      <selection pane="bottomLeft" activeCell="F45" sqref="F45"/>
    </sheetView>
  </sheetViews>
  <sheetFormatPr defaultColWidth="9" defaultRowHeight="15"/>
  <cols>
    <col min="1" max="1" width="6.37142857142857" style="3" customWidth="1"/>
    <col min="2" max="2" width="13" style="4" customWidth="1"/>
    <col min="3" max="3" width="21.8761904761905" style="5" customWidth="1"/>
    <col min="4" max="4" width="16.5047619047619" style="4" customWidth="1"/>
    <col min="5" max="5" width="20.6285714285714" style="4" customWidth="1"/>
    <col min="6" max="6" width="32.8761904761905" style="4" customWidth="1"/>
    <col min="7" max="7" width="11.1238095238095" style="6" customWidth="1"/>
    <col min="8" max="8" width="10.8761904761905" style="4" customWidth="1"/>
    <col min="9" max="9" width="11.5047619047619" style="4" customWidth="1"/>
    <col min="10" max="10" width="10.6285714285714" style="3" customWidth="1"/>
    <col min="11" max="11" width="14.6285714285714" style="7" customWidth="1"/>
    <col min="12" max="12" width="21.3714285714286" style="31" customWidth="1"/>
    <col min="13" max="13" width="23.6285714285714" style="4" customWidth="1"/>
    <col min="14" max="16384" width="9" style="9"/>
  </cols>
  <sheetData>
    <row r="1" ht="47.25" customHeight="1" spans="1:13">
      <c r="A1" s="10" t="s">
        <v>442</v>
      </c>
      <c r="B1" s="10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="1" customFormat="1" ht="87.75" customHeight="1" spans="1:13">
      <c r="A2" s="12" t="s">
        <v>443</v>
      </c>
      <c r="B2" s="13" t="s">
        <v>260</v>
      </c>
      <c r="C2" s="14" t="s">
        <v>261</v>
      </c>
      <c r="D2" s="13" t="s">
        <v>262</v>
      </c>
      <c r="E2" s="13" t="s">
        <v>263</v>
      </c>
      <c r="F2" s="13" t="s">
        <v>264</v>
      </c>
      <c r="G2" s="15" t="s">
        <v>265</v>
      </c>
      <c r="H2" s="13" t="s">
        <v>444</v>
      </c>
      <c r="I2" s="13" t="s">
        <v>445</v>
      </c>
      <c r="J2" s="12" t="s">
        <v>446</v>
      </c>
      <c r="K2" s="22" t="s">
        <v>447</v>
      </c>
      <c r="L2" s="24" t="s">
        <v>448</v>
      </c>
      <c r="M2" s="13" t="s">
        <v>272</v>
      </c>
    </row>
    <row r="3" s="1" customFormat="1" ht="37.5" customHeight="1" spans="1:14">
      <c r="A3" s="12"/>
      <c r="B3" s="16">
        <v>45652</v>
      </c>
      <c r="C3" s="17" t="s">
        <v>449</v>
      </c>
      <c r="D3" s="13" t="s">
        <v>450</v>
      </c>
      <c r="E3" s="13" t="s">
        <v>451</v>
      </c>
      <c r="F3" s="13" t="s">
        <v>452</v>
      </c>
      <c r="G3" s="32">
        <v>0.3125</v>
      </c>
      <c r="H3" s="20" t="s">
        <v>453</v>
      </c>
      <c r="I3" s="20" t="s">
        <v>454</v>
      </c>
      <c r="J3" s="24"/>
      <c r="K3" s="25">
        <v>250000</v>
      </c>
      <c r="L3" s="24" t="s">
        <v>455</v>
      </c>
      <c r="M3" s="13"/>
      <c r="N3" s="1">
        <v>1</v>
      </c>
    </row>
    <row r="4" s="1" customFormat="1" ht="37.5" customHeight="1" spans="1:14">
      <c r="A4" s="12"/>
      <c r="B4" s="16">
        <v>45652</v>
      </c>
      <c r="C4" s="17" t="s">
        <v>449</v>
      </c>
      <c r="D4" s="13" t="s">
        <v>456</v>
      </c>
      <c r="E4" s="13" t="s">
        <v>457</v>
      </c>
      <c r="F4" s="13" t="s">
        <v>458</v>
      </c>
      <c r="G4" s="32">
        <v>0.729166666666667</v>
      </c>
      <c r="H4" s="20" t="s">
        <v>453</v>
      </c>
      <c r="I4" s="20" t="s">
        <v>454</v>
      </c>
      <c r="J4" s="24"/>
      <c r="K4" s="25">
        <v>250000</v>
      </c>
      <c r="L4" s="24" t="s">
        <v>455</v>
      </c>
      <c r="M4" s="24"/>
      <c r="N4" s="1">
        <v>1</v>
      </c>
    </row>
    <row r="5" s="1" customFormat="1" ht="37.5" customHeight="1" spans="1:14">
      <c r="A5" s="12"/>
      <c r="B5" s="16">
        <v>45653</v>
      </c>
      <c r="C5" s="17" t="s">
        <v>449</v>
      </c>
      <c r="D5" s="13" t="s">
        <v>450</v>
      </c>
      <c r="E5" s="13" t="s">
        <v>451</v>
      </c>
      <c r="F5" s="13" t="s">
        <v>452</v>
      </c>
      <c r="G5" s="32">
        <v>0.3125</v>
      </c>
      <c r="H5" s="20" t="s">
        <v>453</v>
      </c>
      <c r="I5" s="20" t="s">
        <v>454</v>
      </c>
      <c r="J5" s="24"/>
      <c r="K5" s="25">
        <v>250000</v>
      </c>
      <c r="L5" s="24" t="s">
        <v>455</v>
      </c>
      <c r="M5" s="13"/>
      <c r="N5" s="1">
        <v>1</v>
      </c>
    </row>
    <row r="6" s="1" customFormat="1" ht="37.5" customHeight="1" spans="1:14">
      <c r="A6" s="12"/>
      <c r="B6" s="16">
        <v>45653</v>
      </c>
      <c r="C6" s="17" t="s">
        <v>449</v>
      </c>
      <c r="D6" s="13" t="s">
        <v>459</v>
      </c>
      <c r="E6" s="13" t="s">
        <v>457</v>
      </c>
      <c r="F6" s="13" t="s">
        <v>458</v>
      </c>
      <c r="G6" s="32">
        <v>0.729166666666667</v>
      </c>
      <c r="H6" s="20" t="s">
        <v>453</v>
      </c>
      <c r="I6" s="20" t="s">
        <v>454</v>
      </c>
      <c r="J6" s="24"/>
      <c r="K6" s="25">
        <v>250000</v>
      </c>
      <c r="L6" s="24" t="s">
        <v>455</v>
      </c>
      <c r="M6" s="13"/>
      <c r="N6" s="1">
        <v>1</v>
      </c>
    </row>
    <row r="7" s="1" customFormat="1" ht="37.5" customHeight="1" spans="1:14">
      <c r="A7" s="12"/>
      <c r="B7" s="16">
        <v>45654</v>
      </c>
      <c r="C7" s="17" t="s">
        <v>449</v>
      </c>
      <c r="D7" s="13" t="s">
        <v>450</v>
      </c>
      <c r="E7" s="13" t="s">
        <v>451</v>
      </c>
      <c r="F7" s="13" t="s">
        <v>452</v>
      </c>
      <c r="G7" s="32">
        <v>0.3125</v>
      </c>
      <c r="H7" s="20" t="s">
        <v>453</v>
      </c>
      <c r="I7" s="20" t="s">
        <v>454</v>
      </c>
      <c r="J7" s="24"/>
      <c r="K7" s="25">
        <v>250000</v>
      </c>
      <c r="L7" s="24" t="s">
        <v>455</v>
      </c>
      <c r="M7" s="24"/>
      <c r="N7" s="1">
        <v>1</v>
      </c>
    </row>
    <row r="8" s="1" customFormat="1" ht="37.5" customHeight="1" spans="1:14">
      <c r="A8" s="12"/>
      <c r="B8" s="16">
        <v>45654</v>
      </c>
      <c r="C8" s="17" t="s">
        <v>449</v>
      </c>
      <c r="D8" s="13" t="s">
        <v>460</v>
      </c>
      <c r="E8" s="13" t="s">
        <v>457</v>
      </c>
      <c r="F8" s="13" t="s">
        <v>458</v>
      </c>
      <c r="G8" s="32">
        <v>0.729166666666667</v>
      </c>
      <c r="H8" s="20" t="s">
        <v>453</v>
      </c>
      <c r="I8" s="20" t="s">
        <v>454</v>
      </c>
      <c r="J8" s="24"/>
      <c r="K8" s="25">
        <v>250000</v>
      </c>
      <c r="L8" s="24" t="s">
        <v>455</v>
      </c>
      <c r="M8" s="13"/>
      <c r="N8" s="1">
        <v>1</v>
      </c>
    </row>
    <row r="9" s="1" customFormat="1" ht="37.5" customHeight="1" spans="1:14">
      <c r="A9" s="12"/>
      <c r="B9" s="16">
        <v>45656</v>
      </c>
      <c r="C9" s="17" t="s">
        <v>449</v>
      </c>
      <c r="D9" s="13" t="s">
        <v>450</v>
      </c>
      <c r="E9" s="13" t="s">
        <v>451</v>
      </c>
      <c r="F9" s="13" t="s">
        <v>452</v>
      </c>
      <c r="G9" s="32">
        <v>0.3125</v>
      </c>
      <c r="H9" s="20" t="s">
        <v>453</v>
      </c>
      <c r="I9" s="20" t="s">
        <v>454</v>
      </c>
      <c r="J9" s="24"/>
      <c r="K9" s="25">
        <v>250000</v>
      </c>
      <c r="L9" s="24" t="s">
        <v>455</v>
      </c>
      <c r="M9" s="13"/>
      <c r="N9" s="1">
        <v>1</v>
      </c>
    </row>
    <row r="10" s="1" customFormat="1" ht="37.5" customHeight="1" spans="1:14">
      <c r="A10" s="12"/>
      <c r="B10" s="16">
        <v>45656</v>
      </c>
      <c r="C10" s="17" t="s">
        <v>449</v>
      </c>
      <c r="D10" s="13" t="s">
        <v>459</v>
      </c>
      <c r="E10" s="13" t="s">
        <v>457</v>
      </c>
      <c r="F10" s="13" t="s">
        <v>458</v>
      </c>
      <c r="G10" s="32">
        <v>0.729166666666667</v>
      </c>
      <c r="H10" s="20" t="s">
        <v>453</v>
      </c>
      <c r="I10" s="20" t="s">
        <v>454</v>
      </c>
      <c r="J10" s="24"/>
      <c r="K10" s="25">
        <v>250000</v>
      </c>
      <c r="L10" s="24" t="s">
        <v>455</v>
      </c>
      <c r="M10" s="24"/>
      <c r="N10" s="1">
        <v>1</v>
      </c>
    </row>
    <row r="11" s="1" customFormat="1" ht="37.5" customHeight="1" spans="1:14">
      <c r="A11" s="12"/>
      <c r="B11" s="16">
        <v>45657</v>
      </c>
      <c r="C11" s="17" t="s">
        <v>449</v>
      </c>
      <c r="D11" s="13" t="s">
        <v>450</v>
      </c>
      <c r="E11" s="13" t="s">
        <v>451</v>
      </c>
      <c r="F11" s="13" t="s">
        <v>452</v>
      </c>
      <c r="G11" s="32">
        <v>0.3125</v>
      </c>
      <c r="H11" s="20" t="s">
        <v>453</v>
      </c>
      <c r="I11" s="20" t="s">
        <v>454</v>
      </c>
      <c r="J11" s="24"/>
      <c r="K11" s="25">
        <v>250000</v>
      </c>
      <c r="L11" s="24" t="s">
        <v>455</v>
      </c>
      <c r="M11" s="24"/>
      <c r="N11" s="1">
        <v>1</v>
      </c>
    </row>
    <row r="12" s="1" customFormat="1" ht="37.5" customHeight="1" spans="1:14">
      <c r="A12" s="12"/>
      <c r="B12" s="16">
        <v>45657</v>
      </c>
      <c r="C12" s="17" t="s">
        <v>449</v>
      </c>
      <c r="D12" s="13" t="s">
        <v>461</v>
      </c>
      <c r="E12" s="13" t="s">
        <v>457</v>
      </c>
      <c r="F12" s="13" t="s">
        <v>458</v>
      </c>
      <c r="G12" s="32">
        <v>0.729166666666667</v>
      </c>
      <c r="H12" s="20" t="s">
        <v>453</v>
      </c>
      <c r="I12" s="20" t="s">
        <v>454</v>
      </c>
      <c r="J12" s="24"/>
      <c r="K12" s="25">
        <v>250000</v>
      </c>
      <c r="L12" s="24" t="s">
        <v>455</v>
      </c>
      <c r="M12" s="13"/>
      <c r="N12" s="1">
        <v>1</v>
      </c>
    </row>
    <row r="13" s="1" customFormat="1" ht="37.5" customHeight="1" spans="1:14">
      <c r="A13" s="12"/>
      <c r="B13" s="16">
        <v>45659</v>
      </c>
      <c r="C13" s="17" t="s">
        <v>449</v>
      </c>
      <c r="D13" s="13" t="s">
        <v>450</v>
      </c>
      <c r="E13" s="13" t="s">
        <v>451</v>
      </c>
      <c r="F13" s="13" t="s">
        <v>452</v>
      </c>
      <c r="G13" s="32">
        <v>0.3125</v>
      </c>
      <c r="H13" s="20" t="s">
        <v>453</v>
      </c>
      <c r="I13" s="20" t="s">
        <v>454</v>
      </c>
      <c r="J13" s="24"/>
      <c r="K13" s="25">
        <v>250000</v>
      </c>
      <c r="L13" s="24" t="s">
        <v>455</v>
      </c>
      <c r="M13" s="13"/>
      <c r="N13" s="1">
        <v>2</v>
      </c>
    </row>
    <row r="14" s="1" customFormat="1" ht="37.5" customHeight="1" spans="1:14">
      <c r="A14" s="12"/>
      <c r="B14" s="16">
        <v>45659</v>
      </c>
      <c r="C14" s="17" t="s">
        <v>449</v>
      </c>
      <c r="D14" s="13" t="s">
        <v>460</v>
      </c>
      <c r="E14" s="13" t="s">
        <v>457</v>
      </c>
      <c r="F14" s="13" t="s">
        <v>458</v>
      </c>
      <c r="G14" s="32">
        <v>0.729166666666667</v>
      </c>
      <c r="H14" s="20" t="s">
        <v>453</v>
      </c>
      <c r="I14" s="20" t="s">
        <v>454</v>
      </c>
      <c r="J14" s="24"/>
      <c r="K14" s="25">
        <v>250000</v>
      </c>
      <c r="L14" s="24" t="s">
        <v>455</v>
      </c>
      <c r="M14" s="13"/>
      <c r="N14" s="1">
        <v>2</v>
      </c>
    </row>
    <row r="15" s="1" customFormat="1" ht="37.5" customHeight="1" spans="1:14">
      <c r="A15" s="12"/>
      <c r="B15" s="16">
        <v>45660</v>
      </c>
      <c r="C15" s="17" t="s">
        <v>449</v>
      </c>
      <c r="D15" s="13" t="s">
        <v>450</v>
      </c>
      <c r="E15" s="13" t="s">
        <v>451</v>
      </c>
      <c r="F15" s="13" t="s">
        <v>452</v>
      </c>
      <c r="G15" s="32">
        <v>0.3125</v>
      </c>
      <c r="H15" s="20" t="s">
        <v>453</v>
      </c>
      <c r="I15" s="20" t="s">
        <v>454</v>
      </c>
      <c r="J15" s="24"/>
      <c r="K15" s="25">
        <v>250000</v>
      </c>
      <c r="L15" s="24" t="s">
        <v>455</v>
      </c>
      <c r="M15" s="13"/>
      <c r="N15" s="1">
        <v>2</v>
      </c>
    </row>
    <row r="16" s="1" customFormat="1" ht="37.5" customHeight="1" spans="1:14">
      <c r="A16" s="12"/>
      <c r="B16" s="16">
        <v>45660</v>
      </c>
      <c r="C16" s="17" t="s">
        <v>449</v>
      </c>
      <c r="D16" s="13" t="s">
        <v>460</v>
      </c>
      <c r="E16" s="13" t="s">
        <v>457</v>
      </c>
      <c r="F16" s="13" t="s">
        <v>458</v>
      </c>
      <c r="G16" s="32">
        <v>0.729166666666667</v>
      </c>
      <c r="H16" s="20" t="s">
        <v>453</v>
      </c>
      <c r="I16" s="20" t="s">
        <v>454</v>
      </c>
      <c r="J16" s="24"/>
      <c r="K16" s="25">
        <v>250000</v>
      </c>
      <c r="L16" s="24" t="s">
        <v>455</v>
      </c>
      <c r="M16" s="13"/>
      <c r="N16" s="1">
        <v>2</v>
      </c>
    </row>
    <row r="17" s="1" customFormat="1" ht="37.5" customHeight="1" spans="1:14">
      <c r="A17" s="12"/>
      <c r="B17" s="16">
        <v>45661</v>
      </c>
      <c r="C17" s="17" t="s">
        <v>449</v>
      </c>
      <c r="D17" s="13" t="s">
        <v>450</v>
      </c>
      <c r="E17" s="13" t="s">
        <v>451</v>
      </c>
      <c r="F17" s="13" t="s">
        <v>452</v>
      </c>
      <c r="G17" s="32">
        <v>0.3125</v>
      </c>
      <c r="H17" s="20" t="s">
        <v>453</v>
      </c>
      <c r="I17" s="20" t="s">
        <v>454</v>
      </c>
      <c r="J17" s="24"/>
      <c r="K17" s="25">
        <v>250000</v>
      </c>
      <c r="L17" s="24" t="s">
        <v>455</v>
      </c>
      <c r="M17" s="13"/>
      <c r="N17" s="1">
        <v>2</v>
      </c>
    </row>
    <row r="18" s="1" customFormat="1" ht="37.5" customHeight="1" spans="1:14">
      <c r="A18" s="12"/>
      <c r="B18" s="16">
        <v>45661</v>
      </c>
      <c r="C18" s="17" t="s">
        <v>449</v>
      </c>
      <c r="D18" s="13" t="s">
        <v>460</v>
      </c>
      <c r="E18" s="13" t="s">
        <v>457</v>
      </c>
      <c r="F18" s="13" t="s">
        <v>458</v>
      </c>
      <c r="G18" s="32">
        <v>0.729166666666667</v>
      </c>
      <c r="H18" s="20" t="s">
        <v>453</v>
      </c>
      <c r="I18" s="20" t="s">
        <v>454</v>
      </c>
      <c r="J18" s="24"/>
      <c r="K18" s="25">
        <v>250000</v>
      </c>
      <c r="L18" s="24" t="s">
        <v>455</v>
      </c>
      <c r="M18" s="13"/>
      <c r="N18" s="1">
        <v>2</v>
      </c>
    </row>
    <row r="19" s="1" customFormat="1" ht="37.5" customHeight="1" spans="1:14">
      <c r="A19" s="12"/>
      <c r="B19" s="16">
        <v>45663</v>
      </c>
      <c r="C19" s="17" t="s">
        <v>449</v>
      </c>
      <c r="D19" s="13" t="s">
        <v>462</v>
      </c>
      <c r="E19" s="13" t="s">
        <v>451</v>
      </c>
      <c r="F19" s="13" t="s">
        <v>452</v>
      </c>
      <c r="G19" s="32">
        <v>0.3125</v>
      </c>
      <c r="H19" s="20" t="s">
        <v>453</v>
      </c>
      <c r="I19" s="20" t="s">
        <v>454</v>
      </c>
      <c r="J19" s="24"/>
      <c r="K19" s="25">
        <v>250000</v>
      </c>
      <c r="L19" s="24" t="s">
        <v>455</v>
      </c>
      <c r="M19" s="13"/>
      <c r="N19" s="1">
        <v>2</v>
      </c>
    </row>
    <row r="20" s="1" customFormat="1" ht="37.5" customHeight="1" spans="1:14">
      <c r="A20" s="12"/>
      <c r="B20" s="16">
        <v>45663</v>
      </c>
      <c r="C20" s="17" t="s">
        <v>449</v>
      </c>
      <c r="D20" s="13" t="s">
        <v>463</v>
      </c>
      <c r="E20" s="13" t="s">
        <v>451</v>
      </c>
      <c r="F20" s="13" t="s">
        <v>452</v>
      </c>
      <c r="G20" s="32">
        <v>0.3125</v>
      </c>
      <c r="H20" s="20" t="s">
        <v>464</v>
      </c>
      <c r="I20" s="20" t="s">
        <v>465</v>
      </c>
      <c r="J20" s="24"/>
      <c r="K20" s="25">
        <v>120000</v>
      </c>
      <c r="L20" s="24" t="s">
        <v>455</v>
      </c>
      <c r="M20" s="13"/>
      <c r="N20" s="1">
        <v>7</v>
      </c>
    </row>
    <row r="21" s="1" customFormat="1" ht="37.15" customHeight="1" spans="1:14">
      <c r="A21" s="12"/>
      <c r="B21" s="16">
        <v>45663</v>
      </c>
      <c r="C21" s="17" t="s">
        <v>449</v>
      </c>
      <c r="D21" s="13" t="s">
        <v>466</v>
      </c>
      <c r="E21" s="13" t="s">
        <v>457</v>
      </c>
      <c r="F21" s="13" t="s">
        <v>458</v>
      </c>
      <c r="G21" s="32">
        <v>0.729166666666667</v>
      </c>
      <c r="H21" s="20" t="s">
        <v>453</v>
      </c>
      <c r="I21" s="20" t="s">
        <v>454</v>
      </c>
      <c r="J21" s="24"/>
      <c r="K21" s="25">
        <v>250000</v>
      </c>
      <c r="L21" s="24" t="s">
        <v>455</v>
      </c>
      <c r="M21" s="13"/>
      <c r="N21" s="1">
        <v>2</v>
      </c>
    </row>
    <row r="22" s="1" customFormat="1" ht="37.15" customHeight="1" spans="1:14">
      <c r="A22" s="12"/>
      <c r="B22" s="16">
        <v>45663</v>
      </c>
      <c r="C22" s="17" t="s">
        <v>449</v>
      </c>
      <c r="D22" s="13" t="s">
        <v>467</v>
      </c>
      <c r="E22" s="13" t="s">
        <v>457</v>
      </c>
      <c r="F22" s="13" t="s">
        <v>458</v>
      </c>
      <c r="G22" s="32">
        <v>0.833333333333333</v>
      </c>
      <c r="H22" s="20" t="s">
        <v>464</v>
      </c>
      <c r="I22" s="20" t="s">
        <v>465</v>
      </c>
      <c r="J22" s="24"/>
      <c r="K22" s="25">
        <v>120000</v>
      </c>
      <c r="L22" s="24" t="s">
        <v>455</v>
      </c>
      <c r="M22" s="13"/>
      <c r="N22" s="1">
        <v>7</v>
      </c>
    </row>
    <row r="23" s="1" customFormat="1" ht="37.5" customHeight="1" spans="1:14">
      <c r="A23" s="12"/>
      <c r="B23" s="16">
        <v>45664</v>
      </c>
      <c r="C23" s="17" t="s">
        <v>449</v>
      </c>
      <c r="D23" s="13" t="s">
        <v>462</v>
      </c>
      <c r="E23" s="13" t="s">
        <v>451</v>
      </c>
      <c r="F23" s="13" t="s">
        <v>452</v>
      </c>
      <c r="G23" s="32">
        <v>0.3125</v>
      </c>
      <c r="H23" s="20" t="s">
        <v>453</v>
      </c>
      <c r="I23" s="20" t="s">
        <v>454</v>
      </c>
      <c r="J23" s="24"/>
      <c r="K23" s="25">
        <v>250000</v>
      </c>
      <c r="L23" s="24" t="s">
        <v>455</v>
      </c>
      <c r="M23" s="13"/>
      <c r="N23" s="1">
        <v>2</v>
      </c>
    </row>
    <row r="24" s="1" customFormat="1" ht="37.5" customHeight="1" spans="1:14">
      <c r="A24" s="12"/>
      <c r="B24" s="16">
        <v>45664</v>
      </c>
      <c r="C24" s="17" t="s">
        <v>449</v>
      </c>
      <c r="D24" s="13" t="s">
        <v>462</v>
      </c>
      <c r="E24" s="13" t="s">
        <v>451</v>
      </c>
      <c r="F24" s="13" t="s">
        <v>452</v>
      </c>
      <c r="G24" s="32">
        <v>0.3125</v>
      </c>
      <c r="H24" s="20" t="s">
        <v>453</v>
      </c>
      <c r="I24" s="20" t="s">
        <v>468</v>
      </c>
      <c r="J24" s="24"/>
      <c r="K24" s="25">
        <v>250000</v>
      </c>
      <c r="L24" s="24" t="s">
        <v>455</v>
      </c>
      <c r="M24" s="13"/>
      <c r="N24" s="1">
        <v>4</v>
      </c>
    </row>
    <row r="25" s="1" customFormat="1" ht="37.5" customHeight="1" spans="1:14">
      <c r="A25" s="12"/>
      <c r="B25" s="16">
        <v>45664</v>
      </c>
      <c r="C25" s="17" t="s">
        <v>449</v>
      </c>
      <c r="D25" s="13" t="s">
        <v>456</v>
      </c>
      <c r="E25" s="13" t="s">
        <v>457</v>
      </c>
      <c r="F25" s="13" t="s">
        <v>458</v>
      </c>
      <c r="G25" s="32">
        <v>0.729166666666667</v>
      </c>
      <c r="H25" s="20" t="s">
        <v>453</v>
      </c>
      <c r="I25" s="20" t="s">
        <v>468</v>
      </c>
      <c r="J25" s="24"/>
      <c r="K25" s="25">
        <v>250000</v>
      </c>
      <c r="L25" s="24" t="s">
        <v>455</v>
      </c>
      <c r="M25" s="13"/>
      <c r="N25" s="1">
        <v>4</v>
      </c>
    </row>
    <row r="26" s="1" customFormat="1" ht="37.5" customHeight="1" spans="1:14">
      <c r="A26" s="12"/>
      <c r="B26" s="16">
        <v>45664</v>
      </c>
      <c r="C26" s="17" t="s">
        <v>449</v>
      </c>
      <c r="D26" s="13" t="s">
        <v>462</v>
      </c>
      <c r="E26" s="13" t="s">
        <v>457</v>
      </c>
      <c r="F26" s="13" t="s">
        <v>458</v>
      </c>
      <c r="G26" s="32">
        <v>0.729166666666667</v>
      </c>
      <c r="H26" s="20" t="s">
        <v>453</v>
      </c>
      <c r="I26" s="20" t="s">
        <v>454</v>
      </c>
      <c r="J26" s="24"/>
      <c r="K26" s="25">
        <v>250000</v>
      </c>
      <c r="L26" s="24" t="s">
        <v>455</v>
      </c>
      <c r="M26" s="13"/>
      <c r="N26" s="1">
        <v>2</v>
      </c>
    </row>
    <row r="27" s="1" customFormat="1" ht="37.5" customHeight="1" spans="1:14">
      <c r="A27" s="12"/>
      <c r="B27" s="16">
        <v>45665</v>
      </c>
      <c r="C27" s="17" t="s">
        <v>449</v>
      </c>
      <c r="D27" s="13" t="s">
        <v>462</v>
      </c>
      <c r="E27" s="13" t="s">
        <v>451</v>
      </c>
      <c r="F27" s="13" t="s">
        <v>452</v>
      </c>
      <c r="G27" s="32">
        <v>0.3125</v>
      </c>
      <c r="H27" s="20" t="s">
        <v>453</v>
      </c>
      <c r="I27" s="20" t="s">
        <v>454</v>
      </c>
      <c r="J27" s="24"/>
      <c r="K27" s="25">
        <v>250000</v>
      </c>
      <c r="L27" s="24" t="s">
        <v>455</v>
      </c>
      <c r="M27" s="13"/>
      <c r="N27" s="1">
        <v>2</v>
      </c>
    </row>
    <row r="28" s="1" customFormat="1" ht="37.5" customHeight="1" spans="1:14">
      <c r="A28" s="12"/>
      <c r="B28" s="16">
        <v>45665</v>
      </c>
      <c r="C28" s="17" t="s">
        <v>449</v>
      </c>
      <c r="D28" s="13" t="s">
        <v>462</v>
      </c>
      <c r="E28" s="13" t="s">
        <v>451</v>
      </c>
      <c r="F28" s="13" t="s">
        <v>452</v>
      </c>
      <c r="G28" s="32">
        <v>0.3125</v>
      </c>
      <c r="H28" s="20" t="s">
        <v>453</v>
      </c>
      <c r="I28" s="20" t="s">
        <v>468</v>
      </c>
      <c r="J28" s="24"/>
      <c r="K28" s="25">
        <v>250000</v>
      </c>
      <c r="L28" s="24" t="s">
        <v>455</v>
      </c>
      <c r="M28" s="13"/>
      <c r="N28" s="1">
        <v>4</v>
      </c>
    </row>
    <row r="29" s="1" customFormat="1" ht="37.5" customHeight="1" spans="1:14">
      <c r="A29" s="12"/>
      <c r="B29" s="16">
        <v>45665</v>
      </c>
      <c r="C29" s="17" t="s">
        <v>449</v>
      </c>
      <c r="D29" s="13" t="s">
        <v>456</v>
      </c>
      <c r="E29" s="13" t="s">
        <v>457</v>
      </c>
      <c r="F29" s="13" t="s">
        <v>458</v>
      </c>
      <c r="G29" s="32">
        <v>0.729166666666667</v>
      </c>
      <c r="H29" s="20" t="s">
        <v>453</v>
      </c>
      <c r="I29" s="20" t="s">
        <v>468</v>
      </c>
      <c r="J29" s="24"/>
      <c r="K29" s="25">
        <v>250000</v>
      </c>
      <c r="L29" s="24" t="s">
        <v>455</v>
      </c>
      <c r="M29" s="13"/>
      <c r="N29" s="1">
        <v>4</v>
      </c>
    </row>
    <row r="30" s="1" customFormat="1" ht="37.5" customHeight="1" spans="1:14">
      <c r="A30" s="12"/>
      <c r="B30" s="16">
        <v>45665</v>
      </c>
      <c r="C30" s="17" t="s">
        <v>449</v>
      </c>
      <c r="D30" s="13" t="s">
        <v>450</v>
      </c>
      <c r="E30" s="13" t="s">
        <v>457</v>
      </c>
      <c r="F30" s="13" t="s">
        <v>458</v>
      </c>
      <c r="G30" s="32">
        <v>0.729166666666667</v>
      </c>
      <c r="H30" s="20" t="s">
        <v>453</v>
      </c>
      <c r="I30" s="20" t="s">
        <v>454</v>
      </c>
      <c r="J30" s="24"/>
      <c r="K30" s="25">
        <v>250000</v>
      </c>
      <c r="L30" s="24" t="s">
        <v>455</v>
      </c>
      <c r="M30" s="13"/>
      <c r="N30" s="1">
        <v>2</v>
      </c>
    </row>
    <row r="31" s="1" customFormat="1" ht="37.5" customHeight="1" spans="1:14">
      <c r="A31" s="12"/>
      <c r="B31" s="16">
        <v>45666</v>
      </c>
      <c r="C31" s="17" t="s">
        <v>449</v>
      </c>
      <c r="D31" s="13" t="s">
        <v>462</v>
      </c>
      <c r="E31" s="13" t="s">
        <v>451</v>
      </c>
      <c r="F31" s="13" t="s">
        <v>452</v>
      </c>
      <c r="G31" s="32">
        <v>0.3125</v>
      </c>
      <c r="H31" s="20" t="s">
        <v>453</v>
      </c>
      <c r="I31" s="20" t="s">
        <v>454</v>
      </c>
      <c r="J31" s="24"/>
      <c r="K31" s="25">
        <v>250000</v>
      </c>
      <c r="L31" s="24" t="s">
        <v>455</v>
      </c>
      <c r="M31" s="13"/>
      <c r="N31" s="1">
        <v>2</v>
      </c>
    </row>
    <row r="32" s="1" customFormat="1" ht="37.5" customHeight="1" spans="1:14">
      <c r="A32" s="12"/>
      <c r="B32" s="16">
        <v>45666</v>
      </c>
      <c r="C32" s="17" t="s">
        <v>449</v>
      </c>
      <c r="D32" s="13" t="s">
        <v>462</v>
      </c>
      <c r="E32" s="13" t="s">
        <v>451</v>
      </c>
      <c r="F32" s="13" t="s">
        <v>452</v>
      </c>
      <c r="G32" s="32">
        <v>0.3125</v>
      </c>
      <c r="H32" s="20" t="s">
        <v>453</v>
      </c>
      <c r="I32" s="20" t="s">
        <v>468</v>
      </c>
      <c r="J32" s="24"/>
      <c r="K32" s="25">
        <v>250000</v>
      </c>
      <c r="L32" s="24" t="s">
        <v>455</v>
      </c>
      <c r="M32" s="13"/>
      <c r="N32" s="1">
        <v>4</v>
      </c>
    </row>
    <row r="33" s="1" customFormat="1" ht="37.5" customHeight="1" spans="1:14">
      <c r="A33" s="12"/>
      <c r="B33" s="16">
        <v>45666</v>
      </c>
      <c r="C33" s="17" t="s">
        <v>449</v>
      </c>
      <c r="D33" s="13" t="s">
        <v>456</v>
      </c>
      <c r="E33" s="13" t="s">
        <v>457</v>
      </c>
      <c r="F33" s="13" t="s">
        <v>458</v>
      </c>
      <c r="G33" s="32" t="s">
        <v>469</v>
      </c>
      <c r="H33" s="20" t="s">
        <v>453</v>
      </c>
      <c r="I33" s="20" t="s">
        <v>468</v>
      </c>
      <c r="J33" s="24"/>
      <c r="K33" s="25">
        <v>300000</v>
      </c>
      <c r="L33" s="24" t="s">
        <v>455</v>
      </c>
      <c r="M33" s="13"/>
      <c r="N33" s="1">
        <v>4</v>
      </c>
    </row>
    <row r="34" s="1" customFormat="1" ht="37.5" customHeight="1" spans="1:14">
      <c r="A34" s="12"/>
      <c r="B34" s="16">
        <v>45666</v>
      </c>
      <c r="C34" s="17" t="s">
        <v>449</v>
      </c>
      <c r="D34" s="13" t="s">
        <v>462</v>
      </c>
      <c r="E34" s="13" t="s">
        <v>457</v>
      </c>
      <c r="F34" s="13" t="s">
        <v>458</v>
      </c>
      <c r="G34" s="32">
        <v>0.729166666666667</v>
      </c>
      <c r="H34" s="20" t="s">
        <v>453</v>
      </c>
      <c r="I34" s="20" t="s">
        <v>454</v>
      </c>
      <c r="J34" s="24"/>
      <c r="K34" s="25">
        <v>250000</v>
      </c>
      <c r="L34" s="24" t="s">
        <v>455</v>
      </c>
      <c r="M34" s="13"/>
      <c r="N34" s="1">
        <v>2</v>
      </c>
    </row>
    <row r="35" s="1" customFormat="1" ht="37.5" customHeight="1" spans="1:14">
      <c r="A35" s="12"/>
      <c r="B35" s="16">
        <v>45667</v>
      </c>
      <c r="C35" s="17" t="s">
        <v>449</v>
      </c>
      <c r="D35" s="13" t="s">
        <v>470</v>
      </c>
      <c r="E35" s="13" t="s">
        <v>451</v>
      </c>
      <c r="F35" s="13" t="s">
        <v>452</v>
      </c>
      <c r="G35" s="32">
        <v>0.3125</v>
      </c>
      <c r="H35" s="20" t="s">
        <v>453</v>
      </c>
      <c r="I35" s="20" t="s">
        <v>454</v>
      </c>
      <c r="J35" s="24"/>
      <c r="K35" s="25">
        <v>250000</v>
      </c>
      <c r="L35" s="24" t="s">
        <v>455</v>
      </c>
      <c r="M35" s="13"/>
      <c r="N35" s="1">
        <v>3</v>
      </c>
    </row>
    <row r="36" s="1" customFormat="1" ht="37.5" customHeight="1" spans="1:14">
      <c r="A36" s="12"/>
      <c r="B36" s="16">
        <v>45667</v>
      </c>
      <c r="C36" s="17" t="s">
        <v>449</v>
      </c>
      <c r="D36" s="13" t="s">
        <v>462</v>
      </c>
      <c r="E36" s="13" t="s">
        <v>451</v>
      </c>
      <c r="F36" s="13" t="s">
        <v>452</v>
      </c>
      <c r="G36" s="32">
        <v>0.3125</v>
      </c>
      <c r="H36" s="20" t="s">
        <v>453</v>
      </c>
      <c r="I36" s="20" t="s">
        <v>468</v>
      </c>
      <c r="J36" s="24"/>
      <c r="K36" s="25">
        <v>250000</v>
      </c>
      <c r="L36" s="24" t="s">
        <v>455</v>
      </c>
      <c r="M36" s="13"/>
      <c r="N36" s="1">
        <v>4</v>
      </c>
    </row>
    <row r="37" s="1" customFormat="1" ht="37.5" customHeight="1" spans="1:14">
      <c r="A37" s="12"/>
      <c r="B37" s="16">
        <v>45667</v>
      </c>
      <c r="C37" s="17" t="s">
        <v>449</v>
      </c>
      <c r="D37" s="13" t="s">
        <v>459</v>
      </c>
      <c r="E37" s="13" t="s">
        <v>457</v>
      </c>
      <c r="F37" s="13" t="s">
        <v>458</v>
      </c>
      <c r="G37" s="32">
        <v>0.729166666666667</v>
      </c>
      <c r="H37" s="20" t="s">
        <v>453</v>
      </c>
      <c r="I37" s="20" t="s">
        <v>468</v>
      </c>
      <c r="J37" s="24"/>
      <c r="K37" s="25">
        <v>250000</v>
      </c>
      <c r="L37" s="24" t="s">
        <v>455</v>
      </c>
      <c r="M37" s="13"/>
      <c r="N37" s="1">
        <v>4</v>
      </c>
    </row>
    <row r="38" s="1" customFormat="1" ht="37.5" customHeight="1" spans="1:14">
      <c r="A38" s="12"/>
      <c r="B38" s="16">
        <v>45667</v>
      </c>
      <c r="C38" s="17" t="s">
        <v>449</v>
      </c>
      <c r="D38" s="13" t="s">
        <v>460</v>
      </c>
      <c r="E38" s="13" t="s">
        <v>457</v>
      </c>
      <c r="F38" s="13" t="s">
        <v>458</v>
      </c>
      <c r="G38" s="32">
        <v>0.729166666666667</v>
      </c>
      <c r="H38" s="20" t="s">
        <v>453</v>
      </c>
      <c r="I38" s="20" t="s">
        <v>454</v>
      </c>
      <c r="J38" s="24"/>
      <c r="K38" s="25">
        <v>250000</v>
      </c>
      <c r="L38" s="24" t="s">
        <v>455</v>
      </c>
      <c r="M38" s="13"/>
      <c r="N38" s="1">
        <v>3</v>
      </c>
    </row>
    <row r="39" s="1" customFormat="1" ht="37.5" customHeight="1" spans="1:14">
      <c r="A39" s="12"/>
      <c r="B39" s="16">
        <v>45667</v>
      </c>
      <c r="C39" s="17" t="s">
        <v>449</v>
      </c>
      <c r="D39" s="13" t="s">
        <v>463</v>
      </c>
      <c r="E39" s="13" t="s">
        <v>457</v>
      </c>
      <c r="F39" s="13" t="s">
        <v>458</v>
      </c>
      <c r="G39" s="32" t="s">
        <v>471</v>
      </c>
      <c r="H39" s="20" t="s">
        <v>464</v>
      </c>
      <c r="I39" s="20" t="s">
        <v>472</v>
      </c>
      <c r="J39" s="24"/>
      <c r="K39" s="25">
        <v>120000</v>
      </c>
      <c r="L39" s="24" t="s">
        <v>455</v>
      </c>
      <c r="M39" s="13"/>
      <c r="N39" s="1">
        <v>8</v>
      </c>
    </row>
    <row r="40" s="1" customFormat="1" ht="37.5" customHeight="1" spans="1:14">
      <c r="A40" s="12"/>
      <c r="B40" s="16">
        <v>45668</v>
      </c>
      <c r="C40" s="17" t="s">
        <v>449</v>
      </c>
      <c r="D40" s="13" t="s">
        <v>462</v>
      </c>
      <c r="E40" s="13" t="s">
        <v>451</v>
      </c>
      <c r="F40" s="13" t="s">
        <v>452</v>
      </c>
      <c r="G40" s="32">
        <v>0.3125</v>
      </c>
      <c r="H40" s="20" t="s">
        <v>453</v>
      </c>
      <c r="I40" s="20" t="s">
        <v>454</v>
      </c>
      <c r="J40" s="24"/>
      <c r="K40" s="25">
        <v>250000</v>
      </c>
      <c r="L40" s="24" t="s">
        <v>455</v>
      </c>
      <c r="M40" s="13"/>
      <c r="N40" s="1">
        <v>3</v>
      </c>
    </row>
    <row r="41" s="1" customFormat="1" ht="37.5" customHeight="1" spans="1:14">
      <c r="A41" s="12"/>
      <c r="B41" s="16">
        <v>45668</v>
      </c>
      <c r="C41" s="17" t="s">
        <v>449</v>
      </c>
      <c r="D41" s="13" t="s">
        <v>462</v>
      </c>
      <c r="E41" s="13" t="s">
        <v>451</v>
      </c>
      <c r="F41" s="13" t="s">
        <v>452</v>
      </c>
      <c r="G41" s="32">
        <v>0.3125</v>
      </c>
      <c r="H41" s="20" t="s">
        <v>453</v>
      </c>
      <c r="I41" s="20" t="s">
        <v>468</v>
      </c>
      <c r="J41" s="24"/>
      <c r="K41" s="25">
        <v>250000</v>
      </c>
      <c r="L41" s="24" t="s">
        <v>455</v>
      </c>
      <c r="M41" s="13"/>
      <c r="N41" s="1">
        <v>4</v>
      </c>
    </row>
    <row r="42" s="1" customFormat="1" ht="37.15" customHeight="1" spans="1:14">
      <c r="A42" s="12"/>
      <c r="B42" s="16">
        <v>45668</v>
      </c>
      <c r="C42" s="17" t="s">
        <v>449</v>
      </c>
      <c r="D42" s="13" t="s">
        <v>462</v>
      </c>
      <c r="E42" s="13" t="s">
        <v>457</v>
      </c>
      <c r="F42" s="13" t="s">
        <v>473</v>
      </c>
      <c r="G42" s="32">
        <v>0.666666666666667</v>
      </c>
      <c r="H42" s="20" t="s">
        <v>453</v>
      </c>
      <c r="I42" s="20" t="s">
        <v>454</v>
      </c>
      <c r="J42" s="24"/>
      <c r="K42" s="25">
        <v>250000</v>
      </c>
      <c r="L42" s="24" t="s">
        <v>455</v>
      </c>
      <c r="M42" s="13"/>
      <c r="N42" s="1">
        <v>3</v>
      </c>
    </row>
    <row r="43" s="1" customFormat="1" ht="37.15" customHeight="1" spans="1:14">
      <c r="A43" s="12"/>
      <c r="B43" s="16">
        <v>45668</v>
      </c>
      <c r="C43" s="17" t="s">
        <v>474</v>
      </c>
      <c r="D43" s="13" t="s">
        <v>462</v>
      </c>
      <c r="E43" s="13" t="s">
        <v>457</v>
      </c>
      <c r="F43" s="13" t="s">
        <v>473</v>
      </c>
      <c r="G43" s="32">
        <v>0.666666666666667</v>
      </c>
      <c r="H43" s="20" t="s">
        <v>453</v>
      </c>
      <c r="I43" s="20" t="s">
        <v>454</v>
      </c>
      <c r="J43" s="24"/>
      <c r="K43" s="25">
        <v>200000</v>
      </c>
      <c r="L43" s="24" t="s">
        <v>455</v>
      </c>
      <c r="M43" s="13"/>
      <c r="N43" s="1">
        <v>3</v>
      </c>
    </row>
    <row r="44" s="1" customFormat="1" ht="37.15" customHeight="1" spans="1:14">
      <c r="A44" s="12"/>
      <c r="B44" s="16">
        <v>45668</v>
      </c>
      <c r="C44" s="17" t="s">
        <v>474</v>
      </c>
      <c r="D44" s="13" t="s">
        <v>462</v>
      </c>
      <c r="E44" s="13" t="s">
        <v>457</v>
      </c>
      <c r="F44" s="13" t="s">
        <v>473</v>
      </c>
      <c r="G44" s="32">
        <v>0.680555555555556</v>
      </c>
      <c r="H44" s="20" t="s">
        <v>453</v>
      </c>
      <c r="I44" s="20" t="s">
        <v>454</v>
      </c>
      <c r="J44" s="24"/>
      <c r="K44" s="25">
        <v>200000</v>
      </c>
      <c r="L44" s="24" t="s">
        <v>455</v>
      </c>
      <c r="M44" s="13"/>
      <c r="N44" s="1">
        <v>3</v>
      </c>
    </row>
    <row r="45" s="1" customFormat="1" ht="37.15" customHeight="1" spans="1:14">
      <c r="A45" s="12"/>
      <c r="B45" s="16">
        <v>45668</v>
      </c>
      <c r="C45" s="17" t="s">
        <v>449</v>
      </c>
      <c r="D45" s="13" t="s">
        <v>462</v>
      </c>
      <c r="E45" s="13" t="s">
        <v>457</v>
      </c>
      <c r="F45" s="13" t="s">
        <v>475</v>
      </c>
      <c r="G45" s="32">
        <v>0.847222222222222</v>
      </c>
      <c r="H45" s="20" t="s">
        <v>453</v>
      </c>
      <c r="I45" s="20" t="s">
        <v>468</v>
      </c>
      <c r="J45" s="24"/>
      <c r="K45" s="25">
        <v>250000</v>
      </c>
      <c r="L45" s="24" t="s">
        <v>455</v>
      </c>
      <c r="M45" s="13"/>
      <c r="N45" s="1">
        <v>4</v>
      </c>
    </row>
    <row r="46" s="1" customFormat="1" ht="37.15" customHeight="1" spans="1:14">
      <c r="A46" s="12"/>
      <c r="B46" s="16">
        <v>45668</v>
      </c>
      <c r="C46" s="17" t="s">
        <v>449</v>
      </c>
      <c r="D46" s="13" t="s">
        <v>462</v>
      </c>
      <c r="E46" s="13" t="s">
        <v>457</v>
      </c>
      <c r="F46" s="13" t="s">
        <v>475</v>
      </c>
      <c r="G46" s="32">
        <v>0.847222222222222</v>
      </c>
      <c r="H46" s="20" t="s">
        <v>464</v>
      </c>
      <c r="I46" s="20" t="s">
        <v>465</v>
      </c>
      <c r="J46" s="24"/>
      <c r="K46" s="25">
        <v>120000</v>
      </c>
      <c r="L46" s="24" t="s">
        <v>455</v>
      </c>
      <c r="M46" s="13"/>
      <c r="N46" s="1">
        <v>7</v>
      </c>
    </row>
    <row r="47" s="1" customFormat="1" ht="37.15" customHeight="1" spans="1:14">
      <c r="A47" s="12"/>
      <c r="B47" s="16">
        <v>45669</v>
      </c>
      <c r="C47" s="17" t="s">
        <v>449</v>
      </c>
      <c r="D47" s="13" t="s">
        <v>459</v>
      </c>
      <c r="E47" s="13" t="s">
        <v>476</v>
      </c>
      <c r="F47" s="13" t="s">
        <v>477</v>
      </c>
      <c r="G47" s="32" t="s">
        <v>478</v>
      </c>
      <c r="H47" s="20" t="s">
        <v>464</v>
      </c>
      <c r="I47" s="20" t="s">
        <v>465</v>
      </c>
      <c r="J47" s="24"/>
      <c r="K47" s="25">
        <v>700000</v>
      </c>
      <c r="L47" s="24" t="s">
        <v>455</v>
      </c>
      <c r="M47" s="13"/>
      <c r="N47" s="1">
        <v>6</v>
      </c>
    </row>
    <row r="48" s="1" customFormat="1" ht="37.15" customHeight="1" spans="1:14">
      <c r="A48" s="12"/>
      <c r="B48" s="16">
        <v>45669</v>
      </c>
      <c r="C48" s="17" t="s">
        <v>449</v>
      </c>
      <c r="D48" s="13" t="s">
        <v>459</v>
      </c>
      <c r="E48" s="13" t="s">
        <v>476</v>
      </c>
      <c r="F48" s="13" t="s">
        <v>477</v>
      </c>
      <c r="G48" s="32">
        <v>0.333333333333333</v>
      </c>
      <c r="H48" s="20" t="s">
        <v>453</v>
      </c>
      <c r="I48" s="20" t="s">
        <v>454</v>
      </c>
      <c r="J48" s="24"/>
      <c r="K48" s="25">
        <v>800000</v>
      </c>
      <c r="L48" s="24" t="s">
        <v>455</v>
      </c>
      <c r="M48" s="13"/>
      <c r="N48" s="1">
        <v>3</v>
      </c>
    </row>
    <row r="49" s="1" customFormat="1" ht="37.5" customHeight="1" spans="1:14">
      <c r="A49" s="12"/>
      <c r="B49" s="16">
        <v>45670</v>
      </c>
      <c r="C49" s="17" t="s">
        <v>449</v>
      </c>
      <c r="D49" s="13" t="s">
        <v>450</v>
      </c>
      <c r="E49" s="13" t="s">
        <v>451</v>
      </c>
      <c r="F49" s="13" t="s">
        <v>452</v>
      </c>
      <c r="G49" s="32">
        <v>0.3125</v>
      </c>
      <c r="H49" s="20" t="s">
        <v>453</v>
      </c>
      <c r="I49" s="20" t="s">
        <v>454</v>
      </c>
      <c r="J49" s="24"/>
      <c r="K49" s="25">
        <v>250000</v>
      </c>
      <c r="L49" s="24" t="s">
        <v>455</v>
      </c>
      <c r="M49" s="13"/>
      <c r="N49" s="1">
        <v>3</v>
      </c>
    </row>
    <row r="50" s="1" customFormat="1" ht="37.5" customHeight="1" spans="1:14">
      <c r="A50" s="12"/>
      <c r="B50" s="16">
        <v>45670</v>
      </c>
      <c r="C50" s="17" t="s">
        <v>449</v>
      </c>
      <c r="D50" s="13" t="s">
        <v>460</v>
      </c>
      <c r="E50" s="13" t="s">
        <v>457</v>
      </c>
      <c r="F50" s="13" t="s">
        <v>458</v>
      </c>
      <c r="G50" s="32">
        <v>0.729166666666667</v>
      </c>
      <c r="H50" s="20" t="s">
        <v>453</v>
      </c>
      <c r="I50" s="20" t="s">
        <v>454</v>
      </c>
      <c r="J50" s="24"/>
      <c r="K50" s="25">
        <v>250000</v>
      </c>
      <c r="L50" s="24" t="s">
        <v>455</v>
      </c>
      <c r="M50" s="13"/>
      <c r="N50" s="1">
        <v>3</v>
      </c>
    </row>
    <row r="51" s="1" customFormat="1" ht="37.5" customHeight="1" spans="1:14">
      <c r="A51" s="12"/>
      <c r="B51" s="16">
        <v>45671</v>
      </c>
      <c r="C51" s="17" t="s">
        <v>449</v>
      </c>
      <c r="D51" s="13" t="s">
        <v>450</v>
      </c>
      <c r="E51" s="13" t="s">
        <v>451</v>
      </c>
      <c r="F51" s="13" t="s">
        <v>452</v>
      </c>
      <c r="G51" s="32">
        <v>0.3125</v>
      </c>
      <c r="H51" s="20" t="s">
        <v>453</v>
      </c>
      <c r="I51" s="20" t="s">
        <v>454</v>
      </c>
      <c r="J51" s="24"/>
      <c r="K51" s="25">
        <v>250000</v>
      </c>
      <c r="L51" s="24" t="s">
        <v>455</v>
      </c>
      <c r="M51" s="13"/>
      <c r="N51" s="1">
        <v>3</v>
      </c>
    </row>
    <row r="52" s="1" customFormat="1" ht="37.5" customHeight="1" spans="1:14">
      <c r="A52" s="12"/>
      <c r="B52" s="16">
        <v>45671</v>
      </c>
      <c r="C52" s="17" t="s">
        <v>449</v>
      </c>
      <c r="D52" s="13" t="s">
        <v>460</v>
      </c>
      <c r="E52" s="13" t="s">
        <v>457</v>
      </c>
      <c r="F52" s="13" t="s">
        <v>458</v>
      </c>
      <c r="G52" s="32">
        <v>0.729166666666667</v>
      </c>
      <c r="H52" s="20" t="s">
        <v>453</v>
      </c>
      <c r="I52" s="20" t="s">
        <v>454</v>
      </c>
      <c r="J52" s="24"/>
      <c r="K52" s="25">
        <v>250000</v>
      </c>
      <c r="L52" s="24" t="s">
        <v>455</v>
      </c>
      <c r="M52" s="13"/>
      <c r="N52" s="1">
        <v>3</v>
      </c>
    </row>
    <row r="53" s="1" customFormat="1" ht="37.5" customHeight="1" spans="1:14">
      <c r="A53" s="12"/>
      <c r="B53" s="16">
        <v>45672</v>
      </c>
      <c r="C53" s="17" t="s">
        <v>449</v>
      </c>
      <c r="D53" s="13" t="s">
        <v>450</v>
      </c>
      <c r="E53" s="13" t="s">
        <v>451</v>
      </c>
      <c r="F53" s="13" t="s">
        <v>452</v>
      </c>
      <c r="G53" s="32">
        <v>0.3125</v>
      </c>
      <c r="H53" s="20" t="s">
        <v>453</v>
      </c>
      <c r="I53" s="20" t="s">
        <v>454</v>
      </c>
      <c r="J53" s="24"/>
      <c r="K53" s="25">
        <v>250000</v>
      </c>
      <c r="L53" s="24" t="s">
        <v>455</v>
      </c>
      <c r="M53" s="13"/>
      <c r="N53" s="1">
        <v>3</v>
      </c>
    </row>
    <row r="54" s="1" customFormat="1" ht="37.5" customHeight="1" spans="1:14">
      <c r="A54" s="12"/>
      <c r="B54" s="16">
        <v>45672</v>
      </c>
      <c r="C54" s="17" t="s">
        <v>449</v>
      </c>
      <c r="D54" s="13" t="s">
        <v>456</v>
      </c>
      <c r="E54" s="13" t="s">
        <v>457</v>
      </c>
      <c r="F54" s="13" t="s">
        <v>458</v>
      </c>
      <c r="G54" s="32">
        <v>0.729166666666667</v>
      </c>
      <c r="H54" s="20" t="s">
        <v>453</v>
      </c>
      <c r="I54" s="20" t="s">
        <v>454</v>
      </c>
      <c r="J54" s="24"/>
      <c r="K54" s="25">
        <v>250000</v>
      </c>
      <c r="L54" s="24" t="s">
        <v>455</v>
      </c>
      <c r="M54" s="13"/>
      <c r="N54" s="1">
        <v>3</v>
      </c>
    </row>
    <row r="55" s="1" customFormat="1" ht="37.5" customHeight="1" spans="1:14">
      <c r="A55" s="12"/>
      <c r="B55" s="16">
        <v>45673</v>
      </c>
      <c r="C55" s="17" t="s">
        <v>449</v>
      </c>
      <c r="D55" s="13" t="s">
        <v>450</v>
      </c>
      <c r="E55" s="13" t="s">
        <v>451</v>
      </c>
      <c r="F55" s="13" t="s">
        <v>452</v>
      </c>
      <c r="G55" s="32">
        <v>0.3125</v>
      </c>
      <c r="H55" s="20" t="s">
        <v>453</v>
      </c>
      <c r="I55" s="20" t="s">
        <v>454</v>
      </c>
      <c r="J55" s="24"/>
      <c r="K55" s="25">
        <v>250000</v>
      </c>
      <c r="L55" s="24" t="s">
        <v>455</v>
      </c>
      <c r="M55" s="13"/>
      <c r="N55" s="1">
        <v>3</v>
      </c>
    </row>
    <row r="56" s="1" customFormat="1" ht="37.5" customHeight="1" spans="1:14">
      <c r="A56" s="12"/>
      <c r="B56" s="16">
        <v>45673</v>
      </c>
      <c r="C56" s="17" t="s">
        <v>449</v>
      </c>
      <c r="D56" s="13" t="s">
        <v>459</v>
      </c>
      <c r="E56" s="13" t="s">
        <v>457</v>
      </c>
      <c r="F56" s="13" t="s">
        <v>458</v>
      </c>
      <c r="G56" s="32">
        <v>0.729166666666667</v>
      </c>
      <c r="H56" s="20" t="s">
        <v>453</v>
      </c>
      <c r="I56" s="20" t="s">
        <v>454</v>
      </c>
      <c r="J56" s="24"/>
      <c r="K56" s="25">
        <v>250000</v>
      </c>
      <c r="L56" s="24" t="s">
        <v>455</v>
      </c>
      <c r="M56" s="13"/>
      <c r="N56" s="1">
        <v>3</v>
      </c>
    </row>
    <row r="57" s="1" customFormat="1" ht="37.5" customHeight="1" spans="1:14">
      <c r="A57" s="12"/>
      <c r="B57" s="16">
        <v>45674</v>
      </c>
      <c r="C57" s="17" t="s">
        <v>449</v>
      </c>
      <c r="D57" s="13" t="s">
        <v>450</v>
      </c>
      <c r="E57" s="13" t="s">
        <v>451</v>
      </c>
      <c r="F57" s="13" t="s">
        <v>452</v>
      </c>
      <c r="G57" s="32">
        <v>0.3125</v>
      </c>
      <c r="H57" s="20" t="s">
        <v>453</v>
      </c>
      <c r="I57" s="20" t="s">
        <v>454</v>
      </c>
      <c r="J57" s="24"/>
      <c r="K57" s="25">
        <v>250000</v>
      </c>
      <c r="L57" s="24" t="s">
        <v>455</v>
      </c>
      <c r="M57" s="13"/>
      <c r="N57" s="1">
        <v>5</v>
      </c>
    </row>
    <row r="58" s="1" customFormat="1" ht="37.5" customHeight="1" spans="1:14">
      <c r="A58" s="12"/>
      <c r="B58" s="16">
        <v>45674</v>
      </c>
      <c r="C58" s="17" t="s">
        <v>449</v>
      </c>
      <c r="D58" s="13" t="s">
        <v>456</v>
      </c>
      <c r="E58" s="13" t="s">
        <v>457</v>
      </c>
      <c r="F58" s="13" t="s">
        <v>458</v>
      </c>
      <c r="G58" s="32">
        <v>0.729166666666667</v>
      </c>
      <c r="H58" s="20" t="s">
        <v>453</v>
      </c>
      <c r="I58" s="20" t="s">
        <v>454</v>
      </c>
      <c r="J58" s="24"/>
      <c r="K58" s="25">
        <v>250000</v>
      </c>
      <c r="L58" s="24" t="s">
        <v>455</v>
      </c>
      <c r="M58" s="13"/>
      <c r="N58" s="1">
        <v>5</v>
      </c>
    </row>
    <row r="59" s="1" customFormat="1" ht="37.5" customHeight="1" spans="1:14">
      <c r="A59" s="12"/>
      <c r="B59" s="16">
        <v>45675</v>
      </c>
      <c r="C59" s="17" t="s">
        <v>449</v>
      </c>
      <c r="D59" s="13" t="s">
        <v>450</v>
      </c>
      <c r="E59" s="13" t="s">
        <v>451</v>
      </c>
      <c r="F59" s="13" t="s">
        <v>452</v>
      </c>
      <c r="G59" s="32">
        <v>0.3125</v>
      </c>
      <c r="H59" s="20" t="s">
        <v>453</v>
      </c>
      <c r="I59" s="20" t="s">
        <v>454</v>
      </c>
      <c r="J59" s="24"/>
      <c r="K59" s="25">
        <v>250000</v>
      </c>
      <c r="L59" s="24" t="s">
        <v>455</v>
      </c>
      <c r="M59" s="13"/>
      <c r="N59" s="1">
        <v>5</v>
      </c>
    </row>
    <row r="60" s="1" customFormat="1" ht="37.5" customHeight="1" spans="1:14">
      <c r="A60" s="12"/>
      <c r="B60" s="16">
        <v>45675</v>
      </c>
      <c r="C60" s="17" t="s">
        <v>449</v>
      </c>
      <c r="D60" s="13" t="s">
        <v>461</v>
      </c>
      <c r="E60" s="13" t="s">
        <v>457</v>
      </c>
      <c r="F60" s="13" t="s">
        <v>458</v>
      </c>
      <c r="G60" s="32">
        <v>0.729166666666667</v>
      </c>
      <c r="H60" s="20" t="s">
        <v>453</v>
      </c>
      <c r="I60" s="20" t="s">
        <v>454</v>
      </c>
      <c r="J60" s="24"/>
      <c r="K60" s="25">
        <v>250000</v>
      </c>
      <c r="L60" s="24" t="s">
        <v>455</v>
      </c>
      <c r="M60" s="13"/>
      <c r="N60" s="1">
        <v>5</v>
      </c>
    </row>
    <row r="61" ht="40.5" customHeight="1" spans="1:13">
      <c r="A61" s="12"/>
      <c r="B61" s="16"/>
      <c r="C61" s="17"/>
      <c r="D61" s="13"/>
      <c r="E61" s="13"/>
      <c r="F61" s="13"/>
      <c r="G61" s="32"/>
      <c r="H61" s="20"/>
      <c r="I61" s="20"/>
      <c r="J61" s="24"/>
      <c r="K61" s="25"/>
      <c r="L61" s="24"/>
      <c r="M61" s="13"/>
    </row>
    <row r="62" spans="1:13">
      <c r="A62" s="12"/>
      <c r="B62" s="16"/>
      <c r="C62" s="17"/>
      <c r="D62" s="13"/>
      <c r="E62" s="13"/>
      <c r="F62" s="13"/>
      <c r="G62" s="32"/>
      <c r="H62" s="20"/>
      <c r="I62" s="20"/>
      <c r="J62" s="24"/>
      <c r="K62" s="25"/>
      <c r="L62" s="24"/>
      <c r="M62" s="13"/>
    </row>
    <row r="63" spans="1:13">
      <c r="A63" s="12"/>
      <c r="B63" s="16"/>
      <c r="C63" s="17"/>
      <c r="D63" s="13"/>
      <c r="E63" s="13"/>
      <c r="F63" s="13"/>
      <c r="G63" s="32"/>
      <c r="H63" s="20"/>
      <c r="I63" s="20"/>
      <c r="J63" s="24"/>
      <c r="K63" s="25"/>
      <c r="L63" s="24"/>
      <c r="M63" s="13"/>
    </row>
    <row r="64" spans="1:13">
      <c r="A64" s="12"/>
      <c r="B64" s="16"/>
      <c r="C64" s="17"/>
      <c r="D64" s="13"/>
      <c r="E64" s="13"/>
      <c r="F64" s="13"/>
      <c r="G64" s="32"/>
      <c r="H64" s="20"/>
      <c r="I64" s="20"/>
      <c r="J64" s="24"/>
      <c r="K64" s="25"/>
      <c r="L64" s="24"/>
      <c r="M64" s="13"/>
    </row>
    <row r="65" spans="1:13">
      <c r="A65" s="12"/>
      <c r="B65" s="16"/>
      <c r="C65" s="17"/>
      <c r="D65" s="13"/>
      <c r="E65" s="13"/>
      <c r="F65" s="13"/>
      <c r="G65" s="32"/>
      <c r="H65" s="20"/>
      <c r="I65" s="20"/>
      <c r="J65" s="24"/>
      <c r="K65" s="25"/>
      <c r="L65" s="24"/>
      <c r="M65" s="13"/>
    </row>
    <row r="66" spans="1:13">
      <c r="A66" s="12"/>
      <c r="B66" s="16"/>
      <c r="C66" s="17"/>
      <c r="D66" s="13"/>
      <c r="E66" s="13"/>
      <c r="F66" s="13"/>
      <c r="G66" s="32"/>
      <c r="H66" s="20"/>
      <c r="I66" s="20"/>
      <c r="J66" s="24"/>
      <c r="K66" s="25"/>
      <c r="L66" s="24"/>
      <c r="M66" s="13"/>
    </row>
    <row r="67" spans="1:13">
      <c r="A67" s="12"/>
      <c r="B67" s="16"/>
      <c r="C67" s="17"/>
      <c r="D67" s="13"/>
      <c r="E67" s="13"/>
      <c r="F67" s="13"/>
      <c r="G67" s="32"/>
      <c r="H67" s="20"/>
      <c r="I67" s="20"/>
      <c r="J67" s="24"/>
      <c r="K67" s="25"/>
      <c r="L67" s="24"/>
      <c r="M67" s="13"/>
    </row>
    <row r="68" s="2" customFormat="1" spans="1:13">
      <c r="A68" s="12"/>
      <c r="B68" s="16"/>
      <c r="C68" s="17"/>
      <c r="D68" s="13"/>
      <c r="E68" s="13"/>
      <c r="F68" s="13"/>
      <c r="G68" s="32"/>
      <c r="H68" s="20"/>
      <c r="I68" s="20"/>
      <c r="J68" s="24"/>
      <c r="K68" s="25"/>
      <c r="L68" s="24"/>
      <c r="M68" s="13"/>
    </row>
    <row r="69" spans="1:13">
      <c r="A69" s="12"/>
      <c r="B69" s="16"/>
      <c r="C69" s="17"/>
      <c r="D69" s="13"/>
      <c r="E69" s="13"/>
      <c r="F69" s="13"/>
      <c r="G69" s="32"/>
      <c r="H69" s="20"/>
      <c r="I69" s="20"/>
      <c r="J69" s="24"/>
      <c r="K69" s="25"/>
      <c r="L69" s="24"/>
      <c r="M69" s="13"/>
    </row>
    <row r="70" spans="1:13">
      <c r="A70" s="12"/>
      <c r="B70" s="16"/>
      <c r="C70" s="17"/>
      <c r="D70" s="13"/>
      <c r="E70" s="13"/>
      <c r="F70" s="13"/>
      <c r="G70" s="32"/>
      <c r="H70" s="20"/>
      <c r="I70" s="20"/>
      <c r="J70" s="24"/>
      <c r="K70" s="25"/>
      <c r="L70" s="24"/>
      <c r="M70" s="13"/>
    </row>
    <row r="71" spans="1:13">
      <c r="A71" s="12"/>
      <c r="B71" s="16"/>
      <c r="C71" s="17"/>
      <c r="D71" s="13"/>
      <c r="E71" s="13"/>
      <c r="F71" s="13"/>
      <c r="G71" s="32"/>
      <c r="H71" s="20"/>
      <c r="I71" s="20"/>
      <c r="J71" s="24"/>
      <c r="K71" s="25"/>
      <c r="L71" s="24"/>
      <c r="M71" s="13"/>
    </row>
    <row r="72" spans="1:13">
      <c r="A72" s="12"/>
      <c r="B72" s="16"/>
      <c r="C72" s="17"/>
      <c r="D72" s="13"/>
      <c r="E72" s="13"/>
      <c r="F72" s="13"/>
      <c r="G72" s="32"/>
      <c r="H72" s="20"/>
      <c r="I72" s="20"/>
      <c r="J72" s="24"/>
      <c r="K72" s="25"/>
      <c r="L72" s="24"/>
      <c r="M72" s="13"/>
    </row>
    <row r="73" spans="1:13">
      <c r="A73" s="12"/>
      <c r="B73" s="16"/>
      <c r="C73" s="17"/>
      <c r="D73" s="13"/>
      <c r="E73" s="13"/>
      <c r="F73" s="13"/>
      <c r="G73" s="32"/>
      <c r="H73" s="20"/>
      <c r="I73" s="20"/>
      <c r="J73" s="24"/>
      <c r="K73" s="25"/>
      <c r="L73" s="24"/>
      <c r="M73" s="13"/>
    </row>
    <row r="74" spans="1:13">
      <c r="A74" s="12"/>
      <c r="B74" s="16"/>
      <c r="C74" s="17"/>
      <c r="D74" s="13"/>
      <c r="E74" s="13"/>
      <c r="F74" s="13"/>
      <c r="G74" s="32"/>
      <c r="H74" s="20"/>
      <c r="I74" s="20"/>
      <c r="J74" s="24"/>
      <c r="K74" s="25"/>
      <c r="L74" s="24"/>
      <c r="M74" s="13"/>
    </row>
    <row r="75" spans="1:13">
      <c r="A75" s="12"/>
      <c r="B75" s="16"/>
      <c r="C75" s="17"/>
      <c r="D75" s="13"/>
      <c r="E75" s="13"/>
      <c r="F75" s="13"/>
      <c r="G75" s="32"/>
      <c r="H75" s="20"/>
      <c r="I75" s="20"/>
      <c r="J75" s="24"/>
      <c r="K75" s="25"/>
      <c r="L75" s="24"/>
      <c r="M75" s="13"/>
    </row>
    <row r="76" spans="1:13">
      <c r="A76" s="12"/>
      <c r="B76" s="16"/>
      <c r="C76" s="17"/>
      <c r="D76" s="13"/>
      <c r="E76" s="13"/>
      <c r="F76" s="13"/>
      <c r="G76" s="32"/>
      <c r="H76" s="20"/>
      <c r="I76" s="20"/>
      <c r="J76" s="24"/>
      <c r="K76" s="25"/>
      <c r="L76" s="24"/>
      <c r="M76" s="13"/>
    </row>
    <row r="77" spans="1:13">
      <c r="A77" s="12"/>
      <c r="B77" s="16"/>
      <c r="C77" s="17"/>
      <c r="D77" s="13"/>
      <c r="E77" s="13"/>
      <c r="F77" s="13"/>
      <c r="G77" s="32"/>
      <c r="H77" s="20"/>
      <c r="I77" s="20"/>
      <c r="J77" s="24"/>
      <c r="K77" s="25"/>
      <c r="L77" s="24"/>
      <c r="M77" s="13"/>
    </row>
    <row r="78" spans="1:13">
      <c r="A78" s="12"/>
      <c r="B78" s="16"/>
      <c r="C78" s="17"/>
      <c r="D78" s="13"/>
      <c r="E78" s="13"/>
      <c r="F78" s="13"/>
      <c r="G78" s="32"/>
      <c r="H78" s="20"/>
      <c r="I78" s="20"/>
      <c r="J78" s="24"/>
      <c r="K78" s="25"/>
      <c r="L78" s="24"/>
      <c r="M78" s="13"/>
    </row>
    <row r="79" spans="1:13">
      <c r="A79" s="12"/>
      <c r="B79" s="16"/>
      <c r="C79" s="17"/>
      <c r="D79" s="13"/>
      <c r="E79" s="13"/>
      <c r="F79" s="13"/>
      <c r="G79" s="32"/>
      <c r="H79" s="20"/>
      <c r="I79" s="20"/>
      <c r="J79" s="24"/>
      <c r="K79" s="25"/>
      <c r="L79" s="24"/>
      <c r="M79" s="13"/>
    </row>
    <row r="80" spans="1:13">
      <c r="A80" s="12"/>
      <c r="B80" s="16"/>
      <c r="C80" s="17"/>
      <c r="D80" s="13"/>
      <c r="E80" s="13"/>
      <c r="F80" s="13"/>
      <c r="G80" s="32"/>
      <c r="H80" s="20"/>
      <c r="I80" s="20"/>
      <c r="J80" s="24"/>
      <c r="K80" s="25"/>
      <c r="L80" s="24"/>
      <c r="M80" s="13"/>
    </row>
    <row r="81" spans="1:13">
      <c r="A81" s="12"/>
      <c r="B81" s="16"/>
      <c r="C81" s="17"/>
      <c r="D81" s="13"/>
      <c r="E81" s="13"/>
      <c r="F81" s="13"/>
      <c r="G81" s="32"/>
      <c r="H81" s="20"/>
      <c r="I81" s="20"/>
      <c r="J81" s="24"/>
      <c r="K81" s="25"/>
      <c r="L81" s="24"/>
      <c r="M81" s="13"/>
    </row>
    <row r="82" spans="1:13">
      <c r="A82" s="12"/>
      <c r="B82" s="16"/>
      <c r="C82" s="17"/>
      <c r="D82" s="13"/>
      <c r="E82" s="13"/>
      <c r="F82" s="13"/>
      <c r="G82" s="32"/>
      <c r="H82" s="20"/>
      <c r="I82" s="20"/>
      <c r="J82" s="24"/>
      <c r="K82" s="25"/>
      <c r="L82" s="24"/>
      <c r="M82" s="13"/>
    </row>
    <row r="83" spans="1:13">
      <c r="A83" s="12"/>
      <c r="B83" s="16"/>
      <c r="C83" s="17"/>
      <c r="D83" s="13"/>
      <c r="E83" s="13"/>
      <c r="F83" s="13"/>
      <c r="G83" s="32"/>
      <c r="H83" s="20"/>
      <c r="I83" s="20"/>
      <c r="J83" s="24"/>
      <c r="K83" s="25"/>
      <c r="L83" s="24"/>
      <c r="M83" s="13"/>
    </row>
    <row r="84" spans="1:13">
      <c r="A84" s="12"/>
      <c r="B84" s="16"/>
      <c r="C84" s="17"/>
      <c r="D84" s="13"/>
      <c r="E84" s="13"/>
      <c r="F84" s="13"/>
      <c r="G84" s="32"/>
      <c r="H84" s="20"/>
      <c r="I84" s="20"/>
      <c r="J84" s="24"/>
      <c r="K84" s="25"/>
      <c r="L84" s="24"/>
      <c r="M84" s="13"/>
    </row>
    <row r="85" spans="1:13">
      <c r="A85" s="12"/>
      <c r="B85" s="16"/>
      <c r="C85" s="17"/>
      <c r="D85" s="13"/>
      <c r="E85" s="13"/>
      <c r="F85" s="13"/>
      <c r="G85" s="32"/>
      <c r="H85" s="20"/>
      <c r="I85" s="20"/>
      <c r="J85" s="24"/>
      <c r="K85" s="25"/>
      <c r="L85" s="24"/>
      <c r="M85" s="13"/>
    </row>
    <row r="86" spans="1:13">
      <c r="A86" s="12"/>
      <c r="B86" s="16"/>
      <c r="C86" s="17"/>
      <c r="D86" s="13"/>
      <c r="E86" s="13"/>
      <c r="F86" s="13"/>
      <c r="G86" s="32"/>
      <c r="H86" s="20"/>
      <c r="I86" s="20"/>
      <c r="J86" s="24"/>
      <c r="K86" s="25"/>
      <c r="L86" s="24"/>
      <c r="M86" s="13"/>
    </row>
    <row r="87" spans="1:13">
      <c r="A87" s="12"/>
      <c r="B87" s="16"/>
      <c r="C87" s="17"/>
      <c r="D87" s="13"/>
      <c r="E87" s="13"/>
      <c r="F87" s="13"/>
      <c r="G87" s="32"/>
      <c r="H87" s="20"/>
      <c r="I87" s="20"/>
      <c r="J87" s="24"/>
      <c r="K87" s="25"/>
      <c r="L87" s="24"/>
      <c r="M87" s="13"/>
    </row>
    <row r="88" spans="1:13">
      <c r="A88" s="12"/>
      <c r="B88" s="16"/>
      <c r="C88" s="17"/>
      <c r="D88" s="13"/>
      <c r="E88" s="13"/>
      <c r="F88" s="13"/>
      <c r="G88" s="32"/>
      <c r="H88" s="20"/>
      <c r="I88" s="20"/>
      <c r="J88" s="24"/>
      <c r="K88" s="25"/>
      <c r="L88" s="24"/>
      <c r="M88" s="13"/>
    </row>
    <row r="89" spans="1:13">
      <c r="A89" s="12"/>
      <c r="B89" s="16"/>
      <c r="C89" s="17"/>
      <c r="D89" s="13"/>
      <c r="E89" s="13"/>
      <c r="F89" s="13"/>
      <c r="G89" s="32"/>
      <c r="H89" s="20"/>
      <c r="I89" s="20"/>
      <c r="J89" s="24"/>
      <c r="K89" s="25"/>
      <c r="L89" s="24"/>
      <c r="M89" s="13"/>
    </row>
    <row r="90" spans="1:13">
      <c r="A90" s="12"/>
      <c r="B90" s="16"/>
      <c r="C90" s="17"/>
      <c r="D90" s="13"/>
      <c r="E90" s="13"/>
      <c r="F90" s="13"/>
      <c r="G90" s="32"/>
      <c r="H90" s="20"/>
      <c r="I90" s="20"/>
      <c r="J90" s="24"/>
      <c r="K90" s="25"/>
      <c r="L90" s="24"/>
      <c r="M90" s="13"/>
    </row>
    <row r="91" spans="1:13">
      <c r="A91" s="12"/>
      <c r="B91" s="16"/>
      <c r="C91" s="17"/>
      <c r="D91" s="13"/>
      <c r="E91" s="13"/>
      <c r="F91" s="13"/>
      <c r="G91" s="32"/>
      <c r="H91" s="20"/>
      <c r="I91" s="20"/>
      <c r="J91" s="24"/>
      <c r="K91" s="25"/>
      <c r="L91" s="24"/>
      <c r="M91" s="13"/>
    </row>
    <row r="92" spans="1:13">
      <c r="A92" s="12"/>
      <c r="B92" s="16"/>
      <c r="C92" s="17"/>
      <c r="D92" s="13"/>
      <c r="E92" s="13"/>
      <c r="F92" s="13"/>
      <c r="G92" s="32"/>
      <c r="H92" s="20"/>
      <c r="I92" s="20"/>
      <c r="J92" s="24"/>
      <c r="K92" s="25"/>
      <c r="L92" s="24"/>
      <c r="M92" s="13"/>
    </row>
    <row r="93" spans="1:13">
      <c r="A93" s="12"/>
      <c r="B93" s="16"/>
      <c r="C93" s="17"/>
      <c r="D93" s="13"/>
      <c r="E93" s="13"/>
      <c r="F93" s="13"/>
      <c r="G93" s="32"/>
      <c r="H93" s="20"/>
      <c r="I93" s="20"/>
      <c r="J93" s="24"/>
      <c r="K93" s="25"/>
      <c r="L93" s="24"/>
      <c r="M93" s="13"/>
    </row>
    <row r="94" spans="1:13">
      <c r="A94" s="12"/>
      <c r="B94" s="16"/>
      <c r="C94" s="17"/>
      <c r="D94" s="13"/>
      <c r="E94" s="13"/>
      <c r="F94" s="13"/>
      <c r="G94" s="32"/>
      <c r="H94" s="20"/>
      <c r="I94" s="20"/>
      <c r="J94" s="24"/>
      <c r="K94" s="25"/>
      <c r="L94" s="24"/>
      <c r="M94" s="13"/>
    </row>
    <row r="95" spans="1:13">
      <c r="A95" s="12"/>
      <c r="B95" s="16"/>
      <c r="C95" s="17"/>
      <c r="D95" s="13"/>
      <c r="E95" s="13"/>
      <c r="F95" s="13"/>
      <c r="G95" s="32"/>
      <c r="H95" s="20"/>
      <c r="I95" s="20"/>
      <c r="J95" s="24"/>
      <c r="K95" s="25"/>
      <c r="L95" s="24"/>
      <c r="M95" s="13"/>
    </row>
    <row r="96" spans="1:13">
      <c r="A96" s="12"/>
      <c r="B96" s="16"/>
      <c r="C96" s="17"/>
      <c r="D96" s="13"/>
      <c r="E96" s="13"/>
      <c r="F96" s="13"/>
      <c r="G96" s="32"/>
      <c r="H96" s="20"/>
      <c r="I96" s="20"/>
      <c r="J96" s="24"/>
      <c r="K96" s="25"/>
      <c r="L96" s="24"/>
      <c r="M96" s="13"/>
    </row>
  </sheetData>
  <autoFilter ref="A2:N60">
    <extLst/>
  </autoFilter>
  <mergeCells count="1">
    <mergeCell ref="A1:M1"/>
  </mergeCells>
  <pageMargins left="0.590551181102362" right="0.236220472440945" top="0.748031496062992" bottom="0.748031496062992" header="0.31496062992126" footer="0.31496062992126"/>
  <pageSetup paperSize="9" scale="48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5"/>
  <sheetViews>
    <sheetView view="pageBreakPreview" zoomScale="70" zoomScaleNormal="85" zoomScaleSheetLayoutView="70" workbookViewId="0">
      <pane ySplit="2" topLeftCell="A116" activePane="bottomLeft" state="frozen"/>
      <selection/>
      <selection pane="bottomLeft" activeCell="F45" sqref="F45"/>
    </sheetView>
  </sheetViews>
  <sheetFormatPr defaultColWidth="9" defaultRowHeight="15"/>
  <cols>
    <col min="1" max="1" width="6.37142857142857" style="3" customWidth="1"/>
    <col min="2" max="2" width="13" style="4" customWidth="1"/>
    <col min="3" max="3" width="21.8761904761905" style="5" customWidth="1"/>
    <col min="4" max="4" width="29.1238095238095" style="4" customWidth="1"/>
    <col min="5" max="5" width="20.6285714285714" style="4" customWidth="1"/>
    <col min="6" max="6" width="57.3714285714286" style="4" customWidth="1"/>
    <col min="7" max="7" width="11.1238095238095" style="6" customWidth="1"/>
    <col min="8" max="8" width="10.8761904761905" style="4" customWidth="1"/>
    <col min="9" max="9" width="10.1238095238095" style="4" customWidth="1"/>
    <col min="10" max="10" width="10.6285714285714" style="3" customWidth="1"/>
    <col min="11" max="11" width="14.6285714285714" style="7" customWidth="1"/>
    <col min="12" max="12" width="23.6285714285714" style="4" customWidth="1"/>
    <col min="13" max="13" width="13.6285714285714" style="8" customWidth="1"/>
    <col min="14" max="14" width="9" style="9"/>
    <col min="15" max="15" width="16.8761904761905" style="9" customWidth="1"/>
    <col min="16" max="16" width="15.3714285714286" style="9" customWidth="1"/>
    <col min="17" max="17" width="16.8761904761905" style="9" customWidth="1"/>
    <col min="18" max="16384" width="9" style="9"/>
  </cols>
  <sheetData>
    <row r="1" ht="47.25" customHeight="1" spans="1:12">
      <c r="A1" s="10" t="s">
        <v>479</v>
      </c>
      <c r="B1" s="10"/>
      <c r="C1" s="11"/>
      <c r="D1" s="10"/>
      <c r="E1" s="10"/>
      <c r="F1" s="10"/>
      <c r="G1" s="10"/>
      <c r="H1" s="10"/>
      <c r="I1" s="10"/>
      <c r="J1" s="10"/>
      <c r="K1" s="10"/>
      <c r="L1" s="10"/>
    </row>
    <row r="2" s="1" customFormat="1" ht="87.75" customHeight="1" spans="1:13">
      <c r="A2" s="12" t="s">
        <v>443</v>
      </c>
      <c r="B2" s="13" t="s">
        <v>260</v>
      </c>
      <c r="C2" s="14" t="s">
        <v>261</v>
      </c>
      <c r="D2" s="13" t="s">
        <v>262</v>
      </c>
      <c r="E2" s="13" t="s">
        <v>263</v>
      </c>
      <c r="F2" s="13" t="s">
        <v>264</v>
      </c>
      <c r="G2" s="15" t="s">
        <v>265</v>
      </c>
      <c r="H2" s="13" t="s">
        <v>444</v>
      </c>
      <c r="I2" s="13" t="s">
        <v>480</v>
      </c>
      <c r="J2" s="12" t="s">
        <v>446</v>
      </c>
      <c r="K2" s="22" t="s">
        <v>447</v>
      </c>
      <c r="L2" s="13" t="s">
        <v>272</v>
      </c>
      <c r="M2" s="23" t="s">
        <v>481</v>
      </c>
    </row>
    <row r="3" s="1" customFormat="1" ht="37.5" customHeight="1" spans="1:13">
      <c r="A3" s="12">
        <v>2</v>
      </c>
      <c r="B3" s="16">
        <v>45652</v>
      </c>
      <c r="C3" s="17" t="s">
        <v>482</v>
      </c>
      <c r="D3" s="18" t="s">
        <v>483</v>
      </c>
      <c r="E3" s="13" t="s">
        <v>484</v>
      </c>
      <c r="F3" s="13" t="s">
        <v>485</v>
      </c>
      <c r="G3" s="19" t="s">
        <v>471</v>
      </c>
      <c r="H3" s="20" t="s">
        <v>486</v>
      </c>
      <c r="I3" s="20" t="s">
        <v>487</v>
      </c>
      <c r="J3" s="12"/>
      <c r="K3" s="22">
        <v>190000</v>
      </c>
      <c r="L3" s="13"/>
      <c r="M3" s="23">
        <v>1</v>
      </c>
    </row>
    <row r="4" s="1" customFormat="1" ht="37.5" customHeight="1" spans="1:14">
      <c r="A4" s="12"/>
      <c r="B4" s="16">
        <v>45654</v>
      </c>
      <c r="C4" s="17" t="s">
        <v>488</v>
      </c>
      <c r="D4" s="18" t="s">
        <v>483</v>
      </c>
      <c r="E4" s="13" t="s">
        <v>489</v>
      </c>
      <c r="F4" s="13" t="s">
        <v>490</v>
      </c>
      <c r="G4" s="19">
        <v>0.604166666666667</v>
      </c>
      <c r="H4" s="20" t="s">
        <v>486</v>
      </c>
      <c r="I4" s="20" t="s">
        <v>491</v>
      </c>
      <c r="J4" s="12"/>
      <c r="K4" s="22">
        <v>190000</v>
      </c>
      <c r="L4" s="13"/>
      <c r="M4" s="23">
        <v>2</v>
      </c>
      <c r="N4" s="1">
        <v>1</v>
      </c>
    </row>
    <row r="5" s="1" customFormat="1" ht="37.5" customHeight="1" spans="1:14">
      <c r="A5" s="12"/>
      <c r="B5" s="16">
        <v>45657</v>
      </c>
      <c r="C5" s="17" t="s">
        <v>492</v>
      </c>
      <c r="D5" s="18" t="s">
        <v>493</v>
      </c>
      <c r="E5" s="13" t="s">
        <v>494</v>
      </c>
      <c r="F5" s="13" t="s">
        <v>495</v>
      </c>
      <c r="G5" s="19">
        <v>0.604166666666667</v>
      </c>
      <c r="H5" s="20" t="s">
        <v>496</v>
      </c>
      <c r="I5" s="20" t="s">
        <v>497</v>
      </c>
      <c r="J5" s="12"/>
      <c r="K5" s="22">
        <v>450000</v>
      </c>
      <c r="L5" s="13"/>
      <c r="M5" s="23">
        <v>8</v>
      </c>
      <c r="N5" s="1">
        <v>1</v>
      </c>
    </row>
    <row r="6" s="1" customFormat="1" ht="37.5" customHeight="1" spans="1:14">
      <c r="A6" s="12"/>
      <c r="B6" s="16">
        <v>45657</v>
      </c>
      <c r="C6" s="17" t="s">
        <v>492</v>
      </c>
      <c r="D6" s="18" t="s">
        <v>493</v>
      </c>
      <c r="E6" s="13" t="s">
        <v>498</v>
      </c>
      <c r="F6" s="13" t="s">
        <v>499</v>
      </c>
      <c r="G6" s="19">
        <v>0.6875</v>
      </c>
      <c r="H6" s="20" t="s">
        <v>496</v>
      </c>
      <c r="I6" s="20" t="s">
        <v>497</v>
      </c>
      <c r="J6" s="12"/>
      <c r="K6" s="22">
        <v>450000</v>
      </c>
      <c r="L6" s="13"/>
      <c r="M6" s="23">
        <v>8</v>
      </c>
      <c r="N6" s="1">
        <v>1</v>
      </c>
    </row>
    <row r="7" s="1" customFormat="1" ht="37.5" customHeight="1" spans="1:13">
      <c r="A7" s="12"/>
      <c r="B7" s="16">
        <v>45655</v>
      </c>
      <c r="C7" s="17" t="s">
        <v>449</v>
      </c>
      <c r="D7" s="18" t="s">
        <v>500</v>
      </c>
      <c r="E7" s="13" t="s">
        <v>451</v>
      </c>
      <c r="F7" s="13" t="s">
        <v>452</v>
      </c>
      <c r="G7" s="19" t="s">
        <v>501</v>
      </c>
      <c r="H7" s="20" t="s">
        <v>486</v>
      </c>
      <c r="I7" s="20" t="s">
        <v>502</v>
      </c>
      <c r="J7" s="12"/>
      <c r="K7" s="22">
        <v>95000</v>
      </c>
      <c r="L7" s="13"/>
      <c r="M7" s="23">
        <v>4</v>
      </c>
    </row>
    <row r="8" s="1" customFormat="1" ht="37.15" customHeight="1" spans="1:14">
      <c r="A8" s="12"/>
      <c r="B8" s="16">
        <v>45655</v>
      </c>
      <c r="C8" s="17" t="s">
        <v>449</v>
      </c>
      <c r="D8" s="18" t="s">
        <v>25</v>
      </c>
      <c r="E8" s="13" t="s">
        <v>503</v>
      </c>
      <c r="F8" s="13" t="s">
        <v>504</v>
      </c>
      <c r="G8" s="19">
        <v>0.625</v>
      </c>
      <c r="H8" s="20" t="s">
        <v>486</v>
      </c>
      <c r="I8" s="20" t="s">
        <v>505</v>
      </c>
      <c r="J8" s="12"/>
      <c r="K8" s="22">
        <v>1500000</v>
      </c>
      <c r="L8" s="13"/>
      <c r="M8" s="23">
        <v>3</v>
      </c>
      <c r="N8" s="1">
        <v>1</v>
      </c>
    </row>
    <row r="9" s="1" customFormat="1" ht="37.5" customHeight="1" spans="1:13">
      <c r="A9" s="12">
        <v>3</v>
      </c>
      <c r="B9" s="16">
        <v>45655</v>
      </c>
      <c r="C9" s="17" t="s">
        <v>449</v>
      </c>
      <c r="D9" s="18" t="s">
        <v>506</v>
      </c>
      <c r="E9" s="13" t="s">
        <v>451</v>
      </c>
      <c r="F9" s="13" t="s">
        <v>452</v>
      </c>
      <c r="G9" s="21">
        <v>0.8125</v>
      </c>
      <c r="H9" s="20" t="s">
        <v>486</v>
      </c>
      <c r="I9" s="20" t="s">
        <v>487</v>
      </c>
      <c r="J9" s="12"/>
      <c r="K9" s="22">
        <v>95000</v>
      </c>
      <c r="L9" s="13"/>
      <c r="M9" s="23">
        <v>1</v>
      </c>
    </row>
    <row r="10" s="1" customFormat="1" ht="37.5" customHeight="1" spans="1:13">
      <c r="A10" s="12">
        <v>4</v>
      </c>
      <c r="B10" s="16">
        <v>45655</v>
      </c>
      <c r="C10" s="17" t="s">
        <v>449</v>
      </c>
      <c r="D10" s="13" t="s">
        <v>507</v>
      </c>
      <c r="E10" s="13" t="s">
        <v>457</v>
      </c>
      <c r="F10" s="13" t="s">
        <v>458</v>
      </c>
      <c r="G10" s="19">
        <v>0.958333333333333</v>
      </c>
      <c r="H10" s="20" t="s">
        <v>486</v>
      </c>
      <c r="I10" s="20" t="s">
        <v>487</v>
      </c>
      <c r="J10" s="12"/>
      <c r="K10" s="22">
        <v>95000</v>
      </c>
      <c r="L10" s="13"/>
      <c r="M10" s="23">
        <v>1</v>
      </c>
    </row>
    <row r="11" s="1" customFormat="1" ht="37.5" customHeight="1" spans="1:13">
      <c r="A11" s="12">
        <v>5</v>
      </c>
      <c r="B11" s="16">
        <v>45658</v>
      </c>
      <c r="C11" s="17" t="s">
        <v>449</v>
      </c>
      <c r="D11" s="18" t="s">
        <v>508</v>
      </c>
      <c r="E11" s="13" t="s">
        <v>503</v>
      </c>
      <c r="F11" s="13" t="s">
        <v>509</v>
      </c>
      <c r="G11" s="19" t="s">
        <v>510</v>
      </c>
      <c r="H11" s="20" t="s">
        <v>486</v>
      </c>
      <c r="I11" s="20" t="s">
        <v>487</v>
      </c>
      <c r="J11" s="12"/>
      <c r="K11" s="22">
        <v>665000</v>
      </c>
      <c r="L11" s="13"/>
      <c r="M11" s="23">
        <v>1</v>
      </c>
    </row>
    <row r="12" s="1" customFormat="1" ht="37.5" customHeight="1" spans="1:13">
      <c r="A12" s="12">
        <v>6</v>
      </c>
      <c r="B12" s="16">
        <v>45659</v>
      </c>
      <c r="C12" s="17" t="s">
        <v>511</v>
      </c>
      <c r="D12" s="13" t="s">
        <v>512</v>
      </c>
      <c r="E12" s="13" t="s">
        <v>513</v>
      </c>
      <c r="F12" s="13" t="s">
        <v>514</v>
      </c>
      <c r="G12" s="19" t="s">
        <v>515</v>
      </c>
      <c r="H12" s="20" t="s">
        <v>486</v>
      </c>
      <c r="I12" s="20" t="s">
        <v>487</v>
      </c>
      <c r="J12" s="12"/>
      <c r="K12" s="22">
        <v>300000</v>
      </c>
      <c r="L12" s="24"/>
      <c r="M12" s="23">
        <v>1</v>
      </c>
    </row>
    <row r="13" s="1" customFormat="1" ht="37.5" customHeight="1" spans="1:14">
      <c r="A13" s="12"/>
      <c r="B13" s="16">
        <v>45659</v>
      </c>
      <c r="C13" s="17" t="s">
        <v>482</v>
      </c>
      <c r="D13" s="18" t="s">
        <v>483</v>
      </c>
      <c r="E13" s="13" t="s">
        <v>516</v>
      </c>
      <c r="F13" s="13" t="s">
        <v>517</v>
      </c>
      <c r="G13" s="19">
        <v>0.458333333333333</v>
      </c>
      <c r="H13" s="20" t="s">
        <v>486</v>
      </c>
      <c r="I13" s="20" t="s">
        <v>491</v>
      </c>
      <c r="J13" s="12"/>
      <c r="K13" s="22">
        <v>190000</v>
      </c>
      <c r="L13" s="24"/>
      <c r="M13" s="23">
        <v>2</v>
      </c>
      <c r="N13" s="1">
        <v>1</v>
      </c>
    </row>
    <row r="14" s="1" customFormat="1" ht="37.5" customHeight="1" spans="1:14">
      <c r="A14" s="12"/>
      <c r="B14" s="16">
        <v>45659</v>
      </c>
      <c r="C14" s="17" t="s">
        <v>488</v>
      </c>
      <c r="D14" s="18" t="s">
        <v>483</v>
      </c>
      <c r="E14" s="13" t="s">
        <v>489</v>
      </c>
      <c r="F14" s="13" t="s">
        <v>490</v>
      </c>
      <c r="G14" s="19">
        <v>0.625</v>
      </c>
      <c r="H14" s="20" t="s">
        <v>486</v>
      </c>
      <c r="I14" s="20" t="s">
        <v>491</v>
      </c>
      <c r="J14" s="12"/>
      <c r="K14" s="22">
        <v>190000</v>
      </c>
      <c r="L14" s="24"/>
      <c r="M14" s="23">
        <v>2</v>
      </c>
      <c r="N14" s="1">
        <v>1</v>
      </c>
    </row>
    <row r="15" s="1" customFormat="1" ht="37.5" customHeight="1" spans="1:13">
      <c r="A15" s="12"/>
      <c r="B15" s="16">
        <v>45660</v>
      </c>
      <c r="C15" s="17" t="s">
        <v>449</v>
      </c>
      <c r="D15" s="18" t="s">
        <v>500</v>
      </c>
      <c r="E15" s="13" t="s">
        <v>518</v>
      </c>
      <c r="F15" s="13" t="s">
        <v>519</v>
      </c>
      <c r="G15" s="19">
        <v>0.680555555555556</v>
      </c>
      <c r="H15" s="20" t="s">
        <v>486</v>
      </c>
      <c r="I15" s="20" t="s">
        <v>502</v>
      </c>
      <c r="J15" s="12"/>
      <c r="K15" s="22">
        <v>380000</v>
      </c>
      <c r="L15" s="24"/>
      <c r="M15" s="23">
        <v>4</v>
      </c>
    </row>
    <row r="16" s="1" customFormat="1" ht="37.5" customHeight="1" spans="1:13">
      <c r="A16" s="12">
        <v>8</v>
      </c>
      <c r="B16" s="16">
        <v>45660</v>
      </c>
      <c r="C16" s="17" t="s">
        <v>520</v>
      </c>
      <c r="D16" s="13" t="s">
        <v>474</v>
      </c>
      <c r="E16" s="13" t="s">
        <v>521</v>
      </c>
      <c r="F16" s="13" t="s">
        <v>522</v>
      </c>
      <c r="G16" s="21">
        <v>0.791666666666667</v>
      </c>
      <c r="H16" s="20" t="s">
        <v>486</v>
      </c>
      <c r="I16" s="20" t="s">
        <v>487</v>
      </c>
      <c r="J16" s="12"/>
      <c r="K16" s="22">
        <v>95000</v>
      </c>
      <c r="L16" s="24"/>
      <c r="M16" s="23">
        <v>1</v>
      </c>
    </row>
    <row r="17" s="1" customFormat="1" ht="37.5" customHeight="1" spans="1:13">
      <c r="A17" s="12">
        <v>9</v>
      </c>
      <c r="B17" s="16">
        <v>45660</v>
      </c>
      <c r="C17" s="17" t="s">
        <v>449</v>
      </c>
      <c r="D17" s="18" t="s">
        <v>500</v>
      </c>
      <c r="E17" s="13" t="s">
        <v>457</v>
      </c>
      <c r="F17" s="13" t="s">
        <v>458</v>
      </c>
      <c r="G17" s="19">
        <v>0.833333333333333</v>
      </c>
      <c r="H17" s="20" t="s">
        <v>486</v>
      </c>
      <c r="I17" s="20" t="s">
        <v>487</v>
      </c>
      <c r="J17" s="12"/>
      <c r="K17" s="22">
        <v>95000</v>
      </c>
      <c r="L17" s="13"/>
      <c r="M17" s="23">
        <v>1</v>
      </c>
    </row>
    <row r="18" s="1" customFormat="1" ht="37.5" customHeight="1" spans="1:13">
      <c r="A18" s="12"/>
      <c r="B18" s="16">
        <v>45660</v>
      </c>
      <c r="C18" s="17" t="s">
        <v>523</v>
      </c>
      <c r="D18" s="18" t="s">
        <v>524</v>
      </c>
      <c r="E18" s="13" t="s">
        <v>525</v>
      </c>
      <c r="F18" s="13" t="s">
        <v>526</v>
      </c>
      <c r="G18" s="19">
        <v>0.854166666666667</v>
      </c>
      <c r="H18" s="20" t="s">
        <v>486</v>
      </c>
      <c r="I18" s="20" t="s">
        <v>502</v>
      </c>
      <c r="J18" s="12"/>
      <c r="K18" s="22">
        <v>380000</v>
      </c>
      <c r="L18" s="13"/>
      <c r="M18" s="23">
        <v>4</v>
      </c>
    </row>
    <row r="19" s="1" customFormat="1" ht="37.5" customHeight="1" spans="1:13">
      <c r="A19" s="12"/>
      <c r="B19" s="16">
        <v>45661</v>
      </c>
      <c r="C19" s="17" t="s">
        <v>527</v>
      </c>
      <c r="D19" s="13" t="s">
        <v>474</v>
      </c>
      <c r="E19" s="13" t="s">
        <v>521</v>
      </c>
      <c r="F19" s="13" t="s">
        <v>528</v>
      </c>
      <c r="G19" s="19">
        <v>0.708333333333333</v>
      </c>
      <c r="H19" s="20" t="s">
        <v>496</v>
      </c>
      <c r="I19" s="20" t="s">
        <v>497</v>
      </c>
      <c r="J19" s="12"/>
      <c r="K19" s="22">
        <v>400000</v>
      </c>
      <c r="L19" s="13"/>
      <c r="M19" s="23">
        <v>8</v>
      </c>
    </row>
    <row r="20" s="1" customFormat="1" ht="37.5" customHeight="1" spans="1:13">
      <c r="A20" s="12">
        <v>17</v>
      </c>
      <c r="B20" s="16">
        <v>45662</v>
      </c>
      <c r="C20" s="18" t="s">
        <v>449</v>
      </c>
      <c r="D20" s="13" t="s">
        <v>529</v>
      </c>
      <c r="E20" s="13" t="s">
        <v>530</v>
      </c>
      <c r="F20" s="13" t="s">
        <v>531</v>
      </c>
      <c r="G20" s="19" t="s">
        <v>532</v>
      </c>
      <c r="H20" s="20" t="s">
        <v>486</v>
      </c>
      <c r="I20" s="20" t="s">
        <v>487</v>
      </c>
      <c r="J20" s="12"/>
      <c r="K20" s="22">
        <v>190000</v>
      </c>
      <c r="L20" s="13"/>
      <c r="M20" s="23">
        <v>1</v>
      </c>
    </row>
    <row r="21" s="1" customFormat="1" ht="37.5" customHeight="1" spans="1:13">
      <c r="A21" s="12">
        <v>18</v>
      </c>
      <c r="B21" s="16">
        <v>45662</v>
      </c>
      <c r="C21" s="18" t="s">
        <v>449</v>
      </c>
      <c r="D21" s="13" t="s">
        <v>533</v>
      </c>
      <c r="E21" s="13" t="s">
        <v>534</v>
      </c>
      <c r="F21" s="18" t="s">
        <v>535</v>
      </c>
      <c r="G21" s="15">
        <v>0.625</v>
      </c>
      <c r="H21" s="20" t="s">
        <v>486</v>
      </c>
      <c r="I21" s="20" t="s">
        <v>487</v>
      </c>
      <c r="J21" s="12"/>
      <c r="K21" s="22">
        <v>475000</v>
      </c>
      <c r="L21" s="13"/>
      <c r="M21" s="23">
        <v>1</v>
      </c>
    </row>
    <row r="22" s="1" customFormat="1" ht="37.15" customHeight="1" spans="1:13">
      <c r="A22" s="12"/>
      <c r="B22" s="16">
        <v>45662</v>
      </c>
      <c r="C22" s="17" t="s">
        <v>449</v>
      </c>
      <c r="D22" s="18" t="s">
        <v>536</v>
      </c>
      <c r="E22" s="13" t="s">
        <v>503</v>
      </c>
      <c r="F22" s="13" t="s">
        <v>509</v>
      </c>
      <c r="G22" s="19">
        <v>0.75</v>
      </c>
      <c r="H22" s="20" t="s">
        <v>486</v>
      </c>
      <c r="I22" s="20" t="s">
        <v>491</v>
      </c>
      <c r="J22" s="12"/>
      <c r="K22" s="22">
        <v>665000</v>
      </c>
      <c r="L22" s="13"/>
      <c r="M22" s="23">
        <v>2</v>
      </c>
    </row>
    <row r="23" s="1" customFormat="1" ht="37.15" customHeight="1" spans="1:14">
      <c r="A23" s="12"/>
      <c r="B23" s="16">
        <v>45662</v>
      </c>
      <c r="C23" s="17" t="s">
        <v>537</v>
      </c>
      <c r="D23" s="18" t="s">
        <v>538</v>
      </c>
      <c r="E23" s="13" t="s">
        <v>525</v>
      </c>
      <c r="F23" s="13" t="s">
        <v>539</v>
      </c>
      <c r="G23" s="19">
        <v>0.770833333333333</v>
      </c>
      <c r="H23" s="20" t="s">
        <v>486</v>
      </c>
      <c r="I23" s="20" t="s">
        <v>505</v>
      </c>
      <c r="J23" s="12"/>
      <c r="K23" s="22">
        <v>885000</v>
      </c>
      <c r="L23" s="13"/>
      <c r="M23" s="23">
        <v>3</v>
      </c>
      <c r="N23" s="1">
        <v>1</v>
      </c>
    </row>
    <row r="24" s="1" customFormat="1" ht="30" spans="1:13">
      <c r="A24" s="12">
        <v>19</v>
      </c>
      <c r="B24" s="16">
        <v>45662</v>
      </c>
      <c r="C24" s="18" t="s">
        <v>449</v>
      </c>
      <c r="D24" s="13" t="s">
        <v>533</v>
      </c>
      <c r="E24" s="13" t="s">
        <v>540</v>
      </c>
      <c r="F24" s="13" t="s">
        <v>541</v>
      </c>
      <c r="G24" s="15">
        <v>0.791666666666667</v>
      </c>
      <c r="H24" s="20" t="s">
        <v>486</v>
      </c>
      <c r="I24" s="20" t="s">
        <v>487</v>
      </c>
      <c r="J24" s="12"/>
      <c r="K24" s="22">
        <v>665000</v>
      </c>
      <c r="L24" s="13"/>
      <c r="M24" s="23">
        <v>1</v>
      </c>
    </row>
    <row r="25" s="1" customFormat="1" ht="37.5" customHeight="1" spans="1:13">
      <c r="A25" s="12"/>
      <c r="B25" s="16">
        <v>45662</v>
      </c>
      <c r="C25" s="17" t="s">
        <v>449</v>
      </c>
      <c r="D25" s="13" t="s">
        <v>507</v>
      </c>
      <c r="E25" s="13" t="s">
        <v>457</v>
      </c>
      <c r="F25" s="13" t="s">
        <v>458</v>
      </c>
      <c r="G25" s="19">
        <v>0.833333333333333</v>
      </c>
      <c r="H25" s="20" t="s">
        <v>486</v>
      </c>
      <c r="I25" s="20" t="s">
        <v>491</v>
      </c>
      <c r="J25" s="12"/>
      <c r="K25" s="22">
        <v>95000</v>
      </c>
      <c r="L25" s="13"/>
      <c r="M25" s="23">
        <v>2</v>
      </c>
    </row>
    <row r="26" s="1" customFormat="1" ht="37.5" customHeight="1" spans="1:13">
      <c r="A26" s="12"/>
      <c r="B26" s="16">
        <v>45663</v>
      </c>
      <c r="C26" s="17" t="s">
        <v>527</v>
      </c>
      <c r="D26" s="13" t="s">
        <v>474</v>
      </c>
      <c r="E26" s="18" t="s">
        <v>542</v>
      </c>
      <c r="F26" s="13" t="s">
        <v>543</v>
      </c>
      <c r="G26" s="19">
        <v>0.333333333333333</v>
      </c>
      <c r="H26" s="20" t="s">
        <v>486</v>
      </c>
      <c r="I26" s="20" t="s">
        <v>491</v>
      </c>
      <c r="J26" s="12"/>
      <c r="K26" s="22">
        <v>300000</v>
      </c>
      <c r="L26" s="13"/>
      <c r="M26" s="23">
        <v>2</v>
      </c>
    </row>
    <row r="27" s="1" customFormat="1" ht="37.5" customHeight="1" spans="1:13">
      <c r="A27" s="12"/>
      <c r="B27" s="16">
        <v>45663</v>
      </c>
      <c r="C27" s="18" t="s">
        <v>449</v>
      </c>
      <c r="D27" s="18" t="s">
        <v>544</v>
      </c>
      <c r="E27" s="18" t="s">
        <v>503</v>
      </c>
      <c r="F27" s="13" t="s">
        <v>545</v>
      </c>
      <c r="G27" s="19">
        <v>0.5</v>
      </c>
      <c r="H27" s="20" t="s">
        <v>496</v>
      </c>
      <c r="I27" s="20" t="s">
        <v>546</v>
      </c>
      <c r="J27" s="12"/>
      <c r="K27" s="22">
        <v>700000</v>
      </c>
      <c r="L27" s="13"/>
      <c r="M27" s="23">
        <v>9</v>
      </c>
    </row>
    <row r="28" s="1" customFormat="1" ht="37.5" customHeight="1" spans="1:13">
      <c r="A28" s="12"/>
      <c r="B28" s="16">
        <v>45663</v>
      </c>
      <c r="C28" s="17" t="s">
        <v>520</v>
      </c>
      <c r="D28" s="13" t="s">
        <v>474</v>
      </c>
      <c r="E28" s="18" t="s">
        <v>542</v>
      </c>
      <c r="F28" s="13" t="s">
        <v>547</v>
      </c>
      <c r="G28" s="19" t="s">
        <v>548</v>
      </c>
      <c r="H28" s="20" t="s">
        <v>486</v>
      </c>
      <c r="I28" s="20" t="s">
        <v>491</v>
      </c>
      <c r="J28" s="12"/>
      <c r="K28" s="22">
        <v>95000</v>
      </c>
      <c r="L28" s="13"/>
      <c r="M28" s="23">
        <v>2</v>
      </c>
    </row>
    <row r="29" s="1" customFormat="1" ht="37.5" customHeight="1" spans="1:13">
      <c r="A29" s="12"/>
      <c r="B29" s="16">
        <v>45663</v>
      </c>
      <c r="C29" s="17" t="s">
        <v>449</v>
      </c>
      <c r="D29" s="13" t="s">
        <v>27</v>
      </c>
      <c r="E29" s="13" t="s">
        <v>489</v>
      </c>
      <c r="F29" s="13" t="s">
        <v>490</v>
      </c>
      <c r="G29" s="19" t="s">
        <v>549</v>
      </c>
      <c r="H29" s="20" t="s">
        <v>486</v>
      </c>
      <c r="I29" s="20" t="s">
        <v>491</v>
      </c>
      <c r="J29" s="12"/>
      <c r="K29" s="22">
        <v>190000</v>
      </c>
      <c r="L29" s="13"/>
      <c r="M29" s="23">
        <v>2</v>
      </c>
    </row>
    <row r="30" s="1" customFormat="1" ht="38.25" customHeight="1" spans="1:14">
      <c r="A30" s="12"/>
      <c r="B30" s="16">
        <v>45663</v>
      </c>
      <c r="C30" s="17" t="s">
        <v>523</v>
      </c>
      <c r="D30" s="18" t="s">
        <v>550</v>
      </c>
      <c r="E30" s="13" t="s">
        <v>551</v>
      </c>
      <c r="F30" s="13" t="s">
        <v>495</v>
      </c>
      <c r="G30" s="19">
        <v>0.604166666666667</v>
      </c>
      <c r="H30" s="20" t="s">
        <v>496</v>
      </c>
      <c r="I30" s="20" t="s">
        <v>497</v>
      </c>
      <c r="J30" s="12"/>
      <c r="K30" s="22">
        <v>450000</v>
      </c>
      <c r="L30" s="13"/>
      <c r="M30" s="23">
        <v>8</v>
      </c>
      <c r="N30" s="1">
        <v>1</v>
      </c>
    </row>
    <row r="31" s="1" customFormat="1" ht="37.5" customHeight="1" spans="1:13">
      <c r="A31" s="12"/>
      <c r="B31" s="16">
        <v>45663</v>
      </c>
      <c r="C31" s="17" t="s">
        <v>449</v>
      </c>
      <c r="D31" s="13" t="s">
        <v>552</v>
      </c>
      <c r="E31" s="13" t="s">
        <v>553</v>
      </c>
      <c r="F31" s="13" t="s">
        <v>554</v>
      </c>
      <c r="G31" s="19">
        <v>0.604166666666667</v>
      </c>
      <c r="H31" s="20" t="s">
        <v>486</v>
      </c>
      <c r="I31" s="20" t="s">
        <v>491</v>
      </c>
      <c r="J31" s="12"/>
      <c r="K31" s="22">
        <v>190000</v>
      </c>
      <c r="L31" s="13"/>
      <c r="M31" s="23">
        <v>2</v>
      </c>
    </row>
    <row r="32" s="1" customFormat="1" ht="37.5" customHeight="1" spans="1:14">
      <c r="A32" s="12"/>
      <c r="B32" s="16">
        <v>45663</v>
      </c>
      <c r="C32" s="17" t="s">
        <v>523</v>
      </c>
      <c r="D32" s="18" t="s">
        <v>550</v>
      </c>
      <c r="E32" s="13" t="s">
        <v>498</v>
      </c>
      <c r="F32" s="13" t="s">
        <v>499</v>
      </c>
      <c r="G32" s="19">
        <v>0.6875</v>
      </c>
      <c r="H32" s="20" t="s">
        <v>496</v>
      </c>
      <c r="I32" s="20" t="s">
        <v>497</v>
      </c>
      <c r="J32" s="12"/>
      <c r="K32" s="22">
        <v>450000</v>
      </c>
      <c r="L32" s="13"/>
      <c r="M32" s="23">
        <v>8</v>
      </c>
      <c r="N32" s="1">
        <v>1</v>
      </c>
    </row>
    <row r="33" s="1" customFormat="1" ht="37.5" customHeight="1" spans="1:13">
      <c r="A33" s="12"/>
      <c r="B33" s="16">
        <v>45663</v>
      </c>
      <c r="C33" s="17" t="s">
        <v>520</v>
      </c>
      <c r="D33" s="13" t="s">
        <v>474</v>
      </c>
      <c r="E33" s="13" t="s">
        <v>521</v>
      </c>
      <c r="F33" s="13" t="s">
        <v>522</v>
      </c>
      <c r="G33" s="15" t="s">
        <v>555</v>
      </c>
      <c r="H33" s="20" t="s">
        <v>486</v>
      </c>
      <c r="I33" s="20" t="s">
        <v>491</v>
      </c>
      <c r="J33" s="12"/>
      <c r="K33" s="22">
        <v>95000</v>
      </c>
      <c r="L33" s="13"/>
      <c r="M33" s="23">
        <v>2</v>
      </c>
    </row>
    <row r="34" s="1" customFormat="1" ht="37.5" customHeight="1" spans="1:13">
      <c r="A34" s="12"/>
      <c r="B34" s="16">
        <v>45663</v>
      </c>
      <c r="C34" s="17" t="s">
        <v>449</v>
      </c>
      <c r="D34" s="13" t="s">
        <v>556</v>
      </c>
      <c r="E34" s="13" t="s">
        <v>503</v>
      </c>
      <c r="F34" s="13" t="s">
        <v>545</v>
      </c>
      <c r="G34" s="15" t="s">
        <v>557</v>
      </c>
      <c r="H34" s="20" t="s">
        <v>486</v>
      </c>
      <c r="I34" s="20" t="s">
        <v>491</v>
      </c>
      <c r="J34" s="12"/>
      <c r="K34" s="22">
        <v>665000</v>
      </c>
      <c r="L34" s="13"/>
      <c r="M34" s="23">
        <v>2</v>
      </c>
    </row>
    <row r="35" s="1" customFormat="1" ht="37.5" customHeight="1" spans="1:13">
      <c r="A35" s="12"/>
      <c r="B35" s="16">
        <v>45663</v>
      </c>
      <c r="C35" s="18" t="s">
        <v>538</v>
      </c>
      <c r="D35" s="18" t="s">
        <v>538</v>
      </c>
      <c r="E35" s="13" t="s">
        <v>558</v>
      </c>
      <c r="F35" s="13" t="s">
        <v>559</v>
      </c>
      <c r="G35" s="19">
        <v>0.708333333333333</v>
      </c>
      <c r="H35" s="20" t="s">
        <v>496</v>
      </c>
      <c r="I35" s="20" t="s">
        <v>497</v>
      </c>
      <c r="J35" s="12"/>
      <c r="K35" s="22">
        <v>285000</v>
      </c>
      <c r="L35" s="13"/>
      <c r="M35" s="23">
        <v>8</v>
      </c>
    </row>
    <row r="36" s="1" customFormat="1" ht="37.5" customHeight="1" spans="1:13">
      <c r="A36" s="12"/>
      <c r="B36" s="16">
        <v>45663</v>
      </c>
      <c r="C36" s="17" t="s">
        <v>527</v>
      </c>
      <c r="D36" s="18" t="s">
        <v>544</v>
      </c>
      <c r="E36" s="13" t="s">
        <v>521</v>
      </c>
      <c r="F36" s="13" t="s">
        <v>528</v>
      </c>
      <c r="G36" s="15">
        <v>0.791666666666667</v>
      </c>
      <c r="H36" s="20" t="s">
        <v>486</v>
      </c>
      <c r="I36" s="20" t="s">
        <v>491</v>
      </c>
      <c r="J36" s="12"/>
      <c r="K36" s="22">
        <v>300000</v>
      </c>
      <c r="L36" s="13"/>
      <c r="M36" s="23">
        <v>2</v>
      </c>
    </row>
    <row r="37" s="1" customFormat="1" ht="37.5" customHeight="1" spans="1:13">
      <c r="A37" s="12"/>
      <c r="B37" s="16">
        <v>45663</v>
      </c>
      <c r="C37" s="18" t="s">
        <v>538</v>
      </c>
      <c r="D37" s="18" t="s">
        <v>538</v>
      </c>
      <c r="E37" s="13" t="s">
        <v>560</v>
      </c>
      <c r="F37" s="13" t="s">
        <v>561</v>
      </c>
      <c r="G37" s="15">
        <v>0.833333333333333</v>
      </c>
      <c r="H37" s="20" t="s">
        <v>496</v>
      </c>
      <c r="I37" s="20" t="s">
        <v>497</v>
      </c>
      <c r="J37" s="12"/>
      <c r="K37" s="22">
        <v>100000</v>
      </c>
      <c r="L37" s="13"/>
      <c r="M37" s="23">
        <v>8</v>
      </c>
    </row>
    <row r="38" s="1" customFormat="1" ht="37.5" customHeight="1" spans="1:13">
      <c r="A38" s="12"/>
      <c r="B38" s="16">
        <v>45663</v>
      </c>
      <c r="C38" s="18" t="s">
        <v>538</v>
      </c>
      <c r="D38" s="18" t="s">
        <v>538</v>
      </c>
      <c r="E38" s="13" t="s">
        <v>540</v>
      </c>
      <c r="F38" s="13" t="s">
        <v>562</v>
      </c>
      <c r="G38" s="15">
        <v>0.875</v>
      </c>
      <c r="H38" s="20" t="s">
        <v>496</v>
      </c>
      <c r="I38" s="20" t="s">
        <v>497</v>
      </c>
      <c r="J38" s="12"/>
      <c r="K38" s="22">
        <v>285000</v>
      </c>
      <c r="L38" s="13"/>
      <c r="M38" s="23">
        <v>8</v>
      </c>
    </row>
    <row r="39" s="1" customFormat="1" ht="33" customHeight="1" spans="1:13">
      <c r="A39" s="12"/>
      <c r="B39" s="16">
        <v>45664</v>
      </c>
      <c r="C39" s="17" t="s">
        <v>563</v>
      </c>
      <c r="D39" s="13" t="s">
        <v>564</v>
      </c>
      <c r="E39" s="13" t="s">
        <v>565</v>
      </c>
      <c r="F39" s="13" t="s">
        <v>566</v>
      </c>
      <c r="G39" s="15">
        <v>0.319444444444444</v>
      </c>
      <c r="H39" s="20" t="s">
        <v>486</v>
      </c>
      <c r="I39" s="20" t="s">
        <v>491</v>
      </c>
      <c r="J39" s="12"/>
      <c r="K39" s="25">
        <v>190000</v>
      </c>
      <c r="L39" s="13"/>
      <c r="M39" s="23">
        <v>2</v>
      </c>
    </row>
    <row r="40" s="1" customFormat="1" ht="33" customHeight="1" spans="1:13">
      <c r="A40" s="12"/>
      <c r="B40" s="16">
        <v>45664</v>
      </c>
      <c r="C40" s="17" t="s">
        <v>449</v>
      </c>
      <c r="D40" s="13" t="s">
        <v>567</v>
      </c>
      <c r="E40" s="13" t="s">
        <v>530</v>
      </c>
      <c r="F40" s="13" t="s">
        <v>568</v>
      </c>
      <c r="G40" s="15">
        <v>0.375</v>
      </c>
      <c r="H40" s="20" t="s">
        <v>486</v>
      </c>
      <c r="I40" s="20" t="s">
        <v>502</v>
      </c>
      <c r="J40" s="12"/>
      <c r="K40" s="25">
        <v>600000</v>
      </c>
      <c r="L40" s="13"/>
      <c r="M40" s="23">
        <v>4</v>
      </c>
    </row>
    <row r="41" s="1" customFormat="1" ht="33" customHeight="1" spans="1:13">
      <c r="A41" s="12"/>
      <c r="B41" s="16">
        <v>45664</v>
      </c>
      <c r="C41" s="17" t="s">
        <v>449</v>
      </c>
      <c r="D41" s="13" t="s">
        <v>569</v>
      </c>
      <c r="E41" s="13" t="s">
        <v>570</v>
      </c>
      <c r="F41" s="13" t="s">
        <v>571</v>
      </c>
      <c r="G41" s="15" t="s">
        <v>572</v>
      </c>
      <c r="H41" s="20" t="s">
        <v>486</v>
      </c>
      <c r="I41" s="20" t="s">
        <v>502</v>
      </c>
      <c r="J41" s="12"/>
      <c r="K41" s="25">
        <v>190000</v>
      </c>
      <c r="L41" s="13"/>
      <c r="M41" s="23">
        <v>4</v>
      </c>
    </row>
    <row r="42" s="1" customFormat="1" ht="33" customHeight="1" spans="1:13">
      <c r="A42" s="12"/>
      <c r="B42" s="16">
        <v>45664</v>
      </c>
      <c r="C42" s="17" t="s">
        <v>449</v>
      </c>
      <c r="D42" s="13" t="s">
        <v>573</v>
      </c>
      <c r="E42" s="13" t="s">
        <v>574</v>
      </c>
      <c r="F42" s="13" t="s">
        <v>575</v>
      </c>
      <c r="G42" s="15" t="s">
        <v>576</v>
      </c>
      <c r="H42" s="20" t="s">
        <v>486</v>
      </c>
      <c r="I42" s="20" t="s">
        <v>502</v>
      </c>
      <c r="J42" s="12"/>
      <c r="K42" s="25">
        <v>95000</v>
      </c>
      <c r="L42" s="13"/>
      <c r="M42" s="23">
        <v>4</v>
      </c>
    </row>
    <row r="43" s="1" customFormat="1" ht="33" customHeight="1" spans="1:13">
      <c r="A43" s="12"/>
      <c r="B43" s="16">
        <v>45664</v>
      </c>
      <c r="C43" s="17" t="s">
        <v>538</v>
      </c>
      <c r="D43" s="18" t="s">
        <v>538</v>
      </c>
      <c r="E43" s="13" t="s">
        <v>577</v>
      </c>
      <c r="F43" s="13" t="s">
        <v>578</v>
      </c>
      <c r="G43" s="15">
        <v>0.708333333333333</v>
      </c>
      <c r="H43" s="20" t="s">
        <v>496</v>
      </c>
      <c r="I43" s="20"/>
      <c r="J43" s="12"/>
      <c r="K43" s="25">
        <v>285000</v>
      </c>
      <c r="L43" s="13"/>
      <c r="M43" s="23">
        <v>9</v>
      </c>
    </row>
    <row r="44" s="1" customFormat="1" ht="33" customHeight="1" spans="1:13">
      <c r="A44" s="12"/>
      <c r="B44" s="16">
        <v>45664</v>
      </c>
      <c r="C44" s="17" t="s">
        <v>563</v>
      </c>
      <c r="D44" s="13" t="s">
        <v>564</v>
      </c>
      <c r="E44" s="13" t="s">
        <v>579</v>
      </c>
      <c r="F44" s="13" t="s">
        <v>580</v>
      </c>
      <c r="G44" s="15">
        <v>0.75</v>
      </c>
      <c r="H44" s="20" t="s">
        <v>486</v>
      </c>
      <c r="I44" s="20" t="s">
        <v>491</v>
      </c>
      <c r="J44" s="12"/>
      <c r="K44" s="25">
        <v>190000</v>
      </c>
      <c r="L44" s="13"/>
      <c r="M44" s="23">
        <v>2</v>
      </c>
    </row>
    <row r="45" s="1" customFormat="1" ht="37.5" customHeight="1" spans="1:13">
      <c r="A45" s="12">
        <v>20</v>
      </c>
      <c r="B45" s="16">
        <v>45664</v>
      </c>
      <c r="C45" s="17" t="s">
        <v>449</v>
      </c>
      <c r="D45" s="13" t="s">
        <v>581</v>
      </c>
      <c r="E45" s="13" t="s">
        <v>457</v>
      </c>
      <c r="F45" s="13" t="s">
        <v>458</v>
      </c>
      <c r="G45" s="15">
        <v>0.75</v>
      </c>
      <c r="H45" s="20" t="s">
        <v>486</v>
      </c>
      <c r="I45" s="20" t="s">
        <v>487</v>
      </c>
      <c r="J45" s="12"/>
      <c r="K45" s="22">
        <v>95000</v>
      </c>
      <c r="L45" s="13"/>
      <c r="M45" s="23">
        <v>1</v>
      </c>
    </row>
    <row r="46" s="1" customFormat="1" ht="37.5" customHeight="1" spans="1:13">
      <c r="A46" s="12">
        <v>21</v>
      </c>
      <c r="B46" s="16">
        <v>45664</v>
      </c>
      <c r="C46" s="17" t="s">
        <v>449</v>
      </c>
      <c r="D46" s="13" t="s">
        <v>582</v>
      </c>
      <c r="E46" s="13" t="s">
        <v>530</v>
      </c>
      <c r="F46" s="13" t="s">
        <v>583</v>
      </c>
      <c r="G46" s="19">
        <v>0.760416666666667</v>
      </c>
      <c r="H46" s="20" t="s">
        <v>486</v>
      </c>
      <c r="I46" s="20" t="s">
        <v>487</v>
      </c>
      <c r="J46" s="24"/>
      <c r="K46" s="25">
        <f>95000+190000</f>
        <v>285000</v>
      </c>
      <c r="L46" s="13"/>
      <c r="M46" s="23">
        <v>1</v>
      </c>
    </row>
    <row r="47" s="1" customFormat="1" ht="37.5" customHeight="1" spans="1:13">
      <c r="A47" s="12"/>
      <c r="B47" s="16">
        <v>45664</v>
      </c>
      <c r="C47" s="17" t="s">
        <v>449</v>
      </c>
      <c r="D47" s="18" t="s">
        <v>584</v>
      </c>
      <c r="E47" s="13" t="s">
        <v>577</v>
      </c>
      <c r="F47" s="13" t="s">
        <v>585</v>
      </c>
      <c r="G47" s="19">
        <v>0.791666666666667</v>
      </c>
      <c r="H47" s="20" t="s">
        <v>486</v>
      </c>
      <c r="I47" s="20" t="s">
        <v>586</v>
      </c>
      <c r="J47" s="24"/>
      <c r="K47" s="25">
        <v>190000</v>
      </c>
      <c r="L47" s="13"/>
      <c r="M47" s="23">
        <v>5</v>
      </c>
    </row>
    <row r="48" s="1" customFormat="1" ht="37.5" customHeight="1" spans="1:13">
      <c r="A48" s="12">
        <v>22</v>
      </c>
      <c r="B48" s="16">
        <v>45664</v>
      </c>
      <c r="C48" s="17" t="s">
        <v>449</v>
      </c>
      <c r="D48" s="13" t="s">
        <v>582</v>
      </c>
      <c r="E48" s="13" t="s">
        <v>540</v>
      </c>
      <c r="F48" s="13" t="s">
        <v>587</v>
      </c>
      <c r="G48" s="19">
        <v>0.833333333333333</v>
      </c>
      <c r="H48" s="20" t="s">
        <v>486</v>
      </c>
      <c r="I48" s="20" t="s">
        <v>487</v>
      </c>
      <c r="J48" s="12"/>
      <c r="K48" s="22">
        <v>285000</v>
      </c>
      <c r="L48" s="13"/>
      <c r="M48" s="23">
        <v>1</v>
      </c>
    </row>
    <row r="49" s="1" customFormat="1" ht="37.5" customHeight="1" spans="1:13">
      <c r="A49" s="12"/>
      <c r="B49" s="16">
        <v>45664</v>
      </c>
      <c r="C49" s="17" t="s">
        <v>449</v>
      </c>
      <c r="D49" s="18" t="s">
        <v>544</v>
      </c>
      <c r="E49" s="13" t="s">
        <v>457</v>
      </c>
      <c r="F49" s="13" t="s">
        <v>458</v>
      </c>
      <c r="G49" s="19">
        <v>0.833333333333333</v>
      </c>
      <c r="H49" s="20" t="s">
        <v>486</v>
      </c>
      <c r="I49" s="20" t="s">
        <v>491</v>
      </c>
      <c r="J49" s="12"/>
      <c r="K49" s="22">
        <v>95000</v>
      </c>
      <c r="L49" s="13"/>
      <c r="M49" s="23">
        <v>2</v>
      </c>
    </row>
    <row r="50" s="1" customFormat="1" ht="37.5" customHeight="1" spans="1:13">
      <c r="A50" s="12"/>
      <c r="B50" s="16">
        <v>45664</v>
      </c>
      <c r="C50" s="17" t="s">
        <v>449</v>
      </c>
      <c r="D50" s="18" t="s">
        <v>544</v>
      </c>
      <c r="E50" s="13" t="s">
        <v>457</v>
      </c>
      <c r="F50" s="13" t="s">
        <v>458</v>
      </c>
      <c r="G50" s="19">
        <v>0.833333333333333</v>
      </c>
      <c r="H50" s="20" t="s">
        <v>486</v>
      </c>
      <c r="I50" s="20" t="s">
        <v>491</v>
      </c>
      <c r="J50" s="12"/>
      <c r="K50" s="22">
        <v>95000</v>
      </c>
      <c r="L50" s="13"/>
      <c r="M50" s="23">
        <v>2</v>
      </c>
    </row>
    <row r="51" s="1" customFormat="1" ht="37.5" customHeight="1" spans="1:13">
      <c r="A51" s="12"/>
      <c r="B51" s="16">
        <v>45664</v>
      </c>
      <c r="C51" s="17" t="s">
        <v>538</v>
      </c>
      <c r="D51" s="18" t="s">
        <v>538</v>
      </c>
      <c r="E51" s="13" t="s">
        <v>574</v>
      </c>
      <c r="F51" s="13" t="s">
        <v>485</v>
      </c>
      <c r="G51" s="19">
        <v>0.833333333333333</v>
      </c>
      <c r="H51" s="20" t="s">
        <v>496</v>
      </c>
      <c r="I51" s="20"/>
      <c r="J51" s="12"/>
      <c r="K51" s="22">
        <v>285000</v>
      </c>
      <c r="L51" s="13"/>
      <c r="M51" s="23">
        <v>9</v>
      </c>
    </row>
    <row r="52" s="1" customFormat="1" ht="37.5" customHeight="1" spans="1:13">
      <c r="A52" s="12"/>
      <c r="B52" s="16">
        <v>45664</v>
      </c>
      <c r="C52" s="17" t="s">
        <v>538</v>
      </c>
      <c r="D52" s="18" t="s">
        <v>538</v>
      </c>
      <c r="E52" s="13" t="s">
        <v>579</v>
      </c>
      <c r="F52" s="13" t="s">
        <v>580</v>
      </c>
      <c r="G52" s="19">
        <v>0.854166666666667</v>
      </c>
      <c r="H52" s="20" t="s">
        <v>496</v>
      </c>
      <c r="I52" s="26"/>
      <c r="J52" s="26"/>
      <c r="K52" s="22">
        <v>285000</v>
      </c>
      <c r="L52" s="26"/>
      <c r="M52" s="23">
        <v>9</v>
      </c>
    </row>
    <row r="53" s="1" customFormat="1" ht="37.5" customHeight="1" spans="1:13">
      <c r="A53" s="12"/>
      <c r="B53" s="16">
        <v>45665</v>
      </c>
      <c r="C53" s="17" t="s">
        <v>563</v>
      </c>
      <c r="D53" s="13" t="s">
        <v>564</v>
      </c>
      <c r="E53" s="13" t="s">
        <v>565</v>
      </c>
      <c r="F53" s="13" t="s">
        <v>566</v>
      </c>
      <c r="G53" s="19">
        <v>0.319444444444444</v>
      </c>
      <c r="H53" s="20" t="s">
        <v>486</v>
      </c>
      <c r="I53" s="20" t="s">
        <v>502</v>
      </c>
      <c r="J53" s="12"/>
      <c r="K53" s="22">
        <v>190000</v>
      </c>
      <c r="L53" s="13"/>
      <c r="M53" s="23">
        <v>4</v>
      </c>
    </row>
    <row r="54" s="1" customFormat="1" ht="37.5" customHeight="1" spans="1:13">
      <c r="A54" s="12"/>
      <c r="B54" s="16">
        <v>45665</v>
      </c>
      <c r="C54" s="17" t="s">
        <v>588</v>
      </c>
      <c r="D54" s="18" t="s">
        <v>588</v>
      </c>
      <c r="E54" s="13" t="s">
        <v>565</v>
      </c>
      <c r="F54" s="13" t="s">
        <v>566</v>
      </c>
      <c r="G54" s="19" t="s">
        <v>589</v>
      </c>
      <c r="H54" s="20" t="s">
        <v>486</v>
      </c>
      <c r="I54" s="20" t="s">
        <v>491</v>
      </c>
      <c r="J54" s="12"/>
      <c r="K54" s="25">
        <v>190000</v>
      </c>
      <c r="L54" s="13"/>
      <c r="M54" s="23">
        <v>2</v>
      </c>
    </row>
    <row r="55" s="1" customFormat="1" ht="37.5" customHeight="1" spans="1:13">
      <c r="A55" s="12"/>
      <c r="B55" s="16">
        <v>45665</v>
      </c>
      <c r="C55" s="17" t="s">
        <v>449</v>
      </c>
      <c r="D55" s="18" t="s">
        <v>590</v>
      </c>
      <c r="E55" s="13" t="s">
        <v>577</v>
      </c>
      <c r="F55" s="13" t="s">
        <v>585</v>
      </c>
      <c r="G55" s="19">
        <v>0.708333333333333</v>
      </c>
      <c r="H55" s="20" t="s">
        <v>486</v>
      </c>
      <c r="I55" s="20" t="s">
        <v>586</v>
      </c>
      <c r="J55" s="12"/>
      <c r="K55" s="25">
        <v>190000</v>
      </c>
      <c r="L55" s="13"/>
      <c r="M55" s="23">
        <v>5</v>
      </c>
    </row>
    <row r="56" s="1" customFormat="1" ht="37.5" customHeight="1" spans="1:13">
      <c r="A56" s="12"/>
      <c r="B56" s="16">
        <v>45665</v>
      </c>
      <c r="C56" s="17" t="s">
        <v>538</v>
      </c>
      <c r="D56" s="18" t="s">
        <v>538</v>
      </c>
      <c r="E56" s="13" t="s">
        <v>577</v>
      </c>
      <c r="F56" s="13" t="s">
        <v>585</v>
      </c>
      <c r="G56" s="19">
        <v>0.729166666666667</v>
      </c>
      <c r="H56" s="20" t="s">
        <v>496</v>
      </c>
      <c r="I56" s="20"/>
      <c r="J56" s="12"/>
      <c r="K56" s="22">
        <v>285000</v>
      </c>
      <c r="L56" s="13"/>
      <c r="M56" s="23">
        <v>9</v>
      </c>
    </row>
    <row r="57" s="1" customFormat="1" ht="37.5" customHeight="1" spans="1:13">
      <c r="A57" s="12"/>
      <c r="B57" s="16">
        <v>45665</v>
      </c>
      <c r="C57" s="17" t="s">
        <v>520</v>
      </c>
      <c r="D57" s="13" t="s">
        <v>474</v>
      </c>
      <c r="E57" s="13" t="s">
        <v>521</v>
      </c>
      <c r="F57" s="13" t="s">
        <v>522</v>
      </c>
      <c r="G57" s="19" t="s">
        <v>591</v>
      </c>
      <c r="H57" s="20" t="s">
        <v>486</v>
      </c>
      <c r="I57" s="20" t="s">
        <v>491</v>
      </c>
      <c r="J57" s="12"/>
      <c r="K57" s="22">
        <v>95000</v>
      </c>
      <c r="L57" s="13"/>
      <c r="M57" s="23">
        <v>2</v>
      </c>
    </row>
    <row r="58" s="1" customFormat="1" ht="37.5" customHeight="1" spans="1:13">
      <c r="A58" s="12"/>
      <c r="B58" s="16">
        <v>45665</v>
      </c>
      <c r="C58" s="17" t="s">
        <v>538</v>
      </c>
      <c r="D58" s="18" t="s">
        <v>544</v>
      </c>
      <c r="E58" s="13" t="s">
        <v>574</v>
      </c>
      <c r="F58" s="13" t="s">
        <v>592</v>
      </c>
      <c r="G58" s="19">
        <v>0.833333333333333</v>
      </c>
      <c r="H58" s="20" t="s">
        <v>496</v>
      </c>
      <c r="I58" s="20"/>
      <c r="J58" s="12"/>
      <c r="K58" s="22">
        <v>600000</v>
      </c>
      <c r="L58" s="13"/>
      <c r="M58" s="23">
        <v>9</v>
      </c>
    </row>
    <row r="59" s="1" customFormat="1" ht="37.5" customHeight="1" spans="1:13">
      <c r="A59" s="12"/>
      <c r="B59" s="16">
        <v>45666</v>
      </c>
      <c r="C59" s="17" t="s">
        <v>520</v>
      </c>
      <c r="D59" s="13" t="s">
        <v>474</v>
      </c>
      <c r="E59" s="18" t="s">
        <v>542</v>
      </c>
      <c r="F59" s="13" t="s">
        <v>547</v>
      </c>
      <c r="G59" s="19">
        <v>0.354166666666667</v>
      </c>
      <c r="H59" s="20" t="s">
        <v>486</v>
      </c>
      <c r="I59" s="20" t="s">
        <v>502</v>
      </c>
      <c r="J59" s="12"/>
      <c r="K59" s="22">
        <v>95000</v>
      </c>
      <c r="L59" s="13"/>
      <c r="M59" s="23">
        <v>4</v>
      </c>
    </row>
    <row r="60" s="1" customFormat="1" ht="37.5" customHeight="1" spans="1:13">
      <c r="A60" s="12"/>
      <c r="B60" s="16">
        <v>45666</v>
      </c>
      <c r="C60" s="17" t="s">
        <v>588</v>
      </c>
      <c r="D60" s="18" t="s">
        <v>588</v>
      </c>
      <c r="E60" s="13" t="s">
        <v>565</v>
      </c>
      <c r="F60" s="13" t="s">
        <v>566</v>
      </c>
      <c r="G60" s="19" t="s">
        <v>589</v>
      </c>
      <c r="H60" s="20" t="s">
        <v>486</v>
      </c>
      <c r="I60" s="20" t="s">
        <v>491</v>
      </c>
      <c r="J60" s="12"/>
      <c r="K60" s="25">
        <v>190000</v>
      </c>
      <c r="L60" s="13"/>
      <c r="M60" s="23">
        <v>2</v>
      </c>
    </row>
    <row r="61" s="1" customFormat="1" ht="37.5" customHeight="1" spans="1:13">
      <c r="A61" s="12"/>
      <c r="B61" s="16">
        <v>45666</v>
      </c>
      <c r="C61" s="17" t="s">
        <v>520</v>
      </c>
      <c r="D61" s="13" t="s">
        <v>474</v>
      </c>
      <c r="E61" s="13" t="s">
        <v>521</v>
      </c>
      <c r="F61" s="13" t="s">
        <v>522</v>
      </c>
      <c r="G61" s="19" t="s">
        <v>591</v>
      </c>
      <c r="H61" s="20" t="s">
        <v>486</v>
      </c>
      <c r="I61" s="20" t="s">
        <v>502</v>
      </c>
      <c r="J61" s="12"/>
      <c r="K61" s="22">
        <v>95000</v>
      </c>
      <c r="L61" s="13"/>
      <c r="M61" s="23">
        <v>4</v>
      </c>
    </row>
    <row r="62" s="1" customFormat="1" ht="37.5" customHeight="1" spans="1:13">
      <c r="A62" s="12"/>
      <c r="B62" s="16">
        <v>45666</v>
      </c>
      <c r="C62" s="17" t="s">
        <v>449</v>
      </c>
      <c r="D62" s="18" t="s">
        <v>500</v>
      </c>
      <c r="E62" s="13" t="s">
        <v>457</v>
      </c>
      <c r="F62" s="13" t="s">
        <v>458</v>
      </c>
      <c r="G62" s="19">
        <v>0.833333333333333</v>
      </c>
      <c r="H62" s="20" t="s">
        <v>486</v>
      </c>
      <c r="I62" s="20" t="s">
        <v>502</v>
      </c>
      <c r="J62" s="12"/>
      <c r="K62" s="22">
        <v>95000</v>
      </c>
      <c r="L62" s="13"/>
      <c r="M62" s="23">
        <v>4</v>
      </c>
    </row>
    <row r="63" s="1" customFormat="1" ht="37.5" customHeight="1" spans="1:13">
      <c r="A63" s="12">
        <v>23</v>
      </c>
      <c r="B63" s="16">
        <v>45667</v>
      </c>
      <c r="C63" s="17" t="s">
        <v>520</v>
      </c>
      <c r="D63" s="13" t="s">
        <v>474</v>
      </c>
      <c r="E63" s="18" t="s">
        <v>542</v>
      </c>
      <c r="F63" s="13" t="s">
        <v>547</v>
      </c>
      <c r="G63" s="15">
        <v>0.333333333333333</v>
      </c>
      <c r="H63" s="20" t="s">
        <v>486</v>
      </c>
      <c r="I63" s="20" t="s">
        <v>487</v>
      </c>
      <c r="J63" s="12"/>
      <c r="K63" s="22">
        <v>95000</v>
      </c>
      <c r="L63" s="13"/>
      <c r="M63" s="23">
        <v>1</v>
      </c>
    </row>
    <row r="64" s="1" customFormat="1" ht="37.5" customHeight="1" spans="1:13">
      <c r="A64" s="12">
        <v>24</v>
      </c>
      <c r="B64" s="16">
        <v>45667</v>
      </c>
      <c r="C64" s="17" t="s">
        <v>482</v>
      </c>
      <c r="D64" s="18" t="s">
        <v>483</v>
      </c>
      <c r="E64" s="13" t="s">
        <v>593</v>
      </c>
      <c r="F64" s="13" t="s">
        <v>594</v>
      </c>
      <c r="G64" s="19">
        <v>0.354166666666667</v>
      </c>
      <c r="H64" s="20" t="s">
        <v>486</v>
      </c>
      <c r="I64" s="20" t="s">
        <v>487</v>
      </c>
      <c r="J64" s="24"/>
      <c r="K64" s="25">
        <v>190000</v>
      </c>
      <c r="L64" s="13"/>
      <c r="M64" s="23">
        <v>1</v>
      </c>
    </row>
    <row r="65" s="1" customFormat="1" ht="37.5" customHeight="1" spans="1:14">
      <c r="A65" s="12"/>
      <c r="B65" s="16">
        <v>45667</v>
      </c>
      <c r="C65" s="17" t="s">
        <v>488</v>
      </c>
      <c r="D65" s="18" t="s">
        <v>483</v>
      </c>
      <c r="E65" s="13" t="s">
        <v>595</v>
      </c>
      <c r="F65" s="13" t="s">
        <v>596</v>
      </c>
      <c r="G65" s="19">
        <v>0.375</v>
      </c>
      <c r="H65" s="20" t="s">
        <v>486</v>
      </c>
      <c r="I65" s="20" t="s">
        <v>491</v>
      </c>
      <c r="J65" s="24"/>
      <c r="K65" s="22">
        <v>380000</v>
      </c>
      <c r="L65" s="13"/>
      <c r="M65" s="23">
        <v>2</v>
      </c>
      <c r="N65" s="1">
        <v>1</v>
      </c>
    </row>
    <row r="66" s="1" customFormat="1" ht="37.5" customHeight="1" spans="1:13">
      <c r="A66" s="12">
        <v>25</v>
      </c>
      <c r="B66" s="16">
        <v>45667</v>
      </c>
      <c r="C66" s="17" t="s">
        <v>597</v>
      </c>
      <c r="D66" s="18" t="s">
        <v>483</v>
      </c>
      <c r="E66" s="13" t="s">
        <v>598</v>
      </c>
      <c r="F66" s="18" t="s">
        <v>599</v>
      </c>
      <c r="G66" s="19">
        <v>0.416666666666667</v>
      </c>
      <c r="H66" s="20" t="s">
        <v>486</v>
      </c>
      <c r="I66" s="20" t="s">
        <v>487</v>
      </c>
      <c r="J66" s="12"/>
      <c r="K66" s="22">
        <v>380000</v>
      </c>
      <c r="L66" s="13"/>
      <c r="M66" s="23">
        <v>1</v>
      </c>
    </row>
    <row r="67" s="1" customFormat="1" ht="37.5" customHeight="1" spans="1:13">
      <c r="A67" s="12"/>
      <c r="B67" s="16">
        <v>45667</v>
      </c>
      <c r="C67" s="17" t="s">
        <v>527</v>
      </c>
      <c r="D67" s="13" t="s">
        <v>474</v>
      </c>
      <c r="E67" s="18" t="s">
        <v>542</v>
      </c>
      <c r="F67" s="13" t="s">
        <v>543</v>
      </c>
      <c r="G67" s="19">
        <v>0.416666666666667</v>
      </c>
      <c r="H67" s="20" t="s">
        <v>486</v>
      </c>
      <c r="I67" s="20" t="s">
        <v>586</v>
      </c>
      <c r="J67" s="12"/>
      <c r="K67" s="22">
        <v>300000</v>
      </c>
      <c r="L67" s="13"/>
      <c r="M67" s="23">
        <v>5</v>
      </c>
    </row>
    <row r="68" s="1" customFormat="1" ht="37.5" customHeight="1" spans="1:13">
      <c r="A68" s="12"/>
      <c r="B68" s="16">
        <v>45667</v>
      </c>
      <c r="C68" s="17" t="s">
        <v>520</v>
      </c>
      <c r="D68" s="13" t="s">
        <v>474</v>
      </c>
      <c r="E68" s="18" t="s">
        <v>542</v>
      </c>
      <c r="F68" s="13" t="s">
        <v>600</v>
      </c>
      <c r="G68" s="15">
        <v>0.708333333333333</v>
      </c>
      <c r="H68" s="20" t="s">
        <v>486</v>
      </c>
      <c r="I68" s="20" t="s">
        <v>487</v>
      </c>
      <c r="J68" s="12"/>
      <c r="K68" s="22">
        <v>95000</v>
      </c>
      <c r="L68" s="13"/>
      <c r="M68" s="23">
        <v>1</v>
      </c>
    </row>
    <row r="69" s="1" customFormat="1" ht="37.15" customHeight="1" spans="1:13">
      <c r="A69" s="12">
        <v>26</v>
      </c>
      <c r="B69" s="16">
        <v>45667</v>
      </c>
      <c r="C69" s="17" t="s">
        <v>527</v>
      </c>
      <c r="D69" s="18" t="s">
        <v>544</v>
      </c>
      <c r="E69" s="13" t="s">
        <v>521</v>
      </c>
      <c r="F69" s="13" t="s">
        <v>528</v>
      </c>
      <c r="G69" s="15">
        <v>0.708333333333333</v>
      </c>
      <c r="H69" s="20" t="s">
        <v>486</v>
      </c>
      <c r="I69" s="20" t="s">
        <v>586</v>
      </c>
      <c r="J69" s="12"/>
      <c r="K69" s="22">
        <v>300000</v>
      </c>
      <c r="L69" s="16"/>
      <c r="M69" s="23">
        <v>5</v>
      </c>
    </row>
    <row r="70" s="1" customFormat="1" ht="37.15" customHeight="1" spans="1:13">
      <c r="A70" s="12"/>
      <c r="B70" s="16">
        <v>45668</v>
      </c>
      <c r="C70" s="17" t="s">
        <v>527</v>
      </c>
      <c r="D70" s="13" t="s">
        <v>474</v>
      </c>
      <c r="E70" s="18" t="s">
        <v>542</v>
      </c>
      <c r="F70" s="13" t="s">
        <v>543</v>
      </c>
      <c r="G70" s="19">
        <v>0.354166666666667</v>
      </c>
      <c r="H70" s="20" t="s">
        <v>486</v>
      </c>
      <c r="I70" s="20" t="s">
        <v>586</v>
      </c>
      <c r="J70" s="12"/>
      <c r="K70" s="22">
        <v>300000</v>
      </c>
      <c r="L70" s="16"/>
      <c r="M70" s="23">
        <v>5</v>
      </c>
    </row>
    <row r="71" s="1" customFormat="1" ht="37.15" customHeight="1" spans="1:13">
      <c r="A71" s="12"/>
      <c r="B71" s="16">
        <v>45668</v>
      </c>
      <c r="C71" s="17" t="s">
        <v>520</v>
      </c>
      <c r="D71" s="13" t="s">
        <v>474</v>
      </c>
      <c r="E71" s="18" t="s">
        <v>542</v>
      </c>
      <c r="F71" s="18" t="s">
        <v>601</v>
      </c>
      <c r="G71" s="15" t="s">
        <v>602</v>
      </c>
      <c r="H71" s="20" t="s">
        <v>486</v>
      </c>
      <c r="I71" s="20" t="s">
        <v>505</v>
      </c>
      <c r="J71" s="12"/>
      <c r="K71" s="22">
        <v>300000</v>
      </c>
      <c r="L71" s="16"/>
      <c r="M71" s="23">
        <v>3</v>
      </c>
    </row>
    <row r="72" s="1" customFormat="1" ht="37.15" customHeight="1" spans="1:13">
      <c r="A72" s="12"/>
      <c r="B72" s="16">
        <v>45668</v>
      </c>
      <c r="C72" s="17" t="s">
        <v>523</v>
      </c>
      <c r="D72" s="13" t="s">
        <v>550</v>
      </c>
      <c r="E72" s="13" t="s">
        <v>603</v>
      </c>
      <c r="F72" s="18" t="s">
        <v>604</v>
      </c>
      <c r="G72" s="15">
        <v>0.416666666666667</v>
      </c>
      <c r="H72" s="20" t="s">
        <v>486</v>
      </c>
      <c r="I72" s="20" t="s">
        <v>586</v>
      </c>
      <c r="J72" s="12"/>
      <c r="K72" s="22">
        <v>300000</v>
      </c>
      <c r="L72" s="16"/>
      <c r="M72" s="23">
        <v>5</v>
      </c>
    </row>
    <row r="73" s="1" customFormat="1" ht="37.15" customHeight="1" spans="1:14">
      <c r="A73" s="12"/>
      <c r="B73" s="16">
        <v>45668</v>
      </c>
      <c r="C73" s="17" t="s">
        <v>482</v>
      </c>
      <c r="D73" s="18" t="s">
        <v>544</v>
      </c>
      <c r="E73" s="13" t="s">
        <v>605</v>
      </c>
      <c r="F73" s="13" t="s">
        <v>606</v>
      </c>
      <c r="G73" s="15" t="s">
        <v>607</v>
      </c>
      <c r="H73" s="20" t="s">
        <v>486</v>
      </c>
      <c r="I73" s="20" t="s">
        <v>502</v>
      </c>
      <c r="J73" s="12"/>
      <c r="K73" s="22">
        <v>95000</v>
      </c>
      <c r="L73" s="16"/>
      <c r="M73" s="23">
        <v>4</v>
      </c>
      <c r="N73" s="1">
        <v>1</v>
      </c>
    </row>
    <row r="74" s="1" customFormat="1" ht="37.15" customHeight="1" spans="1:13">
      <c r="A74" s="12">
        <v>27</v>
      </c>
      <c r="B74" s="16">
        <v>45668</v>
      </c>
      <c r="C74" s="17" t="s">
        <v>449</v>
      </c>
      <c r="D74" s="18" t="s">
        <v>608</v>
      </c>
      <c r="E74" s="13" t="s">
        <v>603</v>
      </c>
      <c r="F74" s="18" t="s">
        <v>609</v>
      </c>
      <c r="G74" s="15">
        <v>0.458333333333333</v>
      </c>
      <c r="H74" s="20" t="s">
        <v>486</v>
      </c>
      <c r="I74" s="20" t="s">
        <v>487</v>
      </c>
      <c r="J74" s="12"/>
      <c r="K74" s="22">
        <v>300000</v>
      </c>
      <c r="L74" s="16"/>
      <c r="M74" s="23">
        <v>1</v>
      </c>
    </row>
    <row r="75" s="1" customFormat="1" ht="37.15" customHeight="1" spans="1:13">
      <c r="A75" s="12"/>
      <c r="B75" s="16">
        <v>45668</v>
      </c>
      <c r="C75" s="17" t="s">
        <v>520</v>
      </c>
      <c r="D75" s="13" t="s">
        <v>474</v>
      </c>
      <c r="E75" s="13" t="s">
        <v>521</v>
      </c>
      <c r="F75" s="13" t="s">
        <v>522</v>
      </c>
      <c r="G75" s="15">
        <v>0.5</v>
      </c>
      <c r="H75" s="20" t="s">
        <v>486</v>
      </c>
      <c r="I75" s="20" t="s">
        <v>586</v>
      </c>
      <c r="J75" s="12"/>
      <c r="K75" s="22">
        <v>95000</v>
      </c>
      <c r="L75" s="16"/>
      <c r="M75" s="23">
        <v>5</v>
      </c>
    </row>
    <row r="76" s="1" customFormat="1" ht="37.5" customHeight="1" spans="1:14">
      <c r="A76" s="12"/>
      <c r="B76" s="16">
        <v>45668</v>
      </c>
      <c r="C76" s="17" t="s">
        <v>482</v>
      </c>
      <c r="D76" s="18" t="s">
        <v>544</v>
      </c>
      <c r="E76" s="13" t="s">
        <v>603</v>
      </c>
      <c r="F76" s="13" t="s">
        <v>610</v>
      </c>
      <c r="G76" s="15" t="s">
        <v>611</v>
      </c>
      <c r="H76" s="20" t="s">
        <v>486</v>
      </c>
      <c r="I76" s="20" t="s">
        <v>502</v>
      </c>
      <c r="J76" s="12"/>
      <c r="K76" s="22">
        <v>95000</v>
      </c>
      <c r="L76" s="16"/>
      <c r="M76" s="23">
        <v>4</v>
      </c>
      <c r="N76" s="1">
        <v>1</v>
      </c>
    </row>
    <row r="77" s="1" customFormat="1" ht="37.5" customHeight="1" spans="1:13">
      <c r="A77" s="12"/>
      <c r="B77" s="16">
        <v>45668</v>
      </c>
      <c r="C77" s="17" t="s">
        <v>449</v>
      </c>
      <c r="D77" s="18" t="s">
        <v>612</v>
      </c>
      <c r="E77" s="13" t="s">
        <v>613</v>
      </c>
      <c r="F77" s="13" t="s">
        <v>614</v>
      </c>
      <c r="G77" s="15">
        <v>0.541666666666667</v>
      </c>
      <c r="H77" s="20" t="s">
        <v>486</v>
      </c>
      <c r="I77" s="20" t="s">
        <v>586</v>
      </c>
      <c r="J77" s="12"/>
      <c r="K77" s="22">
        <v>190000</v>
      </c>
      <c r="L77" s="16"/>
      <c r="M77" s="23">
        <v>5</v>
      </c>
    </row>
    <row r="78" s="1" customFormat="1" ht="37.5" customHeight="1" spans="1:13">
      <c r="A78" s="12"/>
      <c r="B78" s="16">
        <v>45668</v>
      </c>
      <c r="C78" s="17" t="s">
        <v>449</v>
      </c>
      <c r="D78" s="18" t="s">
        <v>615</v>
      </c>
      <c r="E78" s="13" t="s">
        <v>616</v>
      </c>
      <c r="F78" s="13" t="s">
        <v>617</v>
      </c>
      <c r="G78" s="15">
        <v>0.565972222222222</v>
      </c>
      <c r="H78" s="20" t="s">
        <v>486</v>
      </c>
      <c r="I78" s="20" t="s">
        <v>586</v>
      </c>
      <c r="J78" s="12"/>
      <c r="K78" s="22">
        <v>380000</v>
      </c>
      <c r="L78" s="16"/>
      <c r="M78" s="23">
        <v>5</v>
      </c>
    </row>
    <row r="79" s="1" customFormat="1" ht="37.5" customHeight="1" spans="1:13">
      <c r="A79" s="12"/>
      <c r="B79" s="16">
        <v>45668</v>
      </c>
      <c r="C79" s="17" t="s">
        <v>527</v>
      </c>
      <c r="D79" s="18" t="s">
        <v>544</v>
      </c>
      <c r="E79" s="13" t="s">
        <v>521</v>
      </c>
      <c r="F79" s="13" t="s">
        <v>528</v>
      </c>
      <c r="G79" s="15">
        <v>0.590277777777778</v>
      </c>
      <c r="H79" s="20" t="s">
        <v>486</v>
      </c>
      <c r="I79" s="20" t="s">
        <v>502</v>
      </c>
      <c r="J79" s="12"/>
      <c r="K79" s="22">
        <v>300000</v>
      </c>
      <c r="L79" s="16"/>
      <c r="M79" s="23">
        <v>4</v>
      </c>
    </row>
    <row r="80" s="1" customFormat="1" ht="37.5" customHeight="1" spans="1:14">
      <c r="A80" s="12"/>
      <c r="B80" s="16">
        <v>45668</v>
      </c>
      <c r="C80" s="17" t="s">
        <v>482</v>
      </c>
      <c r="D80" s="18" t="s">
        <v>544</v>
      </c>
      <c r="E80" s="13" t="s">
        <v>603</v>
      </c>
      <c r="F80" s="13" t="s">
        <v>618</v>
      </c>
      <c r="G80" s="15">
        <v>0.625</v>
      </c>
      <c r="H80" s="20" t="s">
        <v>486</v>
      </c>
      <c r="I80" s="20" t="s">
        <v>502</v>
      </c>
      <c r="J80" s="12"/>
      <c r="K80" s="22">
        <v>190000</v>
      </c>
      <c r="L80" s="16"/>
      <c r="M80" s="23">
        <v>4</v>
      </c>
      <c r="N80" s="1">
        <v>1</v>
      </c>
    </row>
    <row r="81" s="1" customFormat="1" ht="37.5" customHeight="1" spans="1:14">
      <c r="A81" s="12"/>
      <c r="B81" s="16">
        <v>45668</v>
      </c>
      <c r="C81" s="17" t="s">
        <v>482</v>
      </c>
      <c r="D81" s="18" t="s">
        <v>619</v>
      </c>
      <c r="E81" s="13" t="s">
        <v>620</v>
      </c>
      <c r="F81" s="13" t="s">
        <v>621</v>
      </c>
      <c r="G81" s="15">
        <v>0.875</v>
      </c>
      <c r="H81" s="20" t="s">
        <v>486</v>
      </c>
      <c r="I81" s="20" t="s">
        <v>502</v>
      </c>
      <c r="J81" s="12"/>
      <c r="K81" s="22">
        <v>190000</v>
      </c>
      <c r="L81" s="16"/>
      <c r="M81" s="23">
        <v>4</v>
      </c>
      <c r="N81" s="1">
        <v>1</v>
      </c>
    </row>
    <row r="82" s="1" customFormat="1" ht="37.5" customHeight="1" spans="1:13">
      <c r="A82" s="12"/>
      <c r="B82" s="16">
        <v>45670</v>
      </c>
      <c r="C82" s="17" t="s">
        <v>527</v>
      </c>
      <c r="D82" s="13" t="s">
        <v>474</v>
      </c>
      <c r="E82" s="18" t="s">
        <v>542</v>
      </c>
      <c r="F82" s="13" t="s">
        <v>543</v>
      </c>
      <c r="G82" s="15" t="s">
        <v>589</v>
      </c>
      <c r="H82" s="20" t="s">
        <v>486</v>
      </c>
      <c r="I82" s="20" t="s">
        <v>505</v>
      </c>
      <c r="J82" s="12"/>
      <c r="K82" s="22">
        <v>300000</v>
      </c>
      <c r="L82" s="16"/>
      <c r="M82" s="23">
        <v>3</v>
      </c>
    </row>
    <row r="83" s="1" customFormat="1" ht="37.5" customHeight="1" spans="1:14">
      <c r="A83" s="12">
        <v>28</v>
      </c>
      <c r="B83" s="16">
        <v>45670</v>
      </c>
      <c r="C83" s="17" t="s">
        <v>622</v>
      </c>
      <c r="D83" s="18" t="s">
        <v>619</v>
      </c>
      <c r="E83" s="13" t="s">
        <v>603</v>
      </c>
      <c r="F83" s="18" t="s">
        <v>609</v>
      </c>
      <c r="G83" s="15">
        <v>0.479166666666667</v>
      </c>
      <c r="H83" s="20" t="s">
        <v>486</v>
      </c>
      <c r="I83" s="20" t="s">
        <v>487</v>
      </c>
      <c r="J83" s="12"/>
      <c r="K83" s="22">
        <v>300000</v>
      </c>
      <c r="L83" s="16"/>
      <c r="M83" s="23">
        <v>1</v>
      </c>
      <c r="N83" s="1">
        <v>1</v>
      </c>
    </row>
    <row r="84" s="1" customFormat="1" ht="37.5" customHeight="1" spans="1:14">
      <c r="A84" s="12">
        <v>2</v>
      </c>
      <c r="B84" s="16">
        <v>45670</v>
      </c>
      <c r="C84" s="17" t="s">
        <v>520</v>
      </c>
      <c r="D84" s="13" t="s">
        <v>474</v>
      </c>
      <c r="E84" s="13" t="s">
        <v>521</v>
      </c>
      <c r="F84" s="18" t="s">
        <v>623</v>
      </c>
      <c r="G84" s="15" t="s">
        <v>611</v>
      </c>
      <c r="H84" s="20" t="s">
        <v>486</v>
      </c>
      <c r="I84" s="20" t="s">
        <v>491</v>
      </c>
      <c r="J84" s="12"/>
      <c r="K84" s="22">
        <v>380000</v>
      </c>
      <c r="L84" s="16"/>
      <c r="M84" s="23">
        <v>2</v>
      </c>
      <c r="N84" s="1">
        <v>1</v>
      </c>
    </row>
    <row r="85" s="1" customFormat="1" ht="37.5" customHeight="1" spans="1:13">
      <c r="A85" s="12"/>
      <c r="B85" s="16">
        <v>45670</v>
      </c>
      <c r="C85" s="17" t="s">
        <v>482</v>
      </c>
      <c r="D85" s="18" t="s">
        <v>483</v>
      </c>
      <c r="E85" s="13" t="s">
        <v>624</v>
      </c>
      <c r="F85" s="18" t="s">
        <v>625</v>
      </c>
      <c r="G85" s="15" t="s">
        <v>626</v>
      </c>
      <c r="H85" s="20" t="s">
        <v>486</v>
      </c>
      <c r="I85" s="20" t="s">
        <v>505</v>
      </c>
      <c r="J85" s="12"/>
      <c r="K85" s="22">
        <v>150000</v>
      </c>
      <c r="L85" s="16"/>
      <c r="M85" s="23">
        <v>3</v>
      </c>
    </row>
    <row r="86" s="1" customFormat="1" ht="37.15" customHeight="1" spans="1:13">
      <c r="A86" s="12"/>
      <c r="B86" s="16">
        <v>45670</v>
      </c>
      <c r="C86" s="17" t="s">
        <v>520</v>
      </c>
      <c r="D86" s="13" t="s">
        <v>474</v>
      </c>
      <c r="E86" s="13" t="s">
        <v>521</v>
      </c>
      <c r="F86" s="13" t="s">
        <v>522</v>
      </c>
      <c r="G86" s="19" t="s">
        <v>591</v>
      </c>
      <c r="H86" s="20" t="s">
        <v>486</v>
      </c>
      <c r="I86" s="20" t="s">
        <v>505</v>
      </c>
      <c r="J86" s="12"/>
      <c r="K86" s="22">
        <v>95000</v>
      </c>
      <c r="L86" s="16"/>
      <c r="M86" s="23">
        <v>3</v>
      </c>
    </row>
    <row r="87" s="1" customFormat="1" ht="37.15" customHeight="1" spans="1:13">
      <c r="A87" s="12"/>
      <c r="B87" s="16">
        <v>45671</v>
      </c>
      <c r="C87" s="17" t="s">
        <v>520</v>
      </c>
      <c r="D87" s="13" t="s">
        <v>474</v>
      </c>
      <c r="E87" s="18" t="s">
        <v>542</v>
      </c>
      <c r="F87" s="13" t="s">
        <v>547</v>
      </c>
      <c r="G87" s="19">
        <v>0.375</v>
      </c>
      <c r="H87" s="20" t="s">
        <v>486</v>
      </c>
      <c r="I87" s="20" t="s">
        <v>586</v>
      </c>
      <c r="J87" s="12"/>
      <c r="K87" s="22">
        <v>95000</v>
      </c>
      <c r="L87" s="16"/>
      <c r="M87" s="23">
        <v>5</v>
      </c>
    </row>
    <row r="88" s="1" customFormat="1" ht="37.15" customHeight="1" spans="1:14">
      <c r="A88" s="12"/>
      <c r="B88" s="16">
        <v>45671</v>
      </c>
      <c r="C88" s="17" t="s">
        <v>520</v>
      </c>
      <c r="D88" s="13" t="s">
        <v>474</v>
      </c>
      <c r="E88" s="18" t="s">
        <v>542</v>
      </c>
      <c r="F88" s="13" t="s">
        <v>547</v>
      </c>
      <c r="G88" s="19">
        <v>0.541666666666667</v>
      </c>
      <c r="H88" s="20" t="s">
        <v>486</v>
      </c>
      <c r="I88" s="20" t="s">
        <v>505</v>
      </c>
      <c r="J88" s="12"/>
      <c r="K88" s="22">
        <v>95000</v>
      </c>
      <c r="L88" s="16"/>
      <c r="M88" s="23">
        <v>3</v>
      </c>
      <c r="N88" s="1">
        <v>1</v>
      </c>
    </row>
    <row r="89" s="1" customFormat="1" ht="37.15" customHeight="1" spans="1:13">
      <c r="A89" s="12"/>
      <c r="B89" s="16">
        <v>45671</v>
      </c>
      <c r="C89" s="17" t="s">
        <v>527</v>
      </c>
      <c r="D89" s="13" t="s">
        <v>474</v>
      </c>
      <c r="E89" s="18" t="s">
        <v>542</v>
      </c>
      <c r="F89" s="13" t="s">
        <v>543</v>
      </c>
      <c r="G89" s="19">
        <v>0.395833333333333</v>
      </c>
      <c r="H89" s="20" t="s">
        <v>486</v>
      </c>
      <c r="I89" s="20" t="s">
        <v>586</v>
      </c>
      <c r="J89" s="12"/>
      <c r="K89" s="22">
        <v>300000</v>
      </c>
      <c r="L89" s="16"/>
      <c r="M89" s="23">
        <v>5</v>
      </c>
    </row>
    <row r="90" s="1" customFormat="1" ht="37.15" customHeight="1" spans="1:14">
      <c r="A90" s="12"/>
      <c r="B90" s="16">
        <v>45671</v>
      </c>
      <c r="C90" s="17" t="s">
        <v>482</v>
      </c>
      <c r="D90" s="13" t="s">
        <v>627</v>
      </c>
      <c r="E90" s="18" t="s">
        <v>628</v>
      </c>
      <c r="F90" s="13" t="s">
        <v>629</v>
      </c>
      <c r="G90" s="19">
        <v>0.583333333333333</v>
      </c>
      <c r="H90" s="20" t="s">
        <v>486</v>
      </c>
      <c r="I90" s="20" t="s">
        <v>586</v>
      </c>
      <c r="J90" s="12"/>
      <c r="K90" s="22">
        <v>380000</v>
      </c>
      <c r="L90" s="16"/>
      <c r="M90" s="23">
        <v>7</v>
      </c>
      <c r="N90" s="1">
        <v>1</v>
      </c>
    </row>
    <row r="91" s="1" customFormat="1" ht="37.15" customHeight="1" spans="1:13">
      <c r="A91" s="12"/>
      <c r="B91" s="16">
        <v>45672</v>
      </c>
      <c r="C91" s="17" t="s">
        <v>527</v>
      </c>
      <c r="D91" s="13" t="s">
        <v>474</v>
      </c>
      <c r="E91" s="18" t="s">
        <v>542</v>
      </c>
      <c r="F91" s="13" t="s">
        <v>543</v>
      </c>
      <c r="G91" s="19">
        <v>0.34375</v>
      </c>
      <c r="H91" s="20" t="s">
        <v>496</v>
      </c>
      <c r="I91" s="20"/>
      <c r="J91" s="12"/>
      <c r="K91" s="22">
        <v>400000</v>
      </c>
      <c r="L91" s="16"/>
      <c r="M91" s="23">
        <v>9</v>
      </c>
    </row>
    <row r="92" s="1" customFormat="1" ht="37.15" customHeight="1" spans="1:13">
      <c r="A92" s="12"/>
      <c r="B92" s="16">
        <v>45672</v>
      </c>
      <c r="C92" s="17" t="s">
        <v>520</v>
      </c>
      <c r="D92" s="13" t="s">
        <v>474</v>
      </c>
      <c r="E92" s="18" t="s">
        <v>542</v>
      </c>
      <c r="F92" s="18" t="s">
        <v>630</v>
      </c>
      <c r="G92" s="19">
        <v>0.34375</v>
      </c>
      <c r="H92" s="20" t="s">
        <v>486</v>
      </c>
      <c r="I92" s="20" t="s">
        <v>586</v>
      </c>
      <c r="J92" s="12"/>
      <c r="K92" s="22">
        <v>300000</v>
      </c>
      <c r="L92" s="16"/>
      <c r="M92" s="23">
        <v>5</v>
      </c>
    </row>
    <row r="93" s="1" customFormat="1" ht="37.5" customHeight="1" spans="1:13">
      <c r="A93" s="12">
        <v>29</v>
      </c>
      <c r="B93" s="16">
        <v>45672</v>
      </c>
      <c r="C93" s="17" t="s">
        <v>523</v>
      </c>
      <c r="D93" s="13" t="s">
        <v>631</v>
      </c>
      <c r="E93" s="13" t="s">
        <v>632</v>
      </c>
      <c r="F93" s="13" t="s">
        <v>633</v>
      </c>
      <c r="G93" s="15">
        <v>0.354166666666667</v>
      </c>
      <c r="H93" s="20" t="s">
        <v>486</v>
      </c>
      <c r="I93" s="20" t="s">
        <v>487</v>
      </c>
      <c r="J93" s="12"/>
      <c r="K93" s="22">
        <v>150000</v>
      </c>
      <c r="L93" s="24"/>
      <c r="M93" s="23">
        <v>1</v>
      </c>
    </row>
    <row r="94" s="1" customFormat="1" ht="37.5" customHeight="1" spans="1:13">
      <c r="A94" s="12"/>
      <c r="B94" s="16">
        <v>45672</v>
      </c>
      <c r="C94" s="17" t="s">
        <v>520</v>
      </c>
      <c r="D94" s="13" t="s">
        <v>474</v>
      </c>
      <c r="E94" s="13" t="s">
        <v>521</v>
      </c>
      <c r="F94" s="13" t="s">
        <v>609</v>
      </c>
      <c r="G94" s="15">
        <v>0.385416666666667</v>
      </c>
      <c r="H94" s="20" t="s">
        <v>486</v>
      </c>
      <c r="I94" s="20" t="s">
        <v>586</v>
      </c>
      <c r="J94" s="12"/>
      <c r="K94" s="22">
        <v>300000</v>
      </c>
      <c r="L94" s="24"/>
      <c r="M94" s="23">
        <v>5</v>
      </c>
    </row>
    <row r="95" s="1" customFormat="1" ht="37.5" customHeight="1" spans="1:13">
      <c r="A95" s="12"/>
      <c r="B95" s="16">
        <v>45672</v>
      </c>
      <c r="C95" s="17" t="s">
        <v>634</v>
      </c>
      <c r="D95" s="18" t="s">
        <v>483</v>
      </c>
      <c r="E95" s="18" t="s">
        <v>634</v>
      </c>
      <c r="F95" s="13" t="s">
        <v>635</v>
      </c>
      <c r="G95" s="15">
        <v>0.625</v>
      </c>
      <c r="H95" s="20" t="s">
        <v>486</v>
      </c>
      <c r="I95" s="20" t="s">
        <v>586</v>
      </c>
      <c r="J95" s="12"/>
      <c r="K95" s="22">
        <v>190000</v>
      </c>
      <c r="L95" s="24"/>
      <c r="M95" s="23">
        <v>5</v>
      </c>
    </row>
    <row r="96" s="1" customFormat="1" ht="37.5" customHeight="1" spans="1:13">
      <c r="A96" s="12">
        <v>30</v>
      </c>
      <c r="B96" s="16">
        <v>45672</v>
      </c>
      <c r="C96" s="17" t="s">
        <v>636</v>
      </c>
      <c r="D96" s="18" t="s">
        <v>483</v>
      </c>
      <c r="E96" s="13" t="s">
        <v>637</v>
      </c>
      <c r="F96" s="13" t="s">
        <v>638</v>
      </c>
      <c r="G96" s="19" t="s">
        <v>639</v>
      </c>
      <c r="H96" s="20" t="s">
        <v>486</v>
      </c>
      <c r="I96" s="20" t="s">
        <v>487</v>
      </c>
      <c r="J96" s="24"/>
      <c r="K96" s="25">
        <v>300000</v>
      </c>
      <c r="L96" s="13"/>
      <c r="M96" s="23">
        <v>1</v>
      </c>
    </row>
    <row r="97" s="1" customFormat="1" ht="37.5" customHeight="1" spans="1:13">
      <c r="A97" s="12"/>
      <c r="B97" s="16">
        <v>45672</v>
      </c>
      <c r="C97" s="17" t="s">
        <v>636</v>
      </c>
      <c r="D97" s="18" t="s">
        <v>640</v>
      </c>
      <c r="E97" s="13" t="s">
        <v>570</v>
      </c>
      <c r="F97" s="13" t="s">
        <v>641</v>
      </c>
      <c r="G97" s="19">
        <v>0.694444444444444</v>
      </c>
      <c r="H97" s="20" t="s">
        <v>486</v>
      </c>
      <c r="I97" s="20" t="s">
        <v>586</v>
      </c>
      <c r="J97" s="24"/>
      <c r="K97" s="25">
        <v>190000</v>
      </c>
      <c r="L97" s="13"/>
      <c r="M97" s="23">
        <v>5</v>
      </c>
    </row>
    <row r="98" s="1" customFormat="1" ht="37.5" customHeight="1" spans="1:13">
      <c r="A98" s="12">
        <v>31</v>
      </c>
      <c r="B98" s="16">
        <v>45672</v>
      </c>
      <c r="C98" s="17" t="s">
        <v>523</v>
      </c>
      <c r="D98" s="13" t="s">
        <v>631</v>
      </c>
      <c r="E98" s="13" t="s">
        <v>525</v>
      </c>
      <c r="F98" s="13" t="s">
        <v>642</v>
      </c>
      <c r="G98" s="19">
        <v>0.708333333333333</v>
      </c>
      <c r="H98" s="20" t="s">
        <v>486</v>
      </c>
      <c r="I98" s="20" t="s">
        <v>487</v>
      </c>
      <c r="J98" s="24"/>
      <c r="K98" s="25">
        <v>150000</v>
      </c>
      <c r="L98" s="13"/>
      <c r="M98" s="23">
        <v>1</v>
      </c>
    </row>
    <row r="99" s="1" customFormat="1" ht="37.5" customHeight="1" spans="1:13">
      <c r="A99" s="12"/>
      <c r="B99" s="16">
        <v>45672</v>
      </c>
      <c r="C99" s="17" t="s">
        <v>527</v>
      </c>
      <c r="D99" s="13" t="s">
        <v>474</v>
      </c>
      <c r="E99" s="13" t="s">
        <v>521</v>
      </c>
      <c r="F99" s="13" t="s">
        <v>528</v>
      </c>
      <c r="G99" s="19">
        <v>0.71875</v>
      </c>
      <c r="H99" s="20" t="s">
        <v>496</v>
      </c>
      <c r="I99" s="20"/>
      <c r="J99" s="24"/>
      <c r="K99" s="25">
        <v>400000</v>
      </c>
      <c r="L99" s="13"/>
      <c r="M99" s="23">
        <v>9</v>
      </c>
    </row>
    <row r="100" s="1" customFormat="1" ht="37.5" customHeight="1" spans="1:13">
      <c r="A100" s="12">
        <v>32</v>
      </c>
      <c r="B100" s="16">
        <v>45672</v>
      </c>
      <c r="C100" s="17" t="s">
        <v>449</v>
      </c>
      <c r="D100" s="13" t="s">
        <v>643</v>
      </c>
      <c r="E100" s="13" t="s">
        <v>530</v>
      </c>
      <c r="F100" s="13" t="s">
        <v>644</v>
      </c>
      <c r="G100" s="15">
        <v>0.739583333333333</v>
      </c>
      <c r="H100" s="20" t="s">
        <v>486</v>
      </c>
      <c r="I100" s="20" t="s">
        <v>502</v>
      </c>
      <c r="J100" s="12"/>
      <c r="K100" s="22">
        <v>700000</v>
      </c>
      <c r="L100" s="13"/>
      <c r="M100" s="23">
        <v>4</v>
      </c>
    </row>
    <row r="101" s="1" customFormat="1" ht="37.5" customHeight="1" spans="1:13">
      <c r="A101" s="12">
        <v>33</v>
      </c>
      <c r="B101" s="16">
        <v>45672</v>
      </c>
      <c r="C101" s="17" t="s">
        <v>520</v>
      </c>
      <c r="D101" s="13" t="s">
        <v>474</v>
      </c>
      <c r="E101" s="13" t="s">
        <v>521</v>
      </c>
      <c r="F101" s="13" t="s">
        <v>522</v>
      </c>
      <c r="G101" s="15">
        <v>0.791666666666667</v>
      </c>
      <c r="H101" s="20" t="s">
        <v>486</v>
      </c>
      <c r="I101" s="20" t="s">
        <v>502</v>
      </c>
      <c r="J101" s="12"/>
      <c r="K101" s="22">
        <v>95000</v>
      </c>
      <c r="L101" s="13"/>
      <c r="M101" s="23">
        <v>4</v>
      </c>
    </row>
    <row r="102" s="1" customFormat="1" ht="37.5" customHeight="1" spans="1:13">
      <c r="A102" s="12"/>
      <c r="B102" s="16">
        <v>45673</v>
      </c>
      <c r="C102" s="17" t="s">
        <v>449</v>
      </c>
      <c r="D102" s="13" t="s">
        <v>506</v>
      </c>
      <c r="E102" s="13" t="s">
        <v>457</v>
      </c>
      <c r="F102" s="13" t="s">
        <v>645</v>
      </c>
      <c r="G102" s="15">
        <v>0.333333333333333</v>
      </c>
      <c r="H102" s="20" t="s">
        <v>486</v>
      </c>
      <c r="I102" s="20" t="s">
        <v>586</v>
      </c>
      <c r="J102" s="12"/>
      <c r="K102" s="22">
        <v>95000</v>
      </c>
      <c r="L102" s="13"/>
      <c r="M102" s="23">
        <v>5</v>
      </c>
    </row>
    <row r="103" s="1" customFormat="1" ht="37.5" customHeight="1" spans="1:13">
      <c r="A103" s="12"/>
      <c r="B103" s="16">
        <v>45673</v>
      </c>
      <c r="C103" s="17" t="s">
        <v>449</v>
      </c>
      <c r="D103" s="13" t="s">
        <v>646</v>
      </c>
      <c r="E103" s="13" t="s">
        <v>647</v>
      </c>
      <c r="F103" s="13" t="s">
        <v>648</v>
      </c>
      <c r="G103" s="15">
        <v>0.333333333333333</v>
      </c>
      <c r="H103" s="20" t="s">
        <v>486</v>
      </c>
      <c r="I103" s="20" t="s">
        <v>505</v>
      </c>
      <c r="J103" s="12"/>
      <c r="K103" s="22">
        <v>665000</v>
      </c>
      <c r="L103" s="13"/>
      <c r="M103" s="23">
        <v>3</v>
      </c>
    </row>
    <row r="104" s="1" customFormat="1" ht="37.5" customHeight="1" spans="1:13">
      <c r="A104" s="12"/>
      <c r="B104" s="16">
        <v>45673</v>
      </c>
      <c r="C104" s="17" t="s">
        <v>520</v>
      </c>
      <c r="D104" s="13" t="s">
        <v>474</v>
      </c>
      <c r="E104" s="18" t="s">
        <v>542</v>
      </c>
      <c r="F104" s="18" t="s">
        <v>630</v>
      </c>
      <c r="G104" s="15">
        <v>0.354166666666667</v>
      </c>
      <c r="H104" s="20" t="s">
        <v>486</v>
      </c>
      <c r="I104" s="20" t="s">
        <v>586</v>
      </c>
      <c r="J104" s="12"/>
      <c r="K104" s="22">
        <v>300000</v>
      </c>
      <c r="L104" s="13"/>
      <c r="M104" s="23">
        <v>5</v>
      </c>
    </row>
    <row r="105" s="1" customFormat="1" ht="37.5" customHeight="1" spans="1:13">
      <c r="A105" s="12">
        <v>34</v>
      </c>
      <c r="B105" s="16">
        <v>45673</v>
      </c>
      <c r="C105" s="17" t="s">
        <v>563</v>
      </c>
      <c r="D105" s="18" t="s">
        <v>483</v>
      </c>
      <c r="E105" s="13" t="s">
        <v>649</v>
      </c>
      <c r="F105" s="13" t="s">
        <v>650</v>
      </c>
      <c r="G105" s="15" t="s">
        <v>651</v>
      </c>
      <c r="H105" s="20" t="s">
        <v>486</v>
      </c>
      <c r="I105" s="20" t="s">
        <v>502</v>
      </c>
      <c r="J105" s="12"/>
      <c r="K105" s="22">
        <v>380000</v>
      </c>
      <c r="L105" s="13"/>
      <c r="M105" s="23">
        <v>4</v>
      </c>
    </row>
    <row r="106" s="1" customFormat="1" ht="37.5" customHeight="1" spans="1:13">
      <c r="A106" s="12">
        <v>35</v>
      </c>
      <c r="B106" s="16">
        <v>45673</v>
      </c>
      <c r="C106" s="17" t="s">
        <v>597</v>
      </c>
      <c r="D106" s="18" t="s">
        <v>483</v>
      </c>
      <c r="E106" s="13" t="s">
        <v>598</v>
      </c>
      <c r="F106" s="18" t="s">
        <v>652</v>
      </c>
      <c r="G106" s="19" t="s">
        <v>653</v>
      </c>
      <c r="H106" s="20" t="s">
        <v>486</v>
      </c>
      <c r="I106" s="20" t="s">
        <v>505</v>
      </c>
      <c r="J106" s="24"/>
      <c r="K106" s="25">
        <v>600000</v>
      </c>
      <c r="L106" s="13"/>
      <c r="M106" s="23">
        <v>3</v>
      </c>
    </row>
    <row r="107" s="1" customFormat="1" ht="37.5" customHeight="1" spans="1:13">
      <c r="A107" s="12">
        <v>36</v>
      </c>
      <c r="B107" s="16">
        <v>45673</v>
      </c>
      <c r="C107" s="17" t="s">
        <v>449</v>
      </c>
      <c r="D107" s="13" t="s">
        <v>506</v>
      </c>
      <c r="E107" s="13" t="s">
        <v>451</v>
      </c>
      <c r="F107" s="13" t="s">
        <v>654</v>
      </c>
      <c r="G107" s="21">
        <v>0.8125</v>
      </c>
      <c r="H107" s="20" t="s">
        <v>486</v>
      </c>
      <c r="I107" s="20" t="s">
        <v>586</v>
      </c>
      <c r="J107" s="12"/>
      <c r="K107" s="22">
        <v>95000</v>
      </c>
      <c r="L107" s="13"/>
      <c r="M107" s="23">
        <v>5</v>
      </c>
    </row>
    <row r="108" s="1" customFormat="1" ht="37.5" customHeight="1" spans="1:13">
      <c r="A108" s="12">
        <v>37</v>
      </c>
      <c r="B108" s="16">
        <v>45673</v>
      </c>
      <c r="C108" s="17" t="s">
        <v>449</v>
      </c>
      <c r="D108" s="18" t="s">
        <v>544</v>
      </c>
      <c r="E108" s="13" t="s">
        <v>457</v>
      </c>
      <c r="F108" s="13" t="s">
        <v>645</v>
      </c>
      <c r="G108" s="21">
        <v>0.833333333333333</v>
      </c>
      <c r="H108" s="20" t="s">
        <v>486</v>
      </c>
      <c r="I108" s="20" t="s">
        <v>586</v>
      </c>
      <c r="J108" s="12"/>
      <c r="K108" s="22">
        <v>95000</v>
      </c>
      <c r="L108" s="13"/>
      <c r="M108" s="23">
        <v>5</v>
      </c>
    </row>
    <row r="109" s="1" customFormat="1" ht="37.5" customHeight="1" spans="1:14">
      <c r="A109" s="12"/>
      <c r="B109" s="16">
        <v>45675</v>
      </c>
      <c r="C109" s="17" t="s">
        <v>482</v>
      </c>
      <c r="D109" s="13" t="s">
        <v>627</v>
      </c>
      <c r="E109" s="18" t="s">
        <v>655</v>
      </c>
      <c r="F109" s="13" t="s">
        <v>629</v>
      </c>
      <c r="G109" s="19">
        <v>0.583333333333333</v>
      </c>
      <c r="H109" s="20" t="s">
        <v>486</v>
      </c>
      <c r="I109" s="20" t="s">
        <v>586</v>
      </c>
      <c r="J109" s="12"/>
      <c r="K109" s="22">
        <v>380000</v>
      </c>
      <c r="L109" s="16"/>
      <c r="M109" s="23">
        <v>7</v>
      </c>
      <c r="N109" s="1">
        <v>1</v>
      </c>
    </row>
    <row r="110" s="1" customFormat="1" ht="37.5" customHeight="1" spans="1:13">
      <c r="A110" s="12">
        <v>38</v>
      </c>
      <c r="B110" s="16">
        <v>45676</v>
      </c>
      <c r="C110" s="17" t="s">
        <v>449</v>
      </c>
      <c r="D110" s="13" t="s">
        <v>656</v>
      </c>
      <c r="E110" s="13" t="s">
        <v>647</v>
      </c>
      <c r="F110" s="13" t="s">
        <v>657</v>
      </c>
      <c r="G110" s="21">
        <v>0.1875</v>
      </c>
      <c r="H110" s="20" t="s">
        <v>486</v>
      </c>
      <c r="I110" s="20" t="s">
        <v>586</v>
      </c>
      <c r="J110" s="12"/>
      <c r="K110" s="22">
        <v>1500000</v>
      </c>
      <c r="L110" s="13"/>
      <c r="M110" s="23">
        <v>5</v>
      </c>
    </row>
    <row r="111" s="1" customFormat="1" ht="37.5" customHeight="1" spans="1:13">
      <c r="A111" s="12">
        <v>39</v>
      </c>
      <c r="B111" s="16">
        <v>45676</v>
      </c>
      <c r="C111" s="17" t="s">
        <v>449</v>
      </c>
      <c r="D111" s="18" t="s">
        <v>500</v>
      </c>
      <c r="E111" s="13" t="s">
        <v>451</v>
      </c>
      <c r="F111" s="13" t="s">
        <v>654</v>
      </c>
      <c r="G111" s="21">
        <v>0.322916666666667</v>
      </c>
      <c r="H111" s="20" t="s">
        <v>486</v>
      </c>
      <c r="I111" s="20" t="s">
        <v>586</v>
      </c>
      <c r="J111" s="12"/>
      <c r="K111" s="22">
        <v>95000</v>
      </c>
      <c r="L111" s="13"/>
      <c r="M111" s="23">
        <v>5</v>
      </c>
    </row>
    <row r="112" s="1" customFormat="1" ht="37.5" customHeight="1" spans="1:13">
      <c r="A112" s="12">
        <v>41</v>
      </c>
      <c r="B112" s="16">
        <v>45676</v>
      </c>
      <c r="C112" s="17" t="s">
        <v>449</v>
      </c>
      <c r="D112" s="13" t="s">
        <v>506</v>
      </c>
      <c r="E112" s="13" t="s">
        <v>457</v>
      </c>
      <c r="F112" s="13" t="s">
        <v>645</v>
      </c>
      <c r="G112" s="15">
        <v>0.333333333333333</v>
      </c>
      <c r="H112" s="20" t="s">
        <v>486</v>
      </c>
      <c r="I112" s="20" t="s">
        <v>586</v>
      </c>
      <c r="J112" s="12"/>
      <c r="K112" s="22">
        <v>95000</v>
      </c>
      <c r="L112" s="13"/>
      <c r="M112" s="23">
        <v>6</v>
      </c>
    </row>
    <row r="113" s="1" customFormat="1" ht="37.5" customHeight="1" spans="1:13">
      <c r="A113" s="12">
        <v>42</v>
      </c>
      <c r="B113" s="16">
        <v>45676</v>
      </c>
      <c r="C113" s="17" t="s">
        <v>449</v>
      </c>
      <c r="D113" s="13" t="s">
        <v>506</v>
      </c>
      <c r="E113" s="13" t="s">
        <v>451</v>
      </c>
      <c r="F113" s="13" t="s">
        <v>654</v>
      </c>
      <c r="G113" s="21">
        <v>0.8125</v>
      </c>
      <c r="H113" s="20" t="s">
        <v>486</v>
      </c>
      <c r="I113" s="20" t="s">
        <v>586</v>
      </c>
      <c r="J113" s="12"/>
      <c r="K113" s="22">
        <v>95000</v>
      </c>
      <c r="L113" s="13"/>
      <c r="M113" s="23">
        <v>6</v>
      </c>
    </row>
    <row r="114" s="1" customFormat="1" ht="37.5" customHeight="1" spans="1:13">
      <c r="A114" s="12">
        <v>40</v>
      </c>
      <c r="B114" s="16">
        <v>45676</v>
      </c>
      <c r="C114" s="17" t="s">
        <v>449</v>
      </c>
      <c r="D114" s="18" t="s">
        <v>500</v>
      </c>
      <c r="E114" s="13" t="s">
        <v>457</v>
      </c>
      <c r="F114" s="13" t="s">
        <v>645</v>
      </c>
      <c r="G114" s="21">
        <v>0.833333333333333</v>
      </c>
      <c r="H114" s="20" t="s">
        <v>486</v>
      </c>
      <c r="I114" s="20" t="s">
        <v>586</v>
      </c>
      <c r="J114" s="12"/>
      <c r="K114" s="22">
        <v>95000</v>
      </c>
      <c r="L114" s="13"/>
      <c r="M114" s="23">
        <v>5</v>
      </c>
    </row>
    <row r="115" s="1" customFormat="1" ht="37.5" customHeight="1" spans="1:14">
      <c r="A115" s="12">
        <v>43</v>
      </c>
      <c r="B115" s="16">
        <v>45678</v>
      </c>
      <c r="C115" s="17" t="s">
        <v>482</v>
      </c>
      <c r="D115" s="13" t="s">
        <v>627</v>
      </c>
      <c r="E115" s="18" t="s">
        <v>655</v>
      </c>
      <c r="F115" s="13" t="s">
        <v>629</v>
      </c>
      <c r="G115" s="19">
        <v>0.583333333333333</v>
      </c>
      <c r="H115" s="20" t="s">
        <v>486</v>
      </c>
      <c r="I115" s="20" t="s">
        <v>586</v>
      </c>
      <c r="J115" s="12"/>
      <c r="K115" s="22">
        <v>380000</v>
      </c>
      <c r="L115" s="16"/>
      <c r="M115" s="23">
        <v>7</v>
      </c>
      <c r="N115" s="1">
        <v>1</v>
      </c>
    </row>
    <row r="116" s="1" customFormat="1" ht="37.5" customHeight="1" spans="1:14">
      <c r="A116" s="12">
        <v>44</v>
      </c>
      <c r="B116" s="16">
        <v>45680</v>
      </c>
      <c r="C116" s="17" t="s">
        <v>482</v>
      </c>
      <c r="D116" s="13" t="s">
        <v>627</v>
      </c>
      <c r="E116" s="18" t="s">
        <v>655</v>
      </c>
      <c r="F116" s="13" t="s">
        <v>629</v>
      </c>
      <c r="G116" s="19">
        <v>0.625</v>
      </c>
      <c r="H116" s="20" t="s">
        <v>486</v>
      </c>
      <c r="I116" s="20" t="s">
        <v>586</v>
      </c>
      <c r="J116" s="12"/>
      <c r="K116" s="22">
        <v>380000</v>
      </c>
      <c r="L116" s="16"/>
      <c r="M116" s="23">
        <v>7</v>
      </c>
      <c r="N116" s="1">
        <v>1</v>
      </c>
    </row>
    <row r="117" s="1" customFormat="1" ht="37.5" customHeight="1" spans="1:17">
      <c r="A117" s="12"/>
      <c r="B117" s="16"/>
      <c r="C117" s="17"/>
      <c r="D117" s="13"/>
      <c r="E117" s="13"/>
      <c r="F117" s="13"/>
      <c r="G117" s="15"/>
      <c r="H117" s="20"/>
      <c r="I117" s="20"/>
      <c r="J117" s="12"/>
      <c r="K117" s="22">
        <f>SUBTOTAL(9,K3:K116)</f>
        <v>33025000</v>
      </c>
      <c r="L117" s="13"/>
      <c r="M117" s="23"/>
      <c r="O117" s="1">
        <f>+K117/1.08</f>
        <v>30578703.7037037</v>
      </c>
      <c r="P117" s="1">
        <f>+K117-O117</f>
        <v>2446296.2962963</v>
      </c>
      <c r="Q117" s="1">
        <f>+O117+P117</f>
        <v>33025000</v>
      </c>
    </row>
    <row r="118" ht="40.5" customHeight="1" spans="1:12">
      <c r="A118" s="27" t="s">
        <v>417</v>
      </c>
      <c r="B118" s="27"/>
      <c r="C118" s="27"/>
      <c r="D118" s="27"/>
      <c r="E118" s="27"/>
      <c r="F118" s="27"/>
      <c r="G118" s="27"/>
      <c r="H118" s="27"/>
      <c r="I118" s="27"/>
      <c r="J118" s="28"/>
      <c r="K118" s="29"/>
      <c r="L118" s="30"/>
    </row>
    <row r="125" s="2" customFormat="1" spans="1:13">
      <c r="A125" s="3"/>
      <c r="B125" s="4"/>
      <c r="C125" s="5"/>
      <c r="D125" s="4"/>
      <c r="E125" s="4"/>
      <c r="F125" s="4"/>
      <c r="G125" s="6"/>
      <c r="H125" s="4"/>
      <c r="I125" s="4"/>
      <c r="J125" s="3"/>
      <c r="K125" s="7"/>
      <c r="L125" s="4"/>
      <c r="M125" s="8"/>
    </row>
  </sheetData>
  <autoFilter ref="A2:Q118">
    <extLst/>
  </autoFilter>
  <mergeCells count="2">
    <mergeCell ref="A1:L1"/>
    <mergeCell ref="A118:I118"/>
  </mergeCells>
  <pageMargins left="0.590551181102362" right="0.236220472440945" top="0.748031496062992" bottom="0.748031496062992" header="0.31496062992126" footer="0.31496062992126"/>
  <pageSetup paperSize="9" scale="4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NNN02</vt:lpstr>
      <vt:lpstr>NNN03,2026</vt:lpstr>
      <vt:lpstr>sắp xe</vt:lpstr>
      <vt:lpstr>NNN04,2026 </vt:lpstr>
      <vt:lpstr>NNN05,2026</vt:lpstr>
      <vt:lpstr>NNN06,2026</vt:lpstr>
      <vt:lpstr>NNN07,2026</vt:lpstr>
      <vt:lpstr>Mẫu</vt:lpstr>
      <vt:lpstr>XE TỔNG HÀNG NGÀY 04,2026</vt:lpstr>
      <vt:lpstr>XE TỔNG HÀNG NGÀY 05,2026</vt:lpstr>
      <vt:lpstr>THEO DOI XE 88 NGỌC</vt:lpstr>
      <vt:lpstr>THEO DOI XE 00 ĐẠI</vt:lpstr>
      <vt:lpstr>BINH AN</vt:lpstr>
      <vt:lpstr>TAXI HƯƠNG GIANG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2024-08-29T10:42:00Z</dcterms:created>
  <cp:lastPrinted>2026-06-16T01:21:00Z</cp:lastPrinted>
  <dcterms:modified xsi:type="dcterms:W3CDTF">2026-07-21T01:19:12Z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306CD2A948B340ED9A72E928FF50D498_13</vt:lpwstr>
  </property>
  <property fmtid="{D5CDD505-2E9C-101B-9397-08002B2CF9AE}" pid="3" name="KSOProductBuildVer">
    <vt:lpwstr>1033-11.2.0.9739</vt:lpwstr>
  </property>
</Properties>
</file>