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1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vikas\Downloads\Markowitz-Portfolio-Optimization-master\Markowitz-Portfolio-Optimization-master\"/>
    </mc:Choice>
  </mc:AlternateContent>
  <xr:revisionPtr revIDLastSave="0" documentId="13_ncr:1_{6785D30A-5CD5-48CF-8129-AF6A099465B6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Sheet1" sheetId="1" r:id="rId1"/>
  </sheets>
  <definedNames>
    <definedName name="solver_adj" localSheetId="0" hidden="1">Sheet1!$G$9:$G$23</definedName>
    <definedName name="solver_cvg" localSheetId="0" hidden="1">0.0001</definedName>
    <definedName name="solver_drv" localSheetId="0" hidden="1">2</definedName>
    <definedName name="solver_eng" localSheetId="0" hidden="1">3</definedName>
    <definedName name="solver_est" localSheetId="0" hidden="1">1</definedName>
    <definedName name="solver_itr" localSheetId="0" hidden="1">2147483647</definedName>
    <definedName name="solver_lhs1" localSheetId="0" hidden="1">Sheet1!$F$24</definedName>
    <definedName name="solver_lhs2" localSheetId="0" hidden="1">Sheet1!$F$9:$F$23</definedName>
    <definedName name="solver_lhs3" localSheetId="0" hidden="1">Sheet1!$F$9:$F$23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3</definedName>
    <definedName name="solver_nwt" localSheetId="0" hidden="1">1</definedName>
    <definedName name="solver_opt" localSheetId="0" hidden="1">Sheet1!$J$34</definedName>
    <definedName name="solver_pre" localSheetId="0" hidden="1">0.000001</definedName>
    <definedName name="solver_rbv" localSheetId="0" hidden="1">2</definedName>
    <definedName name="solver_rel1" localSheetId="0" hidden="1">2</definedName>
    <definedName name="solver_rel2" localSheetId="0" hidden="1">1</definedName>
    <definedName name="solver_rel3" localSheetId="0" hidden="1">3</definedName>
    <definedName name="solver_rhs1" localSheetId="0" hidden="1">1</definedName>
    <definedName name="solver_rhs2" localSheetId="0" hidden="1">0.09999</definedName>
    <definedName name="solver_rhs3" localSheetId="0" hidden="1">0.0333333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</workbook>
</file>

<file path=xl/calcChain.xml><?xml version="1.0" encoding="utf-8"?>
<calcChain xmlns="http://schemas.openxmlformats.org/spreadsheetml/2006/main">
  <c r="G40" i="1" l="1"/>
  <c r="F40" i="1"/>
  <c r="F41" i="1" s="1"/>
  <c r="J32" i="1"/>
  <c r="J28" i="1"/>
  <c r="G39" i="1"/>
  <c r="G41" i="1" l="1"/>
  <c r="F42" i="1"/>
  <c r="F3" i="1"/>
  <c r="G42" i="1" l="1"/>
  <c r="F43" i="1"/>
  <c r="H8" i="1"/>
  <c r="I8" i="1"/>
  <c r="J8" i="1"/>
  <c r="K8" i="1"/>
  <c r="L8" i="1"/>
  <c r="M8" i="1"/>
  <c r="N8" i="1"/>
  <c r="O8" i="1"/>
  <c r="P8" i="1"/>
  <c r="F44" i="1" l="1"/>
  <c r="F45" i="1" s="1"/>
  <c r="F46" i="1" s="1"/>
  <c r="F47" i="1" s="1"/>
  <c r="F48" i="1" s="1"/>
  <c r="F49" i="1" s="1"/>
  <c r="F50" i="1" s="1"/>
  <c r="F51" i="1" s="1"/>
  <c r="F52" i="1" s="1"/>
  <c r="F53" i="1" s="1"/>
  <c r="F54" i="1" s="1"/>
  <c r="F55" i="1" s="1"/>
  <c r="F56" i="1" s="1"/>
  <c r="F57" i="1" s="1"/>
  <c r="F58" i="1" s="1"/>
  <c r="F59" i="1" s="1"/>
  <c r="F60" i="1" s="1"/>
  <c r="F61" i="1" s="1"/>
  <c r="F62" i="1" s="1"/>
  <c r="F63" i="1" s="1"/>
  <c r="F64" i="1" s="1"/>
  <c r="F65" i="1" s="1"/>
  <c r="F66" i="1" s="1"/>
  <c r="F67" i="1" s="1"/>
  <c r="F68" i="1" s="1"/>
  <c r="F69" i="1" s="1"/>
  <c r="F70" i="1" s="1"/>
  <c r="F71" i="1" s="1"/>
  <c r="F72" i="1" s="1"/>
  <c r="F73" i="1" s="1"/>
  <c r="F74" i="1" s="1"/>
  <c r="F75" i="1" s="1"/>
  <c r="F76" i="1" s="1"/>
  <c r="F77" i="1" s="1"/>
  <c r="F78" i="1" s="1"/>
  <c r="G43" i="1"/>
  <c r="J43" i="1" s="1"/>
  <c r="H43" i="1" s="1"/>
  <c r="J41" i="1"/>
  <c r="H41" i="1" s="1"/>
  <c r="J42" i="1"/>
  <c r="H42" i="1" s="1"/>
  <c r="J39" i="1"/>
  <c r="H39" i="1" s="1"/>
  <c r="J40" i="1"/>
  <c r="H40" i="1" s="1"/>
  <c r="J24" i="1"/>
  <c r="I24" i="1"/>
  <c r="K24" i="1"/>
  <c r="L24" i="1"/>
  <c r="M24" i="1"/>
  <c r="N24" i="1"/>
  <c r="O24" i="1"/>
  <c r="P24" i="1"/>
  <c r="H24" i="1"/>
  <c r="F24" i="1"/>
  <c r="G24" i="1"/>
  <c r="H7" i="1"/>
  <c r="H25" i="1" s="1"/>
  <c r="I7" i="1"/>
  <c r="I25" i="1" s="1"/>
  <c r="J7" i="1"/>
  <c r="J25" i="1" s="1"/>
  <c r="K7" i="1"/>
  <c r="K25" i="1" s="1"/>
  <c r="L7" i="1"/>
  <c r="L25" i="1" s="1"/>
  <c r="M7" i="1"/>
  <c r="M25" i="1" s="1"/>
  <c r="N7" i="1"/>
  <c r="N25" i="1" s="1"/>
  <c r="O7" i="1"/>
  <c r="O25" i="1" s="1"/>
  <c r="P7" i="1"/>
  <c r="P25" i="1" s="1"/>
  <c r="Q7" i="1"/>
  <c r="Q25" i="1" s="1"/>
  <c r="R7" i="1"/>
  <c r="R25" i="1" s="1"/>
  <c r="S7" i="1"/>
  <c r="S25" i="1" s="1"/>
  <c r="T7" i="1"/>
  <c r="T25" i="1" s="1"/>
  <c r="U7" i="1"/>
  <c r="U25" i="1" s="1"/>
  <c r="V7" i="1"/>
  <c r="V25" i="1" s="1"/>
  <c r="V8" i="1"/>
  <c r="V24" i="1" s="1"/>
  <c r="U8" i="1"/>
  <c r="U24" i="1" s="1"/>
  <c r="T8" i="1"/>
  <c r="T24" i="1" s="1"/>
  <c r="S8" i="1"/>
  <c r="S24" i="1" s="1"/>
  <c r="R8" i="1"/>
  <c r="R24" i="1" s="1"/>
  <c r="Q8" i="1"/>
  <c r="Q24" i="1" s="1"/>
  <c r="F79" i="1" l="1"/>
  <c r="G78" i="1"/>
  <c r="J78" i="1" s="1"/>
  <c r="H78" i="1" s="1"/>
  <c r="G44" i="1"/>
  <c r="J44" i="1" s="1"/>
  <c r="H44" i="1" s="1"/>
  <c r="J33" i="1"/>
  <c r="J29" i="1"/>
  <c r="J30" i="1" s="1"/>
  <c r="I78" i="1" l="1"/>
  <c r="F80" i="1"/>
  <c r="I79" i="1"/>
  <c r="G79" i="1"/>
  <c r="J79" i="1" s="1"/>
  <c r="H79" i="1" s="1"/>
  <c r="G45" i="1"/>
  <c r="J45" i="1" s="1"/>
  <c r="H45" i="1" s="1"/>
  <c r="J34" i="1"/>
  <c r="I39" i="1"/>
  <c r="I40" i="1"/>
  <c r="I41" i="1"/>
  <c r="I42" i="1"/>
  <c r="I43" i="1"/>
  <c r="I44" i="1"/>
  <c r="F81" i="1" l="1"/>
  <c r="I80" i="1"/>
  <c r="G80" i="1"/>
  <c r="J80" i="1" s="1"/>
  <c r="H80" i="1" s="1"/>
  <c r="I45" i="1"/>
  <c r="G46" i="1"/>
  <c r="I46" i="1" s="1"/>
  <c r="F82" i="1" l="1"/>
  <c r="G81" i="1"/>
  <c r="I81" i="1" s="1"/>
  <c r="J46" i="1"/>
  <c r="H46" i="1" s="1"/>
  <c r="G47" i="1"/>
  <c r="J47" i="1" s="1"/>
  <c r="H47" i="1" s="1"/>
  <c r="J81" i="1" l="1"/>
  <c r="H81" i="1" s="1"/>
  <c r="F83" i="1"/>
  <c r="G82" i="1"/>
  <c r="I82" i="1" s="1"/>
  <c r="J82" i="1"/>
  <c r="H82" i="1" s="1"/>
  <c r="I47" i="1"/>
  <c r="G48" i="1"/>
  <c r="J48" i="1" s="1"/>
  <c r="H48" i="1" s="1"/>
  <c r="F84" i="1" l="1"/>
  <c r="I83" i="1"/>
  <c r="G83" i="1"/>
  <c r="J83" i="1" s="1"/>
  <c r="H83" i="1" s="1"/>
  <c r="I48" i="1"/>
  <c r="G49" i="1"/>
  <c r="J49" i="1" s="1"/>
  <c r="H49" i="1" s="1"/>
  <c r="F85" i="1" l="1"/>
  <c r="G84" i="1"/>
  <c r="I84" i="1" s="1"/>
  <c r="I49" i="1"/>
  <c r="G50" i="1"/>
  <c r="J50" i="1" s="1"/>
  <c r="H50" i="1" s="1"/>
  <c r="F86" i="1" l="1"/>
  <c r="G85" i="1"/>
  <c r="I85" i="1" s="1"/>
  <c r="J85" i="1"/>
  <c r="H85" i="1" s="1"/>
  <c r="J84" i="1"/>
  <c r="H84" i="1" s="1"/>
  <c r="I50" i="1"/>
  <c r="G51" i="1"/>
  <c r="J51" i="1" s="1"/>
  <c r="H51" i="1" s="1"/>
  <c r="F87" i="1" l="1"/>
  <c r="G86" i="1"/>
  <c r="I86" i="1" s="1"/>
  <c r="I51" i="1"/>
  <c r="G52" i="1"/>
  <c r="J52" i="1" s="1"/>
  <c r="H52" i="1" s="1"/>
  <c r="I52" i="1"/>
  <c r="J86" i="1" l="1"/>
  <c r="H86" i="1" s="1"/>
  <c r="F88" i="1"/>
  <c r="G87" i="1"/>
  <c r="I87" i="1" s="1"/>
  <c r="G53" i="1"/>
  <c r="J53" i="1" s="1"/>
  <c r="H53" i="1" s="1"/>
  <c r="J87" i="1" l="1"/>
  <c r="H87" i="1" s="1"/>
  <c r="F89" i="1"/>
  <c r="J88" i="1"/>
  <c r="H88" i="1" s="1"/>
  <c r="G88" i="1"/>
  <c r="I88" i="1" s="1"/>
  <c r="I53" i="1"/>
  <c r="G54" i="1"/>
  <c r="J54" i="1" s="1"/>
  <c r="H54" i="1" s="1"/>
  <c r="I54" i="1"/>
  <c r="F90" i="1" l="1"/>
  <c r="G89" i="1"/>
  <c r="I89" i="1"/>
  <c r="J89" i="1"/>
  <c r="H89" i="1" s="1"/>
  <c r="G55" i="1"/>
  <c r="J55" i="1"/>
  <c r="H55" i="1" s="1"/>
  <c r="I55" i="1"/>
  <c r="F91" i="1" l="1"/>
  <c r="G90" i="1"/>
  <c r="J90" i="1" s="1"/>
  <c r="H90" i="1" s="1"/>
  <c r="I90" i="1"/>
  <c r="G56" i="1"/>
  <c r="J56" i="1" s="1"/>
  <c r="H56" i="1" s="1"/>
  <c r="I56" i="1"/>
  <c r="F92" i="1" l="1"/>
  <c r="G91" i="1"/>
  <c r="I91" i="1" s="1"/>
  <c r="G57" i="1"/>
  <c r="J57" i="1" s="1"/>
  <c r="H57" i="1" s="1"/>
  <c r="I57" i="1"/>
  <c r="J91" i="1" l="1"/>
  <c r="H91" i="1" s="1"/>
  <c r="F93" i="1"/>
  <c r="G92" i="1"/>
  <c r="I92" i="1" s="1"/>
  <c r="G58" i="1"/>
  <c r="J58" i="1"/>
  <c r="H58" i="1" s="1"/>
  <c r="I58" i="1"/>
  <c r="J92" i="1" l="1"/>
  <c r="H92" i="1" s="1"/>
  <c r="F94" i="1"/>
  <c r="G93" i="1"/>
  <c r="J93" i="1" s="1"/>
  <c r="H93" i="1" s="1"/>
  <c r="G59" i="1"/>
  <c r="J59" i="1" s="1"/>
  <c r="H59" i="1" s="1"/>
  <c r="I59" i="1"/>
  <c r="I93" i="1" l="1"/>
  <c r="F95" i="1"/>
  <c r="G94" i="1"/>
  <c r="I94" i="1" s="1"/>
  <c r="G60" i="1"/>
  <c r="J60" i="1" s="1"/>
  <c r="H60" i="1" s="1"/>
  <c r="J94" i="1" l="1"/>
  <c r="H94" i="1" s="1"/>
  <c r="F96" i="1"/>
  <c r="G95" i="1"/>
  <c r="J95" i="1" s="1"/>
  <c r="H95" i="1" s="1"/>
  <c r="I95" i="1"/>
  <c r="I60" i="1"/>
  <c r="G61" i="1"/>
  <c r="J61" i="1" s="1"/>
  <c r="H61" i="1" s="1"/>
  <c r="I61" i="1"/>
  <c r="F97" i="1" l="1"/>
  <c r="I96" i="1"/>
  <c r="G96" i="1"/>
  <c r="J96" i="1" s="1"/>
  <c r="H96" i="1" s="1"/>
  <c r="G62" i="1"/>
  <c r="J62" i="1"/>
  <c r="H62" i="1" s="1"/>
  <c r="I62" i="1"/>
  <c r="F98" i="1" l="1"/>
  <c r="G97" i="1"/>
  <c r="J97" i="1" s="1"/>
  <c r="H97" i="1" s="1"/>
  <c r="G63" i="1"/>
  <c r="J63" i="1" s="1"/>
  <c r="H63" i="1" s="1"/>
  <c r="I63" i="1"/>
  <c r="F99" i="1" l="1"/>
  <c r="G98" i="1"/>
  <c r="I98" i="1" s="1"/>
  <c r="J98" i="1"/>
  <c r="H98" i="1" s="1"/>
  <c r="I97" i="1"/>
  <c r="G64" i="1"/>
  <c r="J64" i="1"/>
  <c r="H64" i="1" s="1"/>
  <c r="I64" i="1"/>
  <c r="F100" i="1" l="1"/>
  <c r="G99" i="1"/>
  <c r="I99" i="1" s="1"/>
  <c r="G65" i="1"/>
  <c r="J65" i="1"/>
  <c r="H65" i="1" s="1"/>
  <c r="I65" i="1"/>
  <c r="J99" i="1" l="1"/>
  <c r="H99" i="1" s="1"/>
  <c r="F101" i="1"/>
  <c r="G100" i="1"/>
  <c r="I100" i="1" s="1"/>
  <c r="G66" i="1"/>
  <c r="J66" i="1" s="1"/>
  <c r="H66" i="1" s="1"/>
  <c r="J100" i="1" l="1"/>
  <c r="H100" i="1" s="1"/>
  <c r="F102" i="1"/>
  <c r="I101" i="1"/>
  <c r="G101" i="1"/>
  <c r="J101" i="1"/>
  <c r="H101" i="1" s="1"/>
  <c r="G67" i="1"/>
  <c r="J67" i="1" s="1"/>
  <c r="H67" i="1" s="1"/>
  <c r="I67" i="1"/>
  <c r="I66" i="1"/>
  <c r="F103" i="1" l="1"/>
  <c r="I102" i="1"/>
  <c r="G102" i="1"/>
  <c r="J102" i="1" s="1"/>
  <c r="H102" i="1" s="1"/>
  <c r="G68" i="1"/>
  <c r="J68" i="1"/>
  <c r="H68" i="1" s="1"/>
  <c r="I68" i="1"/>
  <c r="F104" i="1" l="1"/>
  <c r="G103" i="1"/>
  <c r="I103" i="1" s="1"/>
  <c r="J103" i="1"/>
  <c r="H103" i="1" s="1"/>
  <c r="G69" i="1"/>
  <c r="J69" i="1"/>
  <c r="H69" i="1" s="1"/>
  <c r="I69" i="1"/>
  <c r="F105" i="1" l="1"/>
  <c r="G104" i="1"/>
  <c r="I104" i="1" s="1"/>
  <c r="G70" i="1"/>
  <c r="J70" i="1" s="1"/>
  <c r="H70" i="1" s="1"/>
  <c r="I70" i="1" l="1"/>
  <c r="J104" i="1"/>
  <c r="H104" i="1" s="1"/>
  <c r="F106" i="1"/>
  <c r="G105" i="1"/>
  <c r="I105" i="1"/>
  <c r="J105" i="1"/>
  <c r="H105" i="1" s="1"/>
  <c r="G71" i="1"/>
  <c r="I71" i="1" s="1"/>
  <c r="F107" i="1" l="1"/>
  <c r="J106" i="1"/>
  <c r="H106" i="1" s="1"/>
  <c r="G106" i="1"/>
  <c r="I106" i="1"/>
  <c r="J71" i="1"/>
  <c r="H71" i="1" s="1"/>
  <c r="G72" i="1"/>
  <c r="J72" i="1"/>
  <c r="H72" i="1" s="1"/>
  <c r="I72" i="1"/>
  <c r="F108" i="1" l="1"/>
  <c r="G107" i="1"/>
  <c r="J107" i="1" s="1"/>
  <c r="H107" i="1" s="1"/>
  <c r="G73" i="1"/>
  <c r="J73" i="1"/>
  <c r="H73" i="1" s="1"/>
  <c r="I73" i="1"/>
  <c r="I107" i="1" l="1"/>
  <c r="F109" i="1"/>
  <c r="G108" i="1"/>
  <c r="I108" i="1" s="1"/>
  <c r="G74" i="1"/>
  <c r="J74" i="1"/>
  <c r="H74" i="1" s="1"/>
  <c r="I74" i="1"/>
  <c r="J108" i="1" l="1"/>
  <c r="H108" i="1" s="1"/>
  <c r="F110" i="1"/>
  <c r="G109" i="1"/>
  <c r="J109" i="1" s="1"/>
  <c r="H109" i="1" s="1"/>
  <c r="G75" i="1"/>
  <c r="J75" i="1" s="1"/>
  <c r="H75" i="1" s="1"/>
  <c r="I75" i="1"/>
  <c r="I109" i="1" l="1"/>
  <c r="F111" i="1"/>
  <c r="G110" i="1"/>
  <c r="I110" i="1" s="1"/>
  <c r="G76" i="1"/>
  <c r="J76" i="1" s="1"/>
  <c r="H76" i="1" s="1"/>
  <c r="I76" i="1"/>
  <c r="F112" i="1" l="1"/>
  <c r="G111" i="1"/>
  <c r="I111" i="1" s="1"/>
  <c r="J111" i="1"/>
  <c r="H111" i="1" s="1"/>
  <c r="J110" i="1"/>
  <c r="H110" i="1" s="1"/>
  <c r="G77" i="1"/>
  <c r="J77" i="1"/>
  <c r="H77" i="1" s="1"/>
  <c r="I77" i="1"/>
  <c r="F113" i="1" l="1"/>
  <c r="I112" i="1"/>
  <c r="J112" i="1"/>
  <c r="H112" i="1" s="1"/>
  <c r="G112" i="1"/>
  <c r="F114" i="1" l="1"/>
  <c r="G113" i="1"/>
  <c r="J113" i="1" s="1"/>
  <c r="H113" i="1" s="1"/>
  <c r="I113" i="1"/>
  <c r="F115" i="1" l="1"/>
  <c r="I114" i="1"/>
  <c r="G114" i="1"/>
  <c r="J114" i="1"/>
  <c r="H114" i="1" s="1"/>
  <c r="F116" i="1" l="1"/>
  <c r="G115" i="1"/>
  <c r="J115" i="1" s="1"/>
  <c r="H115" i="1" s="1"/>
  <c r="I115" i="1" l="1"/>
  <c r="F117" i="1"/>
  <c r="G116" i="1"/>
  <c r="J116" i="1" s="1"/>
  <c r="H116" i="1" s="1"/>
  <c r="I116" i="1" l="1"/>
  <c r="F118" i="1"/>
  <c r="G117" i="1"/>
  <c r="I117" i="1" s="1"/>
  <c r="J117" i="1" l="1"/>
  <c r="H117" i="1" s="1"/>
  <c r="F119" i="1"/>
  <c r="I118" i="1"/>
  <c r="J118" i="1"/>
  <c r="H118" i="1" s="1"/>
  <c r="G118" i="1"/>
  <c r="F120" i="1" l="1"/>
  <c r="G119" i="1"/>
  <c r="J119" i="1" s="1"/>
  <c r="H119" i="1" s="1"/>
  <c r="I119" i="1" l="1"/>
  <c r="F121" i="1"/>
  <c r="G120" i="1"/>
  <c r="I120" i="1" s="1"/>
  <c r="J120" i="1" l="1"/>
  <c r="H120" i="1" s="1"/>
  <c r="F122" i="1"/>
  <c r="G121" i="1"/>
  <c r="I121" i="1" s="1"/>
  <c r="F123" i="1" l="1"/>
  <c r="J122" i="1"/>
  <c r="H122" i="1" s="1"/>
  <c r="G122" i="1"/>
  <c r="I122" i="1"/>
  <c r="J121" i="1"/>
  <c r="H121" i="1" s="1"/>
  <c r="F124" i="1" l="1"/>
  <c r="J123" i="1"/>
  <c r="H123" i="1" s="1"/>
  <c r="G123" i="1"/>
  <c r="I123" i="1" s="1"/>
  <c r="F125" i="1" l="1"/>
  <c r="I124" i="1"/>
  <c r="G124" i="1"/>
  <c r="J124" i="1" s="1"/>
  <c r="H124" i="1" s="1"/>
  <c r="F126" i="1" l="1"/>
  <c r="G125" i="1"/>
  <c r="J125" i="1" s="1"/>
  <c r="H125" i="1" s="1"/>
  <c r="F127" i="1" l="1"/>
  <c r="G126" i="1"/>
  <c r="I126" i="1" s="1"/>
  <c r="I125" i="1"/>
  <c r="J126" i="1" l="1"/>
  <c r="H126" i="1" s="1"/>
  <c r="F128" i="1"/>
  <c r="G127" i="1"/>
  <c r="I127" i="1" s="1"/>
  <c r="J127" i="1" l="1"/>
  <c r="H127" i="1" s="1"/>
  <c r="F129" i="1"/>
  <c r="G128" i="1"/>
  <c r="J128" i="1" s="1"/>
  <c r="H128" i="1" s="1"/>
  <c r="I128" i="1" l="1"/>
  <c r="F130" i="1"/>
  <c r="G129" i="1"/>
  <c r="J129" i="1" s="1"/>
  <c r="H129" i="1" s="1"/>
  <c r="I129" i="1" l="1"/>
  <c r="F131" i="1"/>
  <c r="G130" i="1"/>
  <c r="I130" i="1" s="1"/>
  <c r="J130" i="1"/>
  <c r="H130" i="1" s="1"/>
  <c r="F132" i="1" l="1"/>
  <c r="G131" i="1"/>
  <c r="I131" i="1" s="1"/>
  <c r="J131" i="1" l="1"/>
  <c r="H131" i="1" s="1"/>
  <c r="F133" i="1"/>
  <c r="I132" i="1"/>
  <c r="J132" i="1"/>
  <c r="H132" i="1" s="1"/>
  <c r="G132" i="1"/>
  <c r="F134" i="1" l="1"/>
  <c r="G133" i="1"/>
  <c r="I133" i="1" s="1"/>
  <c r="J133" i="1" l="1"/>
  <c r="H133" i="1" s="1"/>
  <c r="F135" i="1"/>
  <c r="G134" i="1"/>
  <c r="I134" i="1" s="1"/>
  <c r="J134" i="1" l="1"/>
  <c r="H134" i="1" s="1"/>
  <c r="F136" i="1"/>
  <c r="G135" i="1"/>
  <c r="J135" i="1" s="1"/>
  <c r="H135" i="1" s="1"/>
  <c r="I135" i="1"/>
  <c r="F137" i="1" l="1"/>
  <c r="G136" i="1"/>
  <c r="J136" i="1" s="1"/>
  <c r="H136" i="1" s="1"/>
  <c r="I136" i="1" l="1"/>
  <c r="F138" i="1"/>
  <c r="G137" i="1"/>
  <c r="I137" i="1" s="1"/>
  <c r="J137" i="1"/>
  <c r="H137" i="1" s="1"/>
  <c r="F139" i="1" l="1"/>
  <c r="G138" i="1"/>
  <c r="J138" i="1" s="1"/>
  <c r="H138" i="1" s="1"/>
  <c r="I138" i="1"/>
  <c r="F140" i="1" l="1"/>
  <c r="G139" i="1"/>
  <c r="J139" i="1" s="1"/>
  <c r="H139" i="1" s="1"/>
  <c r="I139" i="1" l="1"/>
  <c r="F141" i="1"/>
  <c r="J140" i="1"/>
  <c r="H140" i="1" s="1"/>
  <c r="G140" i="1"/>
  <c r="I140" i="1" s="1"/>
  <c r="F142" i="1" l="1"/>
  <c r="G141" i="1"/>
  <c r="J141" i="1" s="1"/>
  <c r="H141" i="1" s="1"/>
  <c r="I141" i="1" l="1"/>
  <c r="F143" i="1"/>
  <c r="I142" i="1"/>
  <c r="J142" i="1"/>
  <c r="H142" i="1" s="1"/>
  <c r="G142" i="1"/>
  <c r="F144" i="1" l="1"/>
  <c r="I143" i="1"/>
  <c r="G143" i="1"/>
  <c r="J143" i="1"/>
  <c r="H143" i="1" s="1"/>
  <c r="F145" i="1" l="1"/>
  <c r="J144" i="1"/>
  <c r="H144" i="1" s="1"/>
  <c r="G144" i="1"/>
  <c r="I144" i="1" s="1"/>
  <c r="F146" i="1" l="1"/>
  <c r="G145" i="1"/>
  <c r="I145" i="1"/>
  <c r="J145" i="1"/>
  <c r="H145" i="1" s="1"/>
  <c r="F147" i="1" l="1"/>
  <c r="G146" i="1"/>
  <c r="I146" i="1" s="1"/>
  <c r="J146" i="1" l="1"/>
  <c r="H146" i="1" s="1"/>
  <c r="F148" i="1"/>
  <c r="G147" i="1"/>
  <c r="I147" i="1" s="1"/>
  <c r="F149" i="1" l="1"/>
  <c r="I148" i="1"/>
  <c r="G148" i="1"/>
  <c r="J148" i="1" s="1"/>
  <c r="H148" i="1" s="1"/>
  <c r="J147" i="1"/>
  <c r="H147" i="1" s="1"/>
  <c r="F150" i="1" l="1"/>
  <c r="G149" i="1"/>
  <c r="I149" i="1" s="1"/>
  <c r="J149" i="1" l="1"/>
  <c r="H149" i="1" s="1"/>
  <c r="F151" i="1"/>
  <c r="G150" i="1"/>
  <c r="I150" i="1" s="1"/>
  <c r="J150" i="1" l="1"/>
  <c r="H150" i="1" s="1"/>
  <c r="F152" i="1"/>
  <c r="G151" i="1"/>
  <c r="I151" i="1" s="1"/>
  <c r="J151" i="1"/>
  <c r="H151" i="1" s="1"/>
  <c r="F153" i="1" l="1"/>
  <c r="G152" i="1"/>
  <c r="I152" i="1" s="1"/>
  <c r="J152" i="1" l="1"/>
  <c r="H152" i="1" s="1"/>
  <c r="F154" i="1"/>
  <c r="G153" i="1"/>
  <c r="J153" i="1"/>
  <c r="H153" i="1" s="1"/>
  <c r="I153" i="1"/>
  <c r="F155" i="1" l="1"/>
  <c r="J154" i="1"/>
  <c r="H154" i="1" s="1"/>
  <c r="G154" i="1"/>
  <c r="I154" i="1"/>
  <c r="F156" i="1" l="1"/>
  <c r="I155" i="1"/>
  <c r="J155" i="1"/>
  <c r="H155" i="1" s="1"/>
  <c r="G155" i="1"/>
  <c r="F157" i="1" l="1"/>
  <c r="G156" i="1"/>
  <c r="I156" i="1" s="1"/>
  <c r="J156" i="1" l="1"/>
  <c r="H156" i="1" s="1"/>
  <c r="F158" i="1"/>
  <c r="G157" i="1"/>
  <c r="J157" i="1" s="1"/>
  <c r="H157" i="1" s="1"/>
  <c r="I157" i="1" l="1"/>
  <c r="F159" i="1"/>
  <c r="G158" i="1"/>
  <c r="I158" i="1" s="1"/>
  <c r="J158" i="1" l="1"/>
  <c r="H158" i="1" s="1"/>
  <c r="F160" i="1"/>
  <c r="G159" i="1"/>
  <c r="J159" i="1" s="1"/>
  <c r="H159" i="1" s="1"/>
  <c r="I159" i="1"/>
  <c r="F161" i="1" l="1"/>
  <c r="G160" i="1"/>
  <c r="I160" i="1" s="1"/>
  <c r="J160" i="1" l="1"/>
  <c r="H160" i="1" s="1"/>
  <c r="F162" i="1"/>
  <c r="G161" i="1"/>
  <c r="J161" i="1"/>
  <c r="H161" i="1" s="1"/>
  <c r="I161" i="1"/>
  <c r="F163" i="1" l="1"/>
  <c r="I162" i="1"/>
  <c r="G162" i="1"/>
  <c r="J162" i="1"/>
  <c r="H162" i="1" s="1"/>
  <c r="F164" i="1" l="1"/>
  <c r="G163" i="1"/>
  <c r="I163" i="1" s="1"/>
  <c r="J163" i="1" l="1"/>
  <c r="H163" i="1" s="1"/>
  <c r="F165" i="1"/>
  <c r="G164" i="1"/>
  <c r="I164" i="1" s="1"/>
  <c r="J164" i="1" l="1"/>
  <c r="H164" i="1" s="1"/>
  <c r="F166" i="1"/>
  <c r="G165" i="1"/>
  <c r="I165" i="1" s="1"/>
  <c r="J165" i="1" l="1"/>
  <c r="H165" i="1" s="1"/>
  <c r="F167" i="1"/>
  <c r="G166" i="1"/>
  <c r="J166" i="1" s="1"/>
  <c r="H166" i="1" s="1"/>
  <c r="I166" i="1" l="1"/>
  <c r="F168" i="1"/>
  <c r="G167" i="1"/>
  <c r="J167" i="1" s="1"/>
  <c r="H167" i="1" s="1"/>
  <c r="I167" i="1" l="1"/>
  <c r="F169" i="1"/>
  <c r="G168" i="1"/>
  <c r="I168" i="1" s="1"/>
  <c r="J168" i="1" l="1"/>
  <c r="H168" i="1" s="1"/>
  <c r="F170" i="1"/>
  <c r="G169" i="1"/>
  <c r="I169" i="1" s="1"/>
  <c r="J169" i="1"/>
  <c r="H169" i="1" s="1"/>
  <c r="F171" i="1" l="1"/>
  <c r="G170" i="1"/>
  <c r="J170" i="1" s="1"/>
  <c r="H170" i="1" s="1"/>
  <c r="I170" i="1"/>
  <c r="F172" i="1" l="1"/>
  <c r="G171" i="1"/>
  <c r="I171" i="1" s="1"/>
  <c r="J171" i="1" l="1"/>
  <c r="H171" i="1" s="1"/>
  <c r="F173" i="1"/>
  <c r="G172" i="1"/>
  <c r="I172" i="1" s="1"/>
  <c r="F174" i="1" l="1"/>
  <c r="G173" i="1"/>
  <c r="J173" i="1" s="1"/>
  <c r="H173" i="1" s="1"/>
  <c r="J172" i="1"/>
  <c r="H172" i="1" s="1"/>
  <c r="I173" i="1" l="1"/>
  <c r="F175" i="1"/>
  <c r="G174" i="1"/>
  <c r="I174" i="1" s="1"/>
  <c r="J174" i="1" l="1"/>
  <c r="H174" i="1" s="1"/>
  <c r="F176" i="1"/>
  <c r="G175" i="1"/>
  <c r="J175" i="1"/>
  <c r="H175" i="1" s="1"/>
  <c r="I175" i="1"/>
  <c r="F177" i="1" l="1"/>
  <c r="G176" i="1"/>
  <c r="I176" i="1" s="1"/>
  <c r="F178" i="1" l="1"/>
  <c r="G177" i="1"/>
  <c r="J177" i="1" s="1"/>
  <c r="H177" i="1" s="1"/>
  <c r="I177" i="1"/>
  <c r="J176" i="1"/>
  <c r="H176" i="1" s="1"/>
  <c r="F179" i="1" l="1"/>
  <c r="G178" i="1"/>
  <c r="I178" i="1" s="1"/>
  <c r="J178" i="1" l="1"/>
  <c r="H178" i="1" s="1"/>
  <c r="F180" i="1"/>
  <c r="G179" i="1"/>
  <c r="I179" i="1" s="1"/>
  <c r="J179" i="1" l="1"/>
  <c r="H179" i="1" s="1"/>
  <c r="F181" i="1"/>
  <c r="G180" i="1"/>
  <c r="I180" i="1" s="1"/>
  <c r="J180" i="1" l="1"/>
  <c r="H180" i="1" s="1"/>
  <c r="F182" i="1"/>
  <c r="G181" i="1"/>
  <c r="I181" i="1" s="1"/>
  <c r="F183" i="1" l="1"/>
  <c r="G182" i="1"/>
  <c r="I182" i="1" s="1"/>
  <c r="J181" i="1"/>
  <c r="H181" i="1" s="1"/>
  <c r="J182" i="1" l="1"/>
  <c r="H182" i="1" s="1"/>
  <c r="F184" i="1"/>
  <c r="G183" i="1"/>
  <c r="J183" i="1" s="1"/>
  <c r="H183" i="1" s="1"/>
  <c r="I183" i="1" l="1"/>
  <c r="F185" i="1"/>
  <c r="G184" i="1"/>
  <c r="I184" i="1" s="1"/>
  <c r="J184" i="1" l="1"/>
  <c r="H184" i="1" s="1"/>
  <c r="F186" i="1"/>
  <c r="G185" i="1"/>
  <c r="I185" i="1" s="1"/>
  <c r="J185" i="1"/>
  <c r="H185" i="1" s="1"/>
  <c r="F187" i="1" l="1"/>
  <c r="G186" i="1"/>
  <c r="J186" i="1" s="1"/>
  <c r="H186" i="1" s="1"/>
  <c r="I186" i="1"/>
  <c r="F188" i="1" l="1"/>
  <c r="G187" i="1"/>
  <c r="I187" i="1" s="1"/>
  <c r="J187" i="1" l="1"/>
  <c r="H187" i="1" s="1"/>
  <c r="F189" i="1"/>
  <c r="G188" i="1"/>
  <c r="J188" i="1" s="1"/>
  <c r="H188" i="1" s="1"/>
  <c r="I188" i="1" l="1"/>
  <c r="F190" i="1"/>
  <c r="G189" i="1"/>
  <c r="J189" i="1" s="1"/>
  <c r="H189" i="1" s="1"/>
  <c r="I189" i="1" l="1"/>
  <c r="F191" i="1"/>
  <c r="G190" i="1"/>
  <c r="J190" i="1" s="1"/>
  <c r="H190" i="1" s="1"/>
  <c r="I190" i="1" l="1"/>
  <c r="F192" i="1"/>
  <c r="G191" i="1"/>
  <c r="I191" i="1" s="1"/>
  <c r="J191" i="1" l="1"/>
  <c r="H191" i="1" s="1"/>
  <c r="F193" i="1"/>
  <c r="I192" i="1"/>
  <c r="J192" i="1"/>
  <c r="H192" i="1" s="1"/>
  <c r="G192" i="1"/>
  <c r="F194" i="1" l="1"/>
  <c r="G193" i="1"/>
  <c r="I193" i="1" s="1"/>
  <c r="J193" i="1" l="1"/>
  <c r="H193" i="1" s="1"/>
  <c r="F195" i="1"/>
  <c r="G194" i="1"/>
  <c r="I194" i="1" s="1"/>
  <c r="J194" i="1"/>
  <c r="H194" i="1" s="1"/>
  <c r="F196" i="1" l="1"/>
  <c r="J195" i="1"/>
  <c r="H195" i="1" s="1"/>
  <c r="G195" i="1"/>
  <c r="I195" i="1" s="1"/>
  <c r="F197" i="1" l="1"/>
  <c r="G196" i="1"/>
  <c r="I196" i="1" s="1"/>
  <c r="F198" i="1" l="1"/>
  <c r="G197" i="1"/>
  <c r="I197" i="1" s="1"/>
  <c r="J197" i="1"/>
  <c r="H197" i="1" s="1"/>
  <c r="J196" i="1"/>
  <c r="H196" i="1" s="1"/>
  <c r="F199" i="1" l="1"/>
  <c r="G198" i="1"/>
  <c r="I198" i="1" s="1"/>
  <c r="F200" i="1" l="1"/>
  <c r="G199" i="1"/>
  <c r="J199" i="1" s="1"/>
  <c r="H199" i="1" s="1"/>
  <c r="J198" i="1"/>
  <c r="H198" i="1" s="1"/>
  <c r="F201" i="1" l="1"/>
  <c r="G200" i="1"/>
  <c r="I200" i="1" s="1"/>
  <c r="I199" i="1"/>
  <c r="J200" i="1" l="1"/>
  <c r="H200" i="1" s="1"/>
  <c r="F202" i="1"/>
  <c r="G201" i="1"/>
  <c r="J201" i="1" s="1"/>
  <c r="H201" i="1" s="1"/>
  <c r="I201" i="1"/>
  <c r="F203" i="1" l="1"/>
  <c r="G202" i="1"/>
  <c r="J202" i="1" s="1"/>
  <c r="H202" i="1" s="1"/>
  <c r="I202" i="1" l="1"/>
  <c r="F204" i="1"/>
  <c r="G203" i="1"/>
  <c r="I203" i="1" s="1"/>
  <c r="J203" i="1" l="1"/>
  <c r="H203" i="1" s="1"/>
  <c r="F205" i="1"/>
  <c r="I204" i="1"/>
  <c r="G204" i="1"/>
  <c r="J204" i="1" s="1"/>
  <c r="H204" i="1" s="1"/>
  <c r="F206" i="1" l="1"/>
  <c r="G205" i="1"/>
  <c r="J205" i="1" s="1"/>
  <c r="H205" i="1" s="1"/>
  <c r="I205" i="1" l="1"/>
  <c r="F207" i="1"/>
  <c r="G206" i="1"/>
  <c r="I206" i="1" s="1"/>
  <c r="J206" i="1" l="1"/>
  <c r="H206" i="1" s="1"/>
  <c r="F208" i="1"/>
  <c r="G207" i="1"/>
  <c r="I207" i="1" s="1"/>
  <c r="J207" i="1"/>
  <c r="H207" i="1" s="1"/>
  <c r="F209" i="1" l="1"/>
  <c r="G208" i="1"/>
  <c r="I208" i="1" s="1"/>
  <c r="F210" i="1" l="1"/>
  <c r="G209" i="1"/>
  <c r="I209" i="1" s="1"/>
  <c r="J208" i="1"/>
  <c r="H208" i="1" s="1"/>
  <c r="J209" i="1" l="1"/>
  <c r="H209" i="1" s="1"/>
  <c r="F211" i="1"/>
  <c r="G210" i="1"/>
  <c r="I210" i="1" s="1"/>
  <c r="F212" i="1" l="1"/>
  <c r="G211" i="1"/>
  <c r="J211" i="1" s="1"/>
  <c r="H211" i="1" s="1"/>
  <c r="J210" i="1"/>
  <c r="H210" i="1" s="1"/>
  <c r="I211" i="1" l="1"/>
  <c r="F213" i="1"/>
  <c r="G212" i="1"/>
  <c r="I212" i="1" s="1"/>
  <c r="F214" i="1" l="1"/>
  <c r="I213" i="1"/>
  <c r="G213" i="1"/>
  <c r="J213" i="1" s="1"/>
  <c r="H213" i="1" s="1"/>
  <c r="J212" i="1"/>
  <c r="H212" i="1" s="1"/>
  <c r="F215" i="1" l="1"/>
  <c r="J214" i="1"/>
  <c r="H214" i="1" s="1"/>
  <c r="G214" i="1"/>
  <c r="I214" i="1" s="1"/>
  <c r="F216" i="1" l="1"/>
  <c r="I215" i="1"/>
  <c r="G215" i="1"/>
  <c r="J215" i="1"/>
  <c r="H215" i="1" s="1"/>
  <c r="F217" i="1" l="1"/>
  <c r="G216" i="1"/>
  <c r="I216" i="1" s="1"/>
  <c r="J216" i="1" l="1"/>
  <c r="H216" i="1" s="1"/>
  <c r="F218" i="1"/>
  <c r="G217" i="1"/>
  <c r="J217" i="1"/>
  <c r="H217" i="1" s="1"/>
  <c r="I217" i="1"/>
  <c r="F219" i="1" l="1"/>
  <c r="G218" i="1"/>
  <c r="J218" i="1" s="1"/>
  <c r="H218" i="1" s="1"/>
  <c r="I218" i="1"/>
  <c r="F220" i="1" l="1"/>
  <c r="G219" i="1"/>
  <c r="I219" i="1" s="1"/>
  <c r="F221" i="1" l="1"/>
  <c r="I220" i="1"/>
  <c r="G220" i="1"/>
  <c r="J220" i="1" s="1"/>
  <c r="H220" i="1" s="1"/>
  <c r="J219" i="1"/>
  <c r="H219" i="1" s="1"/>
  <c r="F222" i="1" l="1"/>
  <c r="J221" i="1"/>
  <c r="H221" i="1" s="1"/>
  <c r="G221" i="1"/>
  <c r="I221" i="1" s="1"/>
  <c r="F223" i="1" l="1"/>
  <c r="I222" i="1"/>
  <c r="G222" i="1"/>
  <c r="J222" i="1" s="1"/>
  <c r="H222" i="1" s="1"/>
  <c r="F224" i="1" l="1"/>
  <c r="G223" i="1"/>
  <c r="J223" i="1" s="1"/>
  <c r="H223" i="1" s="1"/>
  <c r="I223" i="1" l="1"/>
  <c r="F225" i="1"/>
  <c r="G224" i="1"/>
  <c r="I224" i="1" s="1"/>
  <c r="J224" i="1" l="1"/>
  <c r="H224" i="1" s="1"/>
  <c r="F226" i="1"/>
  <c r="G225" i="1"/>
  <c r="J225" i="1" s="1"/>
  <c r="H225" i="1" s="1"/>
  <c r="I225" i="1"/>
  <c r="F227" i="1" l="1"/>
  <c r="G226" i="1"/>
  <c r="I226" i="1" s="1"/>
  <c r="F228" i="1" l="1"/>
  <c r="G227" i="1"/>
  <c r="I227" i="1" s="1"/>
  <c r="J226" i="1"/>
  <c r="H226" i="1" s="1"/>
  <c r="F229" i="1" l="1"/>
  <c r="G228" i="1"/>
  <c r="I228" i="1" s="1"/>
  <c r="J227" i="1"/>
  <c r="H227" i="1" s="1"/>
  <c r="J228" i="1" l="1"/>
  <c r="H228" i="1" s="1"/>
  <c r="F230" i="1"/>
  <c r="G229" i="1"/>
  <c r="I229" i="1" s="1"/>
  <c r="J229" i="1" l="1"/>
  <c r="H229" i="1" s="1"/>
  <c r="F231" i="1"/>
  <c r="G230" i="1"/>
  <c r="I230" i="1" s="1"/>
  <c r="J230" i="1"/>
  <c r="H230" i="1" s="1"/>
  <c r="F232" i="1" l="1"/>
  <c r="I231" i="1"/>
  <c r="G231" i="1"/>
  <c r="J231" i="1"/>
  <c r="H231" i="1" s="1"/>
  <c r="F233" i="1" l="1"/>
  <c r="I232" i="1"/>
  <c r="J232" i="1"/>
  <c r="H232" i="1" s="1"/>
  <c r="G232" i="1"/>
  <c r="F234" i="1" l="1"/>
  <c r="G233" i="1"/>
  <c r="J233" i="1" s="1"/>
  <c r="H233" i="1" s="1"/>
  <c r="I233" i="1" l="1"/>
  <c r="F235" i="1"/>
  <c r="G234" i="1"/>
  <c r="I234" i="1"/>
  <c r="J234" i="1"/>
  <c r="H234" i="1" s="1"/>
  <c r="F236" i="1" l="1"/>
  <c r="G235" i="1"/>
  <c r="I235" i="1" s="1"/>
  <c r="J235" i="1" l="1"/>
  <c r="H235" i="1" s="1"/>
  <c r="F237" i="1"/>
  <c r="G236" i="1"/>
  <c r="J236" i="1" s="1"/>
  <c r="H236" i="1" s="1"/>
  <c r="I236" i="1" l="1"/>
  <c r="F238" i="1"/>
  <c r="G237" i="1"/>
  <c r="J237" i="1" s="1"/>
  <c r="H237" i="1" s="1"/>
  <c r="I237" i="1"/>
  <c r="F239" i="1" l="1"/>
  <c r="I238" i="1"/>
  <c r="G238" i="1"/>
  <c r="J238" i="1" s="1"/>
  <c r="H238" i="1" s="1"/>
  <c r="F240" i="1" l="1"/>
  <c r="G239" i="1"/>
  <c r="J239" i="1" s="1"/>
  <c r="H239" i="1" s="1"/>
  <c r="I239" i="1" l="1"/>
  <c r="F241" i="1"/>
  <c r="G240" i="1"/>
  <c r="I240" i="1" s="1"/>
  <c r="J240" i="1" l="1"/>
  <c r="H240" i="1" s="1"/>
  <c r="F242" i="1"/>
  <c r="G241" i="1"/>
  <c r="J241" i="1" s="1"/>
  <c r="H241" i="1" s="1"/>
  <c r="I241" i="1"/>
  <c r="F243" i="1" l="1"/>
  <c r="G242" i="1"/>
  <c r="I242" i="1" s="1"/>
  <c r="J242" i="1" l="1"/>
  <c r="H242" i="1" s="1"/>
  <c r="F244" i="1"/>
  <c r="G243" i="1"/>
  <c r="I243" i="1" s="1"/>
  <c r="J243" i="1" l="1"/>
  <c r="H243" i="1" s="1"/>
  <c r="F245" i="1"/>
  <c r="G244" i="1"/>
  <c r="I244" i="1" s="1"/>
  <c r="F246" i="1" l="1"/>
  <c r="G245" i="1"/>
  <c r="J245" i="1" s="1"/>
  <c r="H245" i="1" s="1"/>
  <c r="J244" i="1"/>
  <c r="H244" i="1" s="1"/>
  <c r="I245" i="1" l="1"/>
  <c r="F247" i="1"/>
  <c r="G246" i="1"/>
  <c r="J246" i="1" s="1"/>
  <c r="H246" i="1" s="1"/>
  <c r="I246" i="1" l="1"/>
  <c r="F248" i="1"/>
  <c r="G247" i="1"/>
  <c r="J247" i="1" s="1"/>
  <c r="H247" i="1" s="1"/>
  <c r="I247" i="1" l="1"/>
  <c r="F249" i="1"/>
  <c r="G248" i="1"/>
  <c r="I248" i="1" s="1"/>
  <c r="J248" i="1" l="1"/>
  <c r="H248" i="1" s="1"/>
  <c r="F250" i="1"/>
  <c r="G249" i="1"/>
  <c r="J249" i="1"/>
  <c r="H249" i="1" s="1"/>
  <c r="I249" i="1"/>
  <c r="F251" i="1" l="1"/>
  <c r="G250" i="1"/>
  <c r="I250" i="1" s="1"/>
  <c r="F252" i="1" l="1"/>
  <c r="I251" i="1"/>
  <c r="G251" i="1"/>
  <c r="J251" i="1"/>
  <c r="H251" i="1" s="1"/>
  <c r="J250" i="1"/>
  <c r="H250" i="1" s="1"/>
  <c r="F253" i="1" l="1"/>
  <c r="I252" i="1"/>
  <c r="G252" i="1"/>
  <c r="J252" i="1"/>
  <c r="H252" i="1" s="1"/>
  <c r="F254" i="1" l="1"/>
  <c r="G253" i="1"/>
  <c r="I253" i="1" s="1"/>
  <c r="J253" i="1"/>
  <c r="H253" i="1" s="1"/>
  <c r="F255" i="1" l="1"/>
  <c r="G254" i="1"/>
  <c r="I254" i="1" s="1"/>
  <c r="J254" i="1" l="1"/>
  <c r="H254" i="1" s="1"/>
  <c r="F256" i="1"/>
  <c r="G255" i="1"/>
  <c r="I255" i="1" s="1"/>
  <c r="J255" i="1" l="1"/>
  <c r="H255" i="1" s="1"/>
  <c r="F257" i="1"/>
  <c r="G256" i="1"/>
  <c r="J256" i="1" s="1"/>
  <c r="H256" i="1" s="1"/>
  <c r="I256" i="1" l="1"/>
  <c r="F258" i="1"/>
  <c r="G257" i="1"/>
  <c r="J257" i="1"/>
  <c r="H257" i="1" s="1"/>
  <c r="I257" i="1"/>
  <c r="F259" i="1" l="1"/>
  <c r="I258" i="1"/>
  <c r="G258" i="1"/>
  <c r="J258" i="1"/>
  <c r="H258" i="1" s="1"/>
  <c r="F260" i="1" l="1"/>
  <c r="G259" i="1"/>
  <c r="I259" i="1" s="1"/>
  <c r="F261" i="1" l="1"/>
  <c r="G260" i="1"/>
  <c r="I260" i="1" s="1"/>
  <c r="J260" i="1"/>
  <c r="H260" i="1" s="1"/>
  <c r="J259" i="1"/>
  <c r="H259" i="1" s="1"/>
  <c r="F262" i="1" l="1"/>
  <c r="I261" i="1"/>
  <c r="G261" i="1"/>
  <c r="J261" i="1"/>
  <c r="H261" i="1" s="1"/>
  <c r="F263" i="1" l="1"/>
  <c r="G262" i="1"/>
  <c r="I262" i="1" s="1"/>
  <c r="J262" i="1" l="1"/>
  <c r="H262" i="1" s="1"/>
  <c r="F264" i="1"/>
  <c r="G263" i="1"/>
  <c r="I263" i="1" s="1"/>
  <c r="J263" i="1" l="1"/>
  <c r="H263" i="1" s="1"/>
  <c r="F265" i="1"/>
  <c r="G264" i="1"/>
  <c r="J264" i="1" s="1"/>
  <c r="H264" i="1" s="1"/>
  <c r="I264" i="1" l="1"/>
  <c r="F266" i="1"/>
  <c r="G265" i="1"/>
  <c r="J265" i="1"/>
  <c r="H265" i="1" s="1"/>
  <c r="I265" i="1"/>
  <c r="F267" i="1" l="1"/>
  <c r="G266" i="1"/>
  <c r="I266" i="1" s="1"/>
  <c r="J266" i="1" l="1"/>
  <c r="H266" i="1" s="1"/>
  <c r="F268" i="1"/>
  <c r="G267" i="1"/>
  <c r="I267" i="1" s="1"/>
  <c r="J267" i="1" l="1"/>
  <c r="H267" i="1" s="1"/>
  <c r="F269" i="1"/>
  <c r="G268" i="1"/>
  <c r="J268" i="1" s="1"/>
  <c r="H268" i="1" s="1"/>
  <c r="I268" i="1" l="1"/>
  <c r="F270" i="1"/>
  <c r="G269" i="1"/>
  <c r="J269" i="1" s="1"/>
  <c r="H269" i="1" s="1"/>
  <c r="I269" i="1" l="1"/>
  <c r="F271" i="1"/>
  <c r="G270" i="1"/>
  <c r="I270" i="1" s="1"/>
  <c r="J270" i="1" l="1"/>
  <c r="H270" i="1" s="1"/>
  <c r="F272" i="1"/>
  <c r="I271" i="1"/>
  <c r="G271" i="1"/>
  <c r="J271" i="1"/>
  <c r="H271" i="1" s="1"/>
  <c r="F273" i="1" l="1"/>
  <c r="J272" i="1"/>
  <c r="H272" i="1" s="1"/>
  <c r="G272" i="1"/>
  <c r="I272" i="1" s="1"/>
  <c r="F274" i="1" l="1"/>
  <c r="G273" i="1"/>
  <c r="J273" i="1"/>
  <c r="H273" i="1" s="1"/>
  <c r="I273" i="1"/>
  <c r="F275" i="1" l="1"/>
  <c r="G274" i="1"/>
  <c r="I274" i="1" s="1"/>
  <c r="J274" i="1"/>
  <c r="H274" i="1" s="1"/>
  <c r="F276" i="1" l="1"/>
  <c r="G275" i="1"/>
  <c r="I275" i="1" s="1"/>
  <c r="J275" i="1"/>
  <c r="H275" i="1" s="1"/>
  <c r="F277" i="1" l="1"/>
  <c r="G276" i="1"/>
  <c r="I276" i="1" s="1"/>
  <c r="J276" i="1"/>
  <c r="H276" i="1" s="1"/>
  <c r="F278" i="1" l="1"/>
  <c r="G277" i="1"/>
  <c r="I277" i="1" s="1"/>
  <c r="J277" i="1" l="1"/>
  <c r="H277" i="1" s="1"/>
  <c r="F279" i="1"/>
  <c r="G278" i="1"/>
  <c r="I278" i="1" s="1"/>
  <c r="J278" i="1" l="1"/>
  <c r="H278" i="1" s="1"/>
  <c r="F280" i="1"/>
  <c r="G279" i="1"/>
  <c r="J279" i="1" s="1"/>
  <c r="H279" i="1" s="1"/>
  <c r="I279" i="1" l="1"/>
  <c r="F281" i="1"/>
  <c r="G280" i="1"/>
  <c r="J280" i="1" s="1"/>
  <c r="H280" i="1" s="1"/>
  <c r="I280" i="1" l="1"/>
  <c r="F282" i="1"/>
  <c r="G281" i="1"/>
  <c r="J281" i="1"/>
  <c r="H281" i="1" s="1"/>
  <c r="I281" i="1"/>
  <c r="F283" i="1" l="1"/>
  <c r="G282" i="1"/>
  <c r="J282" i="1" s="1"/>
  <c r="H282" i="1" s="1"/>
  <c r="I282" i="1" l="1"/>
  <c r="F284" i="1"/>
  <c r="G283" i="1"/>
  <c r="I283" i="1" s="1"/>
  <c r="J283" i="1" l="1"/>
  <c r="H283" i="1" s="1"/>
  <c r="F285" i="1"/>
  <c r="G284" i="1"/>
  <c r="I284" i="1" s="1"/>
  <c r="J284" i="1"/>
  <c r="H284" i="1" s="1"/>
  <c r="F286" i="1" l="1"/>
  <c r="G285" i="1"/>
  <c r="I285" i="1" s="1"/>
  <c r="J285" i="1" l="1"/>
  <c r="H285" i="1" s="1"/>
  <c r="F287" i="1"/>
  <c r="G286" i="1"/>
  <c r="I286" i="1" s="1"/>
  <c r="J286" i="1" l="1"/>
  <c r="H286" i="1" s="1"/>
  <c r="F288" i="1"/>
  <c r="G287" i="1"/>
  <c r="I287" i="1"/>
  <c r="J287" i="1"/>
  <c r="H287" i="1" s="1"/>
  <c r="F289" i="1" l="1"/>
  <c r="G288" i="1"/>
  <c r="I288" i="1" s="1"/>
  <c r="J288" i="1" l="1"/>
  <c r="H288" i="1" s="1"/>
  <c r="F290" i="1"/>
  <c r="G289" i="1"/>
  <c r="I289" i="1" s="1"/>
  <c r="J289" i="1" l="1"/>
  <c r="H289" i="1" s="1"/>
  <c r="F291" i="1"/>
  <c r="G290" i="1"/>
  <c r="J290" i="1" s="1"/>
  <c r="H290" i="1" s="1"/>
  <c r="I290" i="1" l="1"/>
  <c r="F292" i="1"/>
  <c r="J291" i="1"/>
  <c r="H291" i="1" s="1"/>
  <c r="G291" i="1"/>
  <c r="I291" i="1" s="1"/>
  <c r="F293" i="1" l="1"/>
  <c r="G292" i="1"/>
  <c r="I292" i="1" s="1"/>
  <c r="J292" i="1" l="1"/>
  <c r="H292" i="1" s="1"/>
  <c r="F294" i="1"/>
  <c r="G293" i="1"/>
  <c r="I293" i="1" s="1"/>
  <c r="F295" i="1" l="1"/>
  <c r="G294" i="1"/>
  <c r="I294" i="1" s="1"/>
  <c r="J293" i="1"/>
  <c r="H293" i="1" s="1"/>
  <c r="J294" i="1" l="1"/>
  <c r="H294" i="1" s="1"/>
  <c r="F296" i="1"/>
  <c r="G295" i="1"/>
  <c r="I295" i="1" s="1"/>
  <c r="J295" i="1"/>
  <c r="H295" i="1" s="1"/>
  <c r="F297" i="1" l="1"/>
  <c r="G296" i="1"/>
  <c r="I296" i="1" s="1"/>
  <c r="J296" i="1" l="1"/>
  <c r="H296" i="1" s="1"/>
  <c r="F298" i="1"/>
  <c r="G297" i="1"/>
  <c r="J297" i="1"/>
  <c r="H297" i="1" s="1"/>
  <c r="I297" i="1"/>
  <c r="F299" i="1" l="1"/>
  <c r="G298" i="1"/>
  <c r="I298" i="1"/>
  <c r="J298" i="1"/>
  <c r="H298" i="1" s="1"/>
  <c r="F300" i="1" l="1"/>
  <c r="G299" i="1"/>
  <c r="I299" i="1" s="1"/>
  <c r="J299" i="1" l="1"/>
  <c r="H299" i="1" s="1"/>
  <c r="F301" i="1"/>
  <c r="G300" i="1"/>
  <c r="J300" i="1" s="1"/>
  <c r="H300" i="1" s="1"/>
  <c r="I300" i="1" l="1"/>
  <c r="F302" i="1"/>
  <c r="G301" i="1"/>
  <c r="J301" i="1" s="1"/>
  <c r="H301" i="1" s="1"/>
  <c r="I301" i="1"/>
  <c r="F303" i="1" l="1"/>
  <c r="G302" i="1"/>
  <c r="I302" i="1" s="1"/>
  <c r="J302" i="1"/>
  <c r="H302" i="1" s="1"/>
  <c r="F304" i="1" l="1"/>
  <c r="G303" i="1"/>
  <c r="I303" i="1"/>
  <c r="J303" i="1"/>
  <c r="H303" i="1" s="1"/>
  <c r="F305" i="1" l="1"/>
  <c r="G304" i="1"/>
  <c r="J304" i="1" s="1"/>
  <c r="H304" i="1" s="1"/>
  <c r="I304" i="1" l="1"/>
  <c r="F306" i="1"/>
  <c r="G305" i="1"/>
  <c r="J305" i="1" s="1"/>
  <c r="H305" i="1" s="1"/>
  <c r="I305" i="1"/>
  <c r="F307" i="1" l="1"/>
  <c r="G306" i="1"/>
  <c r="I306" i="1" s="1"/>
  <c r="J306" i="1"/>
  <c r="H306" i="1" s="1"/>
  <c r="F308" i="1" l="1"/>
  <c r="G307" i="1"/>
  <c r="J307" i="1" s="1"/>
  <c r="H307" i="1" s="1"/>
  <c r="I307" i="1" l="1"/>
  <c r="F309" i="1"/>
  <c r="G308" i="1"/>
  <c r="J308" i="1" s="1"/>
  <c r="H308" i="1" s="1"/>
  <c r="I308" i="1" l="1"/>
  <c r="F310" i="1"/>
  <c r="G309" i="1"/>
  <c r="I309" i="1" s="1"/>
  <c r="J309" i="1"/>
  <c r="H309" i="1" s="1"/>
  <c r="F311" i="1" l="1"/>
  <c r="G310" i="1"/>
  <c r="I310" i="1" s="1"/>
  <c r="J310" i="1" l="1"/>
  <c r="H310" i="1" s="1"/>
  <c r="F312" i="1"/>
  <c r="I311" i="1"/>
  <c r="G311" i="1"/>
  <c r="J311" i="1" s="1"/>
  <c r="H311" i="1" s="1"/>
  <c r="F313" i="1" l="1"/>
  <c r="G312" i="1"/>
  <c r="I312" i="1" s="1"/>
  <c r="J312" i="1" l="1"/>
  <c r="H312" i="1" s="1"/>
  <c r="F314" i="1"/>
  <c r="G313" i="1"/>
  <c r="J313" i="1" s="1"/>
  <c r="H313" i="1" s="1"/>
  <c r="I313" i="1" l="1"/>
  <c r="F315" i="1"/>
  <c r="G314" i="1"/>
  <c r="I314" i="1" s="1"/>
  <c r="J314" i="1"/>
  <c r="H314" i="1" s="1"/>
  <c r="F316" i="1" l="1"/>
  <c r="G315" i="1"/>
  <c r="I315" i="1" s="1"/>
  <c r="J315" i="1" l="1"/>
  <c r="H315" i="1" s="1"/>
  <c r="F317" i="1"/>
  <c r="G316" i="1"/>
  <c r="I316" i="1" s="1"/>
  <c r="J316" i="1"/>
  <c r="H316" i="1" s="1"/>
  <c r="F318" i="1" l="1"/>
  <c r="G317" i="1"/>
  <c r="J317" i="1" s="1"/>
  <c r="H317" i="1" s="1"/>
  <c r="I317" i="1" l="1"/>
  <c r="F319" i="1"/>
  <c r="G318" i="1"/>
  <c r="I318" i="1" s="1"/>
  <c r="J318" i="1"/>
  <c r="H318" i="1" s="1"/>
  <c r="F320" i="1" l="1"/>
  <c r="G319" i="1"/>
  <c r="I319" i="1" s="1"/>
  <c r="J319" i="1" l="1"/>
  <c r="H319" i="1" s="1"/>
  <c r="F321" i="1"/>
  <c r="J320" i="1"/>
  <c r="H320" i="1" s="1"/>
  <c r="G320" i="1"/>
  <c r="I320" i="1" s="1"/>
  <c r="F322" i="1" l="1"/>
  <c r="J321" i="1"/>
  <c r="H321" i="1" s="1"/>
  <c r="G321" i="1"/>
  <c r="I321" i="1"/>
  <c r="F323" i="1" l="1"/>
  <c r="G322" i="1"/>
  <c r="J322" i="1" s="1"/>
  <c r="H322" i="1" s="1"/>
  <c r="I322" i="1" l="1"/>
  <c r="F324" i="1"/>
  <c r="G323" i="1"/>
  <c r="I323" i="1" s="1"/>
  <c r="J323" i="1" l="1"/>
  <c r="H323" i="1" s="1"/>
  <c r="F325" i="1"/>
  <c r="G324" i="1"/>
  <c r="I324" i="1" s="1"/>
  <c r="J324" i="1" l="1"/>
  <c r="H324" i="1" s="1"/>
  <c r="F326" i="1"/>
  <c r="G325" i="1"/>
  <c r="I325" i="1" s="1"/>
  <c r="J325" i="1" l="1"/>
  <c r="H325" i="1" s="1"/>
  <c r="F327" i="1"/>
  <c r="G326" i="1"/>
  <c r="J326" i="1" s="1"/>
  <c r="H326" i="1" s="1"/>
  <c r="I326" i="1" l="1"/>
  <c r="F328" i="1"/>
  <c r="G327" i="1"/>
  <c r="J327" i="1" s="1"/>
  <c r="H327" i="1" s="1"/>
  <c r="I327" i="1" l="1"/>
  <c r="F329" i="1"/>
  <c r="G328" i="1"/>
  <c r="I328" i="1" s="1"/>
  <c r="J328" i="1" l="1"/>
  <c r="H328" i="1" s="1"/>
  <c r="F330" i="1"/>
  <c r="G329" i="1"/>
  <c r="I329" i="1" s="1"/>
  <c r="J329" i="1" l="1"/>
  <c r="H329" i="1" s="1"/>
  <c r="F331" i="1"/>
  <c r="G330" i="1"/>
  <c r="J330" i="1"/>
  <c r="H330" i="1" s="1"/>
  <c r="I330" i="1"/>
  <c r="F332" i="1" l="1"/>
  <c r="G331" i="1"/>
  <c r="I331" i="1" s="1"/>
  <c r="J331" i="1"/>
  <c r="H331" i="1" s="1"/>
  <c r="F333" i="1" l="1"/>
  <c r="I332" i="1"/>
  <c r="G332" i="1"/>
  <c r="J332" i="1" s="1"/>
  <c r="H332" i="1" s="1"/>
  <c r="F334" i="1" l="1"/>
  <c r="G333" i="1"/>
  <c r="J333" i="1" s="1"/>
  <c r="H333" i="1" s="1"/>
  <c r="I333" i="1" l="1"/>
  <c r="F335" i="1"/>
  <c r="G334" i="1"/>
  <c r="I334" i="1" s="1"/>
  <c r="J334" i="1"/>
  <c r="H334" i="1" s="1"/>
  <c r="F336" i="1" l="1"/>
  <c r="G335" i="1"/>
  <c r="I335" i="1" s="1"/>
  <c r="J335" i="1"/>
  <c r="H335" i="1" s="1"/>
  <c r="F337" i="1" l="1"/>
  <c r="G336" i="1"/>
  <c r="I336" i="1" s="1"/>
  <c r="J336" i="1" l="1"/>
  <c r="H336" i="1" s="1"/>
  <c r="F338" i="1"/>
  <c r="G337" i="1"/>
  <c r="J337" i="1" s="1"/>
  <c r="H337" i="1" s="1"/>
  <c r="I337" i="1"/>
  <c r="F339" i="1" l="1"/>
  <c r="G338" i="1"/>
  <c r="I338" i="1" s="1"/>
  <c r="F340" i="1" l="1"/>
  <c r="I339" i="1"/>
  <c r="G339" i="1"/>
  <c r="J339" i="1" s="1"/>
  <c r="H339" i="1" s="1"/>
  <c r="J338" i="1"/>
  <c r="H338" i="1" s="1"/>
  <c r="F341" i="1" l="1"/>
  <c r="G340" i="1"/>
  <c r="I340" i="1" s="1"/>
  <c r="J340" i="1" l="1"/>
  <c r="H340" i="1" s="1"/>
  <c r="F342" i="1"/>
  <c r="G341" i="1"/>
  <c r="I341" i="1" s="1"/>
  <c r="J341" i="1" l="1"/>
  <c r="H341" i="1" s="1"/>
  <c r="F343" i="1"/>
  <c r="G342" i="1"/>
  <c r="J342" i="1" s="1"/>
  <c r="H342" i="1" s="1"/>
  <c r="I342" i="1" l="1"/>
  <c r="G343" i="1"/>
  <c r="J343" i="1" s="1"/>
  <c r="H343" i="1" s="1"/>
  <c r="I343" i="1" l="1"/>
</calcChain>
</file>

<file path=xl/sharedStrings.xml><?xml version="1.0" encoding="utf-8"?>
<sst xmlns="http://schemas.openxmlformats.org/spreadsheetml/2006/main" count="21" uniqueCount="12">
  <si>
    <t>MVP</t>
  </si>
  <si>
    <t>MVE</t>
  </si>
  <si>
    <t>Mean</t>
  </si>
  <si>
    <t>RETURN</t>
  </si>
  <si>
    <t>STD</t>
  </si>
  <si>
    <t>SHARP</t>
  </si>
  <si>
    <t>Risk Free Rate</t>
  </si>
  <si>
    <t>COV</t>
  </si>
  <si>
    <t>W</t>
  </si>
  <si>
    <t>1-W</t>
  </si>
  <si>
    <t>MEAN</t>
  </si>
  <si>
    <t>weekly mean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</si>
</sst>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Frontier</c:v>
          </c:tx>
          <c:spPr>
            <a:ln w="25400" cap="rnd">
              <a:noFill/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xVal>
            <c:numRef>
              <c:f>Sheet1!$I$39:$I$343</c:f>
              <c:numCache>
                <c:formatCode>General</c:formatCode>
                <c:ptCount val="305"/>
                <c:pt idx="0">
                  <c:v>0.49847045116110733</c:v>
                </c:pt>
                <c:pt idx="1">
                  <c:v>0.49613486508335719</c:v>
                </c:pt>
                <c:pt idx="2">
                  <c:v>0.4937999915131856</c:v>
                </c:pt>
                <c:pt idx="3">
                  <c:v>0.49146584060561244</c:v>
                </c:pt>
                <c:pt idx="4">
                  <c:v>0.48913242270632451</c:v>
                </c:pt>
                <c:pt idx="5">
                  <c:v>0.48679974835609124</c:v>
                </c:pt>
                <c:pt idx="6">
                  <c:v>0.48446782829530272</c:v>
                </c:pt>
                <c:pt idx="7">
                  <c:v>0.48213667346863182</c:v>
                </c:pt>
                <c:pt idx="8">
                  <c:v>0.47980629502982491</c:v>
                </c:pt>
                <c:pt idx="9">
                  <c:v>0.47747670434662537</c:v>
                </c:pt>
                <c:pt idx="10">
                  <c:v>0.47514791300583442</c:v>
                </c:pt>
                <c:pt idx="11">
                  <c:v>0.47281993281851314</c:v>
                </c:pt>
                <c:pt idx="12">
                  <c:v>0.47049277582533044</c:v>
                </c:pt>
                <c:pt idx="13">
                  <c:v>0.46816645430206127</c:v>
                </c:pt>
                <c:pt idx="14">
                  <c:v>0.46584098076524066</c:v>
                </c:pt>
                <c:pt idx="15">
                  <c:v>0.46351636797797846</c:v>
                </c:pt>
                <c:pt idx="16">
                  <c:v>0.46119262895593871</c:v>
                </c:pt>
                <c:pt idx="17">
                  <c:v>0.45886977697349129</c:v>
                </c:pt>
                <c:pt idx="18">
                  <c:v>0.45654782557003926</c:v>
                </c:pt>
                <c:pt idx="19">
                  <c:v>0.45422678855652981</c:v>
                </c:pt>
                <c:pt idx="20">
                  <c:v>0.45190668002215234</c:v>
                </c:pt>
                <c:pt idx="21">
                  <c:v>0.44958751434123201</c:v>
                </c:pt>
                <c:pt idx="22">
                  <c:v>0.44726930618032468</c:v>
                </c:pt>
                <c:pt idx="23">
                  <c:v>0.44495207050551916</c:v>
                </c:pt>
                <c:pt idx="24">
                  <c:v>0.44263582258995499</c:v>
                </c:pt>
                <c:pt idx="25">
                  <c:v>0.4403205780215611</c:v>
                </c:pt>
                <c:pt idx="26">
                  <c:v>0.4380063527110255</c:v>
                </c:pt>
                <c:pt idx="27">
                  <c:v>0.4356931629000011</c:v>
                </c:pt>
                <c:pt idx="28">
                  <c:v>0.4333810251695574</c:v>
                </c:pt>
                <c:pt idx="29">
                  <c:v>0.43106995644888574</c:v>
                </c:pt>
                <c:pt idx="30">
                  <c:v>0.42875997402426674</c:v>
                </c:pt>
                <c:pt idx="31">
                  <c:v>0.42645109554830968</c:v>
                </c:pt>
                <c:pt idx="32">
                  <c:v>0.42414333904947193</c:v>
                </c:pt>
                <c:pt idx="33">
                  <c:v>0.42183672294186886</c:v>
                </c:pt>
                <c:pt idx="34">
                  <c:v>0.41953126603538471</c:v>
                </c:pt>
                <c:pt idx="35">
                  <c:v>0.41722698754609405</c:v>
                </c:pt>
                <c:pt idx="36">
                  <c:v>0.41492390710700472</c:v>
                </c:pt>
                <c:pt idx="37">
                  <c:v>0.41262204477913456</c:v>
                </c:pt>
                <c:pt idx="38">
                  <c:v>0.41032142106293201</c:v>
                </c:pt>
                <c:pt idx="39">
                  <c:v>0.40802205691005455</c:v>
                </c:pt>
                <c:pt idx="40">
                  <c:v>0.405723973735516</c:v>
                </c:pt>
                <c:pt idx="41">
                  <c:v>0.40342719343021682</c:v>
                </c:pt>
                <c:pt idx="42">
                  <c:v>0.40113173837387073</c:v>
                </c:pt>
                <c:pt idx="43">
                  <c:v>0.39883763144834183</c:v>
                </c:pt>
                <c:pt idx="44">
                  <c:v>0.39654489605140714</c:v>
                </c:pt>
                <c:pt idx="45">
                  <c:v>0.3942535561109593</c:v>
                </c:pt>
                <c:pt idx="46">
                  <c:v>0.39196363609966584</c:v>
                </c:pt>
                <c:pt idx="47">
                  <c:v>0.38967516105010236</c:v>
                </c:pt>
                <c:pt idx="48">
                  <c:v>0.38738815657037484</c:v>
                </c:pt>
                <c:pt idx="49">
                  <c:v>0.38510264886025036</c:v>
                </c:pt>
                <c:pt idx="50">
                  <c:v>0.38281866472781517</c:v>
                </c:pt>
                <c:pt idx="51">
                  <c:v>0.38053623160667821</c:v>
                </c:pt>
                <c:pt idx="52">
                  <c:v>0.37825537757374122</c:v>
                </c:pt>
                <c:pt idx="53">
                  <c:v>0.37597613136755587</c:v>
                </c:pt>
                <c:pt idx="54">
                  <c:v>0.37369852240728996</c:v>
                </c:pt>
                <c:pt idx="55">
                  <c:v>0.37142258081232477</c:v>
                </c:pt>
                <c:pt idx="56">
                  <c:v>0.36914833742250835</c:v>
                </c:pt>
                <c:pt idx="57">
                  <c:v>0.36687582381908768</c:v>
                </c:pt>
                <c:pt idx="58">
                  <c:v>0.36460507234634637</c:v>
                </c:pt>
                <c:pt idx="59">
                  <c:v>0.36233611613397404</c:v>
                </c:pt>
                <c:pt idx="60">
                  <c:v>0.3600689891201948</c:v>
                </c:pt>
                <c:pt idx="61">
                  <c:v>0.35780372607568417</c:v>
                </c:pt>
                <c:pt idx="62">
                  <c:v>0.35554036262830341</c:v>
                </c:pt>
                <c:pt idx="63">
                  <c:v>0.35327893528868348</c:v>
                </c:pt>
                <c:pt idx="64">
                  <c:v>0.35101948147668977</c:v>
                </c:pt>
                <c:pt idx="65">
                  <c:v>0.34876203954880247</c:v>
                </c:pt>
                <c:pt idx="66">
                  <c:v>0.34650664882644727</c:v>
                </c:pt>
                <c:pt idx="67">
                  <c:v>0.3442533496253119</c:v>
                </c:pt>
                <c:pt idx="68">
                  <c:v>0.34200218328568843</c:v>
                </c:pt>
                <c:pt idx="69">
                  <c:v>0.33975319220387912</c:v>
                </c:pt>
                <c:pt idx="70">
                  <c:v>0.33750641986470786</c:v>
                </c:pt>
                <c:pt idx="71">
                  <c:v>0.3352619108751797</c:v>
                </c:pt>
                <c:pt idx="72">
                  <c:v>0.3330197109993332</c:v>
                </c:pt>
                <c:pt idx="73">
                  <c:v>0.33077986719433194</c:v>
                </c:pt>
                <c:pt idx="74">
                  <c:v>0.32854242764784342</c:v>
                </c:pt>
                <c:pt idx="75">
                  <c:v>0.32630744181675497</c:v>
                </c:pt>
                <c:pt idx="76">
                  <c:v>0.32407496046728057</c:v>
                </c:pt>
                <c:pt idx="77">
                  <c:v>0.32184503571651069</c:v>
                </c:pt>
                <c:pt idx="78">
                  <c:v>0.31961772107546327</c:v>
                </c:pt>
                <c:pt idx="79">
                  <c:v>0.31739307149369417</c:v>
                </c:pt>
                <c:pt idx="80">
                  <c:v>0.31517114340552799</c:v>
                </c:pt>
                <c:pt idx="81">
                  <c:v>0.31295199477797314</c:v>
                </c:pt>
                <c:pt idx="82">
                  <c:v>0.31073568516038702</c:v>
                </c:pt>
                <c:pt idx="83">
                  <c:v>0.30852227573596019</c:v>
                </c:pt>
                <c:pt idx="84">
                  <c:v>0.30631182937509055</c:v>
                </c:pt>
                <c:pt idx="85">
                  <c:v>0.30410441069072197</c:v>
                </c:pt>
                <c:pt idx="86">
                  <c:v>0.30190008609572477</c:v>
                </c:pt>
                <c:pt idx="87">
                  <c:v>0.29969892386239694</c:v>
                </c:pt>
                <c:pt idx="88">
                  <c:v>0.29750099418417003</c:v>
                </c:pt>
                <c:pt idx="89">
                  <c:v>0.29530636923960574</c:v>
                </c:pt>
                <c:pt idx="90">
                  <c:v>0.29311512325877215</c:v>
                </c:pt>
                <c:pt idx="91">
                  <c:v>0.29092733259209252</c:v>
                </c:pt>
                <c:pt idx="92">
                  <c:v>0.28874307578176289</c:v>
                </c:pt>
                <c:pt idx="93">
                  <c:v>0.28656243363583744</c:v>
                </c:pt>
                <c:pt idx="94">
                  <c:v>0.28438548930508506</c:v>
                </c:pt>
                <c:pt idx="95">
                  <c:v>0.28221232836272331</c:v>
                </c:pt>
                <c:pt idx="96">
                  <c:v>0.28004303888714049</c:v>
                </c:pt>
                <c:pt idx="97">
                  <c:v>0.27787771154771918</c:v>
                </c:pt>
                <c:pt idx="98">
                  <c:v>0.27571643969387899</c:v>
                </c:pt>
                <c:pt idx="99">
                  <c:v>0.27355931944745987</c:v>
                </c:pt>
                <c:pt idx="100">
                  <c:v>0.27140644979857126</c:v>
                </c:pt>
                <c:pt idx="101">
                  <c:v>0.26925793270503551</c:v>
                </c:pt>
                <c:pt idx="102">
                  <c:v>0.26711387319555768</c:v>
                </c:pt>
                <c:pt idx="103">
                  <c:v>0.26497437947675906</c:v>
                </c:pt>
                <c:pt idx="104">
                  <c:v>0.26283956304421263</c:v>
                </c:pt>
                <c:pt idx="105">
                  <c:v>0.26070953879762382</c:v>
                </c:pt>
                <c:pt idx="106">
                  <c:v>0.25858442516030394</c:v>
                </c:pt>
                <c:pt idx="107">
                  <c:v>0.25646434420308406</c:v>
                </c:pt>
                <c:pt idx="108">
                  <c:v>0.25434942177282249</c:v>
                </c:pt>
                <c:pt idx="109">
                  <c:v>0.25223978762566052</c:v>
                </c:pt>
                <c:pt idx="110">
                  <c:v>0.25013557556518329</c:v>
                </c:pt>
                <c:pt idx="111">
                  <c:v>0.24803692358564425</c:v>
                </c:pt>
                <c:pt idx="112">
                  <c:v>0.24594397402041376</c:v>
                </c:pt>
                <c:pt idx="113">
                  <c:v>0.24385687369581202</c:v>
                </c:pt>
                <c:pt idx="114">
                  <c:v>0.24177577409048759</c:v>
                </c:pt>
                <c:pt idx="115">
                  <c:v>0.23970083150050145</c:v>
                </c:pt>
                <c:pt idx="116">
                  <c:v>0.23763220721027506</c:v>
                </c:pt>
                <c:pt idx="117">
                  <c:v>0.23557006766955862</c:v>
                </c:pt>
                <c:pt idx="118">
                  <c:v>0.23351458467657171</c:v>
                </c:pt>
                <c:pt idx="119">
                  <c:v>0.23146593556746345</c:v>
                </c:pt>
                <c:pt idx="120">
                  <c:v>0.22942430341223341</c:v>
                </c:pt>
                <c:pt idx="121">
                  <c:v>0.22738987721724541</c:v>
                </c:pt>
                <c:pt idx="122">
                  <c:v>0.2253628521344575</c:v>
                </c:pt>
                <c:pt idx="123">
                  <c:v>0.22334342967747856</c:v>
                </c:pt>
                <c:pt idx="124">
                  <c:v>0.2213318179445474</c:v>
                </c:pt>
                <c:pt idx="125">
                  <c:v>0.21932823184851455</c:v>
                </c:pt>
                <c:pt idx="126">
                  <c:v>0.21733289335388523</c:v>
                </c:pt>
                <c:pt idx="127">
                  <c:v>0.21534603172096015</c:v>
                </c:pt>
                <c:pt idx="128">
                  <c:v>0.21336788375708354</c:v>
                </c:pt>
                <c:pt idx="129">
                  <c:v>0.21139869407497738</c:v>
                </c:pt>
                <c:pt idx="130">
                  <c:v>0.20943871535810529</c:v>
                </c:pt>
                <c:pt idx="131">
                  <c:v>0.20748820863297038</c:v>
                </c:pt>
                <c:pt idx="132">
                  <c:v>0.20554744354820534</c:v>
                </c:pt>
                <c:pt idx="133">
                  <c:v>0.20361669866026288</c:v>
                </c:pt>
                <c:pt idx="134">
                  <c:v>0.20169626172545674</c:v>
                </c:pt>
                <c:pt idx="135">
                  <c:v>0.19978642999803972</c:v>
                </c:pt>
                <c:pt idx="136">
                  <c:v>0.19788751053393266</c:v>
                </c:pt>
                <c:pt idx="137">
                  <c:v>0.19599982049963982</c:v>
                </c:pt>
                <c:pt idx="138">
                  <c:v>0.19412368748579539</c:v>
                </c:pt>
                <c:pt idx="139">
                  <c:v>0.19225944982469004</c:v>
                </c:pt>
                <c:pt idx="140">
                  <c:v>0.19040745691101563</c:v>
                </c:pt>
                <c:pt idx="141">
                  <c:v>0.18856806952494914</c:v>
                </c:pt>
                <c:pt idx="142">
                  <c:v>0.1867416601565646</c:v>
                </c:pt>
                <c:pt idx="143">
                  <c:v>0.18492861333041918</c:v>
                </c:pt>
                <c:pt idx="144">
                  <c:v>0.18312932592900444</c:v>
                </c:pt>
                <c:pt idx="145">
                  <c:v>0.18134420751358285</c:v>
                </c:pt>
                <c:pt idx="146">
                  <c:v>0.1795736806407478</c:v>
                </c:pt>
                <c:pt idx="147">
                  <c:v>0.17781818117284631</c:v>
                </c:pt>
                <c:pt idx="148">
                  <c:v>0.17607815858019163</c:v>
                </c:pt>
                <c:pt idx="149">
                  <c:v>0.17435407623276564</c:v>
                </c:pt>
                <c:pt idx="150">
                  <c:v>0.17264641167886752</c:v>
                </c:pt>
                <c:pt idx="151">
                  <c:v>0.17095565690790981</c:v>
                </c:pt>
                <c:pt idx="152">
                  <c:v>0.16928231859429083</c:v>
                </c:pt>
                <c:pt idx="153">
                  <c:v>0.16762691831898893</c:v>
                </c:pt>
                <c:pt idx="154">
                  <c:v>0.16598999276522977</c:v>
                </c:pt>
                <c:pt idx="155">
                  <c:v>0.16437209388426946</c:v>
                </c:pt>
                <c:pt idx="156">
                  <c:v>0.16277378902702719</c:v>
                </c:pt>
                <c:pt idx="157">
                  <c:v>0.16119566103698094</c:v>
                </c:pt>
                <c:pt idx="158">
                  <c:v>0.15963830829942216</c:v>
                </c:pt>
                <c:pt idx="159">
                  <c:v>0.15810234474185222</c:v>
                </c:pt>
                <c:pt idx="160">
                  <c:v>0.15658839977999531</c:v>
                </c:pt>
                <c:pt idx="161">
                  <c:v>0.15509711820361397</c:v>
                </c:pt>
                <c:pt idx="162">
                  <c:v>0.15362915999604371</c:v>
                </c:pt>
                <c:pt idx="163">
                  <c:v>0.15218520008112549</c:v>
                </c:pt>
                <c:pt idx="164">
                  <c:v>0.15076592799101665</c:v>
                </c:pt>
                <c:pt idx="165">
                  <c:v>0.14937204744821123</c:v>
                </c:pt>
                <c:pt idx="166">
                  <c:v>0.1480042758550135</c:v>
                </c:pt>
                <c:pt idx="167">
                  <c:v>0.14666334368369355</c:v>
                </c:pt>
                <c:pt idx="168">
                  <c:v>0.14534999376062424</c:v>
                </c:pt>
                <c:pt idx="169">
                  <c:v>0.14406498043786986</c:v>
                </c:pt>
                <c:pt idx="170">
                  <c:v>0.14280906864597978</c:v>
                </c:pt>
                <c:pt idx="171">
                  <c:v>0.14158303282215184</c:v>
                </c:pt>
                <c:pt idx="172">
                  <c:v>0.14038765570848064</c:v>
                </c:pt>
                <c:pt idx="173">
                  <c:v>0.13922372701571128</c:v>
                </c:pt>
                <c:pt idx="174">
                  <c:v>0.13809204194878757</c:v>
                </c:pt>
                <c:pt idx="175">
                  <c:v>0.13699339959152829</c:v>
                </c:pt>
                <c:pt idx="176">
                  <c:v>0.13592860114898775</c:v>
                </c:pt>
                <c:pt idx="177">
                  <c:v>0.13489844804746667</c:v>
                </c:pt>
                <c:pt idx="178">
                  <c:v>0.13390373989372947</c:v>
                </c:pt>
                <c:pt idx="179">
                  <c:v>0.13294527229675401</c:v>
                </c:pt>
                <c:pt idx="180">
                  <c:v>0.13202383455727451</c:v>
                </c:pt>
                <c:pt idx="181">
                  <c:v>0.13114020723246225</c:v>
                </c:pt>
                <c:pt idx="182">
                  <c:v>0.13029515958529583</c:v>
                </c:pt>
                <c:pt idx="183">
                  <c:v>0.12948944693047498</c:v>
                </c:pt>
                <c:pt idx="184">
                  <c:v>0.12872380789108478</c:v>
                </c:pt>
                <c:pt idx="185">
                  <c:v>0.12799896158258287</c:v>
                </c:pt>
                <c:pt idx="186">
                  <c:v>0.12731560474300144</c:v>
                </c:pt>
                <c:pt idx="187">
                  <c:v>0.12667440883047701</c:v>
                </c:pt>
                <c:pt idx="188">
                  <c:v>0.12607601711127897</c:v>
                </c:pt>
                <c:pt idx="189">
                  <c:v>0.12552104176334025</c:v>
                </c:pt>
                <c:pt idx="190">
                  <c:v>0.12501006102183509</c:v>
                </c:pt>
                <c:pt idx="191">
                  <c:v>0.12454361639453733</c:v>
                </c:pt>
                <c:pt idx="192">
                  <c:v>0.12412220997546904</c:v>
                </c:pt>
                <c:pt idx="193">
                  <c:v>0.12374630188566121</c:v>
                </c:pt>
                <c:pt idx="194">
                  <c:v>0.12341630786965715</c:v>
                </c:pt>
                <c:pt idx="195">
                  <c:v>0.12313259707565991</c:v>
                </c:pt>
                <c:pt idx="196">
                  <c:v>0.12289549004594776</c:v>
                </c:pt>
                <c:pt idx="197">
                  <c:v>0.12270525694235147</c:v>
                </c:pt>
                <c:pt idx="198">
                  <c:v>0.12256211602922563</c:v>
                </c:pt>
                <c:pt idx="199">
                  <c:v>0.12246623243348453</c:v>
                </c:pt>
                <c:pt idx="200">
                  <c:v>0.12241771719796594</c:v>
                </c:pt>
                <c:pt idx="201">
                  <c:v>0.12241662664069819</c:v>
                </c:pt>
                <c:pt idx="202">
                  <c:v>0.1224629620286601</c:v>
                </c:pt>
                <c:pt idx="203">
                  <c:v>0.12255666957043182</c:v>
                </c:pt>
                <c:pt idx="204">
                  <c:v>0.1226976407278355</c:v>
                </c:pt>
                <c:pt idx="205">
                  <c:v>0.12288571284236423</c:v>
                </c:pt>
                <c:pt idx="206">
                  <c:v>0.12312067006799883</c:v>
                </c:pt>
                <c:pt idx="207">
                  <c:v>0.12340224459801397</c:v>
                </c:pt>
                <c:pt idx="208">
                  <c:v>0.12373011816967253</c:v>
                </c:pt>
                <c:pt idx="209">
                  <c:v>0.12410392382738028</c:v>
                </c:pt>
                <c:pt idx="210">
                  <c:v>0.12452324792198967</c:v>
                </c:pt>
                <c:pt idx="211">
                  <c:v>0.12498763232155581</c:v>
                </c:pt>
                <c:pt idx="212">
                  <c:v>0.12549657680699328</c:v>
                </c:pt>
                <c:pt idx="213">
                  <c:v>0.1260495416247783</c:v>
                </c:pt>
                <c:pt idx="214">
                  <c:v>0.12664595016808827</c:v>
                </c:pt>
                <c:pt idx="215">
                  <c:v>0.12728519175755321</c:v>
                </c:pt>
                <c:pt idx="216">
                  <c:v>0.12796662449308532</c:v>
                </c:pt>
                <c:pt idx="217">
                  <c:v>0.12868957814900761</c:v>
                </c:pt>
                <c:pt idx="218">
                  <c:v>0.12945335708587394</c:v>
                </c:pt>
                <c:pt idx="219">
                  <c:v>0.13025724315389936</c:v>
                </c:pt>
                <c:pt idx="220">
                  <c:v>0.13110049856473982</c:v>
                </c:pt>
                <c:pt idx="221">
                  <c:v>0.13198236871041016</c:v>
                </c:pt>
                <c:pt idx="222">
                  <c:v>0.13290208491034286</c:v>
                </c:pt>
                <c:pt idx="223">
                  <c:v>0.1338588670699081</c:v>
                </c:pt>
                <c:pt idx="224">
                  <c:v>0.13485192623607825</c:v>
                </c:pt>
                <c:pt idx="225">
                  <c:v>0.13588046703827625</c:v>
                </c:pt>
                <c:pt idx="226">
                  <c:v>0.13694369000475154</c:v>
                </c:pt>
                <c:pt idx="227">
                  <c:v>0.13804079374704026</c:v>
                </c:pt>
                <c:pt idx="228">
                  <c:v>0.13917097700715603</c:v>
                </c:pt>
                <c:pt idx="229">
                  <c:v>0.14033344056410008</c:v>
                </c:pt>
                <c:pt idx="230">
                  <c:v>0.14152738899805681</c:v>
                </c:pt>
                <c:pt idx="231">
                  <c:v>0.1427520323122399</c:v>
                </c:pt>
                <c:pt idx="232">
                  <c:v>0.14400658741377184</c:v>
                </c:pt>
                <c:pt idx="233">
                  <c:v>0.14529027945621084</c:v>
                </c:pt>
                <c:pt idx="234">
                  <c:v>0.14660234304739267</c:v>
                </c:pt>
                <c:pt idx="235">
                  <c:v>0.14794202332712966</c:v>
                </c:pt>
                <c:pt idx="236">
                  <c:v>0.14930857692002347</c:v>
                </c:pt>
                <c:pt idx="237">
                  <c:v>0.1507012727692045</c:v>
                </c:pt>
                <c:pt idx="238">
                  <c:v>0.15211939285722847</c:v>
                </c:pt>
                <c:pt idx="239">
                  <c:v>0.15356223282064985</c:v>
                </c:pt>
                <c:pt idx="240">
                  <c:v>0.15502910246496668</c:v>
                </c:pt>
                <c:pt idx="241">
                  <c:v>0.15651932618670714</c:v>
                </c:pt>
                <c:pt idx="242">
                  <c:v>0.15803224330941623</c:v>
                </c:pt>
                <c:pt idx="243">
                  <c:v>0.15956720834021715</c:v>
                </c:pt>
                <c:pt idx="244">
                  <c:v>0.16112359115347449</c:v>
                </c:pt>
                <c:pt idx="245">
                  <c:v>0.16270077710789144</c:v>
                </c:pt>
                <c:pt idx="246">
                  <c:v>0.16429816710313466</c:v>
                </c:pt>
                <c:pt idx="247">
                  <c:v>0.16591517758181545</c:v>
                </c:pt>
                <c:pt idx="248">
                  <c:v>0.16755124048236461</c:v>
                </c:pt>
                <c:pt idx="249">
                  <c:v>0.16920580314803341</c:v>
                </c:pt>
                <c:pt idx="250">
                  <c:v>0.17087832819693924</c:v>
                </c:pt>
                <c:pt idx="251">
                  <c:v>0.17256829335775664</c:v>
                </c:pt>
                <c:pt idx="252">
                  <c:v>0.17427519127533517</c:v>
                </c:pt>
                <c:pt idx="253">
                  <c:v>0.17599852929021473</c:v>
                </c:pt>
                <c:pt idx="254">
                  <c:v>0.17773782919570191</c:v>
                </c:pt>
                <c:pt idx="255">
                  <c:v>0.17949262697587459</c:v>
                </c:pt>
                <c:pt idx="256">
                  <c:v>0.18126247252759861</c:v>
                </c:pt>
                <c:pt idx="257">
                  <c:v>0.18304692936936812</c:v>
                </c:pt>
                <c:pt idx="258">
                  <c:v>0.18484557433952387</c:v>
                </c:pt>
                <c:pt idx="259">
                  <c:v>0.18665799728616098</c:v>
                </c:pt>
                <c:pt idx="260">
                  <c:v>0.18848380075080862</c:v>
                </c:pt>
                <c:pt idx="261">
                  <c:v>0.19032259964775231</c:v>
                </c:pt>
                <c:pt idx="262">
                  <c:v>0.19217402094066899</c:v>
                </c:pt>
                <c:pt idx="263">
                  <c:v>0.19403770331806341</c:v>
                </c:pt>
                <c:pt idx="264">
                  <c:v>0.19591329686882133</c:v>
                </c:pt>
                <c:pt idx="265">
                  <c:v>0.19780046275904176</c:v>
                </c:pt>
                <c:pt idx="266">
                  <c:v>0.19969887291116398</c:v>
                </c:pt>
                <c:pt idx="267">
                  <c:v>0.20160820968627594</c:v>
                </c:pt>
                <c:pt idx="268">
                  <c:v>0.20352816557036921</c:v>
                </c:pt>
                <c:pt idx="269">
                  <c:v>0.20545844286519802</c:v>
                </c:pt>
                <c:pt idx="270">
                  <c:v>0.20739875338430094</c:v>
                </c:pt>
                <c:pt idx="271">
                  <c:v>0.20934881815465387</c:v>
                </c:pt>
                <c:pt idx="272">
                  <c:v>0.21130836712434417</c:v>
                </c:pt>
                <c:pt idx="273">
                  <c:v>0.21327713887658217</c:v>
                </c:pt>
                <c:pt idx="274">
                  <c:v>0.21525488035030294</c:v>
                </c:pt>
                <c:pt idx="275">
                  <c:v>0.21724134656755276</c:v>
                </c:pt>
                <c:pt idx="276">
                  <c:v>0.21923630036780387</c:v>
                </c:pt>
                <c:pt idx="277">
                  <c:v>0.22123951214929555</c:v>
                </c:pt>
                <c:pt idx="278">
                  <c:v>0.22325075961745952</c:v>
                </c:pt>
                <c:pt idx="279">
                  <c:v>0.22526982754045224</c:v>
                </c:pt>
                <c:pt idx="280">
                  <c:v>0.22729650751178632</c:v>
                </c:pt>
                <c:pt idx="281">
                  <c:v>0.22933059772002512</c:v>
                </c:pt>
                <c:pt idx="282">
                  <c:v>0.23137190272548319</c:v>
                </c:pt>
                <c:pt idx="283">
                  <c:v>0.23342023324385344</c:v>
                </c:pt>
                <c:pt idx="284">
                  <c:v>0.2354754059366656</c:v>
                </c:pt>
                <c:pt idx="285">
                  <c:v>0.23753724320846609</c:v>
                </c:pt>
                <c:pt idx="286">
                  <c:v>0.23960557301059698</c:v>
                </c:pt>
                <c:pt idx="287">
                  <c:v>0.24168022865144159</c:v>
                </c:pt>
                <c:pt idx="288">
                  <c:v>0.24376104861299655</c:v>
                </c:pt>
                <c:pt idx="289">
                  <c:v>0.24584787637362313</c:v>
                </c:pt>
                <c:pt idx="290">
                  <c:v>0.24794056023682548</c:v>
                </c:pt>
                <c:pt idx="291">
                  <c:v>0.2500389531659008</c:v>
                </c:pt>
                <c:pt idx="292">
                  <c:v>0.25214291262430161</c:v>
                </c:pt>
                <c:pt idx="293">
                  <c:v>0.2542523004215515</c:v>
                </c:pt>
                <c:pt idx="294">
                  <c:v>0.25636698256455248</c:v>
                </c:pt>
                <c:pt idx="295">
                  <c:v>0.25848682911412385</c:v>
                </c:pt>
                <c:pt idx="296">
                  <c:v>0.26061171404661193</c:v>
                </c:pt>
                <c:pt idx="297">
                  <c:v>0.26274151512041216</c:v>
                </c:pt>
                <c:pt idx="298">
                  <c:v>0.26487611374724701</c:v>
                </c:pt>
                <c:pt idx="299">
                  <c:v>0.26701539486804376</c:v>
                </c:pt>
                <c:pt idx="300">
                  <c:v>0.26915924683326065</c:v>
                </c:pt>
                <c:pt idx="301">
                  <c:v>0.27130756128751182</c:v>
                </c:pt>
                <c:pt idx="302">
                  <c:v>0.27346023305834405</c:v>
                </c:pt>
                <c:pt idx="303">
                  <c:v>0.27561716004902292</c:v>
                </c:pt>
                <c:pt idx="304">
                  <c:v>0.27777824313518795</c:v>
                </c:pt>
              </c:numCache>
            </c:numRef>
          </c:xVal>
          <c:yVal>
            <c:numRef>
              <c:f>Sheet1!$H$39:$H$343</c:f>
              <c:numCache>
                <c:formatCode>General</c:formatCode>
                <c:ptCount val="305"/>
                <c:pt idx="0">
                  <c:v>0.39940945914116788</c:v>
                </c:pt>
                <c:pt idx="1">
                  <c:v>0.3990824009743783</c:v>
                </c:pt>
                <c:pt idx="2">
                  <c:v>0.3987554177752739</c:v>
                </c:pt>
                <c:pt idx="3">
                  <c:v>0.39842850952696796</c:v>
                </c:pt>
                <c:pt idx="4">
                  <c:v>0.39810167621263282</c:v>
                </c:pt>
                <c:pt idx="5">
                  <c:v>0.39777491781542484</c:v>
                </c:pt>
                <c:pt idx="6">
                  <c:v>0.39744823431852505</c:v>
                </c:pt>
                <c:pt idx="7">
                  <c:v>0.39712162570508269</c:v>
                </c:pt>
                <c:pt idx="8">
                  <c:v>0.39679509195828566</c:v>
                </c:pt>
                <c:pt idx="9">
                  <c:v>0.39646863306130875</c:v>
                </c:pt>
                <c:pt idx="10">
                  <c:v>0.39614224899730655</c:v>
                </c:pt>
                <c:pt idx="11">
                  <c:v>0.3958159397494847</c:v>
                </c:pt>
                <c:pt idx="12">
                  <c:v>0.39548970530101357</c:v>
                </c:pt>
                <c:pt idx="13">
                  <c:v>0.39516354563510125</c:v>
                </c:pt>
                <c:pt idx="14">
                  <c:v>0.39483746073492587</c:v>
                </c:pt>
                <c:pt idx="15">
                  <c:v>0.39451145058368953</c:v>
                </c:pt>
                <c:pt idx="16">
                  <c:v>0.39418551516461586</c:v>
                </c:pt>
                <c:pt idx="17">
                  <c:v>0.39385965446087279</c:v>
                </c:pt>
                <c:pt idx="18">
                  <c:v>0.39353386845568217</c:v>
                </c:pt>
                <c:pt idx="19">
                  <c:v>0.39320815713225743</c:v>
                </c:pt>
                <c:pt idx="20">
                  <c:v>0.39288252047381378</c:v>
                </c:pt>
                <c:pt idx="21">
                  <c:v>0.39255695846357574</c:v>
                </c:pt>
                <c:pt idx="22">
                  <c:v>0.3922314710847683</c:v>
                </c:pt>
                <c:pt idx="23">
                  <c:v>0.39190605832062464</c:v>
                </c:pt>
                <c:pt idx="24">
                  <c:v>0.39158072015434264</c:v>
                </c:pt>
                <c:pt idx="25">
                  <c:v>0.39125545656919369</c:v>
                </c:pt>
                <c:pt idx="26">
                  <c:v>0.39093026754838944</c:v>
                </c:pt>
                <c:pt idx="27">
                  <c:v>0.39060515307518351</c:v>
                </c:pt>
                <c:pt idx="28">
                  <c:v>0.39028011313282263</c:v>
                </c:pt>
                <c:pt idx="29">
                  <c:v>0.38995514770456929</c:v>
                </c:pt>
                <c:pt idx="30">
                  <c:v>0.38963025677364893</c:v>
                </c:pt>
                <c:pt idx="31">
                  <c:v>0.38930544032332404</c:v>
                </c:pt>
                <c:pt idx="32">
                  <c:v>0.38898069833686288</c:v>
                </c:pt>
                <c:pt idx="33">
                  <c:v>0.38865603079752886</c:v>
                </c:pt>
                <c:pt idx="34">
                  <c:v>0.38833143768858136</c:v>
                </c:pt>
                <c:pt idx="35">
                  <c:v>0.38800691899330242</c:v>
                </c:pt>
                <c:pt idx="36">
                  <c:v>0.38768247469498518</c:v>
                </c:pt>
                <c:pt idx="37">
                  <c:v>0.38735810477686239</c:v>
                </c:pt>
                <c:pt idx="38">
                  <c:v>0.38703380922224273</c:v>
                </c:pt>
                <c:pt idx="39">
                  <c:v>0.38670958801440714</c:v>
                </c:pt>
                <c:pt idx="40">
                  <c:v>0.38638544113664808</c:v>
                </c:pt>
                <c:pt idx="41">
                  <c:v>0.38606136857226314</c:v>
                </c:pt>
                <c:pt idx="42">
                  <c:v>0.3857373703045397</c:v>
                </c:pt>
                <c:pt idx="43">
                  <c:v>0.38541344631680241</c:v>
                </c:pt>
                <c:pt idx="44">
                  <c:v>0.38508959659231823</c:v>
                </c:pt>
                <c:pt idx="45">
                  <c:v>0.38476582111441338</c:v>
                </c:pt>
                <c:pt idx="46">
                  <c:v>0.38444211986640298</c:v>
                </c:pt>
                <c:pt idx="47">
                  <c:v>0.38411849283159838</c:v>
                </c:pt>
                <c:pt idx="48">
                  <c:v>0.38379493999331094</c:v>
                </c:pt>
                <c:pt idx="49">
                  <c:v>0.38347146133487442</c:v>
                </c:pt>
                <c:pt idx="50">
                  <c:v>0.38314805683963438</c:v>
                </c:pt>
                <c:pt idx="51">
                  <c:v>0.38282472649089017</c:v>
                </c:pt>
                <c:pt idx="52">
                  <c:v>0.38250147027197401</c:v>
                </c:pt>
                <c:pt idx="53">
                  <c:v>0.38217828816623123</c:v>
                </c:pt>
                <c:pt idx="54">
                  <c:v>0.38185518015700914</c:v>
                </c:pt>
                <c:pt idx="55">
                  <c:v>0.3815321462276553</c:v>
                </c:pt>
                <c:pt idx="56">
                  <c:v>0.38120918636150281</c:v>
                </c:pt>
                <c:pt idx="57">
                  <c:v>0.38088630054193739</c:v>
                </c:pt>
                <c:pt idx="58">
                  <c:v>0.38056348875226464</c:v>
                </c:pt>
                <c:pt idx="59">
                  <c:v>0.38024075097587651</c:v>
                </c:pt>
                <c:pt idx="60">
                  <c:v>0.37991808719612918</c:v>
                </c:pt>
                <c:pt idx="61">
                  <c:v>0.37959549739638754</c:v>
                </c:pt>
                <c:pt idx="62">
                  <c:v>0.37927298156002887</c:v>
                </c:pt>
                <c:pt idx="63">
                  <c:v>0.37895053967041736</c:v>
                </c:pt>
                <c:pt idx="64">
                  <c:v>0.37862817171095542</c:v>
                </c:pt>
                <c:pt idx="65">
                  <c:v>0.3783058776649908</c:v>
                </c:pt>
                <c:pt idx="66">
                  <c:v>0.37798365751591767</c:v>
                </c:pt>
                <c:pt idx="67">
                  <c:v>0.37766151124713176</c:v>
                </c:pt>
                <c:pt idx="68">
                  <c:v>0.3773394388420297</c:v>
                </c:pt>
                <c:pt idx="69">
                  <c:v>0.37701744028398942</c:v>
                </c:pt>
                <c:pt idx="70">
                  <c:v>0.37669551555643421</c:v>
                </c:pt>
                <c:pt idx="71">
                  <c:v>0.37637366464276734</c:v>
                </c:pt>
                <c:pt idx="72">
                  <c:v>0.3760518875263652</c:v>
                </c:pt>
                <c:pt idx="73">
                  <c:v>0.37573018419066373</c:v>
                </c:pt>
                <c:pt idx="74">
                  <c:v>0.37540855461906997</c:v>
                </c:pt>
                <c:pt idx="75">
                  <c:v>0.37508699879500229</c:v>
                </c:pt>
                <c:pt idx="76">
                  <c:v>0.3747655167018844</c:v>
                </c:pt>
                <c:pt idx="77">
                  <c:v>0.37444410832314667</c:v>
                </c:pt>
                <c:pt idx="78">
                  <c:v>0.37412277364222213</c:v>
                </c:pt>
                <c:pt idx="79">
                  <c:v>0.37380151264251515</c:v>
                </c:pt>
                <c:pt idx="80">
                  <c:v>0.37348032530748787</c:v>
                </c:pt>
                <c:pt idx="81">
                  <c:v>0.37315921162056132</c:v>
                </c:pt>
                <c:pt idx="82">
                  <c:v>0.37283817156520471</c:v>
                </c:pt>
                <c:pt idx="83">
                  <c:v>0.37251720512484265</c:v>
                </c:pt>
                <c:pt idx="84">
                  <c:v>0.37219631228295147</c:v>
                </c:pt>
                <c:pt idx="85">
                  <c:v>0.37187549302294909</c:v>
                </c:pt>
                <c:pt idx="86">
                  <c:v>0.37155474732831939</c:v>
                </c:pt>
                <c:pt idx="87">
                  <c:v>0.37123407518251494</c:v>
                </c:pt>
                <c:pt idx="88">
                  <c:v>0.37091347656900608</c:v>
                </c:pt>
                <c:pt idx="89">
                  <c:v>0.3705929514712647</c:v>
                </c:pt>
                <c:pt idx="90">
                  <c:v>0.37027249987275135</c:v>
                </c:pt>
                <c:pt idx="91">
                  <c:v>0.36995212175696324</c:v>
                </c:pt>
                <c:pt idx="92">
                  <c:v>0.36963181710735338</c:v>
                </c:pt>
                <c:pt idx="93">
                  <c:v>0.3693115859074243</c:v>
                </c:pt>
                <c:pt idx="94">
                  <c:v>0.36899142814065256</c:v>
                </c:pt>
                <c:pt idx="95">
                  <c:v>0.36867134379053801</c:v>
                </c:pt>
                <c:pt idx="96">
                  <c:v>0.36835133284057298</c:v>
                </c:pt>
                <c:pt idx="97">
                  <c:v>0.36803139527425199</c:v>
                </c:pt>
                <c:pt idx="98">
                  <c:v>0.36771153107508914</c:v>
                </c:pt>
                <c:pt idx="99">
                  <c:v>0.36739174022657939</c:v>
                </c:pt>
                <c:pt idx="100">
                  <c:v>0.36707202271221751</c:v>
                </c:pt>
                <c:pt idx="101">
                  <c:v>0.36675237851553977</c:v>
                </c:pt>
                <c:pt idx="102">
                  <c:v>0.36643280762005559</c:v>
                </c:pt>
                <c:pt idx="103">
                  <c:v>0.36611331000927483</c:v>
                </c:pt>
                <c:pt idx="104">
                  <c:v>0.36579388566673399</c:v>
                </c:pt>
                <c:pt idx="105">
                  <c:v>0.36547453457597534</c:v>
                </c:pt>
                <c:pt idx="106">
                  <c:v>0.36515525672049098</c:v>
                </c:pt>
                <c:pt idx="107">
                  <c:v>0.36483605208383763</c:v>
                </c:pt>
                <c:pt idx="108">
                  <c:v>0.36451692064955332</c:v>
                </c:pt>
                <c:pt idx="109">
                  <c:v>0.36419786240117458</c:v>
                </c:pt>
                <c:pt idx="110">
                  <c:v>0.363878877322245</c:v>
                </c:pt>
                <c:pt idx="111">
                  <c:v>0.36355996539632995</c:v>
                </c:pt>
                <c:pt idx="112">
                  <c:v>0.36324112660697216</c:v>
                </c:pt>
                <c:pt idx="113">
                  <c:v>0.3629223609377219</c:v>
                </c:pt>
                <c:pt idx="114">
                  <c:v>0.36260366837213676</c:v>
                </c:pt>
                <c:pt idx="115">
                  <c:v>0.36228504889378566</c:v>
                </c:pt>
                <c:pt idx="116">
                  <c:v>0.36196650248623863</c:v>
                </c:pt>
                <c:pt idx="117">
                  <c:v>0.36164802913306704</c:v>
                </c:pt>
                <c:pt idx="118">
                  <c:v>0.36132962881784092</c:v>
                </c:pt>
                <c:pt idx="119">
                  <c:v>0.36101130152415717</c:v>
                </c:pt>
                <c:pt idx="120">
                  <c:v>0.36069304723556206</c:v>
                </c:pt>
                <c:pt idx="121">
                  <c:v>0.36037486593566137</c:v>
                </c:pt>
                <c:pt idx="122">
                  <c:v>0.36005675760804667</c:v>
                </c:pt>
                <c:pt idx="123">
                  <c:v>0.35973872223629777</c:v>
                </c:pt>
                <c:pt idx="124">
                  <c:v>0.3594207598040251</c:v>
                </c:pt>
                <c:pt idx="125">
                  <c:v>0.35910287029481447</c:v>
                </c:pt>
                <c:pt idx="126">
                  <c:v>0.35878505369230118</c:v>
                </c:pt>
                <c:pt idx="127">
                  <c:v>0.35846730998004372</c:v>
                </c:pt>
                <c:pt idx="128">
                  <c:v>0.35814963914168674</c:v>
                </c:pt>
                <c:pt idx="129">
                  <c:v>0.35783204116082357</c:v>
                </c:pt>
                <c:pt idx="130">
                  <c:v>0.35751451602108597</c:v>
                </c:pt>
                <c:pt idx="131">
                  <c:v>0.35719706370609683</c:v>
                </c:pt>
                <c:pt idx="132">
                  <c:v>0.35687968419947702</c:v>
                </c:pt>
                <c:pt idx="133">
                  <c:v>0.35656237748485897</c:v>
                </c:pt>
                <c:pt idx="134">
                  <c:v>0.35624514354586334</c:v>
                </c:pt>
                <c:pt idx="135">
                  <c:v>0.35592798236613099</c:v>
                </c:pt>
                <c:pt idx="136">
                  <c:v>0.35561089392930412</c:v>
                </c:pt>
                <c:pt idx="137">
                  <c:v>0.35529387821902492</c:v>
                </c:pt>
                <c:pt idx="138">
                  <c:v>0.35497693521894069</c:v>
                </c:pt>
                <c:pt idx="139">
                  <c:v>0.35466006491271163</c:v>
                </c:pt>
                <c:pt idx="140">
                  <c:v>0.35434326728396814</c:v>
                </c:pt>
                <c:pt idx="141">
                  <c:v>0.35402654231638353</c:v>
                </c:pt>
                <c:pt idx="142">
                  <c:v>0.35370988999361597</c:v>
                </c:pt>
                <c:pt idx="143">
                  <c:v>0.35339331029932741</c:v>
                </c:pt>
                <c:pt idx="144">
                  <c:v>0.35307680321718693</c:v>
                </c:pt>
                <c:pt idx="145">
                  <c:v>0.35276036873087246</c:v>
                </c:pt>
                <c:pt idx="146">
                  <c:v>0.35244400682406773</c:v>
                </c:pt>
                <c:pt idx="147">
                  <c:v>0.35212771748042693</c:v>
                </c:pt>
                <c:pt idx="148">
                  <c:v>0.35181150068363354</c:v>
                </c:pt>
                <c:pt idx="149">
                  <c:v>0.35149535641740237</c:v>
                </c:pt>
                <c:pt idx="150">
                  <c:v>0.35117928466538983</c:v>
                </c:pt>
                <c:pt idx="151">
                  <c:v>0.35086328541131606</c:v>
                </c:pt>
                <c:pt idx="152">
                  <c:v>0.35054735863886544</c:v>
                </c:pt>
                <c:pt idx="153">
                  <c:v>0.35023150433174743</c:v>
                </c:pt>
                <c:pt idx="154">
                  <c:v>0.34991572247365754</c:v>
                </c:pt>
                <c:pt idx="155">
                  <c:v>0.34960001304829613</c:v>
                </c:pt>
                <c:pt idx="156">
                  <c:v>0.34928437603938978</c:v>
                </c:pt>
                <c:pt idx="157">
                  <c:v>0.34896881143063796</c:v>
                </c:pt>
                <c:pt idx="158">
                  <c:v>0.3486533192057788</c:v>
                </c:pt>
                <c:pt idx="159">
                  <c:v>0.34833789934851822</c:v>
                </c:pt>
                <c:pt idx="160">
                  <c:v>0.34802255184260988</c:v>
                </c:pt>
                <c:pt idx="161">
                  <c:v>0.34770727667174306</c:v>
                </c:pt>
                <c:pt idx="162">
                  <c:v>0.34739207381966741</c:v>
                </c:pt>
                <c:pt idx="163">
                  <c:v>0.34707694327011884</c:v>
                </c:pt>
                <c:pt idx="164">
                  <c:v>0.34676188500684191</c:v>
                </c:pt>
                <c:pt idx="165">
                  <c:v>0.34644689901357584</c:v>
                </c:pt>
                <c:pt idx="166">
                  <c:v>0.34613198527407762</c:v>
                </c:pt>
                <c:pt idx="167">
                  <c:v>0.34581714377209538</c:v>
                </c:pt>
                <c:pt idx="168">
                  <c:v>0.34550237449136723</c:v>
                </c:pt>
                <c:pt idx="169">
                  <c:v>0.34518767741566503</c:v>
                </c:pt>
                <c:pt idx="170">
                  <c:v>0.34487305252874934</c:v>
                </c:pt>
                <c:pt idx="171">
                  <c:v>0.34455849981438003</c:v>
                </c:pt>
                <c:pt idx="172">
                  <c:v>0.34424401925632719</c:v>
                </c:pt>
                <c:pt idx="173">
                  <c:v>0.34392961083836648</c:v>
                </c:pt>
                <c:pt idx="174">
                  <c:v>0.34361527454429086</c:v>
                </c:pt>
                <c:pt idx="175">
                  <c:v>0.34330101035785199</c:v>
                </c:pt>
                <c:pt idx="176">
                  <c:v>0.34298681826282906</c:v>
                </c:pt>
                <c:pt idx="177">
                  <c:v>0.34267269824303281</c:v>
                </c:pt>
                <c:pt idx="178">
                  <c:v>0.34235865028223711</c:v>
                </c:pt>
                <c:pt idx="179">
                  <c:v>0.34204467436424735</c:v>
                </c:pt>
                <c:pt idx="180">
                  <c:v>0.34173077047284939</c:v>
                </c:pt>
                <c:pt idx="181">
                  <c:v>0.34141693859186728</c:v>
                </c:pt>
                <c:pt idx="182">
                  <c:v>0.34110317870506823</c:v>
                </c:pt>
                <c:pt idx="183">
                  <c:v>0.34078949079628273</c:v>
                </c:pt>
                <c:pt idx="184">
                  <c:v>0.3404758748493224</c:v>
                </c:pt>
                <c:pt idx="185">
                  <c:v>0.34016233084799863</c:v>
                </c:pt>
                <c:pt idx="186">
                  <c:v>0.33984885877612014</c:v>
                </c:pt>
                <c:pt idx="187">
                  <c:v>0.33953545861755274</c:v>
                </c:pt>
                <c:pt idx="188">
                  <c:v>0.33922213035606497</c:v>
                </c:pt>
                <c:pt idx="189">
                  <c:v>0.33890887397550973</c:v>
                </c:pt>
                <c:pt idx="190">
                  <c:v>0.33859568945972174</c:v>
                </c:pt>
                <c:pt idx="191">
                  <c:v>0.33828257679254192</c:v>
                </c:pt>
                <c:pt idx="192">
                  <c:v>0.3379695359578021</c:v>
                </c:pt>
                <c:pt idx="193">
                  <c:v>0.3376565669393492</c:v>
                </c:pt>
                <c:pt idx="194">
                  <c:v>0.33734366972104324</c:v>
                </c:pt>
                <c:pt idx="195">
                  <c:v>0.33703084428671293</c:v>
                </c:pt>
                <c:pt idx="196">
                  <c:v>0.33671809062021918</c:v>
                </c:pt>
                <c:pt idx="197">
                  <c:v>0.33640540870542512</c:v>
                </c:pt>
                <c:pt idx="198">
                  <c:v>0.33609279852618013</c:v>
                </c:pt>
                <c:pt idx="199">
                  <c:v>0.33578026006637307</c:v>
                </c:pt>
                <c:pt idx="200">
                  <c:v>0.33546779330984511</c:v>
                </c:pt>
                <c:pt idx="201">
                  <c:v>0.33515539824050689</c:v>
                </c:pt>
                <c:pt idx="202">
                  <c:v>0.33484307484219467</c:v>
                </c:pt>
                <c:pt idx="203">
                  <c:v>0.33453082309879179</c:v>
                </c:pt>
                <c:pt idx="204">
                  <c:v>0.33421864299420534</c:v>
                </c:pt>
                <c:pt idx="205">
                  <c:v>0.33390653451229446</c:v>
                </c:pt>
                <c:pt idx="206">
                  <c:v>0.33359449763697335</c:v>
                </c:pt>
                <c:pt idx="207">
                  <c:v>0.33328253235211003</c:v>
                </c:pt>
                <c:pt idx="208">
                  <c:v>0.332970638641646</c:v>
                </c:pt>
                <c:pt idx="209">
                  <c:v>0.33265881648942841</c:v>
                </c:pt>
                <c:pt idx="210">
                  <c:v>0.33234706587939211</c:v>
                </c:pt>
                <c:pt idx="211">
                  <c:v>0.33203538679543088</c:v>
                </c:pt>
                <c:pt idx="212">
                  <c:v>0.3317237792214629</c:v>
                </c:pt>
                <c:pt idx="213">
                  <c:v>0.3314122431414015</c:v>
                </c:pt>
                <c:pt idx="214">
                  <c:v>0.33110077853916531</c:v>
                </c:pt>
                <c:pt idx="215">
                  <c:v>0.33078938539870073</c:v>
                </c:pt>
                <c:pt idx="216">
                  <c:v>0.33047806370388511</c:v>
                </c:pt>
                <c:pt idx="217">
                  <c:v>0.33016681343866683</c:v>
                </c:pt>
                <c:pt idx="218">
                  <c:v>0.32985563458699674</c:v>
                </c:pt>
                <c:pt idx="219">
                  <c:v>0.32954452713279014</c:v>
                </c:pt>
                <c:pt idx="220">
                  <c:v>0.32923349105998878</c:v>
                </c:pt>
                <c:pt idx="221">
                  <c:v>0.32892252635254993</c:v>
                </c:pt>
                <c:pt idx="222">
                  <c:v>0.32861163299442508</c:v>
                </c:pt>
                <c:pt idx="223">
                  <c:v>0.3283008109695269</c:v>
                </c:pt>
                <c:pt idx="224">
                  <c:v>0.32799006026184174</c:v>
                </c:pt>
                <c:pt idx="225">
                  <c:v>0.32767938085530779</c:v>
                </c:pt>
                <c:pt idx="226">
                  <c:v>0.32736877273390319</c:v>
                </c:pt>
                <c:pt idx="227">
                  <c:v>0.32705823588157767</c:v>
                </c:pt>
                <c:pt idx="228">
                  <c:v>0.32674777028231072</c:v>
                </c:pt>
                <c:pt idx="229">
                  <c:v>0.32643737592008759</c:v>
                </c:pt>
                <c:pt idx="230">
                  <c:v>0.32612705277884535</c:v>
                </c:pt>
                <c:pt idx="231">
                  <c:v>0.32581680084258235</c:v>
                </c:pt>
                <c:pt idx="232">
                  <c:v>0.32550662009528364</c:v>
                </c:pt>
                <c:pt idx="233">
                  <c:v>0.32519651052092757</c:v>
                </c:pt>
                <c:pt idx="234">
                  <c:v>0.32488647210350474</c:v>
                </c:pt>
                <c:pt idx="235">
                  <c:v>0.32457650482701039</c:v>
                </c:pt>
                <c:pt idx="236">
                  <c:v>0.32426660867545909</c:v>
                </c:pt>
                <c:pt idx="237">
                  <c:v>0.32395678363281077</c:v>
                </c:pt>
                <c:pt idx="238">
                  <c:v>0.32364702968309578</c:v>
                </c:pt>
                <c:pt idx="239">
                  <c:v>0.32333734681031712</c:v>
                </c:pt>
                <c:pt idx="240">
                  <c:v>0.32302773499847626</c:v>
                </c:pt>
                <c:pt idx="241">
                  <c:v>0.32271819423158843</c:v>
                </c:pt>
                <c:pt idx="242">
                  <c:v>0.32240872449368552</c:v>
                </c:pt>
                <c:pt idx="243">
                  <c:v>0.32209932576878408</c:v>
                </c:pt>
                <c:pt idx="244">
                  <c:v>0.32178999804089514</c:v>
                </c:pt>
                <c:pt idx="245">
                  <c:v>0.32148074129405013</c:v>
                </c:pt>
                <c:pt idx="246">
                  <c:v>0.32117155551228183</c:v>
                </c:pt>
                <c:pt idx="247">
                  <c:v>0.32086244067962855</c:v>
                </c:pt>
                <c:pt idx="248">
                  <c:v>0.32055339678013084</c:v>
                </c:pt>
                <c:pt idx="249">
                  <c:v>0.32024442379784301</c:v>
                </c:pt>
                <c:pt idx="250">
                  <c:v>0.31993552171677941</c:v>
                </c:pt>
                <c:pt idx="251">
                  <c:v>0.31962669052100678</c:v>
                </c:pt>
                <c:pt idx="252">
                  <c:v>0.319317930194571</c:v>
                </c:pt>
                <c:pt idx="253">
                  <c:v>0.31900924072153058</c:v>
                </c:pt>
                <c:pt idx="254">
                  <c:v>0.31870062208594918</c:v>
                </c:pt>
                <c:pt idx="255">
                  <c:v>0.31839207427188843</c:v>
                </c:pt>
                <c:pt idx="256">
                  <c:v>0.3180835972634255</c:v>
                </c:pt>
                <c:pt idx="257">
                  <c:v>0.31777519104461027</c:v>
                </c:pt>
                <c:pt idx="258">
                  <c:v>0.3174668555995257</c:v>
                </c:pt>
                <c:pt idx="259">
                  <c:v>0.3171585909122443</c:v>
                </c:pt>
                <c:pt idx="260">
                  <c:v>0.31685039696685346</c:v>
                </c:pt>
                <c:pt idx="261">
                  <c:v>0.31654227374742905</c:v>
                </c:pt>
                <c:pt idx="262">
                  <c:v>0.31623422123806821</c:v>
                </c:pt>
                <c:pt idx="263">
                  <c:v>0.31592623942286924</c:v>
                </c:pt>
                <c:pt idx="264">
                  <c:v>0.31561832828590175</c:v>
                </c:pt>
                <c:pt idx="265">
                  <c:v>0.31531048781128068</c:v>
                </c:pt>
                <c:pt idx="266">
                  <c:v>0.31500271798309987</c:v>
                </c:pt>
                <c:pt idx="267">
                  <c:v>0.31469501878546535</c:v>
                </c:pt>
                <c:pt idx="268">
                  <c:v>0.31438739020249939</c:v>
                </c:pt>
                <c:pt idx="269">
                  <c:v>0.31407983221830205</c:v>
                </c:pt>
                <c:pt idx="270">
                  <c:v>0.31377234481700045</c:v>
                </c:pt>
                <c:pt idx="271">
                  <c:v>0.3134649279826911</c:v>
                </c:pt>
                <c:pt idx="272">
                  <c:v>0.31315758169951513</c:v>
                </c:pt>
                <c:pt idx="273">
                  <c:v>0.3128503059515888</c:v>
                </c:pt>
                <c:pt idx="274">
                  <c:v>0.31254310072304881</c:v>
                </c:pt>
                <c:pt idx="275">
                  <c:v>0.31223596599802317</c:v>
                </c:pt>
                <c:pt idx="276">
                  <c:v>0.31192890176065347</c:v>
                </c:pt>
                <c:pt idx="277">
                  <c:v>0.31162190799509437</c:v>
                </c:pt>
                <c:pt idx="278">
                  <c:v>0.31131498468545482</c:v>
                </c:pt>
                <c:pt idx="279">
                  <c:v>0.31100813181589682</c:v>
                </c:pt>
                <c:pt idx="280">
                  <c:v>0.31070134937058658</c:v>
                </c:pt>
                <c:pt idx="281">
                  <c:v>0.31039463733365058</c:v>
                </c:pt>
                <c:pt idx="282">
                  <c:v>0.31008799568927237</c:v>
                </c:pt>
                <c:pt idx="283">
                  <c:v>0.30978142442160106</c:v>
                </c:pt>
                <c:pt idx="284">
                  <c:v>0.30947492351481709</c:v>
                </c:pt>
                <c:pt idx="285">
                  <c:v>0.30916849295305759</c:v>
                </c:pt>
                <c:pt idx="286">
                  <c:v>0.30886213272050544</c:v>
                </c:pt>
                <c:pt idx="287">
                  <c:v>0.30855584280135218</c:v>
                </c:pt>
                <c:pt idx="288">
                  <c:v>0.30824962317975912</c:v>
                </c:pt>
                <c:pt idx="289">
                  <c:v>0.30794347383991183</c:v>
                </c:pt>
                <c:pt idx="290">
                  <c:v>0.30763739476600249</c:v>
                </c:pt>
                <c:pt idx="291">
                  <c:v>0.30733138594223308</c:v>
                </c:pt>
                <c:pt idx="292">
                  <c:v>0.30702544735276138</c:v>
                </c:pt>
                <c:pt idx="293">
                  <c:v>0.30671957898180247</c:v>
                </c:pt>
                <c:pt idx="294">
                  <c:v>0.30641378081354942</c:v>
                </c:pt>
                <c:pt idx="295">
                  <c:v>0.30610805283221665</c:v>
                </c:pt>
                <c:pt idx="296">
                  <c:v>0.3058023950220079</c:v>
                </c:pt>
                <c:pt idx="297">
                  <c:v>0.30549680736713647</c:v>
                </c:pt>
                <c:pt idx="298">
                  <c:v>0.30519128985179877</c:v>
                </c:pt>
                <c:pt idx="299">
                  <c:v>0.30488584246021722</c:v>
                </c:pt>
                <c:pt idx="300">
                  <c:v>0.30458046517662041</c:v>
                </c:pt>
                <c:pt idx="301">
                  <c:v>0.3042751579852252</c:v>
                </c:pt>
                <c:pt idx="302">
                  <c:v>0.30396992087026442</c:v>
                </c:pt>
                <c:pt idx="303">
                  <c:v>0.3036647538159698</c:v>
                </c:pt>
                <c:pt idx="304">
                  <c:v>0.30335965680658528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B4-4C93-8C8C-BB078842F77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19573280"/>
        <c:axId val="1019568288"/>
      </c:scatterChart>
      <c:valAx>
        <c:axId val="10195732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68288"/>
        <c:crosses val="autoZero"/>
        <c:crossBetween val="midCat"/>
      </c:valAx>
      <c:valAx>
        <c:axId val="1019568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19573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403860</xdr:colOff>
      <xdr:row>29</xdr:row>
      <xdr:rowOff>167640</xdr:rowOff>
    </xdr:from>
    <xdr:to>
      <xdr:col>19</xdr:col>
      <xdr:colOff>99060</xdr:colOff>
      <xdr:row>52</xdr:row>
      <xdr:rowOff>22860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343"/>
  <sheetViews>
    <sheetView tabSelected="1" topLeftCell="D397" workbookViewId="0">
      <selection activeCell="U49" sqref="U49"/>
    </sheetView>
  </sheetViews>
  <sheetFormatPr defaultRowHeight="14.5" x14ac:dyDescent="0.35"/>
  <cols>
    <col min="4" max="4" width="12.36328125" bestFit="1" customWidth="1"/>
    <col min="5" max="5" width="4.81640625" bestFit="1" customWidth="1"/>
    <col min="6" max="12" width="8.90625" customWidth="1"/>
  </cols>
  <sheetData>
    <row r="1" spans="1:22" s="1" customFormat="1" x14ac:dyDescent="0.35"/>
    <row r="3" spans="1:22" x14ac:dyDescent="0.35">
      <c r="D3" t="s">
        <v>6</v>
      </c>
      <c r="E3">
        <v>0.03</v>
      </c>
      <c r="F3">
        <f>(1+E3)^(1/52)-1</f>
        <v>5.6860009642867304E-4</v>
      </c>
    </row>
    <row r="7" spans="1:22" x14ac:dyDescent="0.35">
      <c r="F7" t="s">
        <v>1</v>
      </c>
      <c r="H7">
        <f>F9</f>
        <v>3.3476698465796546E-2</v>
      </c>
      <c r="I7">
        <f>F10</f>
        <v>5.4854355712639143E-2</v>
      </c>
      <c r="J7">
        <f>F11</f>
        <v>3.339891371022926E-2</v>
      </c>
      <c r="K7">
        <f>F12</f>
        <v>7.8675844571864786E-2</v>
      </c>
      <c r="L7">
        <f>F13</f>
        <v>5.5462095322777669E-2</v>
      </c>
      <c r="M7">
        <f>F14</f>
        <v>9.9934996731098374E-2</v>
      </c>
      <c r="N7">
        <f>F15</f>
        <v>9.9989999999999996E-2</v>
      </c>
      <c r="O7">
        <f>F16</f>
        <v>5.2029685259375701E-2</v>
      </c>
      <c r="P7">
        <f>F17</f>
        <v>6.7850002747786714E-2</v>
      </c>
      <c r="Q7">
        <f>F18</f>
        <v>6.127140640245992E-2</v>
      </c>
      <c r="R7">
        <f>F19</f>
        <v>7.1065317949085063E-2</v>
      </c>
      <c r="S7">
        <f>F20</f>
        <v>9.9494765968544965E-2</v>
      </c>
      <c r="T7">
        <f>F21</f>
        <v>8.7952250022813289E-2</v>
      </c>
      <c r="U7">
        <f>F22</f>
        <v>7.165848087988376E-2</v>
      </c>
      <c r="V7">
        <f>F23</f>
        <v>3.3571063057599063E-2</v>
      </c>
    </row>
    <row r="8" spans="1:22" x14ac:dyDescent="0.35">
      <c r="A8" t="s">
        <v>2</v>
      </c>
      <c r="G8" t="s">
        <v>0</v>
      </c>
      <c r="H8">
        <f>G9</f>
        <v>3.385363896122251E-2</v>
      </c>
      <c r="I8">
        <f>G10</f>
        <v>6.2893760763511775E-2</v>
      </c>
      <c r="J8">
        <f>G11</f>
        <v>4.6043133510930624E-2</v>
      </c>
      <c r="K8">
        <f>G12</f>
        <v>5.251267324385147E-2</v>
      </c>
      <c r="L8">
        <f>G13</f>
        <v>6.4844044456488267E-2</v>
      </c>
      <c r="M8">
        <f>G14</f>
        <v>9.6162712361259353E-2</v>
      </c>
      <c r="N8">
        <f>G15</f>
        <v>8.9859586637348096E-2</v>
      </c>
      <c r="O8">
        <f>G16</f>
        <v>7.6268466162955878E-2</v>
      </c>
      <c r="P8">
        <f>G17</f>
        <v>3.5092423303074945E-2</v>
      </c>
      <c r="Q8">
        <f>G18</f>
        <v>8.7493686775800314E-2</v>
      </c>
      <c r="R8">
        <f>G19</f>
        <v>6.866498036173091E-2</v>
      </c>
      <c r="S8">
        <f>G20</f>
        <v>9.97165765469607E-2</v>
      </c>
      <c r="T8">
        <f>G21</f>
        <v>4.455003366386677E-2</v>
      </c>
      <c r="U8">
        <f>G22</f>
        <v>5.7005141099161306E-2</v>
      </c>
      <c r="V8">
        <f>G23</f>
        <v>8.3119049930893973E-2</v>
      </c>
    </row>
    <row r="9" spans="1:22" x14ac:dyDescent="0.35">
      <c r="A9">
        <v>6.5577637547735712E-3</v>
      </c>
      <c r="F9">
        <v>3.3476698465796546E-2</v>
      </c>
      <c r="G9">
        <v>3.385363896122251E-2</v>
      </c>
      <c r="H9">
        <v>1.0923112304337051E-2</v>
      </c>
      <c r="I9">
        <v>1.997198488197789E-3</v>
      </c>
      <c r="J9">
        <v>2.7968093576027061E-3</v>
      </c>
      <c r="K9">
        <v>2.389691101532474E-3</v>
      </c>
      <c r="L9">
        <v>1.2311872620413529E-3</v>
      </c>
      <c r="M9">
        <v>2.1354514041987819E-4</v>
      </c>
      <c r="N9">
        <v>9.7310757770753098E-4</v>
      </c>
      <c r="O9">
        <v>-2.8824627810142869E-4</v>
      </c>
      <c r="P9">
        <v>2.541845175653566E-3</v>
      </c>
      <c r="Q9">
        <v>1.3662843896723709E-3</v>
      </c>
      <c r="R9">
        <v>1.281913363917394E-3</v>
      </c>
      <c r="S9">
        <v>1.9053528934933359E-4</v>
      </c>
      <c r="T9">
        <v>2.0384401430428652E-3</v>
      </c>
      <c r="U9">
        <v>1.266938321616578E-3</v>
      </c>
      <c r="V9">
        <v>6.0294308146919033E-4</v>
      </c>
    </row>
    <row r="10" spans="1:22" x14ac:dyDescent="0.35">
      <c r="A10">
        <v>5.2317994472321772E-3</v>
      </c>
      <c r="F10">
        <v>5.4854355712639143E-2</v>
      </c>
      <c r="G10">
        <v>6.2893760763511775E-2</v>
      </c>
      <c r="H10">
        <v>1.997198488197789E-3</v>
      </c>
      <c r="I10">
        <v>1.123904402451679E-2</v>
      </c>
      <c r="J10">
        <v>1.7965943365230649E-3</v>
      </c>
      <c r="K10">
        <v>8.2481965351801235E-5</v>
      </c>
      <c r="L10">
        <v>-1.6318177765906259E-4</v>
      </c>
      <c r="M10">
        <v>-1.4308233232809811E-3</v>
      </c>
      <c r="N10">
        <v>1.2269671098435559E-3</v>
      </c>
      <c r="O10">
        <v>-9.5399034696451045E-4</v>
      </c>
      <c r="P10">
        <v>1.326543537982216E-3</v>
      </c>
      <c r="Q10">
        <v>-1.7463166894103829E-4</v>
      </c>
      <c r="R10">
        <v>6.4381850333148326E-4</v>
      </c>
      <c r="S10">
        <v>-3.6986233243703021E-4</v>
      </c>
      <c r="T10">
        <v>1.3993590254373211E-3</v>
      </c>
      <c r="U10">
        <v>1.0158023402206989E-3</v>
      </c>
      <c r="V10">
        <v>8.3298927001055365E-4</v>
      </c>
    </row>
    <row r="11" spans="1:22" x14ac:dyDescent="0.35">
      <c r="A11">
        <v>6.0369931765424933E-3</v>
      </c>
      <c r="F11">
        <v>3.339891371022926E-2</v>
      </c>
      <c r="G11">
        <v>4.6043133510930624E-2</v>
      </c>
      <c r="H11">
        <v>2.7968093576027061E-3</v>
      </c>
      <c r="I11">
        <v>1.7965943365230649E-3</v>
      </c>
      <c r="J11">
        <v>1.112268261124761E-2</v>
      </c>
      <c r="K11">
        <v>2.3550699259371221E-3</v>
      </c>
      <c r="L11">
        <v>2.4217102364103012E-3</v>
      </c>
      <c r="M11">
        <v>-2.2031342893882619E-4</v>
      </c>
      <c r="N11">
        <v>1.678731560557398E-3</v>
      </c>
      <c r="O11">
        <v>1.0558913426464099E-3</v>
      </c>
      <c r="P11">
        <v>2.4132741839186229E-3</v>
      </c>
      <c r="Q11">
        <v>1.1246768160853549E-3</v>
      </c>
      <c r="R11">
        <v>1.944180198934292E-3</v>
      </c>
      <c r="S11">
        <v>5.9102998729912112E-4</v>
      </c>
      <c r="T11">
        <v>2.5160783911327401E-3</v>
      </c>
      <c r="U11">
        <v>1.3298518452716009E-3</v>
      </c>
      <c r="V11">
        <v>9.7951499553434389E-4</v>
      </c>
    </row>
    <row r="12" spans="1:22" x14ac:dyDescent="0.35">
      <c r="A12">
        <v>8.4771668605252426E-3</v>
      </c>
      <c r="F12">
        <v>7.8675844571864786E-2</v>
      </c>
      <c r="G12">
        <v>5.251267324385147E-2</v>
      </c>
      <c r="H12">
        <v>2.389691101532474E-3</v>
      </c>
      <c r="I12">
        <v>8.2481965351801235E-5</v>
      </c>
      <c r="J12">
        <v>2.3550699259371221E-3</v>
      </c>
      <c r="K12">
        <v>5.845615494333648E-3</v>
      </c>
      <c r="L12">
        <v>3.5657237307562769E-3</v>
      </c>
      <c r="M12">
        <v>5.4190836445710535E-4</v>
      </c>
      <c r="N12">
        <v>6.3146627668224473E-4</v>
      </c>
      <c r="O12">
        <v>2.2893000620725511E-4</v>
      </c>
      <c r="P12">
        <v>2.126497451364299E-3</v>
      </c>
      <c r="Q12">
        <v>1.500945027629896E-3</v>
      </c>
      <c r="R12">
        <v>1.478044600140951E-3</v>
      </c>
      <c r="S12">
        <v>1.7138911559575799E-4</v>
      </c>
      <c r="T12">
        <v>1.40256625164536E-3</v>
      </c>
      <c r="U12">
        <v>1.360816477823633E-3</v>
      </c>
      <c r="V12">
        <v>2.9476841868819641E-4</v>
      </c>
    </row>
    <row r="13" spans="1:22" x14ac:dyDescent="0.35">
      <c r="A13">
        <v>6.856799359739485E-3</v>
      </c>
      <c r="F13">
        <v>5.5462095322777669E-2</v>
      </c>
      <c r="G13">
        <v>6.4844044456488267E-2</v>
      </c>
      <c r="H13">
        <v>1.2311872620413529E-3</v>
      </c>
      <c r="I13">
        <v>-1.6318177765906259E-4</v>
      </c>
      <c r="J13">
        <v>2.4217102364103012E-3</v>
      </c>
      <c r="K13">
        <v>3.5657237307562769E-3</v>
      </c>
      <c r="L13">
        <v>3.9440927009050429E-3</v>
      </c>
      <c r="M13">
        <v>4.1603800264807163E-4</v>
      </c>
      <c r="N13">
        <v>9.1897524587103343E-4</v>
      </c>
      <c r="O13">
        <v>-4.0977818068020319E-4</v>
      </c>
      <c r="P13">
        <v>1.412123461598559E-3</v>
      </c>
      <c r="Q13">
        <v>1.088314415541116E-3</v>
      </c>
      <c r="R13">
        <v>1.500742301329214E-3</v>
      </c>
      <c r="S13">
        <v>3.5485650082373558E-4</v>
      </c>
      <c r="T13">
        <v>1.292623278605063E-3</v>
      </c>
      <c r="U13">
        <v>1.49556277137905E-3</v>
      </c>
      <c r="V13">
        <v>5.3487957323614739E-4</v>
      </c>
    </row>
    <row r="14" spans="1:22" x14ac:dyDescent="0.35">
      <c r="A14">
        <v>6.8499156739489919E-3</v>
      </c>
      <c r="F14">
        <v>9.9934996731098374E-2</v>
      </c>
      <c r="G14">
        <v>9.6162712361259353E-2</v>
      </c>
      <c r="H14">
        <v>2.1354514041987819E-4</v>
      </c>
      <c r="I14">
        <v>-1.4308233232809811E-3</v>
      </c>
      <c r="J14">
        <v>-2.2031342893882619E-4</v>
      </c>
      <c r="K14">
        <v>5.4190836445710535E-4</v>
      </c>
      <c r="L14">
        <v>4.1603800264807163E-4</v>
      </c>
      <c r="M14">
        <v>4.0146122027469528E-3</v>
      </c>
      <c r="N14">
        <v>2.9799843177757919E-4</v>
      </c>
      <c r="O14">
        <v>9.1817025603670188E-4</v>
      </c>
      <c r="P14">
        <v>-7.4620472367860422E-4</v>
      </c>
      <c r="Q14">
        <v>1.5069814083263321E-4</v>
      </c>
      <c r="R14">
        <v>2.617244193078505E-4</v>
      </c>
      <c r="S14">
        <v>1.8581054487798779E-4</v>
      </c>
      <c r="T14">
        <v>-2.9785170714911458E-6</v>
      </c>
      <c r="U14">
        <v>3.2214785532719579E-4</v>
      </c>
      <c r="V14">
        <v>1.333405398508005E-4</v>
      </c>
    </row>
    <row r="15" spans="1:22" x14ac:dyDescent="0.35">
      <c r="A15">
        <v>7.6219583255892065E-3</v>
      </c>
      <c r="F15">
        <v>9.9989999999999996E-2</v>
      </c>
      <c r="G15">
        <v>8.9859586637348096E-2</v>
      </c>
      <c r="H15">
        <v>9.7310757770753098E-4</v>
      </c>
      <c r="I15">
        <v>1.2269671098435559E-3</v>
      </c>
      <c r="J15">
        <v>1.678731560557398E-3</v>
      </c>
      <c r="K15">
        <v>6.3146627668224473E-4</v>
      </c>
      <c r="L15">
        <v>9.1897524587103343E-4</v>
      </c>
      <c r="M15">
        <v>2.9799843177757919E-4</v>
      </c>
      <c r="N15">
        <v>2.747398976240233E-3</v>
      </c>
      <c r="O15">
        <v>1.4313641030140549E-4</v>
      </c>
      <c r="P15">
        <v>1.3621978016600091E-3</v>
      </c>
      <c r="Q15">
        <v>3.3486671709223408E-4</v>
      </c>
      <c r="R15">
        <v>5.5243425220018834E-4</v>
      </c>
      <c r="S15">
        <v>4.667113644747237E-4</v>
      </c>
      <c r="T15">
        <v>1.1848772295578391E-3</v>
      </c>
      <c r="U15">
        <v>5.9605704031747168E-4</v>
      </c>
      <c r="V15">
        <v>5.0536298840667755E-4</v>
      </c>
    </row>
    <row r="16" spans="1:22" x14ac:dyDescent="0.35">
      <c r="A16">
        <v>2.1858519013095989E-3</v>
      </c>
      <c r="F16">
        <v>5.2029685259375701E-2</v>
      </c>
      <c r="G16">
        <v>7.6268466162955878E-2</v>
      </c>
      <c r="H16">
        <v>-2.8824627810142869E-4</v>
      </c>
      <c r="I16">
        <v>-9.5399034696451045E-4</v>
      </c>
      <c r="J16">
        <v>1.0558913426464099E-3</v>
      </c>
      <c r="K16">
        <v>2.2893000620725511E-4</v>
      </c>
      <c r="L16">
        <v>-4.0977818068020319E-4</v>
      </c>
      <c r="M16">
        <v>9.1817025603670188E-4</v>
      </c>
      <c r="N16">
        <v>1.4313641030140549E-4</v>
      </c>
      <c r="O16">
        <v>4.8374865992661699E-3</v>
      </c>
      <c r="P16">
        <v>8.6862689875948865E-4</v>
      </c>
      <c r="Q16">
        <v>1.375097565962523E-4</v>
      </c>
      <c r="R16">
        <v>1.9856380265596769E-4</v>
      </c>
      <c r="S16">
        <v>-9.7494146050649099E-5</v>
      </c>
      <c r="T16">
        <v>2.9258226021943947E-4</v>
      </c>
      <c r="U16">
        <v>3.634416137211639E-5</v>
      </c>
      <c r="V16">
        <v>2.1216152275205639E-4</v>
      </c>
    </row>
    <row r="17" spans="1:22" x14ac:dyDescent="0.35">
      <c r="A17">
        <v>9.5682536645245175E-3</v>
      </c>
      <c r="F17">
        <v>6.7850002747786714E-2</v>
      </c>
      <c r="G17">
        <v>3.5092423303074945E-2</v>
      </c>
      <c r="H17">
        <v>2.541845175653566E-3</v>
      </c>
      <c r="I17">
        <v>1.326543537982216E-3</v>
      </c>
      <c r="J17">
        <v>2.4132741839186229E-3</v>
      </c>
      <c r="K17">
        <v>2.126497451364299E-3</v>
      </c>
      <c r="L17">
        <v>1.412123461598559E-3</v>
      </c>
      <c r="M17">
        <v>-7.4620472367860422E-4</v>
      </c>
      <c r="N17">
        <v>1.3621978016600091E-3</v>
      </c>
      <c r="O17">
        <v>8.6862689875948865E-4</v>
      </c>
      <c r="P17">
        <v>6.9013313021664101E-3</v>
      </c>
      <c r="Q17">
        <v>1.629640143855123E-3</v>
      </c>
      <c r="R17">
        <v>1.74209381358075E-3</v>
      </c>
      <c r="S17">
        <v>-5.4608393983639112E-5</v>
      </c>
      <c r="T17">
        <v>1.7878000876489031E-3</v>
      </c>
      <c r="U17">
        <v>1.111958647949482E-3</v>
      </c>
      <c r="V17">
        <v>4.848862514540888E-4</v>
      </c>
    </row>
    <row r="18" spans="1:22" x14ac:dyDescent="0.35">
      <c r="A18">
        <v>3.9857989763063539E-3</v>
      </c>
      <c r="F18">
        <v>6.127140640245992E-2</v>
      </c>
      <c r="G18">
        <v>8.7493686775800314E-2</v>
      </c>
      <c r="H18">
        <v>1.3662843896723709E-3</v>
      </c>
      <c r="I18">
        <v>-1.7463166894103829E-4</v>
      </c>
      <c r="J18">
        <v>1.1246768160853549E-3</v>
      </c>
      <c r="K18">
        <v>1.500945027629896E-3</v>
      </c>
      <c r="L18">
        <v>1.088314415541116E-3</v>
      </c>
      <c r="M18">
        <v>1.5069814083263321E-4</v>
      </c>
      <c r="N18">
        <v>3.3486671709223408E-4</v>
      </c>
      <c r="O18">
        <v>1.375097565962523E-4</v>
      </c>
      <c r="P18">
        <v>1.629640143855123E-3</v>
      </c>
      <c r="Q18">
        <v>3.1797148831222768E-3</v>
      </c>
      <c r="R18">
        <v>5.0412841340751835E-4</v>
      </c>
      <c r="S18">
        <v>2.32631449056281E-4</v>
      </c>
      <c r="T18">
        <v>1.708882806617591E-3</v>
      </c>
      <c r="U18">
        <v>1.3504050079658741E-3</v>
      </c>
      <c r="V18">
        <v>4.4056006805819498E-4</v>
      </c>
    </row>
    <row r="19" spans="1:22" x14ac:dyDescent="0.35">
      <c r="A19">
        <v>5.9825151074774929E-3</v>
      </c>
      <c r="F19">
        <v>7.1065317949085063E-2</v>
      </c>
      <c r="G19">
        <v>6.866498036173091E-2</v>
      </c>
      <c r="H19">
        <v>1.281913363917394E-3</v>
      </c>
      <c r="I19">
        <v>6.4381850333148326E-4</v>
      </c>
      <c r="J19">
        <v>1.944180198934292E-3</v>
      </c>
      <c r="K19">
        <v>1.478044600140951E-3</v>
      </c>
      <c r="L19">
        <v>1.500742301329214E-3</v>
      </c>
      <c r="M19">
        <v>2.617244193078505E-4</v>
      </c>
      <c r="N19">
        <v>5.5243425220018834E-4</v>
      </c>
      <c r="O19">
        <v>1.9856380265596769E-4</v>
      </c>
      <c r="P19">
        <v>1.74209381358075E-3</v>
      </c>
      <c r="Q19">
        <v>5.0412841340751835E-4</v>
      </c>
      <c r="R19">
        <v>2.9247028458397909E-3</v>
      </c>
      <c r="S19">
        <v>1.7901211345704921E-5</v>
      </c>
      <c r="T19">
        <v>8.4317862404456351E-4</v>
      </c>
      <c r="U19">
        <v>8.5726695042941602E-4</v>
      </c>
      <c r="V19">
        <v>5.9314634487517466E-4</v>
      </c>
    </row>
    <row r="20" spans="1:22" x14ac:dyDescent="0.35">
      <c r="A20">
        <v>2.2973886220027939E-3</v>
      </c>
      <c r="F20">
        <v>9.9494765968544965E-2</v>
      </c>
      <c r="G20">
        <v>9.97165765469607E-2</v>
      </c>
      <c r="H20">
        <v>1.9053528934933359E-4</v>
      </c>
      <c r="I20">
        <v>-3.6986233243703021E-4</v>
      </c>
      <c r="J20">
        <v>5.9102998729912112E-4</v>
      </c>
      <c r="K20">
        <v>1.7138911559575799E-4</v>
      </c>
      <c r="L20">
        <v>3.5485650082373558E-4</v>
      </c>
      <c r="M20">
        <v>1.8581054487798779E-4</v>
      </c>
      <c r="N20">
        <v>4.667113644747237E-4</v>
      </c>
      <c r="O20">
        <v>-9.7494146050649099E-5</v>
      </c>
      <c r="P20">
        <v>-5.4608393983639112E-5</v>
      </c>
      <c r="Q20">
        <v>2.32631449056281E-4</v>
      </c>
      <c r="R20">
        <v>1.7901211345704921E-5</v>
      </c>
      <c r="S20">
        <v>7.1523145953546674E-4</v>
      </c>
      <c r="T20">
        <v>3.8272110260045812E-4</v>
      </c>
      <c r="U20">
        <v>-1.4266615855162071E-5</v>
      </c>
      <c r="V20">
        <v>1.761401906534779E-4</v>
      </c>
    </row>
    <row r="21" spans="1:22" x14ac:dyDescent="0.35">
      <c r="A21">
        <v>7.2194135171446128E-3</v>
      </c>
      <c r="F21">
        <v>8.7952250022813289E-2</v>
      </c>
      <c r="G21">
        <v>4.455003366386677E-2</v>
      </c>
      <c r="H21">
        <v>2.0384401430428652E-3</v>
      </c>
      <c r="I21">
        <v>1.3993590254373211E-3</v>
      </c>
      <c r="J21">
        <v>2.5160783911327401E-3</v>
      </c>
      <c r="K21">
        <v>1.40256625164536E-3</v>
      </c>
      <c r="L21">
        <v>1.292623278605063E-3</v>
      </c>
      <c r="M21">
        <v>-2.9785170714911458E-6</v>
      </c>
      <c r="N21">
        <v>1.1848772295578391E-3</v>
      </c>
      <c r="O21">
        <v>2.9258226021943947E-4</v>
      </c>
      <c r="P21">
        <v>1.7878000876489031E-3</v>
      </c>
      <c r="Q21">
        <v>1.708882806617591E-3</v>
      </c>
      <c r="R21">
        <v>8.4317862404456351E-4</v>
      </c>
      <c r="S21">
        <v>3.8272110260045812E-4</v>
      </c>
      <c r="T21">
        <v>3.2010697364293619E-3</v>
      </c>
      <c r="U21">
        <v>1.178856901865288E-3</v>
      </c>
      <c r="V21">
        <v>1.2240100940984059E-3</v>
      </c>
    </row>
    <row r="22" spans="1:22" x14ac:dyDescent="0.35">
      <c r="A22">
        <v>2.3471185461336752E-3</v>
      </c>
      <c r="F22">
        <v>7.165848087988376E-2</v>
      </c>
      <c r="G22">
        <v>5.7005141099161306E-2</v>
      </c>
      <c r="H22">
        <v>1.266938321616578E-3</v>
      </c>
      <c r="I22">
        <v>1.0158023402206989E-3</v>
      </c>
      <c r="J22">
        <v>1.3298518452716009E-3</v>
      </c>
      <c r="K22">
        <v>1.360816477823633E-3</v>
      </c>
      <c r="L22">
        <v>1.49556277137905E-3</v>
      </c>
      <c r="M22">
        <v>3.2214785532719579E-4</v>
      </c>
      <c r="N22">
        <v>5.9605704031747168E-4</v>
      </c>
      <c r="O22">
        <v>3.634416137211639E-5</v>
      </c>
      <c r="P22">
        <v>1.111958647949482E-3</v>
      </c>
      <c r="Q22">
        <v>1.3504050079658741E-3</v>
      </c>
      <c r="R22">
        <v>8.5726695042941602E-4</v>
      </c>
      <c r="S22">
        <v>-1.4266615855162071E-5</v>
      </c>
      <c r="T22">
        <v>1.178856901865288E-3</v>
      </c>
      <c r="U22">
        <v>1.654961247310759E-3</v>
      </c>
      <c r="V22">
        <v>5.4634934346389839E-4</v>
      </c>
    </row>
    <row r="23" spans="1:22" x14ac:dyDescent="0.35">
      <c r="A23">
        <v>4.1323995088649035E-3</v>
      </c>
      <c r="F23">
        <v>3.3571063057599063E-2</v>
      </c>
      <c r="G23">
        <v>8.3119049930893973E-2</v>
      </c>
      <c r="H23">
        <v>6.0294308146919033E-4</v>
      </c>
      <c r="I23">
        <v>8.3298927001055365E-4</v>
      </c>
      <c r="J23">
        <v>9.7951499553434389E-4</v>
      </c>
      <c r="K23">
        <v>2.9476841868819641E-4</v>
      </c>
      <c r="L23">
        <v>5.3487957323614739E-4</v>
      </c>
      <c r="M23">
        <v>1.333405398508005E-4</v>
      </c>
      <c r="N23">
        <v>5.0536298840667755E-4</v>
      </c>
      <c r="O23">
        <v>2.1216152275205639E-4</v>
      </c>
      <c r="P23">
        <v>4.848862514540888E-4</v>
      </c>
      <c r="Q23">
        <v>4.4056006805819498E-4</v>
      </c>
      <c r="R23">
        <v>5.9314634487517466E-4</v>
      </c>
      <c r="S23">
        <v>1.761401906534779E-4</v>
      </c>
      <c r="T23">
        <v>1.2240100940984059E-3</v>
      </c>
      <c r="U23">
        <v>5.4634934346389839E-4</v>
      </c>
      <c r="V23">
        <v>1.0290185937658299E-3</v>
      </c>
    </row>
    <row r="24" spans="1:22" x14ac:dyDescent="0.35">
      <c r="F24">
        <f>SUM(F9:F23)</f>
        <v>1.0006858768019544</v>
      </c>
      <c r="G24">
        <f>SUM(G9:G23)</f>
        <v>0.99807990777905697</v>
      </c>
      <c r="H24">
        <f>H8*SUMPRODUCT($G$9:$G$23,H9:H23)</f>
        <v>4.8898332287853271E-5</v>
      </c>
      <c r="I24">
        <f t="shared" ref="I24:V24" si="0">I8*SUMPRODUCT($G$9:$G$23,I9:I23)</f>
        <v>6.156897193293743E-5</v>
      </c>
      <c r="J24">
        <f>J8*SUMPRODUCT($G$9:$G$23,J9:J23)</f>
        <v>8.5434796784573876E-5</v>
      </c>
      <c r="K24">
        <f t="shared" si="0"/>
        <v>7.0792754039986167E-5</v>
      </c>
      <c r="L24">
        <f t="shared" si="0"/>
        <v>7.4425307360578591E-5</v>
      </c>
      <c r="M24">
        <f t="shared" si="0"/>
        <v>4.7908727005906183E-5</v>
      </c>
      <c r="N24">
        <f t="shared" si="0"/>
        <v>7.7005389492993927E-5</v>
      </c>
      <c r="O24">
        <f t="shared" si="0"/>
        <v>3.9169886339604885E-5</v>
      </c>
      <c r="P24">
        <f t="shared" si="0"/>
        <v>4.5023973128085138E-5</v>
      </c>
      <c r="Q24">
        <f t="shared" si="0"/>
        <v>7.6508815720154814E-5</v>
      </c>
      <c r="R24">
        <f t="shared" si="0"/>
        <v>6.0553991335903558E-5</v>
      </c>
      <c r="S24">
        <f t="shared" si="0"/>
        <v>2.1603299663625317E-5</v>
      </c>
      <c r="T24">
        <f t="shared" si="0"/>
        <v>5.2511235308497391E-5</v>
      </c>
      <c r="U24">
        <f t="shared" si="0"/>
        <v>4.7351055442949217E-5</v>
      </c>
      <c r="V24">
        <f t="shared" si="0"/>
        <v>4.3848602479739754E-5</v>
      </c>
    </row>
    <row r="25" spans="1:22" x14ac:dyDescent="0.35">
      <c r="H25">
        <f>H7*SUMPRODUCT($F$9:$F$23,H9:H23)</f>
        <v>5.30647041505141E-5</v>
      </c>
      <c r="I25">
        <f t="shared" ref="I25:T25" si="1">I7*SUMPRODUCT($F$9:$F$23,I9:I23)</f>
        <v>5.391988335798564E-5</v>
      </c>
      <c r="J25">
        <f t="shared" si="1"/>
        <v>6.2226665345516607E-5</v>
      </c>
      <c r="K25">
        <f t="shared" si="1"/>
        <v>1.210951105990906E-4</v>
      </c>
      <c r="L25">
        <f t="shared" si="1"/>
        <v>7.031724952861172E-5</v>
      </c>
      <c r="M25">
        <f t="shared" si="1"/>
        <v>4.884538581902412E-5</v>
      </c>
      <c r="N25">
        <f t="shared" si="1"/>
        <v>9.3097316297007974E-5</v>
      </c>
      <c r="O25">
        <f t="shared" si="1"/>
        <v>2.2558242438874196E-5</v>
      </c>
      <c r="P25">
        <f t="shared" si="1"/>
        <v>1.0385034871205584E-4</v>
      </c>
      <c r="Q25">
        <f t="shared" si="1"/>
        <v>5.7233319923042389E-5</v>
      </c>
      <c r="R25">
        <f t="shared" si="1"/>
        <v>6.7414510934288708E-5</v>
      </c>
      <c r="S25">
        <f t="shared" si="1"/>
        <v>2.1957729354435808E-5</v>
      </c>
      <c r="T25">
        <f t="shared" si="1"/>
        <v>1.121911359998848E-4</v>
      </c>
      <c r="U25">
        <f t="shared" ref="U25:V25" si="2">U7*SUMPRODUCT(S9:S23,U9:U23)</f>
        <v>1.8147339429973754E-7</v>
      </c>
      <c r="V25">
        <f t="shared" si="2"/>
        <v>4.9126470988211446E-7</v>
      </c>
    </row>
    <row r="28" spans="1:22" x14ac:dyDescent="0.35">
      <c r="H28" t="s">
        <v>0</v>
      </c>
      <c r="I28" t="s">
        <v>3</v>
      </c>
      <c r="J28">
        <f>SUMPRODUCT(A9:A23,G9:G23)</f>
        <v>5.3524056810347149E-3</v>
      </c>
      <c r="N28" t="s">
        <v>0</v>
      </c>
      <c r="O28" t="s">
        <v>7</v>
      </c>
      <c r="P28">
        <v>7.9750523707645222E-4</v>
      </c>
      <c r="Q28">
        <v>4.6910171143741227E-4</v>
      </c>
    </row>
    <row r="29" spans="1:22" x14ac:dyDescent="0.35">
      <c r="I29" t="s">
        <v>4</v>
      </c>
      <c r="J29">
        <f>SQRT(SUM(H24:V24))</f>
        <v>2.9199403047380775E-2</v>
      </c>
      <c r="N29" t="s">
        <v>7</v>
      </c>
      <c r="O29" t="s">
        <v>1</v>
      </c>
      <c r="P29">
        <v>4.6910171143741227E-4</v>
      </c>
      <c r="Q29">
        <v>2.7593099761978579E-4</v>
      </c>
    </row>
    <row r="30" spans="1:22" x14ac:dyDescent="0.35">
      <c r="I30" t="s">
        <v>5</v>
      </c>
      <c r="J30">
        <f>(J28-F3)/J29</f>
        <v>0.16383230769627516</v>
      </c>
    </row>
    <row r="32" spans="1:22" x14ac:dyDescent="0.35">
      <c r="H32" t="s">
        <v>1</v>
      </c>
      <c r="I32" t="s">
        <v>3</v>
      </c>
      <c r="J32">
        <f>SUMPRODUCT(A9:A23,F9:F23)</f>
        <v>5.8048167883415751E-3</v>
      </c>
    </row>
    <row r="33" spans="6:10" x14ac:dyDescent="0.35">
      <c r="I33" t="s">
        <v>4</v>
      </c>
      <c r="J33">
        <f>SQRT(SUM(H25:V25))</f>
        <v>2.9806783465589078E-2</v>
      </c>
    </row>
    <row r="34" spans="6:10" x14ac:dyDescent="0.35">
      <c r="I34" t="s">
        <v>5</v>
      </c>
      <c r="J34">
        <f>(J32-F3)/J33</f>
        <v>0.17567198077437429</v>
      </c>
    </row>
    <row r="38" spans="6:10" x14ac:dyDescent="0.35">
      <c r="F38" t="s">
        <v>8</v>
      </c>
      <c r="G38" t="s">
        <v>9</v>
      </c>
      <c r="H38" t="s">
        <v>10</v>
      </c>
      <c r="I38" t="s">
        <v>4</v>
      </c>
      <c r="J38" t="s">
        <v>11</v>
      </c>
    </row>
    <row r="39" spans="6:10" x14ac:dyDescent="0.35">
      <c r="F39">
        <v>-1.5</v>
      </c>
      <c r="G39">
        <f>1-F39</f>
        <v>2.5</v>
      </c>
      <c r="H39">
        <f>(1+J39)^52-1</f>
        <v>0.39940945914116788</v>
      </c>
      <c r="I39">
        <f>SQRT(((F39)^2)*$J$29+((G39)^2)*$J$33+2*F39*G39*$P$29)</f>
        <v>0.49847045116110733</v>
      </c>
      <c r="J39">
        <f t="shared" ref="J39:J77" si="3">F39*$J$28+G39*$J$32</f>
        <v>6.4834334493018668E-3</v>
      </c>
    </row>
    <row r="40" spans="6:10" x14ac:dyDescent="0.35">
      <c r="F40">
        <f>0.01+F39</f>
        <v>-1.49</v>
      </c>
      <c r="G40">
        <f t="shared" ref="G40:G43" si="4">1-F40</f>
        <v>2.4900000000000002</v>
      </c>
      <c r="H40">
        <f t="shared" ref="H40:H103" si="5">(1+J40)^52-1</f>
        <v>0.3990824009743783</v>
      </c>
      <c r="I40">
        <f t="shared" ref="I40:I103" si="6">SQRT(((F40)^2)*$J$29+((G40)^2)*$J$33+2*F40*G40*$P$29)</f>
        <v>0.49613486508335719</v>
      </c>
      <c r="J40">
        <f t="shared" si="3"/>
        <v>6.4789093382287988E-3</v>
      </c>
    </row>
    <row r="41" spans="6:10" x14ac:dyDescent="0.35">
      <c r="F41">
        <f>0.01+F40</f>
        <v>-1.48</v>
      </c>
      <c r="G41">
        <f t="shared" si="4"/>
        <v>2.48</v>
      </c>
      <c r="H41">
        <f t="shared" si="5"/>
        <v>0.3987554177752739</v>
      </c>
      <c r="I41">
        <f t="shared" si="6"/>
        <v>0.4937999915131856</v>
      </c>
      <c r="J41">
        <f t="shared" si="3"/>
        <v>6.4743852271557292E-3</v>
      </c>
    </row>
    <row r="42" spans="6:10" x14ac:dyDescent="0.35">
      <c r="F42">
        <f t="shared" ref="F42:F105" si="7">0.01+F41</f>
        <v>-1.47</v>
      </c>
      <c r="G42">
        <f t="shared" si="4"/>
        <v>2.4699999999999998</v>
      </c>
      <c r="H42">
        <f t="shared" si="5"/>
        <v>0.39842850952696796</v>
      </c>
      <c r="I42">
        <f t="shared" si="6"/>
        <v>0.49146584060561244</v>
      </c>
      <c r="J42">
        <f t="shared" si="3"/>
        <v>6.4698611160826595E-3</v>
      </c>
    </row>
    <row r="43" spans="6:10" x14ac:dyDescent="0.35">
      <c r="F43">
        <f t="shared" si="7"/>
        <v>-1.46</v>
      </c>
      <c r="G43">
        <f t="shared" si="4"/>
        <v>2.46</v>
      </c>
      <c r="H43">
        <f t="shared" si="5"/>
        <v>0.39810167621263282</v>
      </c>
      <c r="I43">
        <f t="shared" si="6"/>
        <v>0.48913242270632451</v>
      </c>
      <c r="J43">
        <f t="shared" si="3"/>
        <v>6.4653370050095898E-3</v>
      </c>
    </row>
    <row r="44" spans="6:10" x14ac:dyDescent="0.35">
      <c r="F44">
        <f t="shared" si="7"/>
        <v>-1.45</v>
      </c>
      <c r="G44">
        <f t="shared" ref="G44:G76" si="8">1-F44</f>
        <v>2.4500000000000002</v>
      </c>
      <c r="H44">
        <f t="shared" si="5"/>
        <v>0.39777491781542484</v>
      </c>
      <c r="I44">
        <f t="shared" si="6"/>
        <v>0.48679974835609124</v>
      </c>
      <c r="J44">
        <f t="shared" si="3"/>
        <v>6.4608128939365244E-3</v>
      </c>
    </row>
    <row r="45" spans="6:10" x14ac:dyDescent="0.35">
      <c r="F45">
        <f t="shared" si="7"/>
        <v>-1.44</v>
      </c>
      <c r="G45">
        <f t="shared" si="8"/>
        <v>2.44</v>
      </c>
      <c r="H45">
        <f t="shared" si="5"/>
        <v>0.39744823431852505</v>
      </c>
      <c r="I45">
        <f t="shared" si="6"/>
        <v>0.48446782829530272</v>
      </c>
      <c r="J45">
        <f t="shared" si="3"/>
        <v>6.4562887828634547E-3</v>
      </c>
    </row>
    <row r="46" spans="6:10" x14ac:dyDescent="0.35">
      <c r="F46">
        <f t="shared" si="7"/>
        <v>-1.43</v>
      </c>
      <c r="G46">
        <f t="shared" si="8"/>
        <v>2.4299999999999997</v>
      </c>
      <c r="H46">
        <f t="shared" si="5"/>
        <v>0.39712162570508269</v>
      </c>
      <c r="I46">
        <f t="shared" si="6"/>
        <v>0.48213667346863182</v>
      </c>
      <c r="J46">
        <f t="shared" si="3"/>
        <v>6.4517646717903842E-3</v>
      </c>
    </row>
    <row r="47" spans="6:10" x14ac:dyDescent="0.35">
      <c r="F47">
        <f t="shared" si="7"/>
        <v>-1.42</v>
      </c>
      <c r="G47">
        <f t="shared" si="8"/>
        <v>2.42</v>
      </c>
      <c r="H47">
        <f t="shared" si="5"/>
        <v>0.39679509195828566</v>
      </c>
      <c r="I47">
        <f t="shared" si="6"/>
        <v>0.47980629502982491</v>
      </c>
      <c r="J47">
        <f t="shared" si="3"/>
        <v>6.4472405607173162E-3</v>
      </c>
    </row>
    <row r="48" spans="6:10" x14ac:dyDescent="0.35">
      <c r="F48">
        <f t="shared" si="7"/>
        <v>-1.41</v>
      </c>
      <c r="G48">
        <f t="shared" si="8"/>
        <v>2.41</v>
      </c>
      <c r="H48">
        <f t="shared" si="5"/>
        <v>0.39646863306130875</v>
      </c>
      <c r="I48">
        <f t="shared" si="6"/>
        <v>0.47747670434662537</v>
      </c>
      <c r="J48">
        <f t="shared" si="3"/>
        <v>6.44271644964425E-3</v>
      </c>
    </row>
    <row r="49" spans="6:10" x14ac:dyDescent="0.35">
      <c r="F49">
        <f t="shared" si="7"/>
        <v>-1.4</v>
      </c>
      <c r="G49">
        <f t="shared" si="8"/>
        <v>2.4</v>
      </c>
      <c r="H49">
        <f t="shared" si="5"/>
        <v>0.39614224899730655</v>
      </c>
      <c r="I49">
        <f t="shared" si="6"/>
        <v>0.47514791300583442</v>
      </c>
      <c r="J49">
        <f t="shared" si="3"/>
        <v>6.4381923385711803E-3</v>
      </c>
    </row>
    <row r="50" spans="6:10" x14ac:dyDescent="0.35">
      <c r="F50">
        <f t="shared" si="7"/>
        <v>-1.39</v>
      </c>
      <c r="G50">
        <f t="shared" si="8"/>
        <v>2.3899999999999997</v>
      </c>
      <c r="H50">
        <f t="shared" si="5"/>
        <v>0.3958159397494847</v>
      </c>
      <c r="I50">
        <f t="shared" si="6"/>
        <v>0.47281993281851314</v>
      </c>
      <c r="J50">
        <f t="shared" si="3"/>
        <v>6.4336682274981089E-3</v>
      </c>
    </row>
    <row r="51" spans="6:10" x14ac:dyDescent="0.35">
      <c r="F51">
        <f t="shared" si="7"/>
        <v>-1.38</v>
      </c>
      <c r="G51">
        <f t="shared" si="8"/>
        <v>2.38</v>
      </c>
      <c r="H51">
        <f t="shared" si="5"/>
        <v>0.39548970530101357</v>
      </c>
      <c r="I51">
        <f t="shared" si="6"/>
        <v>0.47049277582533044</v>
      </c>
      <c r="J51">
        <f t="shared" si="3"/>
        <v>6.4291441164250427E-3</v>
      </c>
    </row>
    <row r="52" spans="6:10" x14ac:dyDescent="0.35">
      <c r="F52">
        <f t="shared" si="7"/>
        <v>-1.3699999999999999</v>
      </c>
      <c r="G52">
        <f t="shared" si="8"/>
        <v>2.37</v>
      </c>
      <c r="H52">
        <f t="shared" si="5"/>
        <v>0.39516354563510125</v>
      </c>
      <c r="I52">
        <f t="shared" si="6"/>
        <v>0.46816645430206127</v>
      </c>
      <c r="J52">
        <f t="shared" si="3"/>
        <v>6.4246200053519739E-3</v>
      </c>
    </row>
    <row r="53" spans="6:10" x14ac:dyDescent="0.35">
      <c r="F53">
        <f t="shared" si="7"/>
        <v>-1.3599999999999999</v>
      </c>
      <c r="G53">
        <f t="shared" si="8"/>
        <v>2.36</v>
      </c>
      <c r="H53">
        <f t="shared" si="5"/>
        <v>0.39483746073492587</v>
      </c>
      <c r="I53">
        <f t="shared" si="6"/>
        <v>0.46584098076524066</v>
      </c>
      <c r="J53">
        <f t="shared" si="3"/>
        <v>6.4200958942789042E-3</v>
      </c>
    </row>
    <row r="54" spans="6:10" x14ac:dyDescent="0.35">
      <c r="F54">
        <f t="shared" si="7"/>
        <v>-1.3499999999999999</v>
      </c>
      <c r="G54">
        <f t="shared" si="8"/>
        <v>2.3499999999999996</v>
      </c>
      <c r="H54">
        <f t="shared" si="5"/>
        <v>0.39451145058368953</v>
      </c>
      <c r="I54">
        <f t="shared" si="6"/>
        <v>0.46351636797797846</v>
      </c>
      <c r="J54">
        <f t="shared" si="3"/>
        <v>6.4155717832058345E-3</v>
      </c>
    </row>
    <row r="55" spans="6:10" x14ac:dyDescent="0.35">
      <c r="F55">
        <f t="shared" si="7"/>
        <v>-1.3399999999999999</v>
      </c>
      <c r="G55">
        <f t="shared" si="8"/>
        <v>2.34</v>
      </c>
      <c r="H55">
        <f t="shared" si="5"/>
        <v>0.39418551516461586</v>
      </c>
      <c r="I55">
        <f t="shared" si="6"/>
        <v>0.46119262895593871</v>
      </c>
      <c r="J55">
        <f t="shared" si="3"/>
        <v>6.4110476721327683E-3</v>
      </c>
    </row>
    <row r="56" spans="6:10" x14ac:dyDescent="0.35">
      <c r="F56">
        <f t="shared" si="7"/>
        <v>-1.3299999999999998</v>
      </c>
      <c r="G56">
        <f t="shared" si="8"/>
        <v>2.33</v>
      </c>
      <c r="H56">
        <f t="shared" si="5"/>
        <v>0.39385965446087279</v>
      </c>
      <c r="I56">
        <f t="shared" si="6"/>
        <v>0.45886977697349129</v>
      </c>
      <c r="J56">
        <f t="shared" si="3"/>
        <v>6.4065235610597003E-3</v>
      </c>
    </row>
    <row r="57" spans="6:10" x14ac:dyDescent="0.35">
      <c r="F57">
        <f t="shared" si="7"/>
        <v>-1.3199999999999998</v>
      </c>
      <c r="G57">
        <f t="shared" si="8"/>
        <v>2.3199999999999998</v>
      </c>
      <c r="H57">
        <f t="shared" si="5"/>
        <v>0.39353386845568217</v>
      </c>
      <c r="I57">
        <f t="shared" si="6"/>
        <v>0.45654782557003926</v>
      </c>
      <c r="J57">
        <f t="shared" si="3"/>
        <v>6.4019994499866307E-3</v>
      </c>
    </row>
    <row r="58" spans="6:10" x14ac:dyDescent="0.35">
      <c r="F58">
        <f t="shared" si="7"/>
        <v>-1.3099999999999998</v>
      </c>
      <c r="G58">
        <f t="shared" si="8"/>
        <v>2.3099999999999996</v>
      </c>
      <c r="H58">
        <f t="shared" si="5"/>
        <v>0.39320815713225743</v>
      </c>
      <c r="I58">
        <f t="shared" si="6"/>
        <v>0.45422678855652981</v>
      </c>
      <c r="J58">
        <f t="shared" si="3"/>
        <v>6.397475338913561E-3</v>
      </c>
    </row>
    <row r="59" spans="6:10" x14ac:dyDescent="0.35">
      <c r="F59">
        <f t="shared" si="7"/>
        <v>-1.2999999999999998</v>
      </c>
      <c r="G59">
        <f t="shared" si="8"/>
        <v>2.2999999999999998</v>
      </c>
      <c r="H59">
        <f t="shared" si="5"/>
        <v>0.39288252047381378</v>
      </c>
      <c r="I59">
        <f t="shared" si="6"/>
        <v>0.45190668002215234</v>
      </c>
      <c r="J59">
        <f t="shared" si="3"/>
        <v>6.3929512278404939E-3</v>
      </c>
    </row>
    <row r="60" spans="6:10" x14ac:dyDescent="0.35">
      <c r="F60">
        <f t="shared" si="7"/>
        <v>-1.2899999999999998</v>
      </c>
      <c r="G60">
        <f t="shared" si="8"/>
        <v>2.29</v>
      </c>
      <c r="H60">
        <f t="shared" si="5"/>
        <v>0.39255695846357574</v>
      </c>
      <c r="I60">
        <f t="shared" si="6"/>
        <v>0.44958751434123201</v>
      </c>
      <c r="J60">
        <f t="shared" si="3"/>
        <v>6.3884271167674259E-3</v>
      </c>
    </row>
    <row r="61" spans="6:10" x14ac:dyDescent="0.35">
      <c r="F61">
        <f t="shared" si="7"/>
        <v>-1.2799999999999998</v>
      </c>
      <c r="G61">
        <f t="shared" si="8"/>
        <v>2.2799999999999998</v>
      </c>
      <c r="H61">
        <f t="shared" si="5"/>
        <v>0.3922314710847683</v>
      </c>
      <c r="I61">
        <f t="shared" si="6"/>
        <v>0.44726930618032468</v>
      </c>
      <c r="J61">
        <f t="shared" si="3"/>
        <v>6.3839030056943562E-3</v>
      </c>
    </row>
    <row r="62" spans="6:10" x14ac:dyDescent="0.35">
      <c r="F62">
        <f t="shared" si="7"/>
        <v>-1.2699999999999998</v>
      </c>
      <c r="G62">
        <f t="shared" si="8"/>
        <v>2.2699999999999996</v>
      </c>
      <c r="H62">
        <f t="shared" si="5"/>
        <v>0.39190605832062464</v>
      </c>
      <c r="I62">
        <f t="shared" si="6"/>
        <v>0.44495207050551916</v>
      </c>
      <c r="J62">
        <f t="shared" si="3"/>
        <v>6.3793788946212866E-3</v>
      </c>
    </row>
    <row r="63" spans="6:10" x14ac:dyDescent="0.35">
      <c r="F63">
        <f t="shared" si="7"/>
        <v>-1.2599999999999998</v>
      </c>
      <c r="G63">
        <f t="shared" si="8"/>
        <v>2.2599999999999998</v>
      </c>
      <c r="H63">
        <f t="shared" si="5"/>
        <v>0.39158072015434264</v>
      </c>
      <c r="I63">
        <f t="shared" si="6"/>
        <v>0.44263582258995499</v>
      </c>
      <c r="J63">
        <f t="shared" si="3"/>
        <v>6.3748547835482186E-3</v>
      </c>
    </row>
    <row r="64" spans="6:10" x14ac:dyDescent="0.35">
      <c r="F64">
        <f t="shared" si="7"/>
        <v>-1.2499999999999998</v>
      </c>
      <c r="G64">
        <f t="shared" si="8"/>
        <v>2.25</v>
      </c>
      <c r="H64">
        <f t="shared" si="5"/>
        <v>0.39125545656919369</v>
      </c>
      <c r="I64">
        <f t="shared" si="6"/>
        <v>0.4403205780215611</v>
      </c>
      <c r="J64">
        <f t="shared" si="3"/>
        <v>6.3703306724751524E-3</v>
      </c>
    </row>
    <row r="65" spans="6:10" x14ac:dyDescent="0.35">
      <c r="F65">
        <f t="shared" si="7"/>
        <v>-1.2399999999999998</v>
      </c>
      <c r="G65">
        <f t="shared" si="8"/>
        <v>2.2399999999999998</v>
      </c>
      <c r="H65">
        <f t="shared" si="5"/>
        <v>0.39093026754838944</v>
      </c>
      <c r="I65">
        <f t="shared" si="6"/>
        <v>0.4380063527110255</v>
      </c>
      <c r="J65">
        <f t="shared" si="3"/>
        <v>6.3658065614020818E-3</v>
      </c>
    </row>
    <row r="66" spans="6:10" x14ac:dyDescent="0.35">
      <c r="F66">
        <f t="shared" si="7"/>
        <v>-1.2299999999999998</v>
      </c>
      <c r="G66">
        <f t="shared" si="8"/>
        <v>2.2299999999999995</v>
      </c>
      <c r="H66">
        <f t="shared" si="5"/>
        <v>0.39060515307518351</v>
      </c>
      <c r="I66">
        <f t="shared" si="6"/>
        <v>0.4356931629000011</v>
      </c>
      <c r="J66">
        <f t="shared" si="3"/>
        <v>6.3612824503290121E-3</v>
      </c>
    </row>
    <row r="67" spans="6:10" x14ac:dyDescent="0.35">
      <c r="F67">
        <f t="shared" si="7"/>
        <v>-1.2199999999999998</v>
      </c>
      <c r="G67">
        <f t="shared" si="8"/>
        <v>2.2199999999999998</v>
      </c>
      <c r="H67">
        <f t="shared" si="5"/>
        <v>0.39028011313282263</v>
      </c>
      <c r="I67">
        <f t="shared" si="6"/>
        <v>0.4333810251695574</v>
      </c>
      <c r="J67">
        <f t="shared" si="3"/>
        <v>6.3567583392559442E-3</v>
      </c>
    </row>
    <row r="68" spans="6:10" x14ac:dyDescent="0.35">
      <c r="F68">
        <f t="shared" si="7"/>
        <v>-1.2099999999999997</v>
      </c>
      <c r="G68">
        <f t="shared" si="8"/>
        <v>2.21</v>
      </c>
      <c r="H68">
        <f t="shared" si="5"/>
        <v>0.38995514770456929</v>
      </c>
      <c r="I68">
        <f t="shared" si="6"/>
        <v>0.43106995644888574</v>
      </c>
      <c r="J68">
        <f t="shared" si="3"/>
        <v>6.352234228182878E-3</v>
      </c>
    </row>
    <row r="69" spans="6:10" x14ac:dyDescent="0.35">
      <c r="F69">
        <f t="shared" si="7"/>
        <v>-1.1999999999999997</v>
      </c>
      <c r="G69">
        <f t="shared" si="8"/>
        <v>2.1999999999999997</v>
      </c>
      <c r="H69">
        <f t="shared" si="5"/>
        <v>0.38963025677364893</v>
      </c>
      <c r="I69">
        <f t="shared" si="6"/>
        <v>0.42875997402426674</v>
      </c>
      <c r="J69">
        <f t="shared" si="3"/>
        <v>6.3477101171098083E-3</v>
      </c>
    </row>
    <row r="70" spans="6:10" x14ac:dyDescent="0.35">
      <c r="F70">
        <f t="shared" si="7"/>
        <v>-1.1899999999999997</v>
      </c>
      <c r="G70">
        <f t="shared" si="8"/>
        <v>2.1899999999999995</v>
      </c>
      <c r="H70">
        <f t="shared" si="5"/>
        <v>0.38930544032332404</v>
      </c>
      <c r="I70">
        <f t="shared" si="6"/>
        <v>0.42645109554830968</v>
      </c>
      <c r="J70">
        <f t="shared" si="3"/>
        <v>6.3431860060367369E-3</v>
      </c>
    </row>
    <row r="71" spans="6:10" x14ac:dyDescent="0.35">
      <c r="F71">
        <f t="shared" si="7"/>
        <v>-1.1799999999999997</v>
      </c>
      <c r="G71">
        <f t="shared" si="8"/>
        <v>2.1799999999999997</v>
      </c>
      <c r="H71">
        <f t="shared" si="5"/>
        <v>0.38898069833686288</v>
      </c>
      <c r="I71">
        <f t="shared" si="6"/>
        <v>0.42414333904947193</v>
      </c>
      <c r="J71">
        <f t="shared" si="3"/>
        <v>6.3386618949636707E-3</v>
      </c>
    </row>
    <row r="72" spans="6:10" x14ac:dyDescent="0.35">
      <c r="F72">
        <f t="shared" si="7"/>
        <v>-1.1699999999999997</v>
      </c>
      <c r="G72">
        <f t="shared" si="8"/>
        <v>2.17</v>
      </c>
      <c r="H72">
        <f t="shared" si="5"/>
        <v>0.38865603079752886</v>
      </c>
      <c r="I72">
        <f t="shared" si="6"/>
        <v>0.42183672294186886</v>
      </c>
      <c r="J72">
        <f t="shared" si="3"/>
        <v>6.3341377838906018E-3</v>
      </c>
    </row>
    <row r="73" spans="6:10" x14ac:dyDescent="0.35">
      <c r="F73">
        <f t="shared" si="7"/>
        <v>-1.1599999999999997</v>
      </c>
      <c r="G73">
        <f t="shared" si="8"/>
        <v>2.1599999999999997</v>
      </c>
      <c r="H73">
        <f t="shared" si="5"/>
        <v>0.38833143768858136</v>
      </c>
      <c r="I73">
        <f t="shared" si="6"/>
        <v>0.41953126603538471</v>
      </c>
      <c r="J73">
        <f t="shared" si="3"/>
        <v>6.3296136728175321E-3</v>
      </c>
    </row>
    <row r="74" spans="6:10" x14ac:dyDescent="0.35">
      <c r="F74">
        <f t="shared" si="7"/>
        <v>-1.1499999999999997</v>
      </c>
      <c r="G74">
        <f t="shared" si="8"/>
        <v>2.1499999999999995</v>
      </c>
      <c r="H74">
        <f t="shared" si="5"/>
        <v>0.38800691899330242</v>
      </c>
      <c r="I74">
        <f t="shared" si="6"/>
        <v>0.41722698754609405</v>
      </c>
      <c r="J74">
        <f t="shared" si="3"/>
        <v>6.3250895617444625E-3</v>
      </c>
    </row>
    <row r="75" spans="6:10" x14ac:dyDescent="0.35">
      <c r="F75">
        <f t="shared" si="7"/>
        <v>-1.1399999999999997</v>
      </c>
      <c r="G75">
        <f t="shared" si="8"/>
        <v>2.1399999999999997</v>
      </c>
      <c r="H75">
        <f t="shared" si="5"/>
        <v>0.38768247469498518</v>
      </c>
      <c r="I75">
        <f t="shared" si="6"/>
        <v>0.41492390710700472</v>
      </c>
      <c r="J75">
        <f t="shared" si="3"/>
        <v>6.3205654506713962E-3</v>
      </c>
    </row>
    <row r="76" spans="6:10" x14ac:dyDescent="0.35">
      <c r="F76">
        <f t="shared" si="7"/>
        <v>-1.1299999999999997</v>
      </c>
      <c r="G76">
        <f t="shared" si="8"/>
        <v>2.13</v>
      </c>
      <c r="H76">
        <f t="shared" si="5"/>
        <v>0.38735810477686239</v>
      </c>
      <c r="I76">
        <f t="shared" si="6"/>
        <v>0.41262204477913456</v>
      </c>
      <c r="J76">
        <f t="shared" si="3"/>
        <v>6.3160413395983283E-3</v>
      </c>
    </row>
    <row r="77" spans="6:10" x14ac:dyDescent="0.35">
      <c r="F77">
        <f t="shared" si="7"/>
        <v>-1.1199999999999997</v>
      </c>
      <c r="G77">
        <f>1-F77</f>
        <v>2.1199999999999997</v>
      </c>
      <c r="H77">
        <f t="shared" si="5"/>
        <v>0.38703380922224273</v>
      </c>
      <c r="I77">
        <f t="shared" si="6"/>
        <v>0.41032142106293201</v>
      </c>
      <c r="J77">
        <f t="shared" si="3"/>
        <v>6.3115172285252586E-3</v>
      </c>
    </row>
    <row r="78" spans="6:10" x14ac:dyDescent="0.35">
      <c r="F78">
        <f t="shared" si="7"/>
        <v>-1.1099999999999997</v>
      </c>
      <c r="G78">
        <f t="shared" ref="G78:G141" si="9">1-F78</f>
        <v>2.1099999999999994</v>
      </c>
      <c r="H78">
        <f t="shared" si="5"/>
        <v>0.38670958801440714</v>
      </c>
      <c r="I78">
        <f t="shared" si="6"/>
        <v>0.40802205691005455</v>
      </c>
      <c r="J78">
        <f t="shared" ref="J78:J141" si="10">F78*$J$28+G78*$J$32</f>
        <v>6.3069931174521881E-3</v>
      </c>
    </row>
    <row r="79" spans="6:10" x14ac:dyDescent="0.35">
      <c r="F79">
        <f t="shared" si="7"/>
        <v>-1.0999999999999996</v>
      </c>
      <c r="G79">
        <f t="shared" si="9"/>
        <v>2.0999999999999996</v>
      </c>
      <c r="H79">
        <f>(1+J79)^52-1</f>
        <v>0.38638544113664808</v>
      </c>
      <c r="I79">
        <f t="shared" si="6"/>
        <v>0.405723973735516</v>
      </c>
      <c r="J79">
        <f t="shared" si="10"/>
        <v>6.3024690063791218E-3</v>
      </c>
    </row>
    <row r="80" spans="6:10" x14ac:dyDescent="0.35">
      <c r="F80">
        <f t="shared" si="7"/>
        <v>-1.0899999999999996</v>
      </c>
      <c r="G80">
        <f t="shared" si="9"/>
        <v>2.09</v>
      </c>
      <c r="H80">
        <f t="shared" si="5"/>
        <v>0.38606136857226314</v>
      </c>
      <c r="I80">
        <f t="shared" si="6"/>
        <v>0.40342719343021682</v>
      </c>
      <c r="J80">
        <f t="shared" si="10"/>
        <v>6.2979448953060539E-3</v>
      </c>
    </row>
    <row r="81" spans="6:10" x14ac:dyDescent="0.35">
      <c r="F81">
        <f t="shared" si="7"/>
        <v>-1.0799999999999996</v>
      </c>
      <c r="G81">
        <f t="shared" si="9"/>
        <v>2.0799999999999996</v>
      </c>
      <c r="H81">
        <f t="shared" si="5"/>
        <v>0.3857373703045397</v>
      </c>
      <c r="I81">
        <f t="shared" si="6"/>
        <v>0.40113173837387073</v>
      </c>
      <c r="J81">
        <f t="shared" si="10"/>
        <v>6.2934207842329842E-3</v>
      </c>
    </row>
    <row r="82" spans="6:10" x14ac:dyDescent="0.35">
      <c r="F82">
        <f t="shared" si="7"/>
        <v>-1.0699999999999996</v>
      </c>
      <c r="G82">
        <f t="shared" si="9"/>
        <v>2.0699999999999994</v>
      </c>
      <c r="H82">
        <f t="shared" si="5"/>
        <v>0.38541344631680241</v>
      </c>
      <c r="I82">
        <f t="shared" si="6"/>
        <v>0.39883763144834183</v>
      </c>
      <c r="J82">
        <f t="shared" si="10"/>
        <v>6.2888966731599145E-3</v>
      </c>
    </row>
    <row r="83" spans="6:10" x14ac:dyDescent="0.35">
      <c r="F83">
        <f t="shared" si="7"/>
        <v>-1.0599999999999996</v>
      </c>
      <c r="G83">
        <f t="shared" si="9"/>
        <v>2.0599999999999996</v>
      </c>
      <c r="H83">
        <f t="shared" si="5"/>
        <v>0.38508959659231823</v>
      </c>
      <c r="I83">
        <f t="shared" si="6"/>
        <v>0.39654489605140714</v>
      </c>
      <c r="J83">
        <f t="shared" si="10"/>
        <v>6.2843725620868466E-3</v>
      </c>
    </row>
    <row r="84" spans="6:10" x14ac:dyDescent="0.35">
      <c r="F84">
        <f t="shared" si="7"/>
        <v>-1.0499999999999996</v>
      </c>
      <c r="G84">
        <f t="shared" si="9"/>
        <v>2.0499999999999998</v>
      </c>
      <c r="H84">
        <f t="shared" si="5"/>
        <v>0.38476582111441338</v>
      </c>
      <c r="I84">
        <f t="shared" si="6"/>
        <v>0.3942535561109593</v>
      </c>
      <c r="J84">
        <f t="shared" si="10"/>
        <v>6.2798484510137803E-3</v>
      </c>
    </row>
    <row r="85" spans="6:10" x14ac:dyDescent="0.35">
      <c r="F85">
        <f t="shared" si="7"/>
        <v>-1.0399999999999996</v>
      </c>
      <c r="G85">
        <f t="shared" si="9"/>
        <v>2.0399999999999996</v>
      </c>
      <c r="H85">
        <f t="shared" si="5"/>
        <v>0.38444211986640298</v>
      </c>
      <c r="I85">
        <f t="shared" si="6"/>
        <v>0.39196363609966584</v>
      </c>
      <c r="J85">
        <f t="shared" si="10"/>
        <v>6.2753243399407098E-3</v>
      </c>
    </row>
    <row r="86" spans="6:10" x14ac:dyDescent="0.35">
      <c r="F86">
        <f t="shared" si="7"/>
        <v>-1.0299999999999996</v>
      </c>
      <c r="G86">
        <f t="shared" si="9"/>
        <v>2.0299999999999994</v>
      </c>
      <c r="H86">
        <f t="shared" si="5"/>
        <v>0.38411849283159838</v>
      </c>
      <c r="I86">
        <f t="shared" si="6"/>
        <v>0.38967516105010236</v>
      </c>
      <c r="J86">
        <f t="shared" si="10"/>
        <v>6.2708002288676401E-3</v>
      </c>
    </row>
    <row r="87" spans="6:10" x14ac:dyDescent="0.35">
      <c r="F87">
        <f t="shared" si="7"/>
        <v>-1.0199999999999996</v>
      </c>
      <c r="G87">
        <f t="shared" si="9"/>
        <v>2.0199999999999996</v>
      </c>
      <c r="H87">
        <f t="shared" si="5"/>
        <v>0.38379493999331094</v>
      </c>
      <c r="I87">
        <f t="shared" si="6"/>
        <v>0.38738815657037484</v>
      </c>
      <c r="J87">
        <f t="shared" si="10"/>
        <v>6.2662761177945722E-3</v>
      </c>
    </row>
    <row r="88" spans="6:10" x14ac:dyDescent="0.35">
      <c r="F88">
        <f t="shared" si="7"/>
        <v>-1.0099999999999996</v>
      </c>
      <c r="G88">
        <f t="shared" si="9"/>
        <v>2.0099999999999998</v>
      </c>
      <c r="H88">
        <f t="shared" si="5"/>
        <v>0.38347146133487442</v>
      </c>
      <c r="I88">
        <f t="shared" si="6"/>
        <v>0.38510264886025036</v>
      </c>
      <c r="J88">
        <f t="shared" si="10"/>
        <v>6.2617520067215059E-3</v>
      </c>
    </row>
    <row r="89" spans="6:10" x14ac:dyDescent="0.35">
      <c r="F89">
        <f t="shared" si="7"/>
        <v>-0.99999999999999956</v>
      </c>
      <c r="G89">
        <f t="shared" si="9"/>
        <v>1.9999999999999996</v>
      </c>
      <c r="H89">
        <f t="shared" si="5"/>
        <v>0.38314805683963438</v>
      </c>
      <c r="I89">
        <f t="shared" si="6"/>
        <v>0.38281866472781517</v>
      </c>
      <c r="J89">
        <f t="shared" si="10"/>
        <v>6.2572278956484362E-3</v>
      </c>
    </row>
    <row r="90" spans="6:10" x14ac:dyDescent="0.35">
      <c r="F90">
        <f t="shared" si="7"/>
        <v>-0.98999999999999955</v>
      </c>
      <c r="G90">
        <f t="shared" si="9"/>
        <v>1.9899999999999995</v>
      </c>
      <c r="H90">
        <f t="shared" si="5"/>
        <v>0.38282472649089017</v>
      </c>
      <c r="I90">
        <f t="shared" si="6"/>
        <v>0.38053623160667821</v>
      </c>
      <c r="J90">
        <f t="shared" si="10"/>
        <v>6.2527037845753666E-3</v>
      </c>
    </row>
    <row r="91" spans="6:10" x14ac:dyDescent="0.35">
      <c r="F91">
        <f t="shared" si="7"/>
        <v>-0.97999999999999954</v>
      </c>
      <c r="G91">
        <f t="shared" si="9"/>
        <v>1.9799999999999995</v>
      </c>
      <c r="H91">
        <f t="shared" si="5"/>
        <v>0.38250147027197401</v>
      </c>
      <c r="I91">
        <f t="shared" si="6"/>
        <v>0.37825537757374122</v>
      </c>
      <c r="J91">
        <f t="shared" si="10"/>
        <v>6.2481796735022977E-3</v>
      </c>
    </row>
    <row r="92" spans="6:10" x14ac:dyDescent="0.35">
      <c r="F92">
        <f t="shared" si="7"/>
        <v>-0.96999999999999953</v>
      </c>
      <c r="G92">
        <f t="shared" si="9"/>
        <v>1.9699999999999995</v>
      </c>
      <c r="H92">
        <f t="shared" si="5"/>
        <v>0.38217828816623123</v>
      </c>
      <c r="I92">
        <f t="shared" si="6"/>
        <v>0.37597613136755587</v>
      </c>
      <c r="J92">
        <f t="shared" si="10"/>
        <v>6.2436555624292298E-3</v>
      </c>
    </row>
    <row r="93" spans="6:10" x14ac:dyDescent="0.35">
      <c r="F93">
        <f t="shared" si="7"/>
        <v>-0.95999999999999952</v>
      </c>
      <c r="G93">
        <f t="shared" si="9"/>
        <v>1.9599999999999995</v>
      </c>
      <c r="H93">
        <f t="shared" si="5"/>
        <v>0.38185518015700914</v>
      </c>
      <c r="I93">
        <f t="shared" si="6"/>
        <v>0.37369852240728996</v>
      </c>
      <c r="J93">
        <f t="shared" si="10"/>
        <v>6.2391314513561601E-3</v>
      </c>
    </row>
    <row r="94" spans="6:10" x14ac:dyDescent="0.35">
      <c r="F94">
        <f t="shared" si="7"/>
        <v>-0.94999999999999951</v>
      </c>
      <c r="G94">
        <f t="shared" si="9"/>
        <v>1.9499999999999995</v>
      </c>
      <c r="H94">
        <f t="shared" si="5"/>
        <v>0.3815321462276553</v>
      </c>
      <c r="I94">
        <f t="shared" si="6"/>
        <v>0.37142258081232477</v>
      </c>
      <c r="J94">
        <f t="shared" si="10"/>
        <v>6.2346073402830922E-3</v>
      </c>
    </row>
    <row r="95" spans="6:10" x14ac:dyDescent="0.35">
      <c r="F95">
        <f t="shared" si="7"/>
        <v>-0.9399999999999995</v>
      </c>
      <c r="G95">
        <f t="shared" si="9"/>
        <v>1.9399999999999995</v>
      </c>
      <c r="H95">
        <f t="shared" si="5"/>
        <v>0.38120918636150281</v>
      </c>
      <c r="I95">
        <f t="shared" si="6"/>
        <v>0.36914833742250835</v>
      </c>
      <c r="J95">
        <f t="shared" si="10"/>
        <v>6.2300832292100242E-3</v>
      </c>
    </row>
    <row r="96" spans="6:10" x14ac:dyDescent="0.35">
      <c r="F96">
        <f t="shared" si="7"/>
        <v>-0.92999999999999949</v>
      </c>
      <c r="G96">
        <f t="shared" si="9"/>
        <v>1.9299999999999995</v>
      </c>
      <c r="H96">
        <f t="shared" si="5"/>
        <v>0.38088630054193739</v>
      </c>
      <c r="I96">
        <f t="shared" si="6"/>
        <v>0.36687582381908768</v>
      </c>
      <c r="J96">
        <f t="shared" si="10"/>
        <v>6.2255591181369545E-3</v>
      </c>
    </row>
    <row r="97" spans="6:10" x14ac:dyDescent="0.35">
      <c r="F97">
        <f t="shared" si="7"/>
        <v>-0.91999999999999948</v>
      </c>
      <c r="G97">
        <f t="shared" si="9"/>
        <v>1.9199999999999995</v>
      </c>
      <c r="H97">
        <f t="shared" si="5"/>
        <v>0.38056348875226464</v>
      </c>
      <c r="I97">
        <f t="shared" si="6"/>
        <v>0.36460507234634637</v>
      </c>
      <c r="J97">
        <f t="shared" si="10"/>
        <v>6.2210350070638857E-3</v>
      </c>
    </row>
    <row r="98" spans="6:10" x14ac:dyDescent="0.35">
      <c r="F98">
        <f t="shared" si="7"/>
        <v>-0.90999999999999948</v>
      </c>
      <c r="G98">
        <f t="shared" si="9"/>
        <v>1.9099999999999995</v>
      </c>
      <c r="H98">
        <f t="shared" si="5"/>
        <v>0.38024075097587651</v>
      </c>
      <c r="I98">
        <f t="shared" si="6"/>
        <v>0.36233611613397404</v>
      </c>
      <c r="J98">
        <f t="shared" si="10"/>
        <v>6.2165108959908177E-3</v>
      </c>
    </row>
    <row r="99" spans="6:10" x14ac:dyDescent="0.35">
      <c r="F99">
        <f t="shared" si="7"/>
        <v>-0.89999999999999947</v>
      </c>
      <c r="G99">
        <f t="shared" si="9"/>
        <v>1.8999999999999995</v>
      </c>
      <c r="H99">
        <f t="shared" si="5"/>
        <v>0.37991808719612918</v>
      </c>
      <c r="I99">
        <f t="shared" si="6"/>
        <v>0.3600689891201948</v>
      </c>
      <c r="J99">
        <f t="shared" si="10"/>
        <v>6.2119867849177498E-3</v>
      </c>
    </row>
    <row r="100" spans="6:10" x14ac:dyDescent="0.35">
      <c r="F100">
        <f t="shared" si="7"/>
        <v>-0.88999999999999946</v>
      </c>
      <c r="G100">
        <f t="shared" si="9"/>
        <v>1.8899999999999995</v>
      </c>
      <c r="H100">
        <f t="shared" si="5"/>
        <v>0.37959549739638754</v>
      </c>
      <c r="I100">
        <f t="shared" si="6"/>
        <v>0.35780372607568417</v>
      </c>
      <c r="J100">
        <f t="shared" si="10"/>
        <v>6.2074626738446801E-3</v>
      </c>
    </row>
    <row r="101" spans="6:10" x14ac:dyDescent="0.35">
      <c r="F101">
        <f t="shared" si="7"/>
        <v>-0.87999999999999945</v>
      </c>
      <c r="G101">
        <f t="shared" si="9"/>
        <v>1.8799999999999994</v>
      </c>
      <c r="H101">
        <f t="shared" si="5"/>
        <v>0.37927298156002887</v>
      </c>
      <c r="I101">
        <f t="shared" si="6"/>
        <v>0.35554036262830341</v>
      </c>
      <c r="J101">
        <f t="shared" si="10"/>
        <v>6.2029385627716122E-3</v>
      </c>
    </row>
    <row r="102" spans="6:10" x14ac:dyDescent="0.35">
      <c r="F102">
        <f t="shared" si="7"/>
        <v>-0.86999999999999944</v>
      </c>
      <c r="G102">
        <f t="shared" si="9"/>
        <v>1.8699999999999994</v>
      </c>
      <c r="H102">
        <f t="shared" si="5"/>
        <v>0.37895053967041736</v>
      </c>
      <c r="I102">
        <f t="shared" si="6"/>
        <v>0.35327893528868348</v>
      </c>
      <c r="J102">
        <f t="shared" si="10"/>
        <v>6.1984144516985442E-3</v>
      </c>
    </row>
    <row r="103" spans="6:10" x14ac:dyDescent="0.35">
      <c r="F103">
        <f t="shared" si="7"/>
        <v>-0.85999999999999943</v>
      </c>
      <c r="G103">
        <f t="shared" si="9"/>
        <v>1.8599999999999994</v>
      </c>
      <c r="H103">
        <f t="shared" si="5"/>
        <v>0.37862817171095542</v>
      </c>
      <c r="I103">
        <f t="shared" si="6"/>
        <v>0.35101948147668977</v>
      </c>
      <c r="J103">
        <f t="shared" si="10"/>
        <v>6.1938903406254745E-3</v>
      </c>
    </row>
    <row r="104" spans="6:10" x14ac:dyDescent="0.35">
      <c r="F104">
        <f t="shared" si="7"/>
        <v>-0.84999999999999942</v>
      </c>
      <c r="G104">
        <f t="shared" si="9"/>
        <v>1.8499999999999994</v>
      </c>
      <c r="H104">
        <f t="shared" ref="H104:H167" si="11">(1+J104)^52-1</f>
        <v>0.3783058776649908</v>
      </c>
      <c r="I104">
        <f t="shared" ref="I104:I167" si="12">SQRT(((F104)^2)*$J$29+((G104)^2)*$J$33+2*F104*G104*$P$29)</f>
        <v>0.34876203954880247</v>
      </c>
      <c r="J104">
        <f t="shared" si="10"/>
        <v>6.1893662295524057E-3</v>
      </c>
    </row>
    <row r="105" spans="6:10" x14ac:dyDescent="0.35">
      <c r="F105">
        <f t="shared" si="7"/>
        <v>-0.83999999999999941</v>
      </c>
      <c r="G105">
        <f t="shared" si="9"/>
        <v>1.8399999999999994</v>
      </c>
      <c r="H105">
        <f t="shared" si="11"/>
        <v>0.37798365751591767</v>
      </c>
      <c r="I105">
        <f t="shared" si="12"/>
        <v>0.34650664882644727</v>
      </c>
      <c r="J105">
        <f t="shared" si="10"/>
        <v>6.1848421184793377E-3</v>
      </c>
    </row>
    <row r="106" spans="6:10" x14ac:dyDescent="0.35">
      <c r="F106">
        <f t="shared" ref="F106:F169" si="13">0.01+F105</f>
        <v>-0.8299999999999994</v>
      </c>
      <c r="G106">
        <f t="shared" si="9"/>
        <v>1.8299999999999994</v>
      </c>
      <c r="H106">
        <f t="shared" si="11"/>
        <v>0.37766151124713176</v>
      </c>
      <c r="I106">
        <f t="shared" si="12"/>
        <v>0.3442533496253119</v>
      </c>
      <c r="J106">
        <f t="shared" si="10"/>
        <v>6.1803180074062681E-3</v>
      </c>
    </row>
    <row r="107" spans="6:10" x14ac:dyDescent="0.35">
      <c r="F107">
        <f t="shared" si="13"/>
        <v>-0.8199999999999994</v>
      </c>
      <c r="G107">
        <f t="shared" si="9"/>
        <v>1.8199999999999994</v>
      </c>
      <c r="H107">
        <f t="shared" si="11"/>
        <v>0.3773394388420297</v>
      </c>
      <c r="I107">
        <f t="shared" si="12"/>
        <v>0.34200218328568843</v>
      </c>
      <c r="J107">
        <f t="shared" si="10"/>
        <v>6.1757938963332001E-3</v>
      </c>
    </row>
    <row r="108" spans="6:10" x14ac:dyDescent="0.35">
      <c r="F108">
        <f t="shared" si="13"/>
        <v>-0.80999999999999939</v>
      </c>
      <c r="G108">
        <f t="shared" si="9"/>
        <v>1.8099999999999994</v>
      </c>
      <c r="H108">
        <f t="shared" si="11"/>
        <v>0.37701744028398942</v>
      </c>
      <c r="I108">
        <f t="shared" si="12"/>
        <v>0.33975319220387912</v>
      </c>
      <c r="J108">
        <f t="shared" si="10"/>
        <v>6.1712697852601322E-3</v>
      </c>
    </row>
    <row r="109" spans="6:10" x14ac:dyDescent="0.35">
      <c r="F109">
        <f t="shared" si="13"/>
        <v>-0.79999999999999938</v>
      </c>
      <c r="G109">
        <f t="shared" si="9"/>
        <v>1.7999999999999994</v>
      </c>
      <c r="H109">
        <f t="shared" si="11"/>
        <v>0.37669551555643421</v>
      </c>
      <c r="I109">
        <f t="shared" si="12"/>
        <v>0.33750641986470786</v>
      </c>
      <c r="J109">
        <f t="shared" si="10"/>
        <v>6.1667456741870642E-3</v>
      </c>
    </row>
    <row r="110" spans="6:10" x14ac:dyDescent="0.35">
      <c r="F110">
        <f t="shared" si="13"/>
        <v>-0.78999999999999937</v>
      </c>
      <c r="G110">
        <f t="shared" si="9"/>
        <v>1.7899999999999994</v>
      </c>
      <c r="H110">
        <f t="shared" si="11"/>
        <v>0.37637366464276734</v>
      </c>
      <c r="I110">
        <f t="shared" si="12"/>
        <v>0.3352619108751797</v>
      </c>
      <c r="J110">
        <f t="shared" si="10"/>
        <v>6.1622215631139936E-3</v>
      </c>
    </row>
    <row r="111" spans="6:10" x14ac:dyDescent="0.35">
      <c r="F111">
        <f t="shared" si="13"/>
        <v>-0.77999999999999936</v>
      </c>
      <c r="G111">
        <f t="shared" si="9"/>
        <v>1.7799999999999994</v>
      </c>
      <c r="H111">
        <f t="shared" si="11"/>
        <v>0.3760518875263652</v>
      </c>
      <c r="I111">
        <f t="shared" si="12"/>
        <v>0.3330197109993332</v>
      </c>
      <c r="J111">
        <f t="shared" si="10"/>
        <v>6.1576974520409257E-3</v>
      </c>
    </row>
    <row r="112" spans="6:10" x14ac:dyDescent="0.35">
      <c r="F112">
        <f t="shared" si="13"/>
        <v>-0.76999999999999935</v>
      </c>
      <c r="G112">
        <f t="shared" si="9"/>
        <v>1.7699999999999994</v>
      </c>
      <c r="H112">
        <f t="shared" si="11"/>
        <v>0.37573018419066373</v>
      </c>
      <c r="I112">
        <f t="shared" si="12"/>
        <v>0.33077986719433194</v>
      </c>
      <c r="J112">
        <f t="shared" si="10"/>
        <v>6.1531733409678577E-3</v>
      </c>
    </row>
    <row r="113" spans="6:10" x14ac:dyDescent="0.35">
      <c r="F113">
        <f t="shared" si="13"/>
        <v>-0.75999999999999934</v>
      </c>
      <c r="G113">
        <f t="shared" si="9"/>
        <v>1.7599999999999993</v>
      </c>
      <c r="H113">
        <f t="shared" si="11"/>
        <v>0.37540855461906997</v>
      </c>
      <c r="I113">
        <f t="shared" si="12"/>
        <v>0.32854242764784342</v>
      </c>
      <c r="J113">
        <f t="shared" si="10"/>
        <v>6.1486492298947881E-3</v>
      </c>
    </row>
    <row r="114" spans="6:10" x14ac:dyDescent="0.35">
      <c r="F114">
        <f t="shared" si="13"/>
        <v>-0.74999999999999933</v>
      </c>
      <c r="G114">
        <f t="shared" si="9"/>
        <v>1.7499999999999993</v>
      </c>
      <c r="H114">
        <f t="shared" si="11"/>
        <v>0.37508699879500229</v>
      </c>
      <c r="I114">
        <f t="shared" si="12"/>
        <v>0.32630744181675497</v>
      </c>
      <c r="J114">
        <f t="shared" si="10"/>
        <v>6.1441251188217201E-3</v>
      </c>
    </row>
    <row r="115" spans="6:10" x14ac:dyDescent="0.35">
      <c r="F115">
        <f t="shared" si="13"/>
        <v>-0.73999999999999932</v>
      </c>
      <c r="G115">
        <f t="shared" si="9"/>
        <v>1.7399999999999993</v>
      </c>
      <c r="H115">
        <f t="shared" si="11"/>
        <v>0.3747655167018844</v>
      </c>
      <c r="I115">
        <f t="shared" si="12"/>
        <v>0.32407496046728057</v>
      </c>
      <c r="J115">
        <f t="shared" si="10"/>
        <v>6.1396010077486522E-3</v>
      </c>
    </row>
    <row r="116" spans="6:10" x14ac:dyDescent="0.35">
      <c r="F116">
        <f t="shared" si="13"/>
        <v>-0.72999999999999932</v>
      </c>
      <c r="G116">
        <f t="shared" si="9"/>
        <v>1.7299999999999993</v>
      </c>
      <c r="H116">
        <f t="shared" si="11"/>
        <v>0.37444410832314667</v>
      </c>
      <c r="I116">
        <f t="shared" si="12"/>
        <v>0.32184503571651069</v>
      </c>
      <c r="J116">
        <f t="shared" si="10"/>
        <v>6.1350768966755825E-3</v>
      </c>
    </row>
    <row r="117" spans="6:10" x14ac:dyDescent="0.35">
      <c r="F117">
        <f t="shared" si="13"/>
        <v>-0.71999999999999931</v>
      </c>
      <c r="G117">
        <f t="shared" si="9"/>
        <v>1.7199999999999993</v>
      </c>
      <c r="H117">
        <f t="shared" si="11"/>
        <v>0.37412277364222213</v>
      </c>
      <c r="I117">
        <f t="shared" si="12"/>
        <v>0.31961772107546327</v>
      </c>
      <c r="J117">
        <f t="shared" si="10"/>
        <v>6.1305527856025145E-3</v>
      </c>
    </row>
    <row r="118" spans="6:10" x14ac:dyDescent="0.35">
      <c r="F118">
        <f t="shared" si="13"/>
        <v>-0.7099999999999993</v>
      </c>
      <c r="G118">
        <f t="shared" si="9"/>
        <v>1.7099999999999993</v>
      </c>
      <c r="H118">
        <f t="shared" si="11"/>
        <v>0.37380151264251515</v>
      </c>
      <c r="I118">
        <f t="shared" si="12"/>
        <v>0.31739307149369417</v>
      </c>
      <c r="J118">
        <f t="shared" si="10"/>
        <v>6.1260286745294457E-3</v>
      </c>
    </row>
    <row r="119" spans="6:10" x14ac:dyDescent="0.35">
      <c r="F119">
        <f t="shared" si="13"/>
        <v>-0.69999999999999929</v>
      </c>
      <c r="G119">
        <f t="shared" si="9"/>
        <v>1.6999999999999993</v>
      </c>
      <c r="H119">
        <f t="shared" si="11"/>
        <v>0.37348032530748787</v>
      </c>
      <c r="I119">
        <f t="shared" si="12"/>
        <v>0.31517114340552799</v>
      </c>
      <c r="J119">
        <f t="shared" si="10"/>
        <v>6.1215045634563777E-3</v>
      </c>
    </row>
    <row r="120" spans="6:10" x14ac:dyDescent="0.35">
      <c r="F120">
        <f t="shared" si="13"/>
        <v>-0.68999999999999928</v>
      </c>
      <c r="G120">
        <f t="shared" si="9"/>
        <v>1.6899999999999993</v>
      </c>
      <c r="H120">
        <f t="shared" si="11"/>
        <v>0.37315921162056132</v>
      </c>
      <c r="I120">
        <f t="shared" si="12"/>
        <v>0.31295199477797314</v>
      </c>
      <c r="J120">
        <f t="shared" si="10"/>
        <v>6.1169804523833081E-3</v>
      </c>
    </row>
    <row r="121" spans="6:10" x14ac:dyDescent="0.35">
      <c r="F121">
        <f t="shared" si="13"/>
        <v>-0.67999999999999927</v>
      </c>
      <c r="G121">
        <f t="shared" si="9"/>
        <v>1.6799999999999993</v>
      </c>
      <c r="H121">
        <f t="shared" si="11"/>
        <v>0.37283817156520471</v>
      </c>
      <c r="I121">
        <f t="shared" si="12"/>
        <v>0.31073568516038702</v>
      </c>
      <c r="J121">
        <f t="shared" si="10"/>
        <v>6.1124563413102401E-3</v>
      </c>
    </row>
    <row r="122" spans="6:10" x14ac:dyDescent="0.35">
      <c r="F122">
        <f t="shared" si="13"/>
        <v>-0.66999999999999926</v>
      </c>
      <c r="G122">
        <f t="shared" si="9"/>
        <v>1.6699999999999993</v>
      </c>
      <c r="H122">
        <f t="shared" si="11"/>
        <v>0.37251720512484265</v>
      </c>
      <c r="I122">
        <f t="shared" si="12"/>
        <v>0.30852227573596019</v>
      </c>
      <c r="J122">
        <f t="shared" si="10"/>
        <v>6.1079322302371713E-3</v>
      </c>
    </row>
    <row r="123" spans="6:10" x14ac:dyDescent="0.35">
      <c r="F123">
        <f t="shared" si="13"/>
        <v>-0.65999999999999925</v>
      </c>
      <c r="G123">
        <f t="shared" si="9"/>
        <v>1.6599999999999993</v>
      </c>
      <c r="H123">
        <f t="shared" si="11"/>
        <v>0.37219631228295147</v>
      </c>
      <c r="I123">
        <f t="shared" si="12"/>
        <v>0.30631182937509055</v>
      </c>
      <c r="J123">
        <f t="shared" si="10"/>
        <v>6.1034081191641016E-3</v>
      </c>
    </row>
    <row r="124" spans="6:10" x14ac:dyDescent="0.35">
      <c r="F124">
        <f t="shared" si="13"/>
        <v>-0.64999999999999925</v>
      </c>
      <c r="G124">
        <f t="shared" si="9"/>
        <v>1.6499999999999992</v>
      </c>
      <c r="H124">
        <f t="shared" si="11"/>
        <v>0.37187549302294909</v>
      </c>
      <c r="I124">
        <f t="shared" si="12"/>
        <v>0.30410441069072197</v>
      </c>
      <c r="J124">
        <f t="shared" si="10"/>
        <v>6.0988840080910336E-3</v>
      </c>
    </row>
    <row r="125" spans="6:10" x14ac:dyDescent="0.35">
      <c r="F125">
        <f t="shared" si="13"/>
        <v>-0.63999999999999924</v>
      </c>
      <c r="G125">
        <f t="shared" si="9"/>
        <v>1.6399999999999992</v>
      </c>
      <c r="H125">
        <f t="shared" si="11"/>
        <v>0.37155474732831939</v>
      </c>
      <c r="I125">
        <f t="shared" si="12"/>
        <v>0.30190008609572477</v>
      </c>
      <c r="J125">
        <f t="shared" si="10"/>
        <v>6.0943598970179657E-3</v>
      </c>
    </row>
    <row r="126" spans="6:10" x14ac:dyDescent="0.35">
      <c r="F126">
        <f t="shared" si="13"/>
        <v>-0.62999999999999923</v>
      </c>
      <c r="G126">
        <f t="shared" si="9"/>
        <v>1.6299999999999992</v>
      </c>
      <c r="H126">
        <f t="shared" si="11"/>
        <v>0.37123407518251494</v>
      </c>
      <c r="I126">
        <f t="shared" si="12"/>
        <v>0.29969892386239694</v>
      </c>
      <c r="J126">
        <f t="shared" si="10"/>
        <v>6.089835785944896E-3</v>
      </c>
    </row>
    <row r="127" spans="6:10" x14ac:dyDescent="0.35">
      <c r="F127">
        <f t="shared" si="13"/>
        <v>-0.61999999999999922</v>
      </c>
      <c r="G127">
        <f t="shared" si="9"/>
        <v>1.6199999999999992</v>
      </c>
      <c r="H127">
        <f t="shared" si="11"/>
        <v>0.37091347656900608</v>
      </c>
      <c r="I127">
        <f t="shared" si="12"/>
        <v>0.29750099418417003</v>
      </c>
      <c r="J127">
        <f t="shared" si="10"/>
        <v>6.0853116748718281E-3</v>
      </c>
    </row>
    <row r="128" spans="6:10" x14ac:dyDescent="0.35">
      <c r="F128">
        <f t="shared" si="13"/>
        <v>-0.60999999999999921</v>
      </c>
      <c r="G128">
        <f t="shared" si="9"/>
        <v>1.6099999999999992</v>
      </c>
      <c r="H128">
        <f t="shared" si="11"/>
        <v>0.3705929514712647</v>
      </c>
      <c r="I128">
        <f t="shared" si="12"/>
        <v>0.29530636923960574</v>
      </c>
      <c r="J128">
        <f t="shared" si="10"/>
        <v>6.0807875637987601E-3</v>
      </c>
    </row>
    <row r="129" spans="6:10" x14ac:dyDescent="0.35">
      <c r="F129">
        <f t="shared" si="13"/>
        <v>-0.5999999999999992</v>
      </c>
      <c r="G129">
        <f t="shared" si="9"/>
        <v>1.5999999999999992</v>
      </c>
      <c r="H129">
        <f t="shared" si="11"/>
        <v>0.37027249987275135</v>
      </c>
      <c r="I129">
        <f t="shared" si="12"/>
        <v>0.29311512325877215</v>
      </c>
      <c r="J129">
        <f t="shared" si="10"/>
        <v>6.0762634527256922E-3</v>
      </c>
    </row>
    <row r="130" spans="6:10" x14ac:dyDescent="0.35">
      <c r="F130">
        <f t="shared" si="13"/>
        <v>-0.58999999999999919</v>
      </c>
      <c r="G130">
        <f t="shared" si="9"/>
        <v>1.5899999999999992</v>
      </c>
      <c r="H130">
        <f t="shared" si="11"/>
        <v>0.36995212175696324</v>
      </c>
      <c r="I130">
        <f t="shared" si="12"/>
        <v>0.29092733259209252</v>
      </c>
      <c r="J130">
        <f t="shared" si="10"/>
        <v>6.0717393416526225E-3</v>
      </c>
    </row>
    <row r="131" spans="6:10" x14ac:dyDescent="0.35">
      <c r="F131">
        <f t="shared" si="13"/>
        <v>-0.57999999999999918</v>
      </c>
      <c r="G131">
        <f t="shared" si="9"/>
        <v>1.5799999999999992</v>
      </c>
      <c r="H131">
        <f t="shared" si="11"/>
        <v>0.36963181710735338</v>
      </c>
      <c r="I131">
        <f t="shared" si="12"/>
        <v>0.28874307578176289</v>
      </c>
      <c r="J131">
        <f t="shared" si="10"/>
        <v>6.0672152305795536E-3</v>
      </c>
    </row>
    <row r="132" spans="6:10" x14ac:dyDescent="0.35">
      <c r="F132">
        <f t="shared" si="13"/>
        <v>-0.56999999999999917</v>
      </c>
      <c r="G132">
        <f t="shared" si="9"/>
        <v>1.5699999999999992</v>
      </c>
      <c r="H132">
        <f t="shared" si="11"/>
        <v>0.3693115859074243</v>
      </c>
      <c r="I132">
        <f t="shared" si="12"/>
        <v>0.28656243363583744</v>
      </c>
      <c r="J132">
        <f t="shared" si="10"/>
        <v>6.0626911195064857E-3</v>
      </c>
    </row>
    <row r="133" spans="6:10" x14ac:dyDescent="0.35">
      <c r="F133">
        <f t="shared" si="13"/>
        <v>-0.55999999999999917</v>
      </c>
      <c r="G133">
        <f t="shared" si="9"/>
        <v>1.5599999999999992</v>
      </c>
      <c r="H133">
        <f t="shared" si="11"/>
        <v>0.36899142814065256</v>
      </c>
      <c r="I133">
        <f t="shared" si="12"/>
        <v>0.28438548930508506</v>
      </c>
      <c r="J133">
        <f t="shared" si="10"/>
        <v>6.058167008433416E-3</v>
      </c>
    </row>
    <row r="134" spans="6:10" x14ac:dyDescent="0.35">
      <c r="F134">
        <f t="shared" si="13"/>
        <v>-0.54999999999999916</v>
      </c>
      <c r="G134">
        <f t="shared" si="9"/>
        <v>1.5499999999999992</v>
      </c>
      <c r="H134">
        <f t="shared" si="11"/>
        <v>0.36867134379053801</v>
      </c>
      <c r="I134">
        <f t="shared" si="12"/>
        <v>0.28221232836272331</v>
      </c>
      <c r="J134">
        <f t="shared" si="10"/>
        <v>6.0536428973603481E-3</v>
      </c>
    </row>
    <row r="135" spans="6:10" x14ac:dyDescent="0.35">
      <c r="F135">
        <f t="shared" si="13"/>
        <v>-0.53999999999999915</v>
      </c>
      <c r="G135">
        <f t="shared" si="9"/>
        <v>1.5399999999999991</v>
      </c>
      <c r="H135">
        <f t="shared" si="11"/>
        <v>0.36835133284057298</v>
      </c>
      <c r="I135">
        <f t="shared" si="12"/>
        <v>0.28004303888714049</v>
      </c>
      <c r="J135">
        <f t="shared" si="10"/>
        <v>6.0491187862872792E-3</v>
      </c>
    </row>
    <row r="136" spans="6:10" x14ac:dyDescent="0.35">
      <c r="F136">
        <f t="shared" si="13"/>
        <v>-0.52999999999999914</v>
      </c>
      <c r="G136">
        <f t="shared" si="9"/>
        <v>1.5299999999999991</v>
      </c>
      <c r="H136">
        <f t="shared" si="11"/>
        <v>0.36803139527425199</v>
      </c>
      <c r="I136">
        <f t="shared" si="12"/>
        <v>0.27787771154771918</v>
      </c>
      <c r="J136">
        <f t="shared" si="10"/>
        <v>6.0445946752142096E-3</v>
      </c>
    </row>
    <row r="137" spans="6:10" x14ac:dyDescent="0.35">
      <c r="F137">
        <f t="shared" si="13"/>
        <v>-0.51999999999999913</v>
      </c>
      <c r="G137">
        <f t="shared" si="9"/>
        <v>1.5199999999999991</v>
      </c>
      <c r="H137">
        <f t="shared" si="11"/>
        <v>0.36771153107508914</v>
      </c>
      <c r="I137">
        <f t="shared" si="12"/>
        <v>0.27571643969387899</v>
      </c>
      <c r="J137">
        <f t="shared" si="10"/>
        <v>6.0400705641411416E-3</v>
      </c>
    </row>
    <row r="138" spans="6:10" x14ac:dyDescent="0.35">
      <c r="F138">
        <f t="shared" si="13"/>
        <v>-0.50999999999999912</v>
      </c>
      <c r="G138">
        <f t="shared" si="9"/>
        <v>1.5099999999999991</v>
      </c>
      <c r="H138">
        <f t="shared" si="11"/>
        <v>0.36739174022657939</v>
      </c>
      <c r="I138">
        <f t="shared" si="12"/>
        <v>0.27355931944745987</v>
      </c>
      <c r="J138">
        <f t="shared" si="10"/>
        <v>6.0355464530680736E-3</v>
      </c>
    </row>
    <row r="139" spans="6:10" x14ac:dyDescent="0.35">
      <c r="F139">
        <f t="shared" si="13"/>
        <v>-0.49999999999999911</v>
      </c>
      <c r="G139">
        <f t="shared" si="9"/>
        <v>1.4999999999999991</v>
      </c>
      <c r="H139">
        <f t="shared" si="11"/>
        <v>0.36707202271221751</v>
      </c>
      <c r="I139">
        <f t="shared" si="12"/>
        <v>0.27140644979857126</v>
      </c>
      <c r="J139">
        <f t="shared" si="10"/>
        <v>6.0310223419950057E-3</v>
      </c>
    </row>
    <row r="140" spans="6:10" x14ac:dyDescent="0.35">
      <c r="F140">
        <f t="shared" si="13"/>
        <v>-0.4899999999999991</v>
      </c>
      <c r="G140">
        <f t="shared" si="9"/>
        <v>1.4899999999999991</v>
      </c>
      <c r="H140">
        <f t="shared" si="11"/>
        <v>0.36675237851553977</v>
      </c>
      <c r="I140">
        <f t="shared" si="12"/>
        <v>0.26925793270503551</v>
      </c>
      <c r="J140">
        <f t="shared" si="10"/>
        <v>6.026498230921936E-3</v>
      </c>
    </row>
    <row r="141" spans="6:10" x14ac:dyDescent="0.35">
      <c r="F141">
        <f t="shared" si="13"/>
        <v>-0.47999999999999909</v>
      </c>
      <c r="G141">
        <f t="shared" si="9"/>
        <v>1.4799999999999991</v>
      </c>
      <c r="H141">
        <f t="shared" si="11"/>
        <v>0.36643280762005559</v>
      </c>
      <c r="I141">
        <f t="shared" si="12"/>
        <v>0.26711387319555768</v>
      </c>
      <c r="J141">
        <f t="shared" si="10"/>
        <v>6.0219741198488681E-3</v>
      </c>
    </row>
    <row r="142" spans="6:10" x14ac:dyDescent="0.35">
      <c r="F142">
        <f t="shared" si="13"/>
        <v>-0.46999999999999909</v>
      </c>
      <c r="G142">
        <f t="shared" ref="G142:G205" si="14">1-F142</f>
        <v>1.4699999999999991</v>
      </c>
      <c r="H142">
        <f t="shared" si="11"/>
        <v>0.36611331000927483</v>
      </c>
      <c r="I142">
        <f t="shared" si="12"/>
        <v>0.26497437947675906</v>
      </c>
      <c r="J142">
        <f t="shared" ref="J142:J205" si="15">F142*$J$28+G142*$J$32</f>
        <v>6.0174500087758001E-3</v>
      </c>
    </row>
    <row r="143" spans="6:10" x14ac:dyDescent="0.35">
      <c r="F143">
        <f t="shared" si="13"/>
        <v>-0.45999999999999908</v>
      </c>
      <c r="G143">
        <f t="shared" si="14"/>
        <v>1.4599999999999991</v>
      </c>
      <c r="H143">
        <f t="shared" si="11"/>
        <v>0.36579388566673399</v>
      </c>
      <c r="I143">
        <f t="shared" si="12"/>
        <v>0.26283956304421263</v>
      </c>
      <c r="J143">
        <f t="shared" si="15"/>
        <v>6.0129258977027304E-3</v>
      </c>
    </row>
    <row r="144" spans="6:10" x14ac:dyDescent="0.35">
      <c r="F144">
        <f t="shared" si="13"/>
        <v>-0.44999999999999907</v>
      </c>
      <c r="G144">
        <f t="shared" si="14"/>
        <v>1.4499999999999991</v>
      </c>
      <c r="H144">
        <f t="shared" si="11"/>
        <v>0.36547453457597534</v>
      </c>
      <c r="I144">
        <f t="shared" si="12"/>
        <v>0.26070953879762382</v>
      </c>
      <c r="J144">
        <f t="shared" si="15"/>
        <v>6.0084017866296616E-3</v>
      </c>
    </row>
    <row r="145" spans="6:10" x14ac:dyDescent="0.35">
      <c r="F145">
        <f t="shared" si="13"/>
        <v>-0.43999999999999906</v>
      </c>
      <c r="G145">
        <f t="shared" si="14"/>
        <v>1.4399999999999991</v>
      </c>
      <c r="H145">
        <f t="shared" si="11"/>
        <v>0.36515525672049098</v>
      </c>
      <c r="I145">
        <f t="shared" si="12"/>
        <v>0.25858442516030394</v>
      </c>
      <c r="J145">
        <f t="shared" si="15"/>
        <v>6.0038776755565937E-3</v>
      </c>
    </row>
    <row r="146" spans="6:10" x14ac:dyDescent="0.35">
      <c r="F146">
        <f t="shared" si="13"/>
        <v>-0.42999999999999905</v>
      </c>
      <c r="G146">
        <f t="shared" si="14"/>
        <v>1.429999999999999</v>
      </c>
      <c r="H146">
        <f t="shared" si="11"/>
        <v>0.36483605208383763</v>
      </c>
      <c r="I146">
        <f t="shared" si="12"/>
        <v>0.25646434420308406</v>
      </c>
      <c r="J146">
        <f t="shared" si="15"/>
        <v>5.999353564483524E-3</v>
      </c>
    </row>
    <row r="147" spans="6:10" x14ac:dyDescent="0.35">
      <c r="F147">
        <f t="shared" si="13"/>
        <v>-0.41999999999999904</v>
      </c>
      <c r="G147">
        <f t="shared" si="14"/>
        <v>1.419999999999999</v>
      </c>
      <c r="H147">
        <f t="shared" si="11"/>
        <v>0.36451692064955332</v>
      </c>
      <c r="I147">
        <f t="shared" si="12"/>
        <v>0.25434942177282249</v>
      </c>
      <c r="J147">
        <f t="shared" si="15"/>
        <v>5.9948294534104551E-3</v>
      </c>
    </row>
    <row r="148" spans="6:10" x14ac:dyDescent="0.35">
      <c r="F148">
        <f t="shared" si="13"/>
        <v>-0.40999999999999903</v>
      </c>
      <c r="G148">
        <f t="shared" si="14"/>
        <v>1.409999999999999</v>
      </c>
      <c r="H148">
        <f t="shared" si="11"/>
        <v>0.36419786240117458</v>
      </c>
      <c r="I148">
        <f t="shared" si="12"/>
        <v>0.25223978762566052</v>
      </c>
      <c r="J148">
        <f t="shared" si="15"/>
        <v>5.9903053423373872E-3</v>
      </c>
    </row>
    <row r="149" spans="6:10" x14ac:dyDescent="0.35">
      <c r="F149">
        <f t="shared" si="13"/>
        <v>-0.39999999999999902</v>
      </c>
      <c r="G149">
        <f t="shared" si="14"/>
        <v>1.399999999999999</v>
      </c>
      <c r="H149">
        <f t="shared" si="11"/>
        <v>0.363878877322245</v>
      </c>
      <c r="I149">
        <f t="shared" si="12"/>
        <v>0.25013557556518329</v>
      </c>
      <c r="J149">
        <f t="shared" si="15"/>
        <v>5.9857812312643192E-3</v>
      </c>
    </row>
    <row r="150" spans="6:10" x14ac:dyDescent="0.35">
      <c r="F150">
        <f t="shared" si="13"/>
        <v>-0.38999999999999901</v>
      </c>
      <c r="G150">
        <f t="shared" si="14"/>
        <v>1.389999999999999</v>
      </c>
      <c r="H150">
        <f t="shared" si="11"/>
        <v>0.36355996539632995</v>
      </c>
      <c r="I150">
        <f t="shared" si="12"/>
        <v>0.24803692358564425</v>
      </c>
      <c r="J150">
        <f t="shared" si="15"/>
        <v>5.9812571201912496E-3</v>
      </c>
    </row>
    <row r="151" spans="6:10" x14ac:dyDescent="0.35">
      <c r="F151">
        <f t="shared" si="13"/>
        <v>-0.37999999999999901</v>
      </c>
      <c r="G151">
        <f t="shared" si="14"/>
        <v>1.379999999999999</v>
      </c>
      <c r="H151">
        <f t="shared" si="11"/>
        <v>0.36324112660697216</v>
      </c>
      <c r="I151">
        <f t="shared" si="12"/>
        <v>0.24594397402041376</v>
      </c>
      <c r="J151">
        <f t="shared" si="15"/>
        <v>5.9767330091181816E-3</v>
      </c>
    </row>
    <row r="152" spans="6:10" x14ac:dyDescent="0.35">
      <c r="F152">
        <f t="shared" si="13"/>
        <v>-0.369999999999999</v>
      </c>
      <c r="G152">
        <f t="shared" si="14"/>
        <v>1.369999999999999</v>
      </c>
      <c r="H152">
        <f t="shared" si="11"/>
        <v>0.3629223609377219</v>
      </c>
      <c r="I152">
        <f t="shared" si="12"/>
        <v>0.24385687369581202</v>
      </c>
      <c r="J152">
        <f t="shared" si="15"/>
        <v>5.9722088980451137E-3</v>
      </c>
    </row>
    <row r="153" spans="6:10" x14ac:dyDescent="0.35">
      <c r="F153">
        <f t="shared" si="13"/>
        <v>-0.35999999999999899</v>
      </c>
      <c r="G153">
        <f t="shared" si="14"/>
        <v>1.359999999999999</v>
      </c>
      <c r="H153">
        <f t="shared" si="11"/>
        <v>0.36260366837213676</v>
      </c>
      <c r="I153">
        <f t="shared" si="12"/>
        <v>0.24177577409048759</v>
      </c>
      <c r="J153">
        <f t="shared" si="15"/>
        <v>5.967684786972044E-3</v>
      </c>
    </row>
    <row r="154" spans="6:10" x14ac:dyDescent="0.35">
      <c r="F154">
        <f t="shared" si="13"/>
        <v>-0.34999999999999898</v>
      </c>
      <c r="G154">
        <f t="shared" si="14"/>
        <v>1.349999999999999</v>
      </c>
      <c r="H154">
        <f t="shared" si="11"/>
        <v>0.36228504889378566</v>
      </c>
      <c r="I154">
        <f t="shared" si="12"/>
        <v>0.23970083150050145</v>
      </c>
      <c r="J154">
        <f t="shared" si="15"/>
        <v>5.963160675898976E-3</v>
      </c>
    </row>
    <row r="155" spans="6:10" x14ac:dyDescent="0.35">
      <c r="F155">
        <f t="shared" si="13"/>
        <v>-0.33999999999999897</v>
      </c>
      <c r="G155">
        <f t="shared" si="14"/>
        <v>1.339999999999999</v>
      </c>
      <c r="H155">
        <f t="shared" si="11"/>
        <v>0.36196650248623863</v>
      </c>
      <c r="I155">
        <f t="shared" si="12"/>
        <v>0.23763220721027506</v>
      </c>
      <c r="J155">
        <f t="shared" si="15"/>
        <v>5.9586365648259063E-3</v>
      </c>
    </row>
    <row r="156" spans="6:10" x14ac:dyDescent="0.35">
      <c r="F156">
        <f t="shared" si="13"/>
        <v>-0.32999999999999896</v>
      </c>
      <c r="G156">
        <f t="shared" si="14"/>
        <v>1.329999999999999</v>
      </c>
      <c r="H156">
        <f t="shared" si="11"/>
        <v>0.36164802913306704</v>
      </c>
      <c r="I156">
        <f t="shared" si="12"/>
        <v>0.23557006766955862</v>
      </c>
      <c r="J156">
        <f t="shared" si="15"/>
        <v>5.9541124537528384E-3</v>
      </c>
    </row>
    <row r="157" spans="6:10" x14ac:dyDescent="0.35">
      <c r="F157">
        <f t="shared" si="13"/>
        <v>-0.31999999999999895</v>
      </c>
      <c r="G157">
        <f t="shared" si="14"/>
        <v>1.319999999999999</v>
      </c>
      <c r="H157">
        <f t="shared" si="11"/>
        <v>0.36132962881784092</v>
      </c>
      <c r="I157">
        <f t="shared" si="12"/>
        <v>0.23351458467657171</v>
      </c>
      <c r="J157">
        <f t="shared" si="15"/>
        <v>5.9495883426797696E-3</v>
      </c>
    </row>
    <row r="158" spans="6:10" x14ac:dyDescent="0.35">
      <c r="F158">
        <f t="shared" si="13"/>
        <v>-0.30999999999999894</v>
      </c>
      <c r="G158">
        <f t="shared" si="14"/>
        <v>1.3099999999999989</v>
      </c>
      <c r="H158">
        <f t="shared" si="11"/>
        <v>0.36101130152415717</v>
      </c>
      <c r="I158">
        <f t="shared" si="12"/>
        <v>0.23146593556746345</v>
      </c>
      <c r="J158">
        <f t="shared" si="15"/>
        <v>5.9450642316067016E-3</v>
      </c>
    </row>
    <row r="159" spans="6:10" x14ac:dyDescent="0.35">
      <c r="F159">
        <f t="shared" si="13"/>
        <v>-0.29999999999999893</v>
      </c>
      <c r="G159">
        <f t="shared" si="14"/>
        <v>1.2999999999999989</v>
      </c>
      <c r="H159">
        <f t="shared" si="11"/>
        <v>0.36069304723556206</v>
      </c>
      <c r="I159">
        <f t="shared" si="12"/>
        <v>0.22942430341223341</v>
      </c>
      <c r="J159">
        <f t="shared" si="15"/>
        <v>5.9405401205336328E-3</v>
      </c>
    </row>
    <row r="160" spans="6:10" x14ac:dyDescent="0.35">
      <c r="F160">
        <f t="shared" si="13"/>
        <v>-0.28999999999999893</v>
      </c>
      <c r="G160">
        <f t="shared" si="14"/>
        <v>1.2899999999999989</v>
      </c>
      <c r="H160">
        <f t="shared" si="11"/>
        <v>0.36037486593566137</v>
      </c>
      <c r="I160">
        <f t="shared" si="12"/>
        <v>0.22738987721724541</v>
      </c>
      <c r="J160">
        <f t="shared" si="15"/>
        <v>5.936016009460564E-3</v>
      </c>
    </row>
    <row r="161" spans="6:10" x14ac:dyDescent="0.35">
      <c r="F161">
        <f t="shared" si="13"/>
        <v>-0.27999999999999892</v>
      </c>
      <c r="G161">
        <f t="shared" si="14"/>
        <v>1.2799999999999989</v>
      </c>
      <c r="H161">
        <f t="shared" si="11"/>
        <v>0.36005675760804667</v>
      </c>
      <c r="I161">
        <f t="shared" si="12"/>
        <v>0.2253628521344575</v>
      </c>
      <c r="J161">
        <f t="shared" si="15"/>
        <v>5.9314918983874951E-3</v>
      </c>
    </row>
    <row r="162" spans="6:10" x14ac:dyDescent="0.35">
      <c r="F162">
        <f t="shared" si="13"/>
        <v>-0.26999999999999891</v>
      </c>
      <c r="G162">
        <f t="shared" si="14"/>
        <v>1.2699999999999989</v>
      </c>
      <c r="H162">
        <f t="shared" si="11"/>
        <v>0.35973872223629777</v>
      </c>
      <c r="I162">
        <f t="shared" si="12"/>
        <v>0.22334342967747856</v>
      </c>
      <c r="J162">
        <f t="shared" si="15"/>
        <v>5.9269677873144272E-3</v>
      </c>
    </row>
    <row r="163" spans="6:10" x14ac:dyDescent="0.35">
      <c r="F163">
        <f t="shared" si="13"/>
        <v>-0.2599999999999989</v>
      </c>
      <c r="G163">
        <f t="shared" si="14"/>
        <v>1.2599999999999989</v>
      </c>
      <c r="H163">
        <f t="shared" si="11"/>
        <v>0.3594207598040251</v>
      </c>
      <c r="I163">
        <f t="shared" si="12"/>
        <v>0.2213318179445474</v>
      </c>
      <c r="J163">
        <f t="shared" si="15"/>
        <v>5.9224436762413584E-3</v>
      </c>
    </row>
    <row r="164" spans="6:10" x14ac:dyDescent="0.35">
      <c r="F164">
        <f t="shared" si="13"/>
        <v>-0.24999999999999889</v>
      </c>
      <c r="G164">
        <f t="shared" si="14"/>
        <v>1.2499999999999989</v>
      </c>
      <c r="H164">
        <f t="shared" si="11"/>
        <v>0.35910287029481447</v>
      </c>
      <c r="I164">
        <f t="shared" si="12"/>
        <v>0.21932823184851455</v>
      </c>
      <c r="J164">
        <f t="shared" si="15"/>
        <v>5.9179195651682896E-3</v>
      </c>
    </row>
    <row r="165" spans="6:10" x14ac:dyDescent="0.35">
      <c r="F165">
        <f t="shared" si="13"/>
        <v>-0.23999999999999888</v>
      </c>
      <c r="G165">
        <f t="shared" si="14"/>
        <v>1.2399999999999989</v>
      </c>
      <c r="H165">
        <f t="shared" si="11"/>
        <v>0.35878505369230118</v>
      </c>
      <c r="I165">
        <f t="shared" si="12"/>
        <v>0.21733289335388523</v>
      </c>
      <c r="J165">
        <f t="shared" si="15"/>
        <v>5.9133954540952207E-3</v>
      </c>
    </row>
    <row r="166" spans="6:10" x14ac:dyDescent="0.35">
      <c r="F166">
        <f t="shared" si="13"/>
        <v>-0.22999999999999887</v>
      </c>
      <c r="G166">
        <f t="shared" si="14"/>
        <v>1.2299999999999989</v>
      </c>
      <c r="H166">
        <f t="shared" si="11"/>
        <v>0.35846730998004372</v>
      </c>
      <c r="I166">
        <f t="shared" si="12"/>
        <v>0.21534603172096015</v>
      </c>
      <c r="J166">
        <f t="shared" si="15"/>
        <v>5.9088713430221528E-3</v>
      </c>
    </row>
    <row r="167" spans="6:10" x14ac:dyDescent="0.35">
      <c r="F167">
        <f t="shared" si="13"/>
        <v>-0.21999999999999886</v>
      </c>
      <c r="G167">
        <f t="shared" si="14"/>
        <v>1.2199999999999989</v>
      </c>
      <c r="H167">
        <f t="shared" si="11"/>
        <v>0.35814963914168674</v>
      </c>
      <c r="I167">
        <f t="shared" si="12"/>
        <v>0.21336788375708354</v>
      </c>
      <c r="J167">
        <f t="shared" si="15"/>
        <v>5.904347231949084E-3</v>
      </c>
    </row>
    <row r="168" spans="6:10" x14ac:dyDescent="0.35">
      <c r="F168">
        <f t="shared" si="13"/>
        <v>-0.20999999999999885</v>
      </c>
      <c r="G168">
        <f t="shared" si="14"/>
        <v>1.2099999999999989</v>
      </c>
      <c r="H168">
        <f t="shared" ref="H168:H231" si="16">(1+J168)^52-1</f>
        <v>0.35783204116082357</v>
      </c>
      <c r="I168">
        <f t="shared" ref="I168:I231" si="17">SQRT(((F168)^2)*$J$29+((G168)^2)*$J$33+2*F168*G168*$P$29)</f>
        <v>0.21139869407497738</v>
      </c>
      <c r="J168">
        <f t="shared" si="15"/>
        <v>5.899823120876016E-3</v>
      </c>
    </row>
    <row r="169" spans="6:10" x14ac:dyDescent="0.35">
      <c r="F169">
        <f t="shared" si="13"/>
        <v>-0.19999999999999885</v>
      </c>
      <c r="G169">
        <f t="shared" si="14"/>
        <v>1.1999999999999988</v>
      </c>
      <c r="H169">
        <f t="shared" si="16"/>
        <v>0.35751451602108597</v>
      </c>
      <c r="I169">
        <f t="shared" si="17"/>
        <v>0.20943871535810529</v>
      </c>
      <c r="J169">
        <f t="shared" si="15"/>
        <v>5.8952990098029463E-3</v>
      </c>
    </row>
    <row r="170" spans="6:10" x14ac:dyDescent="0.35">
      <c r="F170">
        <f t="shared" ref="F170:F233" si="18">0.01+F169</f>
        <v>-0.18999999999999884</v>
      </c>
      <c r="G170">
        <f t="shared" si="14"/>
        <v>1.1899999999999988</v>
      </c>
      <c r="H170">
        <f t="shared" si="16"/>
        <v>0.35719706370609683</v>
      </c>
      <c r="I170">
        <f t="shared" si="17"/>
        <v>0.20748820863297038</v>
      </c>
      <c r="J170">
        <f t="shared" si="15"/>
        <v>5.8907748987298775E-3</v>
      </c>
    </row>
    <row r="171" spans="6:10" x14ac:dyDescent="0.35">
      <c r="F171">
        <f t="shared" si="18"/>
        <v>-0.17999999999999883</v>
      </c>
      <c r="G171">
        <f t="shared" si="14"/>
        <v>1.1799999999999988</v>
      </c>
      <c r="H171">
        <f t="shared" si="16"/>
        <v>0.35687968419947702</v>
      </c>
      <c r="I171">
        <f t="shared" si="17"/>
        <v>0.20554744354820534</v>
      </c>
      <c r="J171">
        <f t="shared" si="15"/>
        <v>5.8862507876568096E-3</v>
      </c>
    </row>
    <row r="172" spans="6:10" x14ac:dyDescent="0.35">
      <c r="F172">
        <f t="shared" si="18"/>
        <v>-0.16999999999999882</v>
      </c>
      <c r="G172">
        <f t="shared" si="14"/>
        <v>1.1699999999999988</v>
      </c>
      <c r="H172">
        <f t="shared" si="16"/>
        <v>0.35656237748485897</v>
      </c>
      <c r="I172">
        <f t="shared" si="17"/>
        <v>0.20361669866026288</v>
      </c>
      <c r="J172">
        <f t="shared" si="15"/>
        <v>5.8817266765837407E-3</v>
      </c>
    </row>
    <row r="173" spans="6:10" x14ac:dyDescent="0.35">
      <c r="F173">
        <f t="shared" si="18"/>
        <v>-0.15999999999999881</v>
      </c>
      <c r="G173">
        <f t="shared" si="14"/>
        <v>1.1599999999999988</v>
      </c>
      <c r="H173">
        <f t="shared" si="16"/>
        <v>0.35624514354586334</v>
      </c>
      <c r="I173">
        <f t="shared" si="17"/>
        <v>0.20169626172545674</v>
      </c>
      <c r="J173">
        <f t="shared" si="15"/>
        <v>5.8772025655106728E-3</v>
      </c>
    </row>
    <row r="174" spans="6:10" x14ac:dyDescent="0.35">
      <c r="F174">
        <f t="shared" si="18"/>
        <v>-0.1499999999999988</v>
      </c>
      <c r="G174">
        <f t="shared" si="14"/>
        <v>1.1499999999999988</v>
      </c>
      <c r="H174">
        <f t="shared" si="16"/>
        <v>0.35592798236613099</v>
      </c>
      <c r="I174">
        <f t="shared" si="17"/>
        <v>0.19978642999803972</v>
      </c>
      <c r="J174">
        <f t="shared" si="15"/>
        <v>5.8726784544376031E-3</v>
      </c>
    </row>
    <row r="175" spans="6:10" x14ac:dyDescent="0.35">
      <c r="F175">
        <f t="shared" si="18"/>
        <v>-0.13999999999999879</v>
      </c>
      <c r="G175">
        <f t="shared" si="14"/>
        <v>1.1399999999999988</v>
      </c>
      <c r="H175">
        <f t="shared" si="16"/>
        <v>0.35561089392930412</v>
      </c>
      <c r="I175">
        <f t="shared" si="17"/>
        <v>0.19788751053393266</v>
      </c>
      <c r="J175">
        <f t="shared" si="15"/>
        <v>5.8681543433645343E-3</v>
      </c>
    </row>
    <row r="176" spans="6:10" x14ac:dyDescent="0.35">
      <c r="F176">
        <f t="shared" si="18"/>
        <v>-0.12999999999999878</v>
      </c>
      <c r="G176">
        <f t="shared" si="14"/>
        <v>1.1299999999999988</v>
      </c>
      <c r="H176">
        <f t="shared" si="16"/>
        <v>0.35529387821902492</v>
      </c>
      <c r="I176">
        <f t="shared" si="17"/>
        <v>0.19599982049963982</v>
      </c>
      <c r="J176">
        <f t="shared" si="15"/>
        <v>5.8636302322914663E-3</v>
      </c>
    </row>
    <row r="177" spans="6:10" x14ac:dyDescent="0.35">
      <c r="F177">
        <f t="shared" si="18"/>
        <v>-0.11999999999999879</v>
      </c>
      <c r="G177">
        <f t="shared" si="14"/>
        <v>1.1199999999999988</v>
      </c>
      <c r="H177">
        <f t="shared" si="16"/>
        <v>0.35497693521894069</v>
      </c>
      <c r="I177">
        <f t="shared" si="17"/>
        <v>0.19412368748579539</v>
      </c>
      <c r="J177">
        <f t="shared" si="15"/>
        <v>5.8591061212183975E-3</v>
      </c>
    </row>
    <row r="178" spans="6:10" x14ac:dyDescent="0.35">
      <c r="F178">
        <f t="shared" si="18"/>
        <v>-0.10999999999999879</v>
      </c>
      <c r="G178">
        <f t="shared" si="14"/>
        <v>1.1099999999999988</v>
      </c>
      <c r="H178">
        <f t="shared" si="16"/>
        <v>0.35466006491271163</v>
      </c>
      <c r="I178">
        <f t="shared" si="17"/>
        <v>0.19225944982469004</v>
      </c>
      <c r="J178">
        <f t="shared" si="15"/>
        <v>5.8545820101453296E-3</v>
      </c>
    </row>
    <row r="179" spans="6:10" x14ac:dyDescent="0.35">
      <c r="F179">
        <f t="shared" si="18"/>
        <v>-9.9999999999998798E-2</v>
      </c>
      <c r="G179">
        <f t="shared" si="14"/>
        <v>1.0999999999999988</v>
      </c>
      <c r="H179">
        <f t="shared" si="16"/>
        <v>0.35434326728396814</v>
      </c>
      <c r="I179">
        <f t="shared" si="17"/>
        <v>0.19040745691101563</v>
      </c>
      <c r="J179">
        <f t="shared" si="15"/>
        <v>5.8500578990722599E-3</v>
      </c>
    </row>
    <row r="180" spans="6:10" x14ac:dyDescent="0.35">
      <c r="F180">
        <f t="shared" si="18"/>
        <v>-8.9999999999998803E-2</v>
      </c>
      <c r="G180">
        <f t="shared" si="14"/>
        <v>1.0899999999999987</v>
      </c>
      <c r="H180">
        <f t="shared" si="16"/>
        <v>0.35402654231638353</v>
      </c>
      <c r="I180">
        <f t="shared" si="17"/>
        <v>0.18856806952494914</v>
      </c>
      <c r="J180">
        <f t="shared" si="15"/>
        <v>5.8455337879991911E-3</v>
      </c>
    </row>
    <row r="181" spans="6:10" x14ac:dyDescent="0.35">
      <c r="F181">
        <f t="shared" si="18"/>
        <v>-7.9999999999998808E-2</v>
      </c>
      <c r="G181">
        <f t="shared" si="14"/>
        <v>1.0799999999999987</v>
      </c>
      <c r="H181">
        <f t="shared" si="16"/>
        <v>0.35370988999361597</v>
      </c>
      <c r="I181">
        <f t="shared" si="17"/>
        <v>0.1867416601565646</v>
      </c>
      <c r="J181">
        <f t="shared" si="15"/>
        <v>5.8410096769261231E-3</v>
      </c>
    </row>
    <row r="182" spans="6:10" x14ac:dyDescent="0.35">
      <c r="F182">
        <f t="shared" si="18"/>
        <v>-6.9999999999998813E-2</v>
      </c>
      <c r="G182">
        <f t="shared" si="14"/>
        <v>1.0699999999999987</v>
      </c>
      <c r="H182">
        <f t="shared" si="16"/>
        <v>0.35339331029932741</v>
      </c>
      <c r="I182">
        <f t="shared" si="17"/>
        <v>0.18492861333041918</v>
      </c>
      <c r="J182">
        <f t="shared" si="15"/>
        <v>5.8364855658530543E-3</v>
      </c>
    </row>
    <row r="183" spans="6:10" x14ac:dyDescent="0.35">
      <c r="F183">
        <f t="shared" si="18"/>
        <v>-5.9999999999998811E-2</v>
      </c>
      <c r="G183">
        <f t="shared" si="14"/>
        <v>1.0599999999999987</v>
      </c>
      <c r="H183">
        <f t="shared" si="16"/>
        <v>0.35307680321718693</v>
      </c>
      <c r="I183">
        <f t="shared" si="17"/>
        <v>0.18312932592900444</v>
      </c>
      <c r="J183">
        <f t="shared" si="15"/>
        <v>5.8319614547799863E-3</v>
      </c>
    </row>
    <row r="184" spans="6:10" x14ac:dyDescent="0.35">
      <c r="F184">
        <f t="shared" si="18"/>
        <v>-4.9999999999998809E-2</v>
      </c>
      <c r="G184">
        <f t="shared" si="14"/>
        <v>1.0499999999999987</v>
      </c>
      <c r="H184">
        <f t="shared" si="16"/>
        <v>0.35276036873087246</v>
      </c>
      <c r="I184">
        <f t="shared" si="17"/>
        <v>0.18134420751358285</v>
      </c>
      <c r="J184">
        <f t="shared" si="15"/>
        <v>5.8274373437069166E-3</v>
      </c>
    </row>
    <row r="185" spans="6:10" x14ac:dyDescent="0.35">
      <c r="F185">
        <f t="shared" si="18"/>
        <v>-3.9999999999998807E-2</v>
      </c>
      <c r="G185">
        <f t="shared" si="14"/>
        <v>1.0399999999999987</v>
      </c>
      <c r="H185">
        <f t="shared" si="16"/>
        <v>0.35244400682406773</v>
      </c>
      <c r="I185">
        <f t="shared" si="17"/>
        <v>0.1795736806407478</v>
      </c>
      <c r="J185">
        <f t="shared" si="15"/>
        <v>5.8229132326338478E-3</v>
      </c>
    </row>
    <row r="186" spans="6:10" x14ac:dyDescent="0.35">
      <c r="F186">
        <f t="shared" si="18"/>
        <v>-2.9999999999998805E-2</v>
      </c>
      <c r="G186">
        <f t="shared" si="14"/>
        <v>1.0299999999999989</v>
      </c>
      <c r="H186">
        <f t="shared" si="16"/>
        <v>0.35212771748042693</v>
      </c>
      <c r="I186">
        <f t="shared" si="17"/>
        <v>0.17781818117284631</v>
      </c>
      <c r="J186">
        <f t="shared" si="15"/>
        <v>5.8183891215607807E-3</v>
      </c>
    </row>
    <row r="187" spans="6:10" x14ac:dyDescent="0.35">
      <c r="F187">
        <f t="shared" si="18"/>
        <v>-1.9999999999998803E-2</v>
      </c>
      <c r="G187">
        <f t="shared" si="14"/>
        <v>1.0199999999999989</v>
      </c>
      <c r="H187">
        <f t="shared" si="16"/>
        <v>0.35181150068363354</v>
      </c>
      <c r="I187">
        <f t="shared" si="17"/>
        <v>0.17607815858019163</v>
      </c>
      <c r="J187">
        <f t="shared" si="15"/>
        <v>5.8138650104877128E-3</v>
      </c>
    </row>
    <row r="188" spans="6:10" x14ac:dyDescent="0.35">
      <c r="F188">
        <f t="shared" si="18"/>
        <v>-9.9999999999988032E-3</v>
      </c>
      <c r="G188">
        <f t="shared" si="14"/>
        <v>1.0099999999999989</v>
      </c>
      <c r="H188">
        <f t="shared" si="16"/>
        <v>0.35149535641740237</v>
      </c>
      <c r="I188">
        <f t="shared" si="17"/>
        <v>0.17435407623276564</v>
      </c>
      <c r="J188">
        <f t="shared" si="15"/>
        <v>5.809340899414644E-3</v>
      </c>
    </row>
    <row r="189" spans="6:10" x14ac:dyDescent="0.35">
      <c r="F189">
        <f t="shared" si="18"/>
        <v>1.1969591984239969E-15</v>
      </c>
      <c r="G189">
        <f t="shared" si="14"/>
        <v>0.99999999999999878</v>
      </c>
      <c r="H189">
        <f t="shared" si="16"/>
        <v>0.35117928466538983</v>
      </c>
      <c r="I189">
        <f t="shared" si="17"/>
        <v>0.17264641167886752</v>
      </c>
      <c r="J189">
        <f t="shared" si="15"/>
        <v>5.8048167883415743E-3</v>
      </c>
    </row>
    <row r="190" spans="6:10" x14ac:dyDescent="0.35">
      <c r="F190">
        <f t="shared" si="18"/>
        <v>1.0000000000001197E-2</v>
      </c>
      <c r="G190">
        <f t="shared" si="14"/>
        <v>0.98999999999999877</v>
      </c>
      <c r="H190">
        <f t="shared" si="16"/>
        <v>0.35086328541131606</v>
      </c>
      <c r="I190">
        <f t="shared" si="17"/>
        <v>0.17095565690790981</v>
      </c>
      <c r="J190">
        <f t="shared" si="15"/>
        <v>5.8002926772685055E-3</v>
      </c>
    </row>
    <row r="191" spans="6:10" x14ac:dyDescent="0.35">
      <c r="F191">
        <f t="shared" si="18"/>
        <v>2.0000000000001197E-2</v>
      </c>
      <c r="G191">
        <f t="shared" si="14"/>
        <v>0.97999999999999876</v>
      </c>
      <c r="H191">
        <f t="shared" si="16"/>
        <v>0.35054735863886544</v>
      </c>
      <c r="I191">
        <f t="shared" si="17"/>
        <v>0.16928231859429083</v>
      </c>
      <c r="J191">
        <f t="shared" si="15"/>
        <v>5.7957685661954375E-3</v>
      </c>
    </row>
    <row r="192" spans="6:10" x14ac:dyDescent="0.35">
      <c r="F192">
        <f t="shared" si="18"/>
        <v>3.0000000000001199E-2</v>
      </c>
      <c r="G192">
        <f t="shared" si="14"/>
        <v>0.96999999999999875</v>
      </c>
      <c r="H192">
        <f t="shared" si="16"/>
        <v>0.35023150433174743</v>
      </c>
      <c r="I192">
        <f t="shared" si="17"/>
        <v>0.16762691831898893</v>
      </c>
      <c r="J192">
        <f t="shared" si="15"/>
        <v>5.7912444551223687E-3</v>
      </c>
    </row>
    <row r="193" spans="6:10" x14ac:dyDescent="0.35">
      <c r="F193">
        <f t="shared" si="18"/>
        <v>4.0000000000001201E-2</v>
      </c>
      <c r="G193">
        <f t="shared" si="14"/>
        <v>0.95999999999999885</v>
      </c>
      <c r="H193">
        <f t="shared" si="16"/>
        <v>0.34991572247365754</v>
      </c>
      <c r="I193">
        <f t="shared" si="17"/>
        <v>0.16598999276522977</v>
      </c>
      <c r="J193">
        <f t="shared" si="15"/>
        <v>5.7867203440493007E-3</v>
      </c>
    </row>
    <row r="194" spans="6:10" x14ac:dyDescent="0.35">
      <c r="F194">
        <f t="shared" si="18"/>
        <v>5.0000000000001203E-2</v>
      </c>
      <c r="G194">
        <f t="shared" si="14"/>
        <v>0.94999999999999885</v>
      </c>
      <c r="H194">
        <f t="shared" si="16"/>
        <v>0.34960001304829613</v>
      </c>
      <c r="I194">
        <f t="shared" si="17"/>
        <v>0.16437209388426946</v>
      </c>
      <c r="J194">
        <f t="shared" si="15"/>
        <v>5.7821962329762319E-3</v>
      </c>
    </row>
    <row r="195" spans="6:10" x14ac:dyDescent="0.35">
      <c r="F195">
        <f t="shared" si="18"/>
        <v>6.0000000000001205E-2</v>
      </c>
      <c r="G195">
        <f t="shared" si="14"/>
        <v>0.93999999999999884</v>
      </c>
      <c r="H195">
        <f t="shared" si="16"/>
        <v>0.34928437603938978</v>
      </c>
      <c r="I195">
        <f t="shared" si="17"/>
        <v>0.16277378902702719</v>
      </c>
      <c r="J195">
        <f t="shared" si="15"/>
        <v>5.7776721219031631E-3</v>
      </c>
    </row>
    <row r="196" spans="6:10" x14ac:dyDescent="0.35">
      <c r="F196">
        <f t="shared" si="18"/>
        <v>7.00000000000012E-2</v>
      </c>
      <c r="G196">
        <f t="shared" si="14"/>
        <v>0.92999999999999883</v>
      </c>
      <c r="H196">
        <f t="shared" si="16"/>
        <v>0.34896881143063796</v>
      </c>
      <c r="I196">
        <f t="shared" si="17"/>
        <v>0.16119566103698094</v>
      </c>
      <c r="J196">
        <f t="shared" si="15"/>
        <v>5.7731480108300943E-3</v>
      </c>
    </row>
    <row r="197" spans="6:10" x14ac:dyDescent="0.35">
      <c r="F197">
        <f t="shared" si="18"/>
        <v>8.0000000000001195E-2</v>
      </c>
      <c r="G197">
        <f t="shared" si="14"/>
        <v>0.91999999999999882</v>
      </c>
      <c r="H197">
        <f t="shared" si="16"/>
        <v>0.3486533192057788</v>
      </c>
      <c r="I197">
        <f t="shared" si="17"/>
        <v>0.15963830829942216</v>
      </c>
      <c r="J197">
        <f t="shared" si="15"/>
        <v>5.7686238997570263E-3</v>
      </c>
    </row>
    <row r="198" spans="6:10" x14ac:dyDescent="0.35">
      <c r="F198">
        <f t="shared" si="18"/>
        <v>9.000000000000119E-2</v>
      </c>
      <c r="G198">
        <f t="shared" si="14"/>
        <v>0.90999999999999881</v>
      </c>
      <c r="H198">
        <f t="shared" si="16"/>
        <v>0.34833789934851822</v>
      </c>
      <c r="I198">
        <f t="shared" si="17"/>
        <v>0.15810234474185222</v>
      </c>
      <c r="J198">
        <f t="shared" si="15"/>
        <v>5.7640997886839566E-3</v>
      </c>
    </row>
    <row r="199" spans="6:10" x14ac:dyDescent="0.35">
      <c r="F199">
        <f t="shared" si="18"/>
        <v>0.10000000000000119</v>
      </c>
      <c r="G199">
        <f t="shared" si="14"/>
        <v>0.8999999999999988</v>
      </c>
      <c r="H199">
        <f t="shared" si="16"/>
        <v>0.34802255184260988</v>
      </c>
      <c r="I199">
        <f t="shared" si="17"/>
        <v>0.15658839977999531</v>
      </c>
      <c r="J199">
        <f t="shared" si="15"/>
        <v>5.7595756776108887E-3</v>
      </c>
    </row>
    <row r="200" spans="6:10" x14ac:dyDescent="0.35">
      <c r="F200">
        <f t="shared" si="18"/>
        <v>0.11000000000000118</v>
      </c>
      <c r="G200">
        <f t="shared" si="14"/>
        <v>0.88999999999999879</v>
      </c>
      <c r="H200">
        <f t="shared" si="16"/>
        <v>0.34770727667174306</v>
      </c>
      <c r="I200">
        <f t="shared" si="17"/>
        <v>0.15509711820361397</v>
      </c>
      <c r="J200">
        <f t="shared" si="15"/>
        <v>5.7550515665378199E-3</v>
      </c>
    </row>
    <row r="201" spans="6:10" x14ac:dyDescent="0.35">
      <c r="F201">
        <f t="shared" si="18"/>
        <v>0.12000000000000118</v>
      </c>
      <c r="G201">
        <f t="shared" si="14"/>
        <v>0.87999999999999878</v>
      </c>
      <c r="H201">
        <f t="shared" si="16"/>
        <v>0.34739207381966741</v>
      </c>
      <c r="I201">
        <f t="shared" si="17"/>
        <v>0.15362915999604371</v>
      </c>
      <c r="J201">
        <f t="shared" si="15"/>
        <v>5.7505274554647511E-3</v>
      </c>
    </row>
    <row r="202" spans="6:10" x14ac:dyDescent="0.35">
      <c r="F202">
        <f t="shared" si="18"/>
        <v>0.13000000000000117</v>
      </c>
      <c r="G202">
        <f t="shared" si="14"/>
        <v>0.86999999999999877</v>
      </c>
      <c r="H202">
        <f t="shared" si="16"/>
        <v>0.34707694327011884</v>
      </c>
      <c r="I202">
        <f t="shared" si="17"/>
        <v>0.15218520008112549</v>
      </c>
      <c r="J202">
        <f t="shared" si="15"/>
        <v>5.7460033443916831E-3</v>
      </c>
    </row>
    <row r="203" spans="6:10" x14ac:dyDescent="0.35">
      <c r="F203">
        <f t="shared" si="18"/>
        <v>0.14000000000000118</v>
      </c>
      <c r="G203">
        <f t="shared" si="14"/>
        <v>0.85999999999999877</v>
      </c>
      <c r="H203">
        <f t="shared" si="16"/>
        <v>0.34676188500684191</v>
      </c>
      <c r="I203">
        <f t="shared" si="17"/>
        <v>0.15076592799101665</v>
      </c>
      <c r="J203">
        <f t="shared" si="15"/>
        <v>5.7414792333186134E-3</v>
      </c>
    </row>
    <row r="204" spans="6:10" x14ac:dyDescent="0.35">
      <c r="F204">
        <f t="shared" si="18"/>
        <v>0.15000000000000119</v>
      </c>
      <c r="G204">
        <f t="shared" si="14"/>
        <v>0.84999999999999876</v>
      </c>
      <c r="H204">
        <f t="shared" si="16"/>
        <v>0.34644689901357584</v>
      </c>
      <c r="I204">
        <f t="shared" si="17"/>
        <v>0.14937204744821123</v>
      </c>
      <c r="J204">
        <f t="shared" si="15"/>
        <v>5.7369551222455455E-3</v>
      </c>
    </row>
    <row r="205" spans="6:10" x14ac:dyDescent="0.35">
      <c r="F205">
        <f t="shared" si="18"/>
        <v>0.1600000000000012</v>
      </c>
      <c r="G205">
        <f t="shared" si="14"/>
        <v>0.83999999999999875</v>
      </c>
      <c r="H205">
        <f t="shared" si="16"/>
        <v>0.34613198527407762</v>
      </c>
      <c r="I205">
        <f t="shared" si="17"/>
        <v>0.1480042758550135</v>
      </c>
      <c r="J205">
        <f t="shared" si="15"/>
        <v>5.7324310111724766E-3</v>
      </c>
    </row>
    <row r="206" spans="6:10" x14ac:dyDescent="0.35">
      <c r="F206">
        <f t="shared" si="18"/>
        <v>0.17000000000000121</v>
      </c>
      <c r="G206">
        <f t="shared" ref="G206:G269" si="19">1-F206</f>
        <v>0.82999999999999874</v>
      </c>
      <c r="H206">
        <f t="shared" si="16"/>
        <v>0.34581714377209538</v>
      </c>
      <c r="I206">
        <f t="shared" si="17"/>
        <v>0.14666334368369355</v>
      </c>
      <c r="J206">
        <f t="shared" ref="J206:J269" si="20">F206*$J$28+G206*$J$32</f>
        <v>5.7279069000994078E-3</v>
      </c>
    </row>
    <row r="207" spans="6:10" x14ac:dyDescent="0.35">
      <c r="F207">
        <f t="shared" si="18"/>
        <v>0.18000000000000121</v>
      </c>
      <c r="G207">
        <f t="shared" si="19"/>
        <v>0.81999999999999873</v>
      </c>
      <c r="H207">
        <f t="shared" si="16"/>
        <v>0.34550237449136723</v>
      </c>
      <c r="I207">
        <f t="shared" si="17"/>
        <v>0.14534999376062424</v>
      </c>
      <c r="J207">
        <f t="shared" si="20"/>
        <v>5.7233827890263399E-3</v>
      </c>
    </row>
    <row r="208" spans="6:10" x14ac:dyDescent="0.35">
      <c r="F208">
        <f t="shared" si="18"/>
        <v>0.19000000000000122</v>
      </c>
      <c r="G208">
        <f t="shared" si="19"/>
        <v>0.80999999999999872</v>
      </c>
      <c r="H208">
        <f t="shared" si="16"/>
        <v>0.34518767741566503</v>
      </c>
      <c r="I208">
        <f t="shared" si="17"/>
        <v>0.14406498043786986</v>
      </c>
      <c r="J208">
        <f t="shared" si="20"/>
        <v>5.7188586779532702E-3</v>
      </c>
    </row>
    <row r="209" spans="6:10" x14ac:dyDescent="0.35">
      <c r="F209">
        <f t="shared" si="18"/>
        <v>0.20000000000000123</v>
      </c>
      <c r="G209">
        <f t="shared" si="19"/>
        <v>0.79999999999999871</v>
      </c>
      <c r="H209">
        <f t="shared" si="16"/>
        <v>0.34487305252874934</v>
      </c>
      <c r="I209">
        <f t="shared" si="17"/>
        <v>0.14280906864597978</v>
      </c>
      <c r="J209">
        <f t="shared" si="20"/>
        <v>5.7143345668802022E-3</v>
      </c>
    </row>
    <row r="210" spans="6:10" x14ac:dyDescent="0.35">
      <c r="F210">
        <f t="shared" si="18"/>
        <v>0.21000000000000124</v>
      </c>
      <c r="G210">
        <f t="shared" si="19"/>
        <v>0.7899999999999987</v>
      </c>
      <c r="H210">
        <f t="shared" si="16"/>
        <v>0.34455849981438003</v>
      </c>
      <c r="I210">
        <f t="shared" si="17"/>
        <v>0.14158303282215184</v>
      </c>
      <c r="J210">
        <f t="shared" si="20"/>
        <v>5.7098104558071334E-3</v>
      </c>
    </row>
    <row r="211" spans="6:10" x14ac:dyDescent="0.35">
      <c r="F211">
        <f t="shared" si="18"/>
        <v>0.22000000000000125</v>
      </c>
      <c r="G211">
        <f t="shared" si="19"/>
        <v>0.77999999999999869</v>
      </c>
      <c r="H211">
        <f t="shared" si="16"/>
        <v>0.34424401925632719</v>
      </c>
      <c r="I211">
        <f t="shared" si="17"/>
        <v>0.14038765570848064</v>
      </c>
      <c r="J211">
        <f t="shared" si="20"/>
        <v>5.7052863447340646E-3</v>
      </c>
    </row>
    <row r="212" spans="6:10" x14ac:dyDescent="0.35">
      <c r="F212">
        <f t="shared" si="18"/>
        <v>0.23000000000000126</v>
      </c>
      <c r="G212">
        <f t="shared" si="19"/>
        <v>0.76999999999999869</v>
      </c>
      <c r="H212">
        <f t="shared" si="16"/>
        <v>0.34392961083836648</v>
      </c>
      <c r="I212">
        <f t="shared" si="17"/>
        <v>0.13922372701571128</v>
      </c>
      <c r="J212">
        <f t="shared" si="20"/>
        <v>5.7007622336609966E-3</v>
      </c>
    </row>
    <row r="213" spans="6:10" x14ac:dyDescent="0.35">
      <c r="F213">
        <f t="shared" si="18"/>
        <v>0.24000000000000127</v>
      </c>
      <c r="G213">
        <f t="shared" si="19"/>
        <v>0.75999999999999868</v>
      </c>
      <c r="H213">
        <f t="shared" si="16"/>
        <v>0.34361527454429086</v>
      </c>
      <c r="I213">
        <f t="shared" si="17"/>
        <v>0.13809204194878757</v>
      </c>
      <c r="J213">
        <f t="shared" si="20"/>
        <v>5.6962381225879278E-3</v>
      </c>
    </row>
    <row r="214" spans="6:10" x14ac:dyDescent="0.35">
      <c r="F214">
        <f t="shared" si="18"/>
        <v>0.25000000000000128</v>
      </c>
      <c r="G214">
        <f t="shared" si="19"/>
        <v>0.74999999999999867</v>
      </c>
      <c r="H214">
        <f t="shared" si="16"/>
        <v>0.34330101035785199</v>
      </c>
      <c r="I214">
        <f t="shared" si="17"/>
        <v>0.13699339959152829</v>
      </c>
      <c r="J214">
        <f t="shared" si="20"/>
        <v>5.6917140115148599E-3</v>
      </c>
    </row>
    <row r="215" spans="6:10" x14ac:dyDescent="0.35">
      <c r="F215">
        <f t="shared" si="18"/>
        <v>0.26000000000000129</v>
      </c>
      <c r="G215">
        <f t="shared" si="19"/>
        <v>0.73999999999999866</v>
      </c>
      <c r="H215">
        <f t="shared" si="16"/>
        <v>0.34298681826282906</v>
      </c>
      <c r="I215">
        <f t="shared" si="17"/>
        <v>0.13592860114898775</v>
      </c>
      <c r="J215">
        <f t="shared" si="20"/>
        <v>5.6871899004417911E-3</v>
      </c>
    </row>
    <row r="216" spans="6:10" x14ac:dyDescent="0.35">
      <c r="F216">
        <f t="shared" si="18"/>
        <v>0.27000000000000129</v>
      </c>
      <c r="G216">
        <f t="shared" si="19"/>
        <v>0.72999999999999865</v>
      </c>
      <c r="H216">
        <f t="shared" si="16"/>
        <v>0.34267269824303281</v>
      </c>
      <c r="I216">
        <f t="shared" si="17"/>
        <v>0.13489844804746667</v>
      </c>
      <c r="J216">
        <f t="shared" si="20"/>
        <v>5.6826657893687214E-3</v>
      </c>
    </row>
    <row r="217" spans="6:10" x14ac:dyDescent="0.35">
      <c r="F217">
        <f t="shared" si="18"/>
        <v>0.2800000000000013</v>
      </c>
      <c r="G217">
        <f t="shared" si="19"/>
        <v>0.71999999999999864</v>
      </c>
      <c r="H217">
        <f t="shared" si="16"/>
        <v>0.34235865028223711</v>
      </c>
      <c r="I217">
        <f t="shared" si="17"/>
        <v>0.13390373989372947</v>
      </c>
      <c r="J217">
        <f t="shared" si="20"/>
        <v>5.6781416782956534E-3</v>
      </c>
    </row>
    <row r="218" spans="6:10" x14ac:dyDescent="0.35">
      <c r="F218">
        <f t="shared" si="18"/>
        <v>0.29000000000000131</v>
      </c>
      <c r="G218">
        <f t="shared" si="19"/>
        <v>0.70999999999999863</v>
      </c>
      <c r="H218">
        <f t="shared" si="16"/>
        <v>0.34204467436424735</v>
      </c>
      <c r="I218">
        <f t="shared" si="17"/>
        <v>0.13294527229675401</v>
      </c>
      <c r="J218">
        <f t="shared" si="20"/>
        <v>5.6736175672225846E-3</v>
      </c>
    </row>
    <row r="219" spans="6:10" x14ac:dyDescent="0.35">
      <c r="F219">
        <f t="shared" si="18"/>
        <v>0.30000000000000132</v>
      </c>
      <c r="G219">
        <f t="shared" si="19"/>
        <v>0.69999999999999862</v>
      </c>
      <c r="H219">
        <f t="shared" si="16"/>
        <v>0.34173077047284939</v>
      </c>
      <c r="I219">
        <f t="shared" si="17"/>
        <v>0.13202383455727451</v>
      </c>
      <c r="J219">
        <f t="shared" si="20"/>
        <v>5.6690934561495166E-3</v>
      </c>
    </row>
    <row r="220" spans="6:10" x14ac:dyDescent="0.35">
      <c r="F220">
        <f t="shared" si="18"/>
        <v>0.31000000000000133</v>
      </c>
      <c r="G220">
        <f t="shared" si="19"/>
        <v>0.68999999999999861</v>
      </c>
      <c r="H220">
        <f t="shared" si="16"/>
        <v>0.34141693859186728</v>
      </c>
      <c r="I220">
        <f t="shared" si="17"/>
        <v>0.13114020723246225</v>
      </c>
      <c r="J220">
        <f t="shared" si="20"/>
        <v>5.6645693450764478E-3</v>
      </c>
    </row>
    <row r="221" spans="6:10" x14ac:dyDescent="0.35">
      <c r="F221">
        <f t="shared" si="18"/>
        <v>0.32000000000000134</v>
      </c>
      <c r="G221">
        <f t="shared" si="19"/>
        <v>0.67999999999999861</v>
      </c>
      <c r="H221">
        <f t="shared" si="16"/>
        <v>0.34110317870506823</v>
      </c>
      <c r="I221">
        <f t="shared" si="17"/>
        <v>0.13029515958529583</v>
      </c>
      <c r="J221">
        <f t="shared" si="20"/>
        <v>5.6600452340033781E-3</v>
      </c>
    </row>
    <row r="222" spans="6:10" x14ac:dyDescent="0.35">
      <c r="F222">
        <f t="shared" si="18"/>
        <v>0.33000000000000135</v>
      </c>
      <c r="G222">
        <f t="shared" si="19"/>
        <v>0.6699999999999986</v>
      </c>
      <c r="H222">
        <f t="shared" si="16"/>
        <v>0.34078949079628273</v>
      </c>
      <c r="I222">
        <f t="shared" si="17"/>
        <v>0.12948944693047498</v>
      </c>
      <c r="J222">
        <f t="shared" si="20"/>
        <v>5.6555211229303102E-3</v>
      </c>
    </row>
    <row r="223" spans="6:10" x14ac:dyDescent="0.35">
      <c r="F223">
        <f t="shared" si="18"/>
        <v>0.34000000000000136</v>
      </c>
      <c r="G223">
        <f t="shared" si="19"/>
        <v>0.65999999999999859</v>
      </c>
      <c r="H223">
        <f t="shared" si="16"/>
        <v>0.3404758748493224</v>
      </c>
      <c r="I223">
        <f t="shared" si="17"/>
        <v>0.12872380789108478</v>
      </c>
      <c r="J223">
        <f t="shared" si="20"/>
        <v>5.6509970118572414E-3</v>
      </c>
    </row>
    <row r="224" spans="6:10" x14ac:dyDescent="0.35">
      <c r="F224">
        <f t="shared" si="18"/>
        <v>0.35000000000000137</v>
      </c>
      <c r="G224">
        <f t="shared" si="19"/>
        <v>0.64999999999999858</v>
      </c>
      <c r="H224">
        <f t="shared" si="16"/>
        <v>0.34016233084799863</v>
      </c>
      <c r="I224">
        <f t="shared" si="17"/>
        <v>0.12799896158258287</v>
      </c>
      <c r="J224">
        <f t="shared" si="20"/>
        <v>5.6464729007841725E-3</v>
      </c>
    </row>
    <row r="225" spans="6:10" x14ac:dyDescent="0.35">
      <c r="F225">
        <f t="shared" si="18"/>
        <v>0.36000000000000137</v>
      </c>
      <c r="G225">
        <f t="shared" si="19"/>
        <v>0.63999999999999857</v>
      </c>
      <c r="H225">
        <f t="shared" si="16"/>
        <v>0.33984885877612014</v>
      </c>
      <c r="I225">
        <f t="shared" si="17"/>
        <v>0.12731560474300144</v>
      </c>
      <c r="J225">
        <f t="shared" si="20"/>
        <v>5.6419487897111046E-3</v>
      </c>
    </row>
    <row r="226" spans="6:10" x14ac:dyDescent="0.35">
      <c r="F226">
        <f t="shared" si="18"/>
        <v>0.37000000000000138</v>
      </c>
      <c r="G226">
        <f t="shared" si="19"/>
        <v>0.62999999999999856</v>
      </c>
      <c r="H226">
        <f t="shared" si="16"/>
        <v>0.33953545861755274</v>
      </c>
      <c r="I226">
        <f t="shared" si="17"/>
        <v>0.12667440883047701</v>
      </c>
      <c r="J226">
        <f t="shared" si="20"/>
        <v>5.6374246786380366E-3</v>
      </c>
    </row>
    <row r="227" spans="6:10" x14ac:dyDescent="0.35">
      <c r="F227">
        <f t="shared" si="18"/>
        <v>0.38000000000000139</v>
      </c>
      <c r="G227">
        <f t="shared" si="19"/>
        <v>0.61999999999999855</v>
      </c>
      <c r="H227">
        <f t="shared" si="16"/>
        <v>0.33922213035606497</v>
      </c>
      <c r="I227">
        <f t="shared" si="17"/>
        <v>0.12607601711127897</v>
      </c>
      <c r="J227">
        <f t="shared" si="20"/>
        <v>5.632900567564967E-3</v>
      </c>
    </row>
    <row r="228" spans="6:10" x14ac:dyDescent="0.35">
      <c r="F228">
        <f t="shared" si="18"/>
        <v>0.3900000000000014</v>
      </c>
      <c r="G228">
        <f t="shared" si="19"/>
        <v>0.60999999999999854</v>
      </c>
      <c r="H228">
        <f t="shared" si="16"/>
        <v>0.33890887397550973</v>
      </c>
      <c r="I228">
        <f t="shared" si="17"/>
        <v>0.12552104176334025</v>
      </c>
      <c r="J228">
        <f t="shared" si="20"/>
        <v>5.628376456491899E-3</v>
      </c>
    </row>
    <row r="229" spans="6:10" x14ac:dyDescent="0.35">
      <c r="F229">
        <f t="shared" si="18"/>
        <v>0.40000000000000141</v>
      </c>
      <c r="G229">
        <f t="shared" si="19"/>
        <v>0.59999999999999853</v>
      </c>
      <c r="H229">
        <f t="shared" si="16"/>
        <v>0.33859568945972174</v>
      </c>
      <c r="I229">
        <f t="shared" si="17"/>
        <v>0.12501006102183509</v>
      </c>
      <c r="J229">
        <f t="shared" si="20"/>
        <v>5.6238523454188302E-3</v>
      </c>
    </row>
    <row r="230" spans="6:10" x14ac:dyDescent="0.35">
      <c r="F230">
        <f t="shared" si="18"/>
        <v>0.41000000000000142</v>
      </c>
      <c r="G230">
        <f t="shared" si="19"/>
        <v>0.58999999999999853</v>
      </c>
      <c r="H230">
        <f t="shared" si="16"/>
        <v>0.33828257679254192</v>
      </c>
      <c r="I230">
        <f t="shared" si="17"/>
        <v>0.12454361639453733</v>
      </c>
      <c r="J230">
        <f t="shared" si="20"/>
        <v>5.6193282343457614E-3</v>
      </c>
    </row>
    <row r="231" spans="6:10" x14ac:dyDescent="0.35">
      <c r="F231">
        <f t="shared" si="18"/>
        <v>0.42000000000000143</v>
      </c>
      <c r="G231">
        <f t="shared" si="19"/>
        <v>0.57999999999999852</v>
      </c>
      <c r="H231">
        <f t="shared" si="16"/>
        <v>0.3379695359578021</v>
      </c>
      <c r="I231">
        <f t="shared" si="17"/>
        <v>0.12412220997546904</v>
      </c>
      <c r="J231">
        <f t="shared" si="20"/>
        <v>5.6148041232726934E-3</v>
      </c>
    </row>
    <row r="232" spans="6:10" x14ac:dyDescent="0.35">
      <c r="F232">
        <f t="shared" si="18"/>
        <v>0.43000000000000144</v>
      </c>
      <c r="G232">
        <f t="shared" si="19"/>
        <v>0.56999999999999851</v>
      </c>
      <c r="H232">
        <f t="shared" ref="H232:H295" si="21">(1+J232)^52-1</f>
        <v>0.3376565669393492</v>
      </c>
      <c r="I232">
        <f t="shared" ref="I232:I295" si="22">SQRT(((F232)^2)*$J$29+((G232)^2)*$J$33+2*F232*G232*$P$29)</f>
        <v>0.12374630188566121</v>
      </c>
      <c r="J232">
        <f t="shared" si="20"/>
        <v>5.6102800121996246E-3</v>
      </c>
    </row>
    <row r="233" spans="6:10" x14ac:dyDescent="0.35">
      <c r="F233">
        <f t="shared" si="18"/>
        <v>0.44000000000000145</v>
      </c>
      <c r="G233">
        <f t="shared" si="19"/>
        <v>0.5599999999999985</v>
      </c>
      <c r="H233">
        <f t="shared" si="21"/>
        <v>0.33734366972104324</v>
      </c>
      <c r="I233">
        <f t="shared" si="22"/>
        <v>0.12341630786965715</v>
      </c>
      <c r="J233">
        <f t="shared" si="20"/>
        <v>5.6057559011265558E-3</v>
      </c>
    </row>
    <row r="234" spans="6:10" x14ac:dyDescent="0.35">
      <c r="F234">
        <f t="shared" ref="F234:F297" si="23">0.01+F233</f>
        <v>0.45000000000000145</v>
      </c>
      <c r="G234">
        <f t="shared" si="19"/>
        <v>0.54999999999999849</v>
      </c>
      <c r="H234">
        <f t="shared" si="21"/>
        <v>0.33703084428671293</v>
      </c>
      <c r="I234">
        <f t="shared" si="22"/>
        <v>0.12313259707565991</v>
      </c>
      <c r="J234">
        <f t="shared" si="20"/>
        <v>5.601231790053487E-3</v>
      </c>
    </row>
    <row r="235" spans="6:10" x14ac:dyDescent="0.35">
      <c r="F235">
        <f t="shared" si="23"/>
        <v>0.46000000000000146</v>
      </c>
      <c r="G235">
        <f t="shared" si="19"/>
        <v>0.53999999999999848</v>
      </c>
      <c r="H235">
        <f t="shared" si="21"/>
        <v>0.33671809062021918</v>
      </c>
      <c r="I235">
        <f t="shared" si="22"/>
        <v>0.12289549004594776</v>
      </c>
      <c r="J235">
        <f t="shared" si="20"/>
        <v>5.5967076789804181E-3</v>
      </c>
    </row>
    <row r="236" spans="6:10" x14ac:dyDescent="0.35">
      <c r="F236">
        <f t="shared" si="23"/>
        <v>0.47000000000000147</v>
      </c>
      <c r="G236">
        <f t="shared" si="19"/>
        <v>0.52999999999999847</v>
      </c>
      <c r="H236">
        <f t="shared" si="21"/>
        <v>0.33640540870542512</v>
      </c>
      <c r="I236">
        <f t="shared" si="22"/>
        <v>0.12270525694235147</v>
      </c>
      <c r="J236">
        <f t="shared" si="20"/>
        <v>5.5921835679073502E-3</v>
      </c>
    </row>
    <row r="237" spans="6:10" x14ac:dyDescent="0.35">
      <c r="F237">
        <f t="shared" si="23"/>
        <v>0.48000000000000148</v>
      </c>
      <c r="G237">
        <f t="shared" si="19"/>
        <v>0.51999999999999846</v>
      </c>
      <c r="H237">
        <f t="shared" si="21"/>
        <v>0.33609279852618013</v>
      </c>
      <c r="I237">
        <f t="shared" si="22"/>
        <v>0.12256211602922563</v>
      </c>
      <c r="J237">
        <f t="shared" si="20"/>
        <v>5.5876594568342814E-3</v>
      </c>
    </row>
    <row r="238" spans="6:10" x14ac:dyDescent="0.35">
      <c r="F238">
        <f t="shared" si="23"/>
        <v>0.49000000000000149</v>
      </c>
      <c r="G238">
        <f t="shared" si="19"/>
        <v>0.50999999999999845</v>
      </c>
      <c r="H238">
        <f t="shared" si="21"/>
        <v>0.33578026006637307</v>
      </c>
      <c r="I238">
        <f t="shared" si="22"/>
        <v>0.12246623243348453</v>
      </c>
      <c r="J238">
        <f t="shared" si="20"/>
        <v>5.5831353457612126E-3</v>
      </c>
    </row>
    <row r="239" spans="6:10" x14ac:dyDescent="0.35">
      <c r="F239">
        <f t="shared" si="23"/>
        <v>0.50000000000000144</v>
      </c>
      <c r="G239">
        <f t="shared" si="19"/>
        <v>0.49999999999999856</v>
      </c>
      <c r="H239">
        <f t="shared" si="21"/>
        <v>0.33546779330984511</v>
      </c>
      <c r="I239">
        <f t="shared" si="22"/>
        <v>0.12241771719796594</v>
      </c>
      <c r="J239">
        <f t="shared" si="20"/>
        <v>5.5786112346881446E-3</v>
      </c>
    </row>
    <row r="240" spans="6:10" x14ac:dyDescent="0.35">
      <c r="F240">
        <f t="shared" si="23"/>
        <v>0.51000000000000145</v>
      </c>
      <c r="G240">
        <f t="shared" si="19"/>
        <v>0.48999999999999855</v>
      </c>
      <c r="H240">
        <f t="shared" si="21"/>
        <v>0.33515539824050689</v>
      </c>
      <c r="I240">
        <f t="shared" si="22"/>
        <v>0.12241662664069819</v>
      </c>
      <c r="J240">
        <f t="shared" si="20"/>
        <v>5.5740871236150758E-3</v>
      </c>
    </row>
    <row r="241" spans="6:10" x14ac:dyDescent="0.35">
      <c r="F241">
        <f t="shared" si="23"/>
        <v>0.52000000000000146</v>
      </c>
      <c r="G241">
        <f t="shared" si="19"/>
        <v>0.47999999999999854</v>
      </c>
      <c r="H241">
        <f t="shared" si="21"/>
        <v>0.33484307484219467</v>
      </c>
      <c r="I241">
        <f t="shared" si="22"/>
        <v>0.1224629620286601</v>
      </c>
      <c r="J241">
        <f t="shared" si="20"/>
        <v>5.569563012542007E-3</v>
      </c>
    </row>
    <row r="242" spans="6:10" x14ac:dyDescent="0.35">
      <c r="F242">
        <f t="shared" si="23"/>
        <v>0.53000000000000147</v>
      </c>
      <c r="G242">
        <f t="shared" si="19"/>
        <v>0.46999999999999853</v>
      </c>
      <c r="H242">
        <f t="shared" si="21"/>
        <v>0.33453082309879179</v>
      </c>
      <c r="I242">
        <f t="shared" si="22"/>
        <v>0.12255666957043182</v>
      </c>
      <c r="J242">
        <f t="shared" si="20"/>
        <v>5.565038901468939E-3</v>
      </c>
    </row>
    <row r="243" spans="6:10" x14ac:dyDescent="0.35">
      <c r="F243">
        <f t="shared" si="23"/>
        <v>0.54000000000000148</v>
      </c>
      <c r="G243">
        <f t="shared" si="19"/>
        <v>0.45999999999999852</v>
      </c>
      <c r="H243">
        <f t="shared" si="21"/>
        <v>0.33421864299420534</v>
      </c>
      <c r="I243">
        <f t="shared" si="22"/>
        <v>0.1226976407278355</v>
      </c>
      <c r="J243">
        <f t="shared" si="20"/>
        <v>5.5605147903958702E-3</v>
      </c>
    </row>
    <row r="244" spans="6:10" x14ac:dyDescent="0.35">
      <c r="F244">
        <f t="shared" si="23"/>
        <v>0.55000000000000149</v>
      </c>
      <c r="G244">
        <f t="shared" si="19"/>
        <v>0.44999999999999851</v>
      </c>
      <c r="H244">
        <f t="shared" si="21"/>
        <v>0.33390653451229446</v>
      </c>
      <c r="I244">
        <f t="shared" si="22"/>
        <v>0.12288571284236423</v>
      </c>
      <c r="J244">
        <f t="shared" si="20"/>
        <v>5.5559906793228014E-3</v>
      </c>
    </row>
    <row r="245" spans="6:10" x14ac:dyDescent="0.35">
      <c r="F245">
        <f t="shared" si="23"/>
        <v>0.5600000000000015</v>
      </c>
      <c r="G245">
        <f t="shared" si="19"/>
        <v>0.4399999999999985</v>
      </c>
      <c r="H245">
        <f t="shared" si="21"/>
        <v>0.33359449763697335</v>
      </c>
      <c r="I245">
        <f t="shared" si="22"/>
        <v>0.12312067006799883</v>
      </c>
      <c r="J245">
        <f t="shared" si="20"/>
        <v>5.5514665682497326E-3</v>
      </c>
    </row>
    <row r="246" spans="6:10" x14ac:dyDescent="0.35">
      <c r="F246">
        <f t="shared" si="23"/>
        <v>0.57000000000000151</v>
      </c>
      <c r="G246">
        <f t="shared" si="19"/>
        <v>0.42999999999999849</v>
      </c>
      <c r="H246">
        <f t="shared" si="21"/>
        <v>0.33328253235211003</v>
      </c>
      <c r="I246">
        <f t="shared" si="22"/>
        <v>0.12340224459801397</v>
      </c>
      <c r="J246">
        <f t="shared" si="20"/>
        <v>5.5469424571766637E-3</v>
      </c>
    </row>
    <row r="247" spans="6:10" x14ac:dyDescent="0.35">
      <c r="F247">
        <f t="shared" si="23"/>
        <v>0.58000000000000151</v>
      </c>
      <c r="G247">
        <f t="shared" si="19"/>
        <v>0.41999999999999849</v>
      </c>
      <c r="H247">
        <f t="shared" si="21"/>
        <v>0.332970638641646</v>
      </c>
      <c r="I247">
        <f t="shared" si="22"/>
        <v>0.12373011816967253</v>
      </c>
      <c r="J247">
        <f t="shared" si="20"/>
        <v>5.5424183461035958E-3</v>
      </c>
    </row>
    <row r="248" spans="6:10" x14ac:dyDescent="0.35">
      <c r="F248">
        <f t="shared" si="23"/>
        <v>0.59000000000000152</v>
      </c>
      <c r="G248">
        <f t="shared" si="19"/>
        <v>0.40999999999999848</v>
      </c>
      <c r="H248">
        <f t="shared" si="21"/>
        <v>0.33265881648942841</v>
      </c>
      <c r="I248">
        <f t="shared" si="22"/>
        <v>0.12410392382738028</v>
      </c>
      <c r="J248">
        <f t="shared" si="20"/>
        <v>5.537894235030527E-3</v>
      </c>
    </row>
    <row r="249" spans="6:10" x14ac:dyDescent="0.35">
      <c r="F249">
        <f t="shared" si="23"/>
        <v>0.60000000000000153</v>
      </c>
      <c r="G249">
        <f t="shared" si="19"/>
        <v>0.39999999999999847</v>
      </c>
      <c r="H249">
        <f t="shared" si="21"/>
        <v>0.33234706587939211</v>
      </c>
      <c r="I249">
        <f t="shared" si="22"/>
        <v>0.12452324792198967</v>
      </c>
      <c r="J249">
        <f t="shared" si="20"/>
        <v>5.5333701239574581E-3</v>
      </c>
    </row>
    <row r="250" spans="6:10" x14ac:dyDescent="0.35">
      <c r="F250">
        <f t="shared" si="23"/>
        <v>0.61000000000000154</v>
      </c>
      <c r="G250">
        <f t="shared" si="19"/>
        <v>0.38999999999999846</v>
      </c>
      <c r="H250">
        <f t="shared" si="21"/>
        <v>0.33203538679543088</v>
      </c>
      <c r="I250">
        <f t="shared" si="22"/>
        <v>0.12498763232155581</v>
      </c>
      <c r="J250">
        <f t="shared" si="20"/>
        <v>5.5288460128843893E-3</v>
      </c>
    </row>
    <row r="251" spans="6:10" x14ac:dyDescent="0.35">
      <c r="F251">
        <f t="shared" si="23"/>
        <v>0.62000000000000155</v>
      </c>
      <c r="G251">
        <f t="shared" si="19"/>
        <v>0.37999999999999845</v>
      </c>
      <c r="H251">
        <f t="shared" si="21"/>
        <v>0.3317237792214629</v>
      </c>
      <c r="I251">
        <f t="shared" si="22"/>
        <v>0.12549657680699328</v>
      </c>
      <c r="J251">
        <f t="shared" si="20"/>
        <v>5.5243219018113205E-3</v>
      </c>
    </row>
    <row r="252" spans="6:10" x14ac:dyDescent="0.35">
      <c r="F252">
        <f t="shared" si="23"/>
        <v>0.63000000000000156</v>
      </c>
      <c r="G252">
        <f t="shared" si="19"/>
        <v>0.36999999999999844</v>
      </c>
      <c r="H252">
        <f t="shared" si="21"/>
        <v>0.3314122431414015</v>
      </c>
      <c r="I252">
        <f t="shared" si="22"/>
        <v>0.1260495416247783</v>
      </c>
      <c r="J252">
        <f t="shared" si="20"/>
        <v>5.5197977907382526E-3</v>
      </c>
    </row>
    <row r="253" spans="6:10" x14ac:dyDescent="0.35">
      <c r="F253">
        <f t="shared" si="23"/>
        <v>0.64000000000000157</v>
      </c>
      <c r="G253">
        <f t="shared" si="19"/>
        <v>0.35999999999999843</v>
      </c>
      <c r="H253">
        <f t="shared" si="21"/>
        <v>0.33110077853916531</v>
      </c>
      <c r="I253">
        <f t="shared" si="22"/>
        <v>0.12664595016808827</v>
      </c>
      <c r="J253">
        <f t="shared" si="20"/>
        <v>5.5152736796651837E-3</v>
      </c>
    </row>
    <row r="254" spans="6:10" x14ac:dyDescent="0.35">
      <c r="F254">
        <f t="shared" si="23"/>
        <v>0.65000000000000158</v>
      </c>
      <c r="G254">
        <f t="shared" si="19"/>
        <v>0.34999999999999842</v>
      </c>
      <c r="H254">
        <f t="shared" si="21"/>
        <v>0.33078938539870073</v>
      </c>
      <c r="I254">
        <f t="shared" si="22"/>
        <v>0.12728519175755321</v>
      </c>
      <c r="J254">
        <f t="shared" si="20"/>
        <v>5.5107495685921149E-3</v>
      </c>
    </row>
    <row r="255" spans="6:10" x14ac:dyDescent="0.35">
      <c r="F255">
        <f t="shared" si="23"/>
        <v>0.66000000000000159</v>
      </c>
      <c r="G255">
        <f t="shared" si="19"/>
        <v>0.33999999999999841</v>
      </c>
      <c r="H255">
        <f t="shared" si="21"/>
        <v>0.33047806370388511</v>
      </c>
      <c r="I255">
        <f t="shared" si="22"/>
        <v>0.12796662449308532</v>
      </c>
      <c r="J255">
        <f t="shared" si="20"/>
        <v>5.506225457519047E-3</v>
      </c>
    </row>
    <row r="256" spans="6:10" x14ac:dyDescent="0.35">
      <c r="F256">
        <f t="shared" si="23"/>
        <v>0.67000000000000159</v>
      </c>
      <c r="G256">
        <f t="shared" si="19"/>
        <v>0.32999999999999841</v>
      </c>
      <c r="H256">
        <f t="shared" si="21"/>
        <v>0.33016681343866683</v>
      </c>
      <c r="I256">
        <f t="shared" si="22"/>
        <v>0.12868957814900761</v>
      </c>
      <c r="J256">
        <f t="shared" si="20"/>
        <v>5.5017013464459781E-3</v>
      </c>
    </row>
    <row r="257" spans="6:10" x14ac:dyDescent="0.35">
      <c r="F257">
        <f t="shared" si="23"/>
        <v>0.6800000000000016</v>
      </c>
      <c r="G257">
        <f t="shared" si="19"/>
        <v>0.3199999999999984</v>
      </c>
      <c r="H257">
        <f t="shared" si="21"/>
        <v>0.32985563458699674</v>
      </c>
      <c r="I257">
        <f t="shared" si="22"/>
        <v>0.12945335708587394</v>
      </c>
      <c r="J257">
        <f t="shared" si="20"/>
        <v>5.4971772353729093E-3</v>
      </c>
    </row>
    <row r="258" spans="6:10" x14ac:dyDescent="0.35">
      <c r="F258">
        <f t="shared" si="23"/>
        <v>0.69000000000000161</v>
      </c>
      <c r="G258">
        <f t="shared" si="19"/>
        <v>0.30999999999999839</v>
      </c>
      <c r="H258">
        <f t="shared" si="21"/>
        <v>0.32954452713279014</v>
      </c>
      <c r="I258">
        <f t="shared" si="22"/>
        <v>0.13025724315389936</v>
      </c>
      <c r="J258">
        <f t="shared" si="20"/>
        <v>5.4926531242998414E-3</v>
      </c>
    </row>
    <row r="259" spans="6:10" x14ac:dyDescent="0.35">
      <c r="F259">
        <f t="shared" si="23"/>
        <v>0.70000000000000162</v>
      </c>
      <c r="G259">
        <f t="shared" si="19"/>
        <v>0.29999999999999838</v>
      </c>
      <c r="H259">
        <f t="shared" si="21"/>
        <v>0.32923349105998878</v>
      </c>
      <c r="I259">
        <f t="shared" si="22"/>
        <v>0.13110049856473982</v>
      </c>
      <c r="J259">
        <f t="shared" si="20"/>
        <v>5.4881290132267726E-3</v>
      </c>
    </row>
    <row r="260" spans="6:10" x14ac:dyDescent="0.35">
      <c r="F260">
        <f t="shared" si="23"/>
        <v>0.71000000000000163</v>
      </c>
      <c r="G260">
        <f t="shared" si="19"/>
        <v>0.28999999999999837</v>
      </c>
      <c r="H260">
        <f t="shared" si="21"/>
        <v>0.32892252635254993</v>
      </c>
      <c r="I260">
        <f t="shared" si="22"/>
        <v>0.13198236871041016</v>
      </c>
      <c r="J260">
        <f t="shared" si="20"/>
        <v>5.4836049021537037E-3</v>
      </c>
    </row>
    <row r="261" spans="6:10" x14ac:dyDescent="0.35">
      <c r="F261">
        <f t="shared" si="23"/>
        <v>0.72000000000000164</v>
      </c>
      <c r="G261">
        <f t="shared" si="19"/>
        <v>0.27999999999999836</v>
      </c>
      <c r="H261">
        <f t="shared" si="21"/>
        <v>0.32861163299442508</v>
      </c>
      <c r="I261">
        <f t="shared" si="22"/>
        <v>0.13290208491034286</v>
      </c>
      <c r="J261">
        <f t="shared" si="20"/>
        <v>5.4790807910806349E-3</v>
      </c>
    </row>
    <row r="262" spans="6:10" x14ac:dyDescent="0.35">
      <c r="F262">
        <f t="shared" si="23"/>
        <v>0.73000000000000165</v>
      </c>
      <c r="G262">
        <f t="shared" si="19"/>
        <v>0.26999999999999835</v>
      </c>
      <c r="H262">
        <f t="shared" si="21"/>
        <v>0.3283008109695269</v>
      </c>
      <c r="I262">
        <f t="shared" si="22"/>
        <v>0.1338588670699081</v>
      </c>
      <c r="J262">
        <f t="shared" si="20"/>
        <v>5.4745566800075661E-3</v>
      </c>
    </row>
    <row r="263" spans="6:10" x14ac:dyDescent="0.35">
      <c r="F263">
        <f t="shared" si="23"/>
        <v>0.74000000000000166</v>
      </c>
      <c r="G263">
        <f t="shared" si="19"/>
        <v>0.25999999999999834</v>
      </c>
      <c r="H263">
        <f t="shared" si="21"/>
        <v>0.32799006026184174</v>
      </c>
      <c r="I263">
        <f t="shared" si="22"/>
        <v>0.13485192623607825</v>
      </c>
      <c r="J263">
        <f t="shared" si="20"/>
        <v>5.4700325689344981E-3</v>
      </c>
    </row>
    <row r="264" spans="6:10" x14ac:dyDescent="0.35">
      <c r="F264">
        <f t="shared" si="23"/>
        <v>0.75000000000000167</v>
      </c>
      <c r="G264">
        <f t="shared" si="19"/>
        <v>0.24999999999999833</v>
      </c>
      <c r="H264">
        <f t="shared" si="21"/>
        <v>0.32767938085530779</v>
      </c>
      <c r="I264">
        <f t="shared" si="22"/>
        <v>0.13588046703827625</v>
      </c>
      <c r="J264">
        <f t="shared" si="20"/>
        <v>5.4655084578614293E-3</v>
      </c>
    </row>
    <row r="265" spans="6:10" x14ac:dyDescent="0.35">
      <c r="F265">
        <f t="shared" si="23"/>
        <v>0.76000000000000167</v>
      </c>
      <c r="G265">
        <f t="shared" si="19"/>
        <v>0.23999999999999833</v>
      </c>
      <c r="H265">
        <f t="shared" si="21"/>
        <v>0.32736877273390319</v>
      </c>
      <c r="I265">
        <f t="shared" si="22"/>
        <v>0.13694369000475154</v>
      </c>
      <c r="J265">
        <f t="shared" si="20"/>
        <v>5.4609843467883605E-3</v>
      </c>
    </row>
    <row r="266" spans="6:10" x14ac:dyDescent="0.35">
      <c r="F266">
        <f t="shared" si="23"/>
        <v>0.77000000000000168</v>
      </c>
      <c r="G266">
        <f t="shared" si="19"/>
        <v>0.22999999999999832</v>
      </c>
      <c r="H266">
        <f t="shared" si="21"/>
        <v>0.32705823588157767</v>
      </c>
      <c r="I266">
        <f t="shared" si="22"/>
        <v>0.13804079374704026</v>
      </c>
      <c r="J266">
        <f t="shared" si="20"/>
        <v>5.4564602357152917E-3</v>
      </c>
    </row>
    <row r="267" spans="6:10" x14ac:dyDescent="0.35">
      <c r="F267">
        <f t="shared" si="23"/>
        <v>0.78000000000000169</v>
      </c>
      <c r="G267">
        <f t="shared" si="19"/>
        <v>0.21999999999999831</v>
      </c>
      <c r="H267">
        <f t="shared" si="21"/>
        <v>0.32674777028231072</v>
      </c>
      <c r="I267">
        <f t="shared" si="22"/>
        <v>0.13917097700715603</v>
      </c>
      <c r="J267">
        <f t="shared" si="20"/>
        <v>5.4519361246422229E-3</v>
      </c>
    </row>
    <row r="268" spans="6:10" x14ac:dyDescent="0.35">
      <c r="F268">
        <f t="shared" si="23"/>
        <v>0.7900000000000017</v>
      </c>
      <c r="G268">
        <f t="shared" si="19"/>
        <v>0.2099999999999983</v>
      </c>
      <c r="H268">
        <f t="shared" si="21"/>
        <v>0.32643737592008759</v>
      </c>
      <c r="I268">
        <f t="shared" si="22"/>
        <v>0.14033344056410008</v>
      </c>
      <c r="J268">
        <f t="shared" si="20"/>
        <v>5.4474120135691549E-3</v>
      </c>
    </row>
    <row r="269" spans="6:10" x14ac:dyDescent="0.35">
      <c r="F269">
        <f t="shared" si="23"/>
        <v>0.80000000000000171</v>
      </c>
      <c r="G269">
        <f t="shared" si="19"/>
        <v>0.19999999999999829</v>
      </c>
      <c r="H269">
        <f t="shared" si="21"/>
        <v>0.32612705277884535</v>
      </c>
      <c r="I269">
        <f t="shared" si="22"/>
        <v>0.14152738899805681</v>
      </c>
      <c r="J269">
        <f t="shared" si="20"/>
        <v>5.4428879024960861E-3</v>
      </c>
    </row>
    <row r="270" spans="6:10" x14ac:dyDescent="0.35">
      <c r="F270">
        <f t="shared" si="23"/>
        <v>0.81000000000000172</v>
      </c>
      <c r="G270">
        <f t="shared" ref="G270:G333" si="24">1-F270</f>
        <v>0.18999999999999828</v>
      </c>
      <c r="H270">
        <f t="shared" si="21"/>
        <v>0.32581680084258235</v>
      </c>
      <c r="I270">
        <f t="shared" si="22"/>
        <v>0.1427520323122399</v>
      </c>
      <c r="J270">
        <f t="shared" ref="J270:J333" si="25">F270*$J$28+G270*$J$32</f>
        <v>5.4383637914230181E-3</v>
      </c>
    </row>
    <row r="271" spans="6:10" x14ac:dyDescent="0.35">
      <c r="F271">
        <f t="shared" si="23"/>
        <v>0.82000000000000173</v>
      </c>
      <c r="G271">
        <f t="shared" si="24"/>
        <v>0.17999999999999827</v>
      </c>
      <c r="H271">
        <f t="shared" si="21"/>
        <v>0.32550662009528364</v>
      </c>
      <c r="I271">
        <f t="shared" si="22"/>
        <v>0.14400658741377184</v>
      </c>
      <c r="J271">
        <f t="shared" si="25"/>
        <v>5.4338396803499485E-3</v>
      </c>
    </row>
    <row r="272" spans="6:10" x14ac:dyDescent="0.35">
      <c r="F272">
        <f t="shared" si="23"/>
        <v>0.83000000000000174</v>
      </c>
      <c r="G272">
        <f t="shared" si="24"/>
        <v>0.16999999999999826</v>
      </c>
      <c r="H272">
        <f t="shared" si="21"/>
        <v>0.32519651052092757</v>
      </c>
      <c r="I272">
        <f t="shared" si="22"/>
        <v>0.14529027945621084</v>
      </c>
      <c r="J272">
        <f t="shared" si="25"/>
        <v>5.4293155692768796E-3</v>
      </c>
    </row>
    <row r="273" spans="6:10" x14ac:dyDescent="0.35">
      <c r="F273">
        <f t="shared" si="23"/>
        <v>0.84000000000000175</v>
      </c>
      <c r="G273">
        <f t="shared" si="24"/>
        <v>0.15999999999999825</v>
      </c>
      <c r="H273">
        <f t="shared" si="21"/>
        <v>0.32488647210350474</v>
      </c>
      <c r="I273">
        <f t="shared" si="22"/>
        <v>0.14660234304739267</v>
      </c>
      <c r="J273">
        <f t="shared" si="25"/>
        <v>5.4247914582038117E-3</v>
      </c>
    </row>
    <row r="274" spans="6:10" x14ac:dyDescent="0.35">
      <c r="F274">
        <f t="shared" si="23"/>
        <v>0.85000000000000175</v>
      </c>
      <c r="G274">
        <f t="shared" si="24"/>
        <v>0.14999999999999825</v>
      </c>
      <c r="H274">
        <f t="shared" si="21"/>
        <v>0.32457650482701039</v>
      </c>
      <c r="I274">
        <f t="shared" si="22"/>
        <v>0.14794202332712966</v>
      </c>
      <c r="J274">
        <f t="shared" si="25"/>
        <v>5.4202673471307429E-3</v>
      </c>
    </row>
    <row r="275" spans="6:10" x14ac:dyDescent="0.35">
      <c r="F275">
        <f t="shared" si="23"/>
        <v>0.86000000000000176</v>
      </c>
      <c r="G275">
        <f t="shared" si="24"/>
        <v>0.13999999999999824</v>
      </c>
      <c r="H275">
        <f t="shared" si="21"/>
        <v>0.32426660867545909</v>
      </c>
      <c r="I275">
        <f t="shared" si="22"/>
        <v>0.14930857692002347</v>
      </c>
      <c r="J275">
        <f t="shared" si="25"/>
        <v>5.4157432360576749E-3</v>
      </c>
    </row>
    <row r="276" spans="6:10" x14ac:dyDescent="0.35">
      <c r="F276">
        <f t="shared" si="23"/>
        <v>0.87000000000000177</v>
      </c>
      <c r="G276">
        <f t="shared" si="24"/>
        <v>0.12999999999999823</v>
      </c>
      <c r="H276">
        <f t="shared" si="21"/>
        <v>0.32395678363281077</v>
      </c>
      <c r="I276">
        <f t="shared" si="22"/>
        <v>0.1507012727692045</v>
      </c>
      <c r="J276">
        <f t="shared" si="25"/>
        <v>5.4112191249846061E-3</v>
      </c>
    </row>
    <row r="277" spans="6:10" x14ac:dyDescent="0.35">
      <c r="F277">
        <f t="shared" si="23"/>
        <v>0.88000000000000178</v>
      </c>
      <c r="G277">
        <f t="shared" si="24"/>
        <v>0.11999999999999822</v>
      </c>
      <c r="H277">
        <f t="shared" si="21"/>
        <v>0.32364702968309578</v>
      </c>
      <c r="I277">
        <f t="shared" si="22"/>
        <v>0.15211939285722847</v>
      </c>
      <c r="J277">
        <f t="shared" si="25"/>
        <v>5.4066950139115381E-3</v>
      </c>
    </row>
    <row r="278" spans="6:10" x14ac:dyDescent="0.35">
      <c r="F278">
        <f t="shared" si="23"/>
        <v>0.89000000000000179</v>
      </c>
      <c r="G278">
        <f t="shared" si="24"/>
        <v>0.10999999999999821</v>
      </c>
      <c r="H278">
        <f t="shared" si="21"/>
        <v>0.32333734681031712</v>
      </c>
      <c r="I278">
        <f t="shared" si="22"/>
        <v>0.15356223282064985</v>
      </c>
      <c r="J278">
        <f t="shared" si="25"/>
        <v>5.4021709028384685E-3</v>
      </c>
    </row>
    <row r="279" spans="6:10" x14ac:dyDescent="0.35">
      <c r="F279">
        <f t="shared" si="23"/>
        <v>0.9000000000000018</v>
      </c>
      <c r="G279">
        <f t="shared" si="24"/>
        <v>9.9999999999998201E-2</v>
      </c>
      <c r="H279">
        <f t="shared" si="21"/>
        <v>0.32302773499847626</v>
      </c>
      <c r="I279">
        <f t="shared" si="22"/>
        <v>0.15502910246496668</v>
      </c>
      <c r="J279">
        <f t="shared" si="25"/>
        <v>5.3976467917653996E-3</v>
      </c>
    </row>
    <row r="280" spans="6:10" x14ac:dyDescent="0.35">
      <c r="F280">
        <f t="shared" si="23"/>
        <v>0.91000000000000181</v>
      </c>
      <c r="G280">
        <f t="shared" si="24"/>
        <v>8.9999999999998193E-2</v>
      </c>
      <c r="H280">
        <f t="shared" si="21"/>
        <v>0.32271819423158843</v>
      </c>
      <c r="I280">
        <f t="shared" si="22"/>
        <v>0.15651932618670714</v>
      </c>
      <c r="J280">
        <f t="shared" si="25"/>
        <v>5.3931226806923317E-3</v>
      </c>
    </row>
    <row r="281" spans="6:10" x14ac:dyDescent="0.35">
      <c r="F281">
        <f t="shared" si="23"/>
        <v>0.92000000000000182</v>
      </c>
      <c r="G281">
        <f t="shared" si="24"/>
        <v>7.9999999999998184E-2</v>
      </c>
      <c r="H281">
        <f t="shared" si="21"/>
        <v>0.32240872449368552</v>
      </c>
      <c r="I281">
        <f t="shared" si="22"/>
        <v>0.15803224330941623</v>
      </c>
      <c r="J281">
        <f t="shared" si="25"/>
        <v>5.3885985696192629E-3</v>
      </c>
    </row>
    <row r="282" spans="6:10" x14ac:dyDescent="0.35">
      <c r="F282">
        <f t="shared" si="23"/>
        <v>0.93000000000000183</v>
      </c>
      <c r="G282">
        <f t="shared" si="24"/>
        <v>6.9999999999998175E-2</v>
      </c>
      <c r="H282">
        <f t="shared" si="21"/>
        <v>0.32209932576878408</v>
      </c>
      <c r="I282">
        <f t="shared" si="22"/>
        <v>0.15956720834021715</v>
      </c>
      <c r="J282">
        <f t="shared" si="25"/>
        <v>5.3840744585461949E-3</v>
      </c>
    </row>
    <row r="283" spans="6:10" x14ac:dyDescent="0.35">
      <c r="F283">
        <f t="shared" si="23"/>
        <v>0.94000000000000183</v>
      </c>
      <c r="G283">
        <f t="shared" si="24"/>
        <v>5.9999999999998166E-2</v>
      </c>
      <c r="H283">
        <f t="shared" si="21"/>
        <v>0.32178999804089514</v>
      </c>
      <c r="I283">
        <f t="shared" si="22"/>
        <v>0.16112359115347449</v>
      </c>
      <c r="J283">
        <f t="shared" si="25"/>
        <v>5.3795503474731261E-3</v>
      </c>
    </row>
    <row r="284" spans="6:10" x14ac:dyDescent="0.35">
      <c r="F284">
        <f t="shared" si="23"/>
        <v>0.95000000000000184</v>
      </c>
      <c r="G284">
        <f t="shared" si="24"/>
        <v>4.9999999999998157E-2</v>
      </c>
      <c r="H284">
        <f t="shared" si="21"/>
        <v>0.32148074129405013</v>
      </c>
      <c r="I284">
        <f t="shared" si="22"/>
        <v>0.16270077710789144</v>
      </c>
      <c r="J284">
        <f t="shared" si="25"/>
        <v>5.3750262364000564E-3</v>
      </c>
    </row>
    <row r="285" spans="6:10" x14ac:dyDescent="0.35">
      <c r="F285">
        <f t="shared" si="23"/>
        <v>0.96000000000000185</v>
      </c>
      <c r="G285">
        <f t="shared" si="24"/>
        <v>3.9999999999998148E-2</v>
      </c>
      <c r="H285">
        <f t="shared" si="21"/>
        <v>0.32117155551228183</v>
      </c>
      <c r="I285">
        <f t="shared" si="22"/>
        <v>0.16429816710313466</v>
      </c>
      <c r="J285">
        <f t="shared" si="25"/>
        <v>5.3705021253269885E-3</v>
      </c>
    </row>
    <row r="286" spans="6:10" x14ac:dyDescent="0.35">
      <c r="F286">
        <f t="shared" si="23"/>
        <v>0.97000000000000186</v>
      </c>
      <c r="G286">
        <f t="shared" si="24"/>
        <v>2.9999999999998139E-2</v>
      </c>
      <c r="H286">
        <f t="shared" si="21"/>
        <v>0.32086244067962855</v>
      </c>
      <c r="I286">
        <f t="shared" si="22"/>
        <v>0.16591517758181545</v>
      </c>
      <c r="J286">
        <f t="shared" si="25"/>
        <v>5.3659780142539196E-3</v>
      </c>
    </row>
    <row r="287" spans="6:10" x14ac:dyDescent="0.35">
      <c r="F287">
        <f t="shared" si="23"/>
        <v>0.98000000000000187</v>
      </c>
      <c r="G287">
        <f t="shared" si="24"/>
        <v>1.999999999999813E-2</v>
      </c>
      <c r="H287">
        <f t="shared" si="21"/>
        <v>0.32055339678013084</v>
      </c>
      <c r="I287">
        <f t="shared" si="22"/>
        <v>0.16755124048236461</v>
      </c>
      <c r="J287">
        <f t="shared" si="25"/>
        <v>5.3614539031808517E-3</v>
      </c>
    </row>
    <row r="288" spans="6:10" x14ac:dyDescent="0.35">
      <c r="F288">
        <f t="shared" si="23"/>
        <v>0.99000000000000188</v>
      </c>
      <c r="G288">
        <f t="shared" si="24"/>
        <v>9.9999999999981215E-3</v>
      </c>
      <c r="H288">
        <f t="shared" si="21"/>
        <v>0.32024442379784301</v>
      </c>
      <c r="I288">
        <f t="shared" si="22"/>
        <v>0.16920580314803341</v>
      </c>
      <c r="J288">
        <f t="shared" si="25"/>
        <v>5.3569297921077829E-3</v>
      </c>
    </row>
    <row r="289" spans="6:10" x14ac:dyDescent="0.35">
      <c r="F289">
        <f t="shared" si="23"/>
        <v>1.0000000000000018</v>
      </c>
      <c r="G289">
        <f t="shared" si="24"/>
        <v>-1.7763568394002505E-15</v>
      </c>
      <c r="H289">
        <f t="shared" si="21"/>
        <v>0.31993552171677941</v>
      </c>
      <c r="I289">
        <f t="shared" si="22"/>
        <v>0.17087832819693924</v>
      </c>
      <c r="J289">
        <f t="shared" si="25"/>
        <v>5.352405681034714E-3</v>
      </c>
    </row>
    <row r="290" spans="6:10" x14ac:dyDescent="0.35">
      <c r="F290">
        <f t="shared" si="23"/>
        <v>1.0100000000000018</v>
      </c>
      <c r="G290">
        <f t="shared" si="24"/>
        <v>-1.0000000000001785E-2</v>
      </c>
      <c r="H290">
        <f t="shared" si="21"/>
        <v>0.31962669052100678</v>
      </c>
      <c r="I290">
        <f t="shared" si="22"/>
        <v>0.17256829335775664</v>
      </c>
      <c r="J290">
        <f t="shared" si="25"/>
        <v>5.3478815699616461E-3</v>
      </c>
    </row>
    <row r="291" spans="6:10" x14ac:dyDescent="0.35">
      <c r="F291">
        <f t="shared" si="23"/>
        <v>1.0200000000000018</v>
      </c>
      <c r="G291">
        <f t="shared" si="24"/>
        <v>-2.0000000000001794E-2</v>
      </c>
      <c r="H291">
        <f t="shared" si="21"/>
        <v>0.319317930194571</v>
      </c>
      <c r="I291">
        <f t="shared" si="22"/>
        <v>0.17427519127533517</v>
      </c>
      <c r="J291">
        <f t="shared" si="25"/>
        <v>5.3433574588885773E-3</v>
      </c>
    </row>
    <row r="292" spans="6:10" x14ac:dyDescent="0.35">
      <c r="F292">
        <f t="shared" si="23"/>
        <v>1.0300000000000018</v>
      </c>
      <c r="G292">
        <f t="shared" si="24"/>
        <v>-3.0000000000001803E-2</v>
      </c>
      <c r="H292">
        <f t="shared" si="21"/>
        <v>0.31900924072153058</v>
      </c>
      <c r="I292">
        <f t="shared" si="22"/>
        <v>0.17599852929021473</v>
      </c>
      <c r="J292">
        <f t="shared" si="25"/>
        <v>5.3388333478155076E-3</v>
      </c>
    </row>
    <row r="293" spans="6:10" x14ac:dyDescent="0.35">
      <c r="F293">
        <f t="shared" si="23"/>
        <v>1.0400000000000018</v>
      </c>
      <c r="G293">
        <f t="shared" si="24"/>
        <v>-4.0000000000001812E-2</v>
      </c>
      <c r="H293">
        <f t="shared" si="21"/>
        <v>0.31870062208594918</v>
      </c>
      <c r="I293">
        <f t="shared" si="22"/>
        <v>0.17773782919570191</v>
      </c>
      <c r="J293">
        <f t="shared" si="25"/>
        <v>5.3343092367424396E-3</v>
      </c>
    </row>
    <row r="294" spans="6:10" x14ac:dyDescent="0.35">
      <c r="F294">
        <f t="shared" si="23"/>
        <v>1.0500000000000018</v>
      </c>
      <c r="G294">
        <f t="shared" si="24"/>
        <v>-5.0000000000001821E-2</v>
      </c>
      <c r="H294">
        <f t="shared" si="21"/>
        <v>0.31839207427188843</v>
      </c>
      <c r="I294">
        <f t="shared" si="22"/>
        <v>0.17949262697587459</v>
      </c>
      <c r="J294">
        <f t="shared" si="25"/>
        <v>5.3297851256693708E-3</v>
      </c>
    </row>
    <row r="295" spans="6:10" x14ac:dyDescent="0.35">
      <c r="F295">
        <f t="shared" si="23"/>
        <v>1.0600000000000018</v>
      </c>
      <c r="G295">
        <f t="shared" si="24"/>
        <v>-6.000000000000183E-2</v>
      </c>
      <c r="H295">
        <f t="shared" si="21"/>
        <v>0.3180835972634255</v>
      </c>
      <c r="I295">
        <f t="shared" si="22"/>
        <v>0.18126247252759861</v>
      </c>
      <c r="J295">
        <f t="shared" si="25"/>
        <v>5.3252610145963029E-3</v>
      </c>
    </row>
    <row r="296" spans="6:10" x14ac:dyDescent="0.35">
      <c r="F296">
        <f t="shared" si="23"/>
        <v>1.0700000000000018</v>
      </c>
      <c r="G296">
        <f t="shared" si="24"/>
        <v>-7.0000000000001839E-2</v>
      </c>
      <c r="H296">
        <f t="shared" ref="H296:H343" si="26">(1+J296)^52-1</f>
        <v>0.31777519104461027</v>
      </c>
      <c r="I296">
        <f t="shared" ref="I296:I343" si="27">SQRT(((F296)^2)*$J$29+((G296)^2)*$J$33+2*F296*G296*$P$29)</f>
        <v>0.18304692936936812</v>
      </c>
      <c r="J296">
        <f t="shared" si="25"/>
        <v>5.3207369035232341E-3</v>
      </c>
    </row>
    <row r="297" spans="6:10" x14ac:dyDescent="0.35">
      <c r="F297">
        <f t="shared" si="23"/>
        <v>1.0800000000000018</v>
      </c>
      <c r="G297">
        <f t="shared" si="24"/>
        <v>-8.0000000000001847E-2</v>
      </c>
      <c r="H297">
        <f t="shared" si="26"/>
        <v>0.3174668555995257</v>
      </c>
      <c r="I297">
        <f t="shared" si="27"/>
        <v>0.18484557433952387</v>
      </c>
      <c r="J297">
        <f t="shared" si="25"/>
        <v>5.3162127924501652E-3</v>
      </c>
    </row>
    <row r="298" spans="6:10" x14ac:dyDescent="0.35">
      <c r="F298">
        <f t="shared" ref="F298:F343" si="28">0.01+F297</f>
        <v>1.0900000000000019</v>
      </c>
      <c r="G298">
        <f t="shared" si="24"/>
        <v>-9.0000000000001856E-2</v>
      </c>
      <c r="H298">
        <f t="shared" si="26"/>
        <v>0.3171585909122443</v>
      </c>
      <c r="I298">
        <f t="shared" si="27"/>
        <v>0.18665799728616098</v>
      </c>
      <c r="J298">
        <f t="shared" si="25"/>
        <v>5.3116886813770973E-3</v>
      </c>
    </row>
    <row r="299" spans="6:10" x14ac:dyDescent="0.35">
      <c r="F299">
        <f t="shared" si="28"/>
        <v>1.1000000000000019</v>
      </c>
      <c r="G299">
        <f t="shared" si="24"/>
        <v>-0.10000000000000187</v>
      </c>
      <c r="H299">
        <f t="shared" si="26"/>
        <v>0.31685039696685346</v>
      </c>
      <c r="I299">
        <f t="shared" si="27"/>
        <v>0.18848380075080862</v>
      </c>
      <c r="J299">
        <f t="shared" si="25"/>
        <v>5.3071645703040276E-3</v>
      </c>
    </row>
    <row r="300" spans="6:10" x14ac:dyDescent="0.35">
      <c r="F300">
        <f t="shared" si="28"/>
        <v>1.1100000000000019</v>
      </c>
      <c r="G300">
        <f t="shared" si="24"/>
        <v>-0.11000000000000187</v>
      </c>
      <c r="H300">
        <f t="shared" si="26"/>
        <v>0.31654227374742905</v>
      </c>
      <c r="I300">
        <f t="shared" si="27"/>
        <v>0.19032259964775231</v>
      </c>
      <c r="J300">
        <f t="shared" si="25"/>
        <v>5.3026404592309596E-3</v>
      </c>
    </row>
    <row r="301" spans="6:10" x14ac:dyDescent="0.35">
      <c r="F301">
        <f t="shared" si="28"/>
        <v>1.1200000000000019</v>
      </c>
      <c r="G301">
        <f t="shared" si="24"/>
        <v>-0.12000000000000188</v>
      </c>
      <c r="H301">
        <f t="shared" si="26"/>
        <v>0.31623422123806821</v>
      </c>
      <c r="I301">
        <f t="shared" si="27"/>
        <v>0.19217402094066899</v>
      </c>
      <c r="J301">
        <f t="shared" si="25"/>
        <v>5.2981163481578908E-3</v>
      </c>
    </row>
    <row r="302" spans="6:10" x14ac:dyDescent="0.35">
      <c r="F302">
        <f t="shared" si="28"/>
        <v>1.1300000000000019</v>
      </c>
      <c r="G302">
        <f t="shared" si="24"/>
        <v>-0.13000000000000189</v>
      </c>
      <c r="H302">
        <f t="shared" si="26"/>
        <v>0.31592623942286924</v>
      </c>
      <c r="I302">
        <f t="shared" si="27"/>
        <v>0.19403770331806341</v>
      </c>
      <c r="J302">
        <f t="shared" si="25"/>
        <v>5.293592237084822E-3</v>
      </c>
    </row>
    <row r="303" spans="6:10" x14ac:dyDescent="0.35">
      <c r="F303">
        <f t="shared" si="28"/>
        <v>1.1400000000000019</v>
      </c>
      <c r="G303">
        <f t="shared" si="24"/>
        <v>-0.1400000000000019</v>
      </c>
      <c r="H303">
        <f t="shared" si="26"/>
        <v>0.31561832828590175</v>
      </c>
      <c r="I303">
        <f t="shared" si="27"/>
        <v>0.19591329686882133</v>
      </c>
      <c r="J303">
        <f t="shared" si="25"/>
        <v>5.2890681260117541E-3</v>
      </c>
    </row>
    <row r="304" spans="6:10" x14ac:dyDescent="0.35">
      <c r="F304">
        <f t="shared" si="28"/>
        <v>1.1500000000000019</v>
      </c>
      <c r="G304">
        <f t="shared" si="24"/>
        <v>-0.15000000000000191</v>
      </c>
      <c r="H304">
        <f t="shared" si="26"/>
        <v>0.31531048781128068</v>
      </c>
      <c r="I304">
        <f t="shared" si="27"/>
        <v>0.19780046275904176</v>
      </c>
      <c r="J304">
        <f t="shared" si="25"/>
        <v>5.2845440149386852E-3</v>
      </c>
    </row>
    <row r="305" spans="6:10" x14ac:dyDescent="0.35">
      <c r="F305">
        <f t="shared" si="28"/>
        <v>1.1600000000000019</v>
      </c>
      <c r="G305">
        <f t="shared" si="24"/>
        <v>-0.16000000000000192</v>
      </c>
      <c r="H305">
        <f t="shared" si="26"/>
        <v>0.31500271798309987</v>
      </c>
      <c r="I305">
        <f t="shared" si="27"/>
        <v>0.19969887291116398</v>
      </c>
      <c r="J305">
        <f t="shared" si="25"/>
        <v>5.2800199038656164E-3</v>
      </c>
    </row>
    <row r="306" spans="6:10" x14ac:dyDescent="0.35">
      <c r="F306">
        <f t="shared" si="28"/>
        <v>1.1700000000000019</v>
      </c>
      <c r="G306">
        <f t="shared" si="24"/>
        <v>-0.17000000000000193</v>
      </c>
      <c r="H306">
        <f t="shared" si="26"/>
        <v>0.31469501878546535</v>
      </c>
      <c r="I306">
        <f t="shared" si="27"/>
        <v>0.20160820968627594</v>
      </c>
      <c r="J306">
        <f t="shared" si="25"/>
        <v>5.2754957927925476E-3</v>
      </c>
    </row>
    <row r="307" spans="6:10" x14ac:dyDescent="0.35">
      <c r="F307">
        <f t="shared" si="28"/>
        <v>1.1800000000000019</v>
      </c>
      <c r="G307">
        <f t="shared" si="24"/>
        <v>-0.18000000000000194</v>
      </c>
      <c r="H307">
        <f t="shared" si="26"/>
        <v>0.31438739020249939</v>
      </c>
      <c r="I307">
        <f t="shared" si="27"/>
        <v>0.20352816557036921</v>
      </c>
      <c r="J307">
        <f t="shared" si="25"/>
        <v>5.2709716817194788E-3</v>
      </c>
    </row>
    <row r="308" spans="6:10" x14ac:dyDescent="0.35">
      <c r="F308">
        <f t="shared" si="28"/>
        <v>1.1900000000000019</v>
      </c>
      <c r="G308">
        <f t="shared" si="24"/>
        <v>-0.19000000000000195</v>
      </c>
      <c r="H308">
        <f t="shared" si="26"/>
        <v>0.31407983221830205</v>
      </c>
      <c r="I308">
        <f t="shared" si="27"/>
        <v>0.20545844286519802</v>
      </c>
      <c r="J308">
        <f t="shared" si="25"/>
        <v>5.2664475706464108E-3</v>
      </c>
    </row>
    <row r="309" spans="6:10" x14ac:dyDescent="0.35">
      <c r="F309">
        <f t="shared" si="28"/>
        <v>1.200000000000002</v>
      </c>
      <c r="G309">
        <f t="shared" si="24"/>
        <v>-0.20000000000000195</v>
      </c>
      <c r="H309">
        <f t="shared" si="26"/>
        <v>0.31377234481700045</v>
      </c>
      <c r="I309">
        <f t="shared" si="27"/>
        <v>0.20739875338430094</v>
      </c>
      <c r="J309">
        <f t="shared" si="25"/>
        <v>5.261923459573342E-3</v>
      </c>
    </row>
    <row r="310" spans="6:10" x14ac:dyDescent="0.35">
      <c r="F310">
        <f t="shared" si="28"/>
        <v>1.210000000000002</v>
      </c>
      <c r="G310">
        <f t="shared" si="24"/>
        <v>-0.21000000000000196</v>
      </c>
      <c r="H310">
        <f t="shared" si="26"/>
        <v>0.3134649279826911</v>
      </c>
      <c r="I310">
        <f t="shared" si="27"/>
        <v>0.20934881815465387</v>
      </c>
      <c r="J310">
        <f t="shared" si="25"/>
        <v>5.2573993485002732E-3</v>
      </c>
    </row>
    <row r="311" spans="6:10" x14ac:dyDescent="0.35">
      <c r="F311">
        <f t="shared" si="28"/>
        <v>1.220000000000002</v>
      </c>
      <c r="G311">
        <f t="shared" si="24"/>
        <v>-0.22000000000000197</v>
      </c>
      <c r="H311">
        <f t="shared" si="26"/>
        <v>0.31315758169951513</v>
      </c>
      <c r="I311">
        <f t="shared" si="27"/>
        <v>0.21130836712434417</v>
      </c>
      <c r="J311">
        <f t="shared" si="25"/>
        <v>5.2528752374272052E-3</v>
      </c>
    </row>
    <row r="312" spans="6:10" x14ac:dyDescent="0.35">
      <c r="F312">
        <f t="shared" si="28"/>
        <v>1.230000000000002</v>
      </c>
      <c r="G312">
        <f t="shared" si="24"/>
        <v>-0.23000000000000198</v>
      </c>
      <c r="H312">
        <f t="shared" si="26"/>
        <v>0.3128503059515888</v>
      </c>
      <c r="I312">
        <f t="shared" si="27"/>
        <v>0.21327713887658217</v>
      </c>
      <c r="J312">
        <f t="shared" si="25"/>
        <v>5.2483511263541355E-3</v>
      </c>
    </row>
    <row r="313" spans="6:10" x14ac:dyDescent="0.35">
      <c r="F313">
        <f t="shared" si="28"/>
        <v>1.240000000000002</v>
      </c>
      <c r="G313">
        <f t="shared" si="24"/>
        <v>-0.24000000000000199</v>
      </c>
      <c r="H313">
        <f t="shared" si="26"/>
        <v>0.31254310072304881</v>
      </c>
      <c r="I313">
        <f t="shared" si="27"/>
        <v>0.21525488035030294</v>
      </c>
      <c r="J313">
        <f t="shared" si="25"/>
        <v>5.2438270152810676E-3</v>
      </c>
    </row>
    <row r="314" spans="6:10" x14ac:dyDescent="0.35">
      <c r="F314">
        <f t="shared" si="28"/>
        <v>1.250000000000002</v>
      </c>
      <c r="G314">
        <f t="shared" si="24"/>
        <v>-0.250000000000002</v>
      </c>
      <c r="H314">
        <f t="shared" si="26"/>
        <v>0.31223596599802317</v>
      </c>
      <c r="I314">
        <f t="shared" si="27"/>
        <v>0.21724134656755276</v>
      </c>
      <c r="J314">
        <f t="shared" si="25"/>
        <v>5.2393029042079988E-3</v>
      </c>
    </row>
    <row r="315" spans="6:10" x14ac:dyDescent="0.35">
      <c r="F315">
        <f t="shared" si="28"/>
        <v>1.260000000000002</v>
      </c>
      <c r="G315">
        <f t="shared" si="24"/>
        <v>-0.26000000000000201</v>
      </c>
      <c r="H315">
        <f t="shared" si="26"/>
        <v>0.31192890176065347</v>
      </c>
      <c r="I315">
        <f t="shared" si="27"/>
        <v>0.21923630036780387</v>
      </c>
      <c r="J315">
        <f t="shared" si="25"/>
        <v>5.23477879313493E-3</v>
      </c>
    </row>
    <row r="316" spans="6:10" x14ac:dyDescent="0.35">
      <c r="F316">
        <f t="shared" si="28"/>
        <v>1.270000000000002</v>
      </c>
      <c r="G316">
        <f t="shared" si="24"/>
        <v>-0.27000000000000202</v>
      </c>
      <c r="H316">
        <f t="shared" si="26"/>
        <v>0.31162190799509437</v>
      </c>
      <c r="I316">
        <f t="shared" si="27"/>
        <v>0.22123951214929555</v>
      </c>
      <c r="J316">
        <f t="shared" si="25"/>
        <v>5.230254682061862E-3</v>
      </c>
    </row>
    <row r="317" spans="6:10" x14ac:dyDescent="0.35">
      <c r="F317">
        <f t="shared" si="28"/>
        <v>1.280000000000002</v>
      </c>
      <c r="G317">
        <f t="shared" si="24"/>
        <v>-0.28000000000000203</v>
      </c>
      <c r="H317">
        <f t="shared" si="26"/>
        <v>0.31131498468545482</v>
      </c>
      <c r="I317">
        <f t="shared" si="27"/>
        <v>0.22325075961745952</v>
      </c>
      <c r="J317">
        <f t="shared" si="25"/>
        <v>5.2257305709887932E-3</v>
      </c>
    </row>
    <row r="318" spans="6:10" x14ac:dyDescent="0.35">
      <c r="F318">
        <f t="shared" si="28"/>
        <v>1.290000000000002</v>
      </c>
      <c r="G318">
        <f t="shared" si="24"/>
        <v>-0.29000000000000203</v>
      </c>
      <c r="H318">
        <f t="shared" si="26"/>
        <v>0.31100813181589682</v>
      </c>
      <c r="I318">
        <f t="shared" si="27"/>
        <v>0.22526982754045224</v>
      </c>
      <c r="J318">
        <f t="shared" si="25"/>
        <v>5.2212064599157244E-3</v>
      </c>
    </row>
    <row r="319" spans="6:10" x14ac:dyDescent="0.35">
      <c r="F319">
        <f t="shared" si="28"/>
        <v>1.300000000000002</v>
      </c>
      <c r="G319">
        <f t="shared" si="24"/>
        <v>-0.30000000000000204</v>
      </c>
      <c r="H319">
        <f t="shared" si="26"/>
        <v>0.31070134937058658</v>
      </c>
      <c r="I319">
        <f t="shared" si="27"/>
        <v>0.22729650751178632</v>
      </c>
      <c r="J319">
        <f t="shared" si="25"/>
        <v>5.2166823488426555E-3</v>
      </c>
    </row>
    <row r="320" spans="6:10" x14ac:dyDescent="0.35">
      <c r="F320">
        <f t="shared" si="28"/>
        <v>1.3100000000000021</v>
      </c>
      <c r="G320">
        <f t="shared" si="24"/>
        <v>-0.31000000000000205</v>
      </c>
      <c r="H320">
        <f t="shared" si="26"/>
        <v>0.31039463733365058</v>
      </c>
      <c r="I320">
        <f t="shared" si="27"/>
        <v>0.22933059772002512</v>
      </c>
      <c r="J320">
        <f t="shared" si="25"/>
        <v>5.2121582377695867E-3</v>
      </c>
    </row>
    <row r="321" spans="6:10" x14ac:dyDescent="0.35">
      <c r="F321">
        <f t="shared" si="28"/>
        <v>1.3200000000000021</v>
      </c>
      <c r="G321">
        <f t="shared" si="24"/>
        <v>-0.32000000000000206</v>
      </c>
      <c r="H321">
        <f t="shared" si="26"/>
        <v>0.31008799568927237</v>
      </c>
      <c r="I321">
        <f t="shared" si="27"/>
        <v>0.23137190272548319</v>
      </c>
      <c r="J321">
        <f t="shared" si="25"/>
        <v>5.2076341266965188E-3</v>
      </c>
    </row>
    <row r="322" spans="6:10" x14ac:dyDescent="0.35">
      <c r="F322">
        <f t="shared" si="28"/>
        <v>1.3300000000000021</v>
      </c>
      <c r="G322">
        <f t="shared" si="24"/>
        <v>-0.33000000000000207</v>
      </c>
      <c r="H322">
        <f t="shared" si="26"/>
        <v>0.30978142442160106</v>
      </c>
      <c r="I322">
        <f t="shared" si="27"/>
        <v>0.23342023324385344</v>
      </c>
      <c r="J322">
        <f t="shared" si="25"/>
        <v>5.20311001562345E-3</v>
      </c>
    </row>
    <row r="323" spans="6:10" x14ac:dyDescent="0.35">
      <c r="F323">
        <f t="shared" si="28"/>
        <v>1.3400000000000021</v>
      </c>
      <c r="G323">
        <f t="shared" si="24"/>
        <v>-0.34000000000000208</v>
      </c>
      <c r="H323">
        <f t="shared" si="26"/>
        <v>0.30947492351481709</v>
      </c>
      <c r="I323">
        <f t="shared" si="27"/>
        <v>0.2354754059366656</v>
      </c>
      <c r="J323">
        <f t="shared" si="25"/>
        <v>5.1985859045503811E-3</v>
      </c>
    </row>
    <row r="324" spans="6:10" x14ac:dyDescent="0.35">
      <c r="F324">
        <f t="shared" si="28"/>
        <v>1.3500000000000021</v>
      </c>
      <c r="G324">
        <f t="shared" si="24"/>
        <v>-0.35000000000000209</v>
      </c>
      <c r="H324">
        <f t="shared" si="26"/>
        <v>0.30916849295305759</v>
      </c>
      <c r="I324">
        <f t="shared" si="27"/>
        <v>0.23753724320846609</v>
      </c>
      <c r="J324">
        <f t="shared" si="25"/>
        <v>5.1940617934773132E-3</v>
      </c>
    </row>
    <row r="325" spans="6:10" x14ac:dyDescent="0.35">
      <c r="F325">
        <f t="shared" si="28"/>
        <v>1.3600000000000021</v>
      </c>
      <c r="G325">
        <f t="shared" si="24"/>
        <v>-0.3600000000000021</v>
      </c>
      <c r="H325">
        <f t="shared" si="26"/>
        <v>0.30886213272050544</v>
      </c>
      <c r="I325">
        <f t="shared" si="27"/>
        <v>0.23960557301059698</v>
      </c>
      <c r="J325">
        <f t="shared" si="25"/>
        <v>5.1895376824042435E-3</v>
      </c>
    </row>
    <row r="326" spans="6:10" x14ac:dyDescent="0.35">
      <c r="F326">
        <f t="shared" si="28"/>
        <v>1.3700000000000021</v>
      </c>
      <c r="G326">
        <f t="shared" si="24"/>
        <v>-0.3700000000000021</v>
      </c>
      <c r="H326">
        <f t="shared" si="26"/>
        <v>0.30855584280135218</v>
      </c>
      <c r="I326">
        <f t="shared" si="27"/>
        <v>0.24168022865144159</v>
      </c>
      <c r="J326">
        <f t="shared" si="25"/>
        <v>5.1850135713311755E-3</v>
      </c>
    </row>
    <row r="327" spans="6:10" x14ac:dyDescent="0.35">
      <c r="F327">
        <f t="shared" si="28"/>
        <v>1.3800000000000021</v>
      </c>
      <c r="G327">
        <f t="shared" si="24"/>
        <v>-0.38000000000000211</v>
      </c>
      <c r="H327">
        <f t="shared" si="26"/>
        <v>0.30824962317975912</v>
      </c>
      <c r="I327">
        <f t="shared" si="27"/>
        <v>0.24376104861299655</v>
      </c>
      <c r="J327">
        <f t="shared" si="25"/>
        <v>5.1804894602581076E-3</v>
      </c>
    </row>
    <row r="328" spans="6:10" x14ac:dyDescent="0.35">
      <c r="F328">
        <f t="shared" si="28"/>
        <v>1.3900000000000021</v>
      </c>
      <c r="G328">
        <f t="shared" si="24"/>
        <v>-0.39000000000000212</v>
      </c>
      <c r="H328">
        <f t="shared" si="26"/>
        <v>0.30794347383991183</v>
      </c>
      <c r="I328">
        <f t="shared" si="27"/>
        <v>0.24584787637362313</v>
      </c>
      <c r="J328">
        <f t="shared" si="25"/>
        <v>5.1759653491850379E-3</v>
      </c>
    </row>
    <row r="329" spans="6:10" x14ac:dyDescent="0.35">
      <c r="F329">
        <f t="shared" si="28"/>
        <v>1.4000000000000021</v>
      </c>
      <c r="G329">
        <f t="shared" si="24"/>
        <v>-0.40000000000000213</v>
      </c>
      <c r="H329">
        <f t="shared" si="26"/>
        <v>0.30763739476600249</v>
      </c>
      <c r="I329">
        <f t="shared" si="27"/>
        <v>0.24794056023682548</v>
      </c>
      <c r="J329">
        <f t="shared" si="25"/>
        <v>5.17144123811197E-3</v>
      </c>
    </row>
    <row r="330" spans="6:10" x14ac:dyDescent="0.35">
      <c r="F330">
        <f t="shared" si="28"/>
        <v>1.4100000000000021</v>
      </c>
      <c r="G330">
        <f t="shared" si="24"/>
        <v>-0.41000000000000214</v>
      </c>
      <c r="H330">
        <f t="shared" si="26"/>
        <v>0.30733138594223308</v>
      </c>
      <c r="I330">
        <f t="shared" si="27"/>
        <v>0.2500389531659008</v>
      </c>
      <c r="J330">
        <f t="shared" si="25"/>
        <v>5.166917127038902E-3</v>
      </c>
    </row>
    <row r="331" spans="6:10" x14ac:dyDescent="0.35">
      <c r="F331">
        <f t="shared" si="28"/>
        <v>1.4200000000000021</v>
      </c>
      <c r="G331">
        <f t="shared" si="24"/>
        <v>-0.42000000000000215</v>
      </c>
      <c r="H331">
        <f t="shared" si="26"/>
        <v>0.30702544735276138</v>
      </c>
      <c r="I331">
        <f t="shared" si="27"/>
        <v>0.25214291262430161</v>
      </c>
      <c r="J331">
        <f t="shared" si="25"/>
        <v>5.1623930159658323E-3</v>
      </c>
    </row>
    <row r="332" spans="6:10" x14ac:dyDescent="0.35">
      <c r="F332">
        <f t="shared" si="28"/>
        <v>1.4300000000000022</v>
      </c>
      <c r="G332">
        <f t="shared" si="24"/>
        <v>-0.43000000000000216</v>
      </c>
      <c r="H332">
        <f t="shared" si="26"/>
        <v>0.30671957898180247</v>
      </c>
      <c r="I332">
        <f t="shared" si="27"/>
        <v>0.2542523004215515</v>
      </c>
      <c r="J332">
        <f t="shared" si="25"/>
        <v>5.1578689048927644E-3</v>
      </c>
    </row>
    <row r="333" spans="6:10" x14ac:dyDescent="0.35">
      <c r="F333">
        <f t="shared" si="28"/>
        <v>1.4400000000000022</v>
      </c>
      <c r="G333">
        <f t="shared" si="24"/>
        <v>-0.44000000000000217</v>
      </c>
      <c r="H333">
        <f t="shared" si="26"/>
        <v>0.30641378081354942</v>
      </c>
      <c r="I333">
        <f t="shared" si="27"/>
        <v>0.25636698256455248</v>
      </c>
      <c r="J333">
        <f t="shared" si="25"/>
        <v>5.1533447938196947E-3</v>
      </c>
    </row>
    <row r="334" spans="6:10" x14ac:dyDescent="0.35">
      <c r="F334">
        <f t="shared" si="28"/>
        <v>1.4500000000000022</v>
      </c>
      <c r="G334">
        <f t="shared" ref="G334:G343" si="29">1-F334</f>
        <v>-0.45000000000000218</v>
      </c>
      <c r="H334">
        <f t="shared" si="26"/>
        <v>0.30610805283221665</v>
      </c>
      <c r="I334">
        <f t="shared" si="27"/>
        <v>0.25848682911412385</v>
      </c>
      <c r="J334">
        <f t="shared" ref="J334:J343" si="30">F334*$J$28+G334*$J$32</f>
        <v>5.1488206827466267E-3</v>
      </c>
    </row>
    <row r="335" spans="6:10" x14ac:dyDescent="0.35">
      <c r="F335">
        <f t="shared" si="28"/>
        <v>1.4600000000000022</v>
      </c>
      <c r="G335">
        <f t="shared" si="29"/>
        <v>-0.46000000000000218</v>
      </c>
      <c r="H335">
        <f t="shared" si="26"/>
        <v>0.3058023950220079</v>
      </c>
      <c r="I335">
        <f t="shared" si="27"/>
        <v>0.26061171404661193</v>
      </c>
      <c r="J335">
        <f t="shared" si="30"/>
        <v>5.144296571673557E-3</v>
      </c>
    </row>
    <row r="336" spans="6:10" x14ac:dyDescent="0.35">
      <c r="F336">
        <f t="shared" si="28"/>
        <v>1.4700000000000022</v>
      </c>
      <c r="G336">
        <f t="shared" si="29"/>
        <v>-0.47000000000000219</v>
      </c>
      <c r="H336">
        <f t="shared" si="26"/>
        <v>0.30549680736713647</v>
      </c>
      <c r="I336">
        <f t="shared" si="27"/>
        <v>0.26274151512041216</v>
      </c>
      <c r="J336">
        <f t="shared" si="30"/>
        <v>5.1397724606004891E-3</v>
      </c>
    </row>
    <row r="337" spans="6:10" x14ac:dyDescent="0.35">
      <c r="F337">
        <f t="shared" si="28"/>
        <v>1.4800000000000022</v>
      </c>
      <c r="G337">
        <f t="shared" si="29"/>
        <v>-0.4800000000000022</v>
      </c>
      <c r="H337">
        <f t="shared" si="26"/>
        <v>0.30519128985179877</v>
      </c>
      <c r="I337">
        <f t="shared" si="27"/>
        <v>0.26487611374724701</v>
      </c>
      <c r="J337">
        <f t="shared" si="30"/>
        <v>5.1352483495274211E-3</v>
      </c>
    </row>
    <row r="338" spans="6:10" x14ac:dyDescent="0.35">
      <c r="F338">
        <f t="shared" si="28"/>
        <v>1.4900000000000022</v>
      </c>
      <c r="G338">
        <f t="shared" si="29"/>
        <v>-0.49000000000000221</v>
      </c>
      <c r="H338">
        <f t="shared" si="26"/>
        <v>0.30488584246021722</v>
      </c>
      <c r="I338">
        <f t="shared" si="27"/>
        <v>0.26701539486804376</v>
      </c>
      <c r="J338">
        <f t="shared" si="30"/>
        <v>5.1307242384543515E-3</v>
      </c>
    </row>
    <row r="339" spans="6:10" x14ac:dyDescent="0.35">
      <c r="F339">
        <f t="shared" si="28"/>
        <v>1.5000000000000022</v>
      </c>
      <c r="G339">
        <f t="shared" si="29"/>
        <v>-0.50000000000000222</v>
      </c>
      <c r="H339">
        <f t="shared" si="26"/>
        <v>0.30458046517662041</v>
      </c>
      <c r="I339">
        <f t="shared" si="27"/>
        <v>0.26915924683326065</v>
      </c>
      <c r="J339">
        <f t="shared" si="30"/>
        <v>5.1262001273812835E-3</v>
      </c>
    </row>
    <row r="340" spans="6:10" x14ac:dyDescent="0.35">
      <c r="F340">
        <f t="shared" si="28"/>
        <v>1.5100000000000022</v>
      </c>
      <c r="G340">
        <f t="shared" si="29"/>
        <v>-0.51000000000000223</v>
      </c>
      <c r="H340">
        <f t="shared" si="26"/>
        <v>0.3042751579852252</v>
      </c>
      <c r="I340">
        <f t="shared" si="27"/>
        <v>0.27130756128751182</v>
      </c>
      <c r="J340">
        <f t="shared" si="30"/>
        <v>5.1216760163082155E-3</v>
      </c>
    </row>
    <row r="341" spans="6:10" x14ac:dyDescent="0.35">
      <c r="F341">
        <f t="shared" si="28"/>
        <v>1.5200000000000022</v>
      </c>
      <c r="G341">
        <f t="shared" si="29"/>
        <v>-0.52000000000000224</v>
      </c>
      <c r="H341">
        <f t="shared" si="26"/>
        <v>0.30396992087026442</v>
      </c>
      <c r="I341">
        <f t="shared" si="27"/>
        <v>0.27346023305834405</v>
      </c>
      <c r="J341">
        <f t="shared" si="30"/>
        <v>5.1171519052351467E-3</v>
      </c>
    </row>
    <row r="342" spans="6:10" x14ac:dyDescent="0.35">
      <c r="F342">
        <f t="shared" si="28"/>
        <v>1.5300000000000022</v>
      </c>
      <c r="G342">
        <f t="shared" si="29"/>
        <v>-0.53000000000000225</v>
      </c>
      <c r="H342">
        <f t="shared" si="26"/>
        <v>0.3036647538159698</v>
      </c>
      <c r="I342">
        <f t="shared" si="27"/>
        <v>0.27561716004902292</v>
      </c>
      <c r="J342">
        <f t="shared" si="30"/>
        <v>5.1126277941620779E-3</v>
      </c>
    </row>
    <row r="343" spans="6:10" x14ac:dyDescent="0.35">
      <c r="F343">
        <f t="shared" si="28"/>
        <v>1.5400000000000023</v>
      </c>
      <c r="G343">
        <f t="shared" si="29"/>
        <v>-0.54000000000000226</v>
      </c>
      <c r="H343">
        <f t="shared" si="26"/>
        <v>0.30335965680658528</v>
      </c>
      <c r="I343">
        <f t="shared" si="27"/>
        <v>0.27777824313518795</v>
      </c>
      <c r="J343">
        <f t="shared" si="30"/>
        <v>5.10810368308901E-3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Vikas Patel</cp:lastModifiedBy>
  <cp:lastPrinted>2020-09-20T12:12:35Z</cp:lastPrinted>
  <dcterms:created xsi:type="dcterms:W3CDTF">2019-03-16T06:42:43Z</dcterms:created>
  <dcterms:modified xsi:type="dcterms:W3CDTF">2020-09-20T12:12:55Z</dcterms:modified>
</cp:coreProperties>
</file>