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iation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<sst xmlns="http://schemas.openxmlformats.org/spreadsheetml/2006/main" count="24" uniqueCount="21">
  <si>
    <t>COMPANY  /  RATIOS</t>
  </si>
  <si>
    <t>EBITDA Margin (%)</t>
  </si>
  <si>
    <t>Net Profit Margin (%)</t>
  </si>
  <si>
    <t>Total Debt/Equity.</t>
  </si>
  <si>
    <t>Current ratio</t>
  </si>
  <si>
    <t>Quick Ratio</t>
  </si>
  <si>
    <t>Inventory Turnover Ratio</t>
  </si>
  <si>
    <t>Enterprise Value (EV)</t>
  </si>
  <si>
    <t>EV/EBITDA</t>
  </si>
  <si>
    <t>Price/Book Value</t>
  </si>
  <si>
    <t xml:space="preserve">P/E </t>
  </si>
  <si>
    <t>Price/Earnings</t>
  </si>
  <si>
    <t>Rishiroop</t>
  </si>
  <si>
    <t>Somi Conveyor Beltings</t>
  </si>
  <si>
    <t>MM Rubber</t>
  </si>
  <si>
    <t>Vashni Rubber</t>
  </si>
  <si>
    <t>Apcotex Industries Ltd</t>
  </si>
  <si>
    <t>NA</t>
  </si>
  <si>
    <t>Pix Transmission Ltd</t>
  </si>
  <si>
    <t>Indag Rubber</t>
  </si>
  <si>
    <t>Rubfila International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</si>
</sst>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yyyy"/>
  </numFmts>
  <fonts count="7">
    <font>
      <sz val="10.0"/>
      <color rgb="FF000000"/>
      <name val="Arial"/>
    </font>
    <font/>
    <font>
      <sz val="11.0"/>
      <color rgb="FF000000"/>
      <name val="Arial"/>
    </font>
    <font>
      <sz val="11.0"/>
      <color rgb="FF000000"/>
      <name val="Calibri"/>
    </font>
    <font>
      <sz val="10.0"/>
      <name val="Calibri"/>
    </font>
    <font>
      <b/>
      <sz val="11.0"/>
      <color rgb="FF000000"/>
      <name val="Calibri"/>
    </font>
    <font>
      <b/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2" numFmtId="164" xfId="0" applyAlignment="1" applyFill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Font="1" applyNumberFormat="1"/>
    <xf borderId="0" fillId="2" fontId="1" numFmtId="165" xfId="0" applyFont="1" applyNumberFormat="1"/>
    <xf borderId="0" fillId="2" fontId="1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3" numFmtId="0" xfId="0" applyAlignment="1" applyFont="1">
      <alignment readingOrder="0" shrinkToFit="0" vertical="bottom" wrapText="0"/>
    </xf>
    <xf borderId="0" fillId="2" fontId="3" numFmtId="164" xfId="0" applyAlignment="1" applyFont="1" applyNumberFormat="1">
      <alignment horizontal="right" readingOrder="0" shrinkToFit="0" vertical="bottom" wrapText="0"/>
    </xf>
    <xf borderId="0" fillId="2" fontId="4" numFmtId="164" xfId="0" applyAlignment="1" applyFont="1" applyNumberFormat="1">
      <alignment horizontal="center" shrinkToFit="0" textRotation="0" vertical="bottom" wrapText="1"/>
    </xf>
    <xf borderId="0" fillId="2" fontId="4" numFmtId="164" xfId="0" applyAlignment="1" applyFont="1" applyNumberFormat="1">
      <alignment horizontal="center" readingOrder="0" shrinkToFit="0" textRotation="0" vertical="bottom" wrapText="1"/>
    </xf>
    <xf borderId="0" fillId="2" fontId="5" numFmtId="0" xfId="0" applyAlignment="1" applyFont="1">
      <alignment readingOrder="0" shrinkToFit="0" vertical="bottom" wrapText="0"/>
    </xf>
    <xf borderId="0" fillId="2" fontId="5" numFmtId="164" xfId="0" applyAlignment="1" applyFont="1" applyNumberFormat="1">
      <alignment horizontal="right" readingOrder="0" shrinkToFit="0" vertical="bottom" wrapText="0"/>
    </xf>
    <xf borderId="0" fillId="2" fontId="6" numFmtId="164" xfId="0" applyAlignment="1" applyFont="1" applyNumberFormat="1">
      <alignment horizontal="center" shrinkToFit="0" textRotation="0" vertical="bottom" wrapText="1"/>
    </xf>
    <xf borderId="0" fillId="2" fontId="6" numFmtId="164" xfId="0" applyAlignment="1" applyFont="1" applyNumberFormat="1">
      <alignment horizontal="center" readingOrder="0" shrinkToFit="0" textRotation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Aviation-style">
      <tableStyleElement dxfId="1" type="headerRow"/>
      <tableStyleElement dxfId="2" type="firstRowStripe"/>
      <tableStyleElement dxfId="3" type="secondRowStripe"/>
    </tableStyle>
    <tableStyle count="3" pivot="0" name="Aviation-style 2">
      <tableStyleElement dxfId="3" type="headerRow"/>
      <tableStyleElement dxfId="2" type="firstRowStripe"/>
      <tableStyleElement dxfId="3" type="secondRowStripe"/>
    </tableStyle>
    <tableStyle count="3" pivot="0" name="Aviation-style 3">
      <tableStyleElement dxfId="3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B5:K12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vi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L5:AK12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viati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5:A12" displayName="Table_3" id="3">
  <tableColumns count="1">
    <tableColumn name="Rishiroop" id="1"/>
  </tableColumns>
  <tableStyleInfo name="Aviation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71"/>
    <col customWidth="1" min="3" max="3" width="16.43"/>
    <col customWidth="1" min="4" max="4" width="16.86"/>
    <col customWidth="1" min="5" max="5" width="16.43"/>
    <col hidden="1" min="14" max="20" width="14.43"/>
    <col customWidth="1" hidden="1" min="21" max="21" width="14.14"/>
    <col hidden="1" min="22" max="22" width="14.43"/>
    <col customWidth="1" min="26" max="26" width="15.0"/>
    <col customWidth="1" min="27" max="27" width="18.71"/>
    <col hidden="1" min="35" max="37" width="14.43"/>
  </cols>
  <sheetData>
    <row r="1">
      <c r="A1" s="1" t="s">
        <v>0</v>
      </c>
      <c r="B1" s="2" t="s">
        <v>1</v>
      </c>
      <c r="E1" s="2" t="s">
        <v>2</v>
      </c>
      <c r="H1" s="2" t="s">
        <v>3</v>
      </c>
      <c r="K1" s="2" t="s">
        <v>4</v>
      </c>
      <c r="N1" s="3" t="s">
        <v>5</v>
      </c>
      <c r="Q1" s="2" t="s">
        <v>6</v>
      </c>
      <c r="T1" s="2" t="s">
        <v>7</v>
      </c>
      <c r="W1" s="2" t="s">
        <v>8</v>
      </c>
      <c r="Z1" s="2" t="s">
        <v>9</v>
      </c>
      <c r="AC1" s="2" t="s">
        <v>6</v>
      </c>
      <c r="AF1" s="2" t="s">
        <v>10</v>
      </c>
      <c r="AI1" s="4" t="s">
        <v>11</v>
      </c>
    </row>
    <row r="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6"/>
      <c r="B3" s="7">
        <v>2018.0</v>
      </c>
      <c r="C3" s="7">
        <v>2017.0</v>
      </c>
      <c r="D3" s="7">
        <v>2016.0</v>
      </c>
      <c r="E3" s="7">
        <v>2018.0</v>
      </c>
      <c r="F3" s="7">
        <v>2017.0</v>
      </c>
      <c r="G3" s="7">
        <v>2016.0</v>
      </c>
      <c r="H3" s="7">
        <v>2018.0</v>
      </c>
      <c r="I3" s="7">
        <v>2017.0</v>
      </c>
      <c r="J3" s="7">
        <v>2016.0</v>
      </c>
      <c r="K3" s="7">
        <v>2018.0</v>
      </c>
      <c r="L3" s="7">
        <v>2017.0</v>
      </c>
      <c r="M3" s="7">
        <v>2016.0</v>
      </c>
      <c r="N3" s="8">
        <v>2018.0</v>
      </c>
      <c r="O3" s="8">
        <v>2017.0</v>
      </c>
      <c r="P3" s="8">
        <v>2016.0</v>
      </c>
      <c r="Q3" s="7">
        <v>2018.0</v>
      </c>
      <c r="R3" s="7">
        <v>2017.0</v>
      </c>
      <c r="S3" s="7">
        <v>2016.0</v>
      </c>
      <c r="T3" s="8">
        <v>2018.0</v>
      </c>
      <c r="U3" s="8">
        <v>2017.0</v>
      </c>
      <c r="V3" s="8">
        <v>2016.0</v>
      </c>
      <c r="W3" s="7">
        <v>2018.0</v>
      </c>
      <c r="X3" s="7">
        <v>2017.0</v>
      </c>
      <c r="Y3" s="7">
        <v>2016.0</v>
      </c>
      <c r="Z3" s="7">
        <v>2018.0</v>
      </c>
      <c r="AA3" s="7">
        <v>2017.0</v>
      </c>
      <c r="AB3" s="7">
        <v>2016.0</v>
      </c>
      <c r="AC3" s="7">
        <v>2018.0</v>
      </c>
      <c r="AD3" s="7">
        <v>2017.0</v>
      </c>
      <c r="AE3" s="7">
        <v>2016.0</v>
      </c>
      <c r="AF3" s="7">
        <v>2018.0</v>
      </c>
      <c r="AG3" s="7">
        <v>2017.0</v>
      </c>
      <c r="AH3" s="7">
        <v>2016.0</v>
      </c>
      <c r="AI3" s="7">
        <v>2018.0</v>
      </c>
      <c r="AJ3" s="7">
        <v>2017.0</v>
      </c>
      <c r="AK3" s="7">
        <v>2016.0</v>
      </c>
    </row>
    <row r="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>
      <c r="A5" s="9" t="s">
        <v>12</v>
      </c>
      <c r="B5" s="10">
        <v>12.78</v>
      </c>
      <c r="C5" s="10">
        <v>10.09</v>
      </c>
      <c r="D5" s="10">
        <v>3.89</v>
      </c>
      <c r="E5" s="10">
        <v>18.65683</v>
      </c>
      <c r="F5" s="10">
        <v>16.98965</v>
      </c>
      <c r="G5" s="10">
        <v>7.522446</v>
      </c>
      <c r="H5" s="10">
        <v>0.18321</v>
      </c>
      <c r="I5" s="10">
        <v>0.22458</v>
      </c>
      <c r="J5" s="10">
        <v>0.139137</v>
      </c>
      <c r="K5" s="10">
        <v>3.274725</v>
      </c>
      <c r="L5" s="10">
        <v>2.25578</v>
      </c>
      <c r="M5" s="10">
        <v>3.258322</v>
      </c>
      <c r="N5" s="11" t="str">
        <f t="shared" ref="N5:P5" si="1">(#REF!-#REF!)/#REF!</f>
        <v>#REF!</v>
      </c>
      <c r="O5" s="11" t="str">
        <f t="shared" si="1"/>
        <v>#REF!</v>
      </c>
      <c r="P5" s="11" t="str">
        <f t="shared" si="1"/>
        <v>#REF!</v>
      </c>
      <c r="Q5" s="11" t="str">
        <f t="shared" ref="Q5:S5" si="2">#REF!/#REF!</f>
        <v>#REF!</v>
      </c>
      <c r="R5" s="11" t="str">
        <f t="shared" si="2"/>
        <v>#REF!</v>
      </c>
      <c r="S5" s="11" t="str">
        <f t="shared" si="2"/>
        <v>#REF!</v>
      </c>
      <c r="T5" s="11" t="str">
        <f t="shared" ref="T5:V5" si="3">(#REF!+#REF!)-#REF!</f>
        <v>#REF!</v>
      </c>
      <c r="U5" s="11" t="str">
        <f t="shared" si="3"/>
        <v>#REF!</v>
      </c>
      <c r="V5" s="11" t="str">
        <f t="shared" si="3"/>
        <v>#REF!</v>
      </c>
      <c r="W5" s="11">
        <v>7.2454315086837395</v>
      </c>
      <c r="X5" s="11">
        <v>3.9154448428780584</v>
      </c>
      <c r="Y5" s="11">
        <v>3.1193150468983997</v>
      </c>
      <c r="Z5" s="10">
        <v>1.659797</v>
      </c>
      <c r="AA5" s="10">
        <v>0.797784</v>
      </c>
      <c r="AB5" s="10">
        <v>0.176067</v>
      </c>
      <c r="AC5" s="10">
        <v>3.433113</v>
      </c>
      <c r="AD5" s="10">
        <v>3.664452</v>
      </c>
      <c r="AE5" s="10">
        <v>4.340547</v>
      </c>
      <c r="AF5" s="10">
        <v>12.86343</v>
      </c>
      <c r="AG5" s="10">
        <v>7.054314</v>
      </c>
      <c r="AH5" s="10">
        <v>6.560286</v>
      </c>
      <c r="AI5" s="11" t="str">
        <f t="shared" ref="AI5:AK5" si="4">#REF!/#REF!</f>
        <v>#REF!</v>
      </c>
      <c r="AJ5" s="11" t="str">
        <f t="shared" si="4"/>
        <v>#REF!</v>
      </c>
      <c r="AK5" s="11" t="str">
        <f t="shared" si="4"/>
        <v>#REF!</v>
      </c>
    </row>
    <row r="6">
      <c r="A6" s="9" t="s">
        <v>13</v>
      </c>
      <c r="B6" s="10">
        <v>10.01</v>
      </c>
      <c r="C6" s="10">
        <v>9.58</v>
      </c>
      <c r="D6" s="10">
        <v>14.16</v>
      </c>
      <c r="E6" s="10">
        <v>2.198823</v>
      </c>
      <c r="F6" s="10">
        <v>1.05854</v>
      </c>
      <c r="G6" s="10">
        <v>6.199597</v>
      </c>
      <c r="H6" s="10">
        <v>0.82221</v>
      </c>
      <c r="I6" s="10">
        <v>0.799388</v>
      </c>
      <c r="J6" s="10">
        <v>0.872516</v>
      </c>
      <c r="K6" s="10">
        <v>1.571429</v>
      </c>
      <c r="L6" s="10">
        <v>1.416146</v>
      </c>
      <c r="M6" s="10">
        <v>1.516113</v>
      </c>
      <c r="N6" s="11" t="str">
        <f t="shared" ref="N6:P6" si="5">(#REF!-#REF!)/#REF!</f>
        <v>#REF!</v>
      </c>
      <c r="O6" s="11" t="str">
        <f t="shared" si="5"/>
        <v>#REF!</v>
      </c>
      <c r="P6" s="11" t="str">
        <f t="shared" si="5"/>
        <v>#REF!</v>
      </c>
      <c r="Q6" s="11" t="str">
        <f t="shared" ref="Q6:S6" si="6">#REF!/#REF!</f>
        <v>#REF!</v>
      </c>
      <c r="R6" s="11" t="str">
        <f t="shared" si="6"/>
        <v>#REF!</v>
      </c>
      <c r="S6" s="11" t="str">
        <f t="shared" si="6"/>
        <v>#REF!</v>
      </c>
      <c r="T6" s="11" t="str">
        <f t="shared" ref="T6:V6" si="7">(#REF!+#REF!)-#REF!</f>
        <v>#REF!</v>
      </c>
      <c r="U6" s="11" t="str">
        <f t="shared" si="7"/>
        <v>#REF!</v>
      </c>
      <c r="V6" s="11" t="str">
        <f t="shared" si="7"/>
        <v>#REF!</v>
      </c>
      <c r="W6" s="11">
        <v>3.6522159710022457</v>
      </c>
      <c r="X6" s="11">
        <v>6.107578314464846</v>
      </c>
      <c r="Y6" s="11">
        <v>5.995485354203146</v>
      </c>
      <c r="Z6" s="10">
        <v>1.245867</v>
      </c>
      <c r="AA6" s="10">
        <v>1.419443</v>
      </c>
      <c r="AB6" s="10">
        <v>1.250866</v>
      </c>
      <c r="AC6" s="10">
        <v>1.535619</v>
      </c>
      <c r="AD6" s="10">
        <v>1.672722</v>
      </c>
      <c r="AE6" s="10">
        <v>2.302268</v>
      </c>
      <c r="AF6" s="10">
        <v>59.30822</v>
      </c>
      <c r="AG6" s="10">
        <v>167.4233</v>
      </c>
      <c r="AH6" s="10">
        <v>23.84293</v>
      </c>
      <c r="AI6" s="11" t="str">
        <f t="shared" ref="AI6:AK6" si="8">#REF!/#REF!</f>
        <v>#REF!</v>
      </c>
      <c r="AJ6" s="11" t="str">
        <f t="shared" si="8"/>
        <v>#REF!</v>
      </c>
      <c r="AK6" s="11" t="str">
        <f t="shared" si="8"/>
        <v>#REF!</v>
      </c>
    </row>
    <row r="7">
      <c r="A7" s="9" t="s">
        <v>14</v>
      </c>
      <c r="B7" s="10">
        <v>-0.13</v>
      </c>
      <c r="C7" s="10">
        <v>0.97</v>
      </c>
      <c r="D7" s="10">
        <v>0.89</v>
      </c>
      <c r="E7" s="10">
        <v>1.732769</v>
      </c>
      <c r="F7" s="10">
        <v>1.871921</v>
      </c>
      <c r="G7" s="10">
        <v>1.37639</v>
      </c>
      <c r="H7" s="10">
        <v>1.734628</v>
      </c>
      <c r="I7" s="10">
        <v>1.233696</v>
      </c>
      <c r="J7" s="10">
        <v>13.42105</v>
      </c>
      <c r="K7" s="10">
        <v>0.967047</v>
      </c>
      <c r="L7" s="10">
        <v>0.958763</v>
      </c>
      <c r="M7" s="10">
        <v>1.05052</v>
      </c>
      <c r="N7" s="11" t="str">
        <f t="shared" ref="N7:P7" si="9">(#REF!-#REF!)/#REF!</f>
        <v>#REF!</v>
      </c>
      <c r="O7" s="11" t="str">
        <f t="shared" si="9"/>
        <v>#REF!</v>
      </c>
      <c r="P7" s="11" t="str">
        <f t="shared" si="9"/>
        <v>#REF!</v>
      </c>
      <c r="Q7" s="11" t="str">
        <f t="shared" ref="Q7:S7" si="10">#REF!/#REF!</f>
        <v>#REF!</v>
      </c>
      <c r="R7" s="11" t="str">
        <f t="shared" si="10"/>
        <v>#REF!</v>
      </c>
      <c r="S7" s="11" t="str">
        <f t="shared" si="10"/>
        <v>#REF!</v>
      </c>
      <c r="T7" s="11" t="str">
        <f t="shared" ref="T7:V7" si="11">(#REF!+#REF!)-#REF!</f>
        <v>#REF!</v>
      </c>
      <c r="U7" s="11" t="str">
        <f t="shared" si="11"/>
        <v>#REF!</v>
      </c>
      <c r="V7" s="11" t="str">
        <f t="shared" si="11"/>
        <v>#REF!</v>
      </c>
      <c r="W7" s="11">
        <v>6.531747532428242</v>
      </c>
      <c r="X7" s="11">
        <v>4.754309820305846</v>
      </c>
      <c r="Y7" s="11">
        <v>4.954673799970278</v>
      </c>
      <c r="Z7" s="10">
        <v>8.612253</v>
      </c>
      <c r="AA7" s="10">
        <v>5.456962</v>
      </c>
      <c r="AB7" s="10">
        <v>6.633987</v>
      </c>
      <c r="AC7" s="10">
        <v>6.57732</v>
      </c>
      <c r="AD7" s="10">
        <v>4.846715</v>
      </c>
      <c r="AE7" s="10">
        <v>4.22449</v>
      </c>
      <c r="AF7" s="10">
        <v>82.10348</v>
      </c>
      <c r="AG7" s="10">
        <v>39.60698</v>
      </c>
      <c r="AH7" s="10">
        <v>28.83233</v>
      </c>
      <c r="AI7" s="11" t="str">
        <f t="shared" ref="AI7:AK7" si="12">#REF!/#REF!</f>
        <v>#REF!</v>
      </c>
      <c r="AJ7" s="11" t="str">
        <f t="shared" si="12"/>
        <v>#REF!</v>
      </c>
      <c r="AK7" s="11" t="str">
        <f t="shared" si="12"/>
        <v>#REF!</v>
      </c>
    </row>
    <row r="8">
      <c r="A8" s="9" t="s">
        <v>15</v>
      </c>
      <c r="B8" s="10">
        <v>1.22</v>
      </c>
      <c r="C8" s="10">
        <v>3.82</v>
      </c>
      <c r="D8" s="10">
        <v>4.75</v>
      </c>
      <c r="E8" s="10">
        <v>-1.86262</v>
      </c>
      <c r="F8" s="10">
        <v>2.084095</v>
      </c>
      <c r="G8" s="10">
        <v>3.040795</v>
      </c>
      <c r="H8" s="10">
        <v>2.486214</v>
      </c>
      <c r="I8" s="10">
        <v>2.143129</v>
      </c>
      <c r="J8" s="10">
        <v>1.944924</v>
      </c>
      <c r="K8" s="10">
        <v>1.13485</v>
      </c>
      <c r="L8" s="10">
        <v>1.199477</v>
      </c>
      <c r="M8" s="10">
        <v>1.252641</v>
      </c>
      <c r="N8" s="11" t="str">
        <f t="shared" ref="N8:P8" si="13">(#REF!-#REF!)/#REF!</f>
        <v>#REF!</v>
      </c>
      <c r="O8" s="11" t="str">
        <f t="shared" si="13"/>
        <v>#REF!</v>
      </c>
      <c r="P8" s="11" t="str">
        <f t="shared" si="13"/>
        <v>#REF!</v>
      </c>
      <c r="Q8" s="11" t="str">
        <f t="shared" ref="Q8:S8" si="14">#REF!/#REF!</f>
        <v>#REF!</v>
      </c>
      <c r="R8" s="11" t="str">
        <f t="shared" si="14"/>
        <v>#REF!</v>
      </c>
      <c r="S8" s="11" t="str">
        <f t="shared" si="14"/>
        <v>#REF!</v>
      </c>
      <c r="T8" s="11" t="str">
        <f t="shared" ref="T8:V8" si="15">(#REF!+#REF!)-#REF!</f>
        <v>#REF!</v>
      </c>
      <c r="U8" s="11" t="str">
        <f t="shared" si="15"/>
        <v>#REF!</v>
      </c>
      <c r="V8" s="11" t="str">
        <f t="shared" si="15"/>
        <v>#REF!</v>
      </c>
      <c r="W8" s="11">
        <v>21.8125</v>
      </c>
      <c r="X8" s="11">
        <v>20.19346171070309</v>
      </c>
      <c r="Y8" s="11">
        <v>4.419047619047619</v>
      </c>
      <c r="Z8" s="10">
        <v>0.580604</v>
      </c>
      <c r="AA8" s="10">
        <v>0.48538</v>
      </c>
      <c r="AB8" s="10">
        <v>0.374556</v>
      </c>
      <c r="AC8" s="10">
        <v>4.704698</v>
      </c>
      <c r="AD8" s="10">
        <v>3.300062</v>
      </c>
      <c r="AE8" s="10">
        <v>5.745763</v>
      </c>
      <c r="AF8" s="10">
        <v>-23.3297</v>
      </c>
      <c r="AG8" s="10">
        <v>24.28841</v>
      </c>
      <c r="AH8" s="10">
        <v>10.24453</v>
      </c>
      <c r="AI8" s="11" t="str">
        <f t="shared" ref="AI8:AK8" si="16">#REF!/#REF!</f>
        <v>#REF!</v>
      </c>
      <c r="AJ8" s="11" t="str">
        <f t="shared" si="16"/>
        <v>#REF!</v>
      </c>
      <c r="AK8" s="11" t="str">
        <f t="shared" si="16"/>
        <v>#REF!</v>
      </c>
    </row>
    <row r="9">
      <c r="A9" s="9" t="s">
        <v>16</v>
      </c>
      <c r="B9" s="10">
        <v>69.2</v>
      </c>
      <c r="C9" s="10">
        <v>58.29</v>
      </c>
      <c r="D9" s="10">
        <v>44.79</v>
      </c>
      <c r="E9" s="10">
        <v>7.513454</v>
      </c>
      <c r="F9" s="10">
        <v>8.503816</v>
      </c>
      <c r="G9" s="10">
        <v>8.944505</v>
      </c>
      <c r="H9" s="10">
        <v>1.070498</v>
      </c>
      <c r="I9" s="10">
        <v>1.099767</v>
      </c>
      <c r="J9" s="10">
        <v>1.14913</v>
      </c>
      <c r="K9" s="10">
        <v>2.178347</v>
      </c>
      <c r="L9" s="10">
        <v>2.591018</v>
      </c>
      <c r="M9" s="10">
        <v>1.52186</v>
      </c>
      <c r="N9" s="11" t="str">
        <f t="shared" ref="N9:P9" si="17">(#REF!-#REF!)/#REF!</f>
        <v>#REF!</v>
      </c>
      <c r="O9" s="11" t="str">
        <f t="shared" si="17"/>
        <v>#REF!</v>
      </c>
      <c r="P9" s="11" t="str">
        <f t="shared" si="17"/>
        <v>#REF!</v>
      </c>
      <c r="Q9" s="12" t="s">
        <v>17</v>
      </c>
      <c r="R9" s="12" t="s">
        <v>17</v>
      </c>
      <c r="S9" s="12" t="s">
        <v>17</v>
      </c>
      <c r="T9" s="11" t="str">
        <f t="shared" ref="T9:V9" si="18">(#REF!+#REF!)-#REF!</f>
        <v>#REF!</v>
      </c>
      <c r="U9" s="11" t="str">
        <f t="shared" si="18"/>
        <v>#REF!</v>
      </c>
      <c r="V9" s="11" t="str">
        <f t="shared" si="18"/>
        <v>#REF!</v>
      </c>
      <c r="W9" s="11">
        <v>8.99893756129454</v>
      </c>
      <c r="X9" s="11">
        <v>10.238127131027762</v>
      </c>
      <c r="Y9" s="11">
        <v>10.768571428571429</v>
      </c>
      <c r="Z9" s="10">
        <v>3.529585</v>
      </c>
      <c r="AA9" s="10">
        <v>2.982138</v>
      </c>
      <c r="AB9" s="10">
        <v>3.988641</v>
      </c>
      <c r="AC9" s="10">
        <v>9.657201</v>
      </c>
      <c r="AD9" s="10">
        <v>8.403371</v>
      </c>
      <c r="AE9" s="10">
        <v>12.114</v>
      </c>
      <c r="AF9" s="10">
        <v>22.50642</v>
      </c>
      <c r="AG9" s="10">
        <v>18.99847</v>
      </c>
      <c r="AH9" s="10">
        <v>18.30021</v>
      </c>
      <c r="AI9" s="11" t="str">
        <f t="shared" ref="AI9:AK9" si="19">#REF!/#REF!</f>
        <v>#REF!</v>
      </c>
      <c r="AJ9" s="11" t="str">
        <f t="shared" si="19"/>
        <v>#REF!</v>
      </c>
      <c r="AK9" s="11" t="str">
        <f t="shared" si="19"/>
        <v>#REF!</v>
      </c>
    </row>
    <row r="10">
      <c r="A10" s="13" t="s">
        <v>18</v>
      </c>
      <c r="B10" s="14">
        <v>61.58</v>
      </c>
      <c r="C10" s="14">
        <v>52.33</v>
      </c>
      <c r="D10" s="14">
        <v>39.48</v>
      </c>
      <c r="E10" s="14">
        <v>8.348753</v>
      </c>
      <c r="F10" s="14">
        <v>6.309454</v>
      </c>
      <c r="G10" s="14">
        <v>2.754728</v>
      </c>
      <c r="H10" s="14">
        <v>1.553839</v>
      </c>
      <c r="I10" s="14">
        <v>1.750601</v>
      </c>
      <c r="J10" s="14">
        <v>1.82737</v>
      </c>
      <c r="K10" s="14">
        <v>3.017997</v>
      </c>
      <c r="L10" s="14">
        <v>2.896616</v>
      </c>
      <c r="M10" s="14">
        <v>2.88731</v>
      </c>
      <c r="N10" s="15"/>
      <c r="O10" s="15"/>
      <c r="P10" s="15"/>
      <c r="Q10" s="16"/>
      <c r="R10" s="16"/>
      <c r="S10" s="16"/>
      <c r="T10" s="15"/>
      <c r="U10" s="15"/>
      <c r="V10" s="15"/>
      <c r="W10" s="15">
        <v>6.925142933120597</v>
      </c>
      <c r="X10" s="15">
        <v>8.121355291576673</v>
      </c>
      <c r="Y10" s="15">
        <v>7.511220373171962</v>
      </c>
      <c r="Z10" s="14">
        <v>1.100497</v>
      </c>
      <c r="AA10" s="14">
        <v>1.054251</v>
      </c>
      <c r="AB10" s="14">
        <v>0.45107</v>
      </c>
      <c r="AC10" s="14">
        <v>3.675012</v>
      </c>
      <c r="AD10" s="14">
        <v>4.937924</v>
      </c>
      <c r="AE10" s="14">
        <v>5.229956</v>
      </c>
      <c r="AF10" s="14">
        <v>9.219221</v>
      </c>
      <c r="AG10" s="14">
        <v>11.0635</v>
      </c>
      <c r="AH10" s="14">
        <v>10.44792</v>
      </c>
      <c r="AI10" s="15"/>
      <c r="AJ10" s="15"/>
      <c r="AK10" s="15"/>
    </row>
    <row r="11">
      <c r="A11" s="9" t="s">
        <v>19</v>
      </c>
      <c r="B11" s="10">
        <v>31.35</v>
      </c>
      <c r="C11" s="10">
        <v>56.18</v>
      </c>
      <c r="D11" s="10">
        <v>50.95</v>
      </c>
      <c r="E11" s="10">
        <v>9.021398</v>
      </c>
      <c r="F11" s="10">
        <v>11.46787</v>
      </c>
      <c r="G11" s="10">
        <v>12.40112</v>
      </c>
      <c r="H11" s="10">
        <v>1.084257</v>
      </c>
      <c r="I11" s="10">
        <v>1.099524</v>
      </c>
      <c r="J11" s="10">
        <v>1.0</v>
      </c>
      <c r="K11" s="10">
        <v>2.731235</v>
      </c>
      <c r="L11" s="10">
        <v>2.471038</v>
      </c>
      <c r="M11" s="10">
        <v>2.244194</v>
      </c>
      <c r="N11" s="11"/>
      <c r="O11" s="11"/>
      <c r="P11" s="11"/>
      <c r="Q11" s="12"/>
      <c r="R11" s="12"/>
      <c r="S11" s="12"/>
      <c r="T11" s="11"/>
      <c r="U11" s="11"/>
      <c r="V11" s="11"/>
      <c r="W11" s="11">
        <v>7.503787878787879</v>
      </c>
      <c r="X11" s="11">
        <v>-3.8154530294608118</v>
      </c>
      <c r="Y11" s="11">
        <v>-5.287671232876714</v>
      </c>
      <c r="Z11" s="10">
        <v>2.611353</v>
      </c>
      <c r="AA11" s="10">
        <v>2.889997</v>
      </c>
      <c r="AB11" s="10">
        <v>2.86836</v>
      </c>
      <c r="AC11" s="10">
        <v>4.68283</v>
      </c>
      <c r="AD11" s="10">
        <v>3.844761</v>
      </c>
      <c r="AE11" s="10">
        <v>7.154685</v>
      </c>
      <c r="AF11" s="10">
        <v>30.87698</v>
      </c>
      <c r="AG11" s="10">
        <v>23.23957</v>
      </c>
      <c r="AH11" s="10">
        <v>14.09798</v>
      </c>
      <c r="AI11" s="11"/>
      <c r="AJ11" s="11"/>
      <c r="AK11" s="11"/>
    </row>
    <row r="12">
      <c r="A12" s="9" t="s">
        <v>20</v>
      </c>
      <c r="B12" s="10">
        <v>19.61</v>
      </c>
      <c r="C12" s="10">
        <v>28.87</v>
      </c>
      <c r="D12" s="10">
        <v>29.18</v>
      </c>
      <c r="E12" s="10">
        <v>-0.08319</v>
      </c>
      <c r="F12" s="10">
        <v>2.260864</v>
      </c>
      <c r="G12" s="10">
        <v>2.510938</v>
      </c>
      <c r="H12" s="10">
        <v>1.411784</v>
      </c>
      <c r="I12" s="10">
        <v>1.486818</v>
      </c>
      <c r="J12" s="10">
        <v>1.474215</v>
      </c>
      <c r="K12" s="10">
        <v>1.708801</v>
      </c>
      <c r="L12" s="10">
        <v>1.781771</v>
      </c>
      <c r="M12" s="10">
        <v>1.553046</v>
      </c>
      <c r="N12" s="11"/>
      <c r="O12" s="11"/>
      <c r="P12" s="11"/>
      <c r="Q12" s="12"/>
      <c r="R12" s="12"/>
      <c r="S12" s="12"/>
      <c r="T12" s="11"/>
      <c r="U12" s="11"/>
      <c r="V12" s="11"/>
      <c r="W12" s="11">
        <v>5.8646385710298645</v>
      </c>
      <c r="X12" s="11">
        <v>5.1972450175849945</v>
      </c>
      <c r="Y12" s="11">
        <v>3.7232737936550255</v>
      </c>
      <c r="Z12" s="10">
        <v>1.400963</v>
      </c>
      <c r="AA12" s="10">
        <v>1.504111</v>
      </c>
      <c r="AB12" s="10">
        <v>1.119921</v>
      </c>
      <c r="AC12" s="10">
        <v>8.775953</v>
      </c>
      <c r="AD12" s="10">
        <v>6.45072</v>
      </c>
      <c r="AE12" s="10">
        <v>9.08671</v>
      </c>
      <c r="AF12" s="10">
        <v>-668.351</v>
      </c>
      <c r="AG12" s="10">
        <v>27.40863</v>
      </c>
      <c r="AH12" s="10">
        <v>16.85209</v>
      </c>
      <c r="AI12" s="11"/>
      <c r="AJ12" s="11"/>
      <c r="AK12" s="11"/>
    </row>
    <row r="1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</sheetData>
  <mergeCells count="12">
    <mergeCell ref="N1:P1"/>
    <mergeCell ref="H1:J1"/>
    <mergeCell ref="E1:G1"/>
    <mergeCell ref="B1:D1"/>
    <mergeCell ref="K1:M1"/>
    <mergeCell ref="Q1:S1"/>
    <mergeCell ref="T1:V1"/>
    <mergeCell ref="W1:Y1"/>
    <mergeCell ref="Z1:AB1"/>
    <mergeCell ref="AI1:AK1"/>
    <mergeCell ref="AC1:AE1"/>
    <mergeCell ref="AF1:AH1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