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M8" i="1"/>
  <c r="CM11"/>
  <c r="CM14"/>
  <c r="CM17"/>
  <c r="CM20"/>
  <c r="CM23"/>
  <c r="CM26"/>
  <c r="CM29"/>
  <c r="CM32"/>
  <c r="CM35"/>
  <c r="CM38"/>
  <c r="CM41"/>
  <c r="CM44"/>
  <c r="CM47"/>
  <c r="CL8"/>
  <c r="CL11"/>
  <c r="CL14"/>
  <c r="CL17"/>
  <c r="CL20"/>
  <c r="CL23"/>
  <c r="CL26"/>
  <c r="CL29"/>
  <c r="CL32"/>
  <c r="CL35"/>
  <c r="CL38"/>
  <c r="CL41"/>
  <c r="CL44"/>
  <c r="CL47"/>
  <c r="CK8"/>
  <c r="CK11"/>
  <c r="CK14"/>
  <c r="CK17"/>
  <c r="CK20"/>
  <c r="CK23"/>
  <c r="CK26"/>
  <c r="CK29"/>
  <c r="CK32"/>
  <c r="CK35"/>
  <c r="CK38"/>
  <c r="CK41"/>
  <c r="CK44"/>
  <c r="CK47"/>
  <c r="CM5"/>
  <c r="CL5"/>
  <c r="CK5"/>
  <c r="BG32"/>
  <c r="BF8"/>
  <c r="BF11"/>
  <c r="BF14"/>
  <c r="BF17"/>
  <c r="BF20"/>
  <c r="BF23"/>
  <c r="BF26"/>
  <c r="BF29"/>
  <c r="BF32"/>
  <c r="BF35"/>
  <c r="BF38"/>
  <c r="BF41"/>
  <c r="BF44"/>
  <c r="BF47"/>
  <c r="BE11"/>
  <c r="BE14"/>
  <c r="BE17"/>
  <c r="BE20"/>
  <c r="BE23"/>
  <c r="BE26"/>
  <c r="BE29"/>
  <c r="BE32"/>
  <c r="BE35"/>
  <c r="BE38"/>
  <c r="BE41"/>
  <c r="BE44"/>
  <c r="BE47"/>
  <c r="BE8"/>
  <c r="BG8"/>
  <c r="BG11"/>
  <c r="BG14"/>
  <c r="BG17"/>
  <c r="BG20"/>
  <c r="BG23"/>
  <c r="BG26"/>
  <c r="BG29"/>
  <c r="BG35"/>
  <c r="BG38"/>
  <c r="BG41"/>
  <c r="BG44"/>
  <c r="BG47"/>
  <c r="BG5"/>
  <c r="BF5"/>
  <c r="BE5"/>
  <c r="BK5"/>
  <c r="BJ5"/>
  <c r="BI5"/>
  <c r="CI38"/>
  <c r="CI41"/>
  <c r="CI44"/>
  <c r="CI47"/>
  <c r="CH38"/>
  <c r="CH41"/>
  <c r="CH44"/>
  <c r="CH47"/>
  <c r="CG38"/>
  <c r="CG41"/>
  <c r="CG44"/>
  <c r="CG47"/>
  <c r="CI35"/>
  <c r="CH35"/>
  <c r="CG35"/>
  <c r="CE38"/>
  <c r="CE41"/>
  <c r="CE44"/>
  <c r="CE47"/>
  <c r="CD38"/>
  <c r="CD41"/>
  <c r="CD44"/>
  <c r="CD47"/>
  <c r="CC38"/>
  <c r="CC41"/>
  <c r="CC44"/>
  <c r="CC47"/>
  <c r="CE35"/>
  <c r="CD35"/>
  <c r="CC35"/>
  <c r="CA38"/>
  <c r="CA41"/>
  <c r="CA44"/>
  <c r="CA47"/>
  <c r="BZ38"/>
  <c r="BZ41"/>
  <c r="BZ44"/>
  <c r="BZ47"/>
  <c r="BY38"/>
  <c r="BY41"/>
  <c r="BY44"/>
  <c r="BY47"/>
  <c r="CA35"/>
  <c r="BZ35"/>
  <c r="BY35"/>
  <c r="BW47"/>
  <c r="BW38"/>
  <c r="BW41"/>
  <c r="BW44"/>
  <c r="BV38"/>
  <c r="BV41"/>
  <c r="BV44"/>
  <c r="BV47"/>
  <c r="BU38"/>
  <c r="BU41"/>
  <c r="BU44"/>
  <c r="BU47"/>
  <c r="BW35"/>
  <c r="BV35"/>
  <c r="BU35"/>
  <c r="BS38"/>
  <c r="BS41"/>
  <c r="BS44"/>
  <c r="BS47"/>
  <c r="BR38"/>
  <c r="BR41"/>
  <c r="BR44"/>
  <c r="BR47"/>
  <c r="BQ38"/>
  <c r="BQ41"/>
  <c r="BQ44"/>
  <c r="BQ47"/>
  <c r="BS35"/>
  <c r="BR35"/>
  <c r="BQ35"/>
  <c r="BN38"/>
  <c r="BN41"/>
  <c r="BN44"/>
  <c r="BN47"/>
  <c r="BO47"/>
  <c r="BO38"/>
  <c r="BO41"/>
  <c r="BO44"/>
  <c r="BM38"/>
  <c r="BM41"/>
  <c r="BM44"/>
  <c r="BM47"/>
  <c r="BO35"/>
  <c r="BN35"/>
  <c r="BM35"/>
  <c r="BK38"/>
  <c r="BK41"/>
  <c r="BK44"/>
  <c r="BK47"/>
  <c r="BK35"/>
  <c r="BJ38"/>
  <c r="BJ41"/>
  <c r="BJ44"/>
  <c r="BJ47"/>
  <c r="BJ35"/>
  <c r="BI38"/>
  <c r="BI41"/>
  <c r="BI44"/>
  <c r="BI47"/>
  <c r="BI35"/>
  <c r="CI17"/>
  <c r="BU23"/>
  <c r="BM8"/>
  <c r="CI8"/>
  <c r="CI11"/>
  <c r="CI14"/>
  <c r="CI20"/>
  <c r="CI23"/>
  <c r="CI26"/>
  <c r="CI29"/>
  <c r="CI32"/>
  <c r="CH8"/>
  <c r="CH11"/>
  <c r="CH14"/>
  <c r="CH17"/>
  <c r="CH20"/>
  <c r="CH23"/>
  <c r="CH26"/>
  <c r="CH29"/>
  <c r="CH32"/>
  <c r="CG8"/>
  <c r="CG11"/>
  <c r="CG14"/>
  <c r="CG17"/>
  <c r="CG20"/>
  <c r="CG23"/>
  <c r="CG26"/>
  <c r="CG29"/>
  <c r="CG32"/>
  <c r="CI5"/>
  <c r="CH5"/>
  <c r="CG5"/>
  <c r="CE8"/>
  <c r="CE11"/>
  <c r="CE14"/>
  <c r="CE17"/>
  <c r="CE20"/>
  <c r="CE23"/>
  <c r="CE26"/>
  <c r="CE29"/>
  <c r="CE32"/>
  <c r="CD8"/>
  <c r="CD11"/>
  <c r="CD14"/>
  <c r="CD17"/>
  <c r="CD20"/>
  <c r="CD23"/>
  <c r="CD26"/>
  <c r="CD29"/>
  <c r="CD32"/>
  <c r="CC8"/>
  <c r="CC11"/>
  <c r="CC14"/>
  <c r="CC17"/>
  <c r="CC20"/>
  <c r="CC23"/>
  <c r="CC26"/>
  <c r="CC29"/>
  <c r="CC32"/>
  <c r="CE5"/>
  <c r="CD5"/>
  <c r="CC5"/>
  <c r="CA8"/>
  <c r="CA11"/>
  <c r="CA14"/>
  <c r="CA17"/>
  <c r="CA20"/>
  <c r="CA23"/>
  <c r="CA26"/>
  <c r="CA29"/>
  <c r="CA32"/>
  <c r="BZ8"/>
  <c r="BZ11"/>
  <c r="BZ14"/>
  <c r="BZ17"/>
  <c r="BZ20"/>
  <c r="BZ23"/>
  <c r="BZ26"/>
  <c r="BZ29"/>
  <c r="BZ32"/>
  <c r="BY8"/>
  <c r="BY11"/>
  <c r="BY14"/>
  <c r="BY17"/>
  <c r="BY20"/>
  <c r="BY23"/>
  <c r="BY26"/>
  <c r="BY29"/>
  <c r="BY32"/>
  <c r="CA5"/>
  <c r="BZ5"/>
  <c r="BY5"/>
  <c r="BW8"/>
  <c r="BW11"/>
  <c r="BW14"/>
  <c r="BW17"/>
  <c r="BW20"/>
  <c r="BW23"/>
  <c r="BW26"/>
  <c r="BW29"/>
  <c r="BW32"/>
  <c r="BU8"/>
  <c r="BU11"/>
  <c r="BU14"/>
  <c r="BU17"/>
  <c r="BU20"/>
  <c r="BU26"/>
  <c r="BU29"/>
  <c r="BU32"/>
  <c r="BV32"/>
  <c r="BV8"/>
  <c r="BV11"/>
  <c r="BV14"/>
  <c r="BV17"/>
  <c r="BV20"/>
  <c r="BV23"/>
  <c r="BV26"/>
  <c r="BV29"/>
  <c r="BW5"/>
  <c r="BV5"/>
  <c r="BU5"/>
  <c r="BS8"/>
  <c r="BS11"/>
  <c r="BS14"/>
  <c r="BS17"/>
  <c r="BS20"/>
  <c r="BS23"/>
  <c r="BS26"/>
  <c r="BS29"/>
  <c r="BS32"/>
  <c r="BR8"/>
  <c r="BR11"/>
  <c r="BR14"/>
  <c r="BR17"/>
  <c r="BR20"/>
  <c r="BR23"/>
  <c r="BR26"/>
  <c r="BR29"/>
  <c r="BR32"/>
  <c r="BQ8"/>
  <c r="BQ11"/>
  <c r="BQ14"/>
  <c r="BQ17"/>
  <c r="BQ20"/>
  <c r="BQ23"/>
  <c r="BQ26"/>
  <c r="BQ29"/>
  <c r="BQ32"/>
  <c r="BS5"/>
  <c r="BR5"/>
  <c r="BQ5"/>
  <c r="BO8"/>
  <c r="BO11"/>
  <c r="BO14"/>
  <c r="BO17"/>
  <c r="BO20"/>
  <c r="BO23"/>
  <c r="BO26"/>
  <c r="BO29"/>
  <c r="BO32"/>
  <c r="BN8"/>
  <c r="BN11"/>
  <c r="BN14"/>
  <c r="BN17"/>
  <c r="BN20"/>
  <c r="BN23"/>
  <c r="BN26"/>
  <c r="BN29"/>
  <c r="BN32"/>
  <c r="BM11"/>
  <c r="BM14"/>
  <c r="BM17"/>
  <c r="BM20"/>
  <c r="BM23"/>
  <c r="BM26"/>
  <c r="BM29"/>
  <c r="BM32"/>
  <c r="BO5"/>
  <c r="BN5"/>
  <c r="BM5"/>
  <c r="BK8"/>
  <c r="BK11"/>
  <c r="BK14"/>
  <c r="BK17"/>
  <c r="BK20"/>
  <c r="BK23"/>
  <c r="BK26"/>
  <c r="BK29"/>
  <c r="BK32"/>
  <c r="BJ8"/>
  <c r="BJ11"/>
  <c r="BJ14"/>
  <c r="BJ17"/>
  <c r="BJ20"/>
  <c r="BJ23"/>
  <c r="BJ26"/>
  <c r="BJ29"/>
  <c r="BJ32"/>
  <c r="BI8"/>
  <c r="BI11"/>
  <c r="BI14"/>
  <c r="BI17"/>
  <c r="BI20"/>
  <c r="BI23"/>
  <c r="BI26"/>
  <c r="BI29"/>
  <c r="BI32"/>
</calcChain>
</file>

<file path=xl/sharedStrings.xml><?xml version="1.0" encoding="utf-8"?>
<sst xmlns="http://schemas.openxmlformats.org/spreadsheetml/2006/main" count="39" uniqueCount="39">
  <si>
    <t>Current Asset</t>
  </si>
  <si>
    <t>Current liability</t>
  </si>
  <si>
    <t>Liquid Assets</t>
  </si>
  <si>
    <t>Net Income</t>
  </si>
  <si>
    <t>No. Of outstanding shares</t>
  </si>
  <si>
    <t>Maruti Suzuki</t>
  </si>
  <si>
    <t>M&amp;M</t>
  </si>
  <si>
    <t>EBITDA</t>
  </si>
  <si>
    <t>in lakhs</t>
  </si>
  <si>
    <t>Tata Motors</t>
  </si>
  <si>
    <t>Ashok Leyland</t>
  </si>
  <si>
    <t>Hero Motocorp</t>
  </si>
  <si>
    <t>Book Value</t>
  </si>
  <si>
    <t>Bajaj Auto</t>
  </si>
  <si>
    <t>TVS Motors</t>
  </si>
  <si>
    <t>Share Price</t>
  </si>
  <si>
    <t>Inventory</t>
  </si>
  <si>
    <t>Total Revenue</t>
  </si>
  <si>
    <t>Total Liability</t>
  </si>
  <si>
    <t>Shareholder's equity(fund)</t>
  </si>
  <si>
    <t>Eicher Motors</t>
  </si>
  <si>
    <t>Minda Corp</t>
  </si>
  <si>
    <t>Atul auto ltd</t>
  </si>
  <si>
    <t>EPS</t>
  </si>
  <si>
    <t>BPS</t>
  </si>
  <si>
    <t>Quick Ratio</t>
  </si>
  <si>
    <t>Current Ratio</t>
  </si>
  <si>
    <t>Debt/Equity Ratio</t>
  </si>
  <si>
    <t>Price/Book Value Share</t>
  </si>
  <si>
    <t>Inventory Turnover Ratio</t>
  </si>
  <si>
    <t>Net Profit Margin(%)</t>
  </si>
  <si>
    <t xml:space="preserve">PE Ratio </t>
  </si>
  <si>
    <t>Force Motors</t>
  </si>
  <si>
    <t>net sales</t>
  </si>
  <si>
    <t>Escorts Limited</t>
  </si>
  <si>
    <t>COGS(Total Expenses)</t>
  </si>
  <si>
    <t>LG Balakrishnan</t>
  </si>
  <si>
    <t xml:space="preserve">Motherson </t>
  </si>
  <si>
    <t>Bosch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</si>
</sst>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30303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30303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FFFFFF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 style="medium">
        <color rgb="FFE5E5E5"/>
      </left>
      <right/>
      <top/>
      <bottom style="medium">
        <color rgb="FFE5E5E5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right" wrapText="1"/>
    </xf>
    <xf numFmtId="4" fontId="3" fillId="3" borderId="0" xfId="0" applyNumberFormat="1" applyFont="1" applyFill="1" applyAlignment="1">
      <alignment horizontal="right" wrapText="1"/>
    </xf>
    <xf numFmtId="4" fontId="3" fillId="0" borderId="0" xfId="0" applyNumberFormat="1" applyFont="1"/>
    <xf numFmtId="4" fontId="4" fillId="0" borderId="0" xfId="0" applyNumberFormat="1" applyFont="1"/>
    <xf numFmtId="4" fontId="5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0" borderId="0" xfId="0" applyFont="1"/>
    <xf numFmtId="4" fontId="5" fillId="2" borderId="0" xfId="0" applyNumberFormat="1" applyFont="1" applyFill="1" applyBorder="1" applyAlignment="1">
      <alignment horizontal="right" wrapText="1"/>
    </xf>
    <xf numFmtId="0" fontId="4" fillId="0" borderId="0" xfId="0" applyFont="1"/>
    <xf numFmtId="0" fontId="5" fillId="2" borderId="1" xfId="0" applyFont="1" applyFill="1" applyBorder="1" applyAlignment="1">
      <alignment horizontal="right" wrapText="1"/>
    </xf>
    <xf numFmtId="0" fontId="0" fillId="0" borderId="0" xfId="0"/>
    <xf numFmtId="0" fontId="3" fillId="0" borderId="0" xfId="0" applyFont="1" applyAlignment="1">
      <alignment horizontal="right" vertical="center" wrapText="1"/>
    </xf>
    <xf numFmtId="0" fontId="3" fillId="0" borderId="0" xfId="0" applyFont="1"/>
    <xf numFmtId="4" fontId="0" fillId="0" borderId="0" xfId="0" applyNumberFormat="1"/>
    <xf numFmtId="4" fontId="2" fillId="2" borderId="1" xfId="0" applyNumberFormat="1" applyFont="1" applyFill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horizontal="right" vertical="center" wrapText="1"/>
    </xf>
    <xf numFmtId="4" fontId="6" fillId="0" borderId="0" xfId="0" applyNumberFormat="1" applyFont="1"/>
    <xf numFmtId="0" fontId="5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4" fontId="5" fillId="2" borderId="2" xfId="0" applyNumberFormat="1" applyFont="1" applyFill="1" applyBorder="1" applyAlignment="1">
      <alignment horizontal="right" vertical="center" wrapText="1"/>
    </xf>
    <xf numFmtId="0" fontId="6" fillId="0" borderId="0" xfId="0" applyFont="1"/>
    <xf numFmtId="3" fontId="7" fillId="0" borderId="0" xfId="0" applyNumberFormat="1" applyFont="1"/>
    <xf numFmtId="3" fontId="8" fillId="0" borderId="3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 indent="1"/>
    </xf>
    <xf numFmtId="4" fontId="3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10" fillId="4" borderId="0" xfId="0" applyFont="1" applyFill="1"/>
    <xf numFmtId="0" fontId="0" fillId="8" borderId="0" xfId="0" applyFill="1"/>
    <xf numFmtId="0" fontId="0" fillId="0" borderId="0" xfId="0"/>
    <xf numFmtId="0" fontId="0" fillId="0" borderId="0" xfId="0" applyAlignment="1"/>
    <xf numFmtId="4" fontId="2" fillId="3" borderId="1" xfId="0" applyNumberFormat="1" applyFont="1" applyFill="1" applyBorder="1" applyAlignment="1">
      <alignment horizontal="right" wrapText="1"/>
    </xf>
    <xf numFmtId="4" fontId="5" fillId="2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4" fontId="2" fillId="3" borderId="0" xfId="0" applyNumberFormat="1" applyFont="1" applyFill="1" applyBorder="1" applyAlignment="1">
      <alignment horizontal="right" wrapText="1"/>
    </xf>
    <xf numFmtId="0" fontId="0" fillId="0" borderId="0" xfId="0"/>
    <xf numFmtId="0" fontId="0" fillId="0" borderId="0" xfId="0" applyAlignment="1"/>
    <xf numFmtId="0" fontId="3" fillId="3" borderId="0" xfId="0" applyFont="1" applyFill="1" applyAlignment="1">
      <alignment horizontal="right" wrapText="1"/>
    </xf>
    <xf numFmtId="4" fontId="5" fillId="2" borderId="1" xfId="0" applyNumberFormat="1" applyFont="1" applyFill="1" applyBorder="1" applyAlignment="1">
      <alignment horizontal="right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M50"/>
  <sheetViews>
    <sheetView tabSelected="1" topLeftCell="BK1" zoomScale="70" zoomScaleNormal="70" workbookViewId="0">
      <selection activeCell="CC1" sqref="CC1:CE1"/>
    </sheetView>
  </sheetViews>
  <sheetFormatPr defaultRowHeight="15"/>
  <cols>
    <col min="4" max="6" width="10.28515625" bestFit="1" customWidth="1"/>
    <col min="8" max="10" width="10.28515625" bestFit="1" customWidth="1"/>
    <col min="12" max="14" width="10.42578125" bestFit="1" customWidth="1"/>
    <col min="16" max="18" width="10.28515625" bestFit="1" customWidth="1"/>
    <col min="20" max="22" width="10" bestFit="1" customWidth="1"/>
    <col min="36" max="38" width="10.28515625" bestFit="1" customWidth="1"/>
    <col min="44" max="46" width="10.28515625" bestFit="1" customWidth="1"/>
    <col min="48" max="48" width="10.28515625" bestFit="1" customWidth="1"/>
    <col min="50" max="50" width="10.28515625" bestFit="1" customWidth="1"/>
  </cols>
  <sheetData>
    <row r="1" spans="1:91">
      <c r="D1" s="46" t="s">
        <v>0</v>
      </c>
      <c r="E1" s="46"/>
      <c r="F1" s="46"/>
      <c r="H1" s="46" t="s">
        <v>1</v>
      </c>
      <c r="I1" s="46"/>
      <c r="J1" s="46"/>
      <c r="L1" s="47" t="s">
        <v>2</v>
      </c>
      <c r="M1" s="47"/>
      <c r="N1" s="47"/>
      <c r="P1" s="46" t="s">
        <v>3</v>
      </c>
      <c r="Q1" s="46"/>
      <c r="R1" s="46"/>
      <c r="T1" s="46" t="s">
        <v>4</v>
      </c>
      <c r="U1" s="46"/>
      <c r="V1" s="46"/>
      <c r="X1" s="46" t="s">
        <v>7</v>
      </c>
      <c r="Y1" s="46"/>
      <c r="Z1" s="46"/>
      <c r="AB1" s="46" t="s">
        <v>12</v>
      </c>
      <c r="AC1" s="46"/>
      <c r="AD1" s="46"/>
      <c r="AF1" s="46" t="s">
        <v>15</v>
      </c>
      <c r="AG1" s="46"/>
      <c r="AH1" s="46"/>
      <c r="AJ1" s="46" t="s">
        <v>35</v>
      </c>
      <c r="AK1" s="46"/>
      <c r="AL1" s="46"/>
      <c r="AN1" s="46" t="s">
        <v>16</v>
      </c>
      <c r="AO1" s="46"/>
      <c r="AP1" s="46"/>
      <c r="AR1" s="46" t="s">
        <v>17</v>
      </c>
      <c r="AS1" s="46"/>
      <c r="AT1" s="46"/>
      <c r="AV1" s="46" t="s">
        <v>18</v>
      </c>
      <c r="AW1" s="46"/>
      <c r="AX1" s="46"/>
      <c r="AZ1" s="46" t="s">
        <v>19</v>
      </c>
      <c r="BA1" s="46"/>
      <c r="BB1" s="46"/>
      <c r="BD1" s="13"/>
      <c r="BE1" s="50" t="s">
        <v>23</v>
      </c>
      <c r="BF1" s="50"/>
      <c r="BG1" s="50"/>
      <c r="BI1" s="46" t="s">
        <v>24</v>
      </c>
      <c r="BJ1" s="46"/>
      <c r="BK1" s="46"/>
      <c r="BM1" s="46" t="s">
        <v>25</v>
      </c>
      <c r="BN1" s="46"/>
      <c r="BO1" s="46"/>
      <c r="BQ1" s="46" t="s">
        <v>26</v>
      </c>
      <c r="BR1" s="46"/>
      <c r="BS1" s="46"/>
      <c r="BU1" s="46" t="s">
        <v>29</v>
      </c>
      <c r="BV1" s="46"/>
      <c r="BW1" s="46"/>
      <c r="BY1" s="46" t="s">
        <v>27</v>
      </c>
      <c r="BZ1" s="46"/>
      <c r="CA1" s="46"/>
      <c r="CC1" s="50" t="s">
        <v>28</v>
      </c>
      <c r="CD1" s="50"/>
      <c r="CE1" s="50"/>
      <c r="CG1" s="46" t="s">
        <v>30</v>
      </c>
      <c r="CH1" s="46"/>
      <c r="CI1" s="46"/>
      <c r="CK1" s="50" t="s">
        <v>31</v>
      </c>
      <c r="CL1" s="50"/>
      <c r="CM1" s="50"/>
    </row>
    <row r="2" spans="1:91">
      <c r="D2">
        <v>2018</v>
      </c>
      <c r="E2">
        <v>2017</v>
      </c>
      <c r="F2">
        <v>2016</v>
      </c>
      <c r="H2">
        <v>2018</v>
      </c>
      <c r="I2">
        <v>2017</v>
      </c>
      <c r="J2">
        <v>2016</v>
      </c>
      <c r="L2">
        <v>2018</v>
      </c>
      <c r="M2">
        <v>2017</v>
      </c>
      <c r="N2">
        <v>2016</v>
      </c>
      <c r="P2">
        <v>2018</v>
      </c>
      <c r="Q2">
        <v>2017</v>
      </c>
      <c r="R2">
        <v>2016</v>
      </c>
      <c r="T2">
        <v>2018</v>
      </c>
      <c r="U2">
        <v>2017</v>
      </c>
      <c r="V2">
        <v>2016</v>
      </c>
      <c r="X2">
        <v>208</v>
      </c>
      <c r="Y2">
        <v>2017</v>
      </c>
      <c r="Z2">
        <v>2016</v>
      </c>
      <c r="AB2">
        <v>2018</v>
      </c>
      <c r="AC2">
        <v>2017</v>
      </c>
      <c r="AD2">
        <v>2016</v>
      </c>
      <c r="AF2">
        <v>2018</v>
      </c>
      <c r="AG2">
        <v>2017</v>
      </c>
      <c r="AH2">
        <v>2016</v>
      </c>
      <c r="AJ2">
        <v>2018</v>
      </c>
      <c r="AK2">
        <v>2017</v>
      </c>
      <c r="AL2">
        <v>2016</v>
      </c>
      <c r="AN2">
        <v>2018</v>
      </c>
      <c r="AO2">
        <v>2017</v>
      </c>
      <c r="AP2">
        <v>2016</v>
      </c>
      <c r="AR2">
        <v>2018</v>
      </c>
      <c r="AS2">
        <v>2017</v>
      </c>
      <c r="AT2">
        <v>2016</v>
      </c>
      <c r="AV2">
        <v>2018</v>
      </c>
      <c r="AW2">
        <v>2017</v>
      </c>
      <c r="AX2">
        <v>2016</v>
      </c>
      <c r="AZ2">
        <v>2018</v>
      </c>
      <c r="BA2">
        <v>2017</v>
      </c>
      <c r="BB2">
        <v>2016</v>
      </c>
      <c r="BE2">
        <v>2018</v>
      </c>
      <c r="BF2">
        <v>2017</v>
      </c>
      <c r="BG2">
        <v>2016</v>
      </c>
      <c r="BI2">
        <v>2018</v>
      </c>
      <c r="BJ2">
        <v>2017</v>
      </c>
      <c r="BK2">
        <v>2016</v>
      </c>
      <c r="BM2">
        <v>2018</v>
      </c>
      <c r="BN2">
        <v>2017</v>
      </c>
      <c r="BO2">
        <v>2016</v>
      </c>
      <c r="BQ2">
        <v>2018</v>
      </c>
      <c r="BR2">
        <v>2017</v>
      </c>
      <c r="BS2">
        <v>2016</v>
      </c>
      <c r="BU2">
        <v>2018</v>
      </c>
      <c r="BV2">
        <v>2017</v>
      </c>
      <c r="BW2">
        <v>2016</v>
      </c>
      <c r="BY2">
        <v>2018</v>
      </c>
      <c r="BZ2">
        <v>2017</v>
      </c>
      <c r="CA2">
        <v>2016</v>
      </c>
      <c r="CC2">
        <v>2018</v>
      </c>
      <c r="CD2">
        <v>2017</v>
      </c>
      <c r="CE2">
        <v>2016</v>
      </c>
      <c r="CG2">
        <v>2018</v>
      </c>
      <c r="CH2">
        <v>2017</v>
      </c>
      <c r="CI2">
        <v>2016</v>
      </c>
      <c r="CK2">
        <v>2018</v>
      </c>
      <c r="CL2">
        <v>2017</v>
      </c>
      <c r="CM2">
        <v>2016</v>
      </c>
    </row>
    <row r="5" spans="1:91">
      <c r="A5" s="41" t="s">
        <v>5</v>
      </c>
      <c r="D5" s="28">
        <v>7921.4</v>
      </c>
      <c r="E5" s="28">
        <v>8776.2000000000007</v>
      </c>
      <c r="F5" s="28">
        <v>7846</v>
      </c>
      <c r="H5" s="28">
        <v>15442.1</v>
      </c>
      <c r="I5" s="28">
        <v>13226.4</v>
      </c>
      <c r="J5" s="28">
        <v>11039.2</v>
      </c>
      <c r="L5">
        <v>4625</v>
      </c>
      <c r="M5">
        <v>4465</v>
      </c>
      <c r="N5">
        <v>4445</v>
      </c>
      <c r="P5" s="3">
        <v>7716.7</v>
      </c>
      <c r="Q5" s="3">
        <v>7337.1</v>
      </c>
      <c r="R5" s="3">
        <v>5378.3</v>
      </c>
      <c r="T5" s="18">
        <v>3020.8</v>
      </c>
      <c r="U5" s="18">
        <v>3020.8</v>
      </c>
      <c r="V5" s="18">
        <v>3020.8</v>
      </c>
      <c r="X5" s="18">
        <v>14096</v>
      </c>
      <c r="Y5" s="18">
        <v>12637.7</v>
      </c>
      <c r="Z5" s="18">
        <v>17879.599999999999</v>
      </c>
      <c r="AB5" s="18">
        <v>1408.88</v>
      </c>
      <c r="AC5" s="18">
        <v>1227.33</v>
      </c>
      <c r="AD5" s="18">
        <v>1013.51</v>
      </c>
      <c r="AF5" s="23">
        <v>6469</v>
      </c>
      <c r="AG5" s="23">
        <v>9336</v>
      </c>
      <c r="AH5" s="23">
        <v>5918</v>
      </c>
      <c r="AJ5" s="7">
        <v>67705.2</v>
      </c>
      <c r="AK5" s="7">
        <v>58106.2</v>
      </c>
      <c r="AL5" s="7">
        <v>48695.5</v>
      </c>
      <c r="AN5" s="19">
        <v>3160.8</v>
      </c>
      <c r="AO5" s="19">
        <v>3262.2</v>
      </c>
      <c r="AP5" s="19">
        <v>3132.1</v>
      </c>
      <c r="AR5" s="30">
        <v>81855.199999999997</v>
      </c>
      <c r="AS5" s="30">
        <v>81855.199999999997</v>
      </c>
      <c r="AT5" s="30">
        <v>70374.600000000006</v>
      </c>
      <c r="AV5" s="17">
        <v>42696.3</v>
      </c>
      <c r="AW5" s="17">
        <v>37574.1</v>
      </c>
      <c r="AX5" s="17">
        <v>30707.8</v>
      </c>
      <c r="AZ5" s="28">
        <v>41757.300000000003</v>
      </c>
      <c r="BA5" s="28">
        <v>36431.1</v>
      </c>
      <c r="BB5" s="28">
        <v>29884.2</v>
      </c>
      <c r="BE5">
        <f>100*P5/T5</f>
        <v>255.45219809322032</v>
      </c>
      <c r="BF5" s="40">
        <f>100*Q5/U5</f>
        <v>242.88599046610167</v>
      </c>
      <c r="BG5" s="40">
        <f>100*R5/V5</f>
        <v>178.04224046610167</v>
      </c>
      <c r="BI5" s="34">
        <f>100*AZ5/T5</f>
        <v>1382.3258739406781</v>
      </c>
      <c r="BJ5" s="34">
        <f t="shared" ref="BJ5:BK5" si="0">100*BA5/U5</f>
        <v>1206.0083421610168</v>
      </c>
      <c r="BK5" s="34">
        <f t="shared" si="0"/>
        <v>989.28098516949149</v>
      </c>
      <c r="BM5">
        <f>L5/H5</f>
        <v>0.29950589621877854</v>
      </c>
      <c r="BN5">
        <f>M5/I5</f>
        <v>0.33758241093570435</v>
      </c>
      <c r="BO5">
        <f>N5/J5</f>
        <v>0.40265598956446119</v>
      </c>
      <c r="BQ5" s="36">
        <f>D5/H5</f>
        <v>0.51297427163403941</v>
      </c>
      <c r="BR5" s="36">
        <f>E5/I5</f>
        <v>0.66353656323716215</v>
      </c>
      <c r="BS5" s="36">
        <f>F5/J5</f>
        <v>0.71073990868903536</v>
      </c>
      <c r="BU5" s="36">
        <f>AJ5/AN5</f>
        <v>21.420273348519359</v>
      </c>
      <c r="BV5" s="36">
        <f>AK5/AO5</f>
        <v>17.811967383974004</v>
      </c>
      <c r="BW5" s="36">
        <f>AL5/AP5</f>
        <v>15.547236678266978</v>
      </c>
      <c r="BY5" s="34">
        <f>AV5/AZ5</f>
        <v>1.0224870860903363</v>
      </c>
      <c r="BZ5" s="34">
        <f>AW5/BA5</f>
        <v>1.0313742928432026</v>
      </c>
      <c r="CA5" s="34">
        <f>AX5/BB5</f>
        <v>1.027559713828712</v>
      </c>
      <c r="CC5">
        <f>AF5/BI5</f>
        <v>4.6797937606119167</v>
      </c>
      <c r="CD5">
        <f>AG5/BJ5</f>
        <v>7.7412399845187227</v>
      </c>
      <c r="CE5">
        <f>AH5/BK5</f>
        <v>5.9821224593597959</v>
      </c>
      <c r="CG5" s="34">
        <f>100*P5/AR5</f>
        <v>9.4272569122059444</v>
      </c>
      <c r="CH5" s="34">
        <f>100*Q5/AS5</f>
        <v>8.9635111758324459</v>
      </c>
      <c r="CI5" s="34">
        <f>100*R5/AT5</f>
        <v>7.642388020677914</v>
      </c>
      <c r="CK5">
        <f>AF5/BE5</f>
        <v>25.323720243109104</v>
      </c>
      <c r="CL5" s="40">
        <f>AG5/BF5</f>
        <v>38.437787136607106</v>
      </c>
      <c r="CM5" s="40">
        <f>AH5/BG5</f>
        <v>33.239303125522937</v>
      </c>
    </row>
    <row r="6" spans="1:91">
      <c r="BE6" s="40"/>
      <c r="BF6" s="40"/>
      <c r="BG6" s="40"/>
      <c r="BI6" s="13"/>
      <c r="BJ6" s="13"/>
      <c r="BK6" s="13"/>
      <c r="BM6" s="13"/>
      <c r="BN6" s="13"/>
      <c r="BO6" s="13"/>
      <c r="BQ6" s="13"/>
      <c r="BR6" s="13"/>
      <c r="BS6" s="13"/>
      <c r="BU6" s="13"/>
      <c r="BV6" s="13"/>
      <c r="BW6" s="13"/>
      <c r="BY6" s="39"/>
      <c r="BZ6" s="39"/>
      <c r="CA6" s="39"/>
      <c r="CC6" s="13"/>
      <c r="CD6" s="13"/>
      <c r="CE6" s="13"/>
      <c r="CG6" s="13"/>
      <c r="CH6" s="13"/>
      <c r="CI6" s="13"/>
      <c r="CK6" s="40"/>
      <c r="CL6" s="40"/>
      <c r="CM6" s="40"/>
    </row>
    <row r="7" spans="1:91">
      <c r="T7" t="s">
        <v>8</v>
      </c>
      <c r="BE7" s="40"/>
      <c r="BF7" s="40"/>
      <c r="BG7" s="40"/>
      <c r="BI7" s="13"/>
      <c r="BJ7" s="13"/>
      <c r="BK7" s="13"/>
      <c r="BM7" s="13"/>
      <c r="BN7" s="13"/>
      <c r="BO7" s="13"/>
      <c r="BQ7" s="13"/>
      <c r="BR7" s="13"/>
      <c r="BS7" s="13"/>
      <c r="BU7" s="13"/>
      <c r="BV7" s="13"/>
      <c r="BW7" s="13"/>
      <c r="BY7" s="13"/>
      <c r="BZ7" s="13"/>
      <c r="CA7" s="13"/>
      <c r="CC7" s="13"/>
      <c r="CD7" s="13"/>
      <c r="CE7" s="13"/>
      <c r="CG7" s="13"/>
      <c r="CH7" s="13"/>
      <c r="CI7" s="13"/>
      <c r="CK7" s="40"/>
      <c r="CL7" s="40"/>
      <c r="CM7" s="40"/>
    </row>
    <row r="8" spans="1:91">
      <c r="A8" t="s">
        <v>6</v>
      </c>
      <c r="D8" s="5">
        <v>59076.02</v>
      </c>
      <c r="E8" s="5">
        <v>48787.76</v>
      </c>
      <c r="F8" s="5">
        <v>43911.199999999997</v>
      </c>
      <c r="H8" s="4">
        <v>49149.54</v>
      </c>
      <c r="I8" s="5">
        <v>39832.47</v>
      </c>
      <c r="J8" s="5">
        <v>36643.54</v>
      </c>
      <c r="L8">
        <v>15036</v>
      </c>
      <c r="M8">
        <v>11853</v>
      </c>
      <c r="N8">
        <v>10344</v>
      </c>
      <c r="P8" s="2">
        <v>49968</v>
      </c>
      <c r="Q8" s="3">
        <v>45886</v>
      </c>
      <c r="R8" s="2">
        <v>81418.509999999995</v>
      </c>
      <c r="T8" s="6">
        <v>11395.22</v>
      </c>
      <c r="U8" s="6">
        <v>5692.57</v>
      </c>
      <c r="V8" s="6">
        <v>5692.57</v>
      </c>
      <c r="X8" s="18">
        <v>16584.48</v>
      </c>
      <c r="Y8" s="18">
        <v>12078.13</v>
      </c>
      <c r="Z8" s="6">
        <v>15201.02</v>
      </c>
      <c r="AB8" s="12">
        <v>322.72000000000003</v>
      </c>
      <c r="AC8" s="11">
        <v>522.4</v>
      </c>
      <c r="AD8" s="12">
        <v>465.39</v>
      </c>
      <c r="AF8">
        <v>683.44</v>
      </c>
      <c r="AG8">
        <v>757</v>
      </c>
      <c r="AH8">
        <v>625</v>
      </c>
      <c r="AJ8" s="49">
        <v>78784.52</v>
      </c>
      <c r="AK8" s="18">
        <v>73052.05</v>
      </c>
      <c r="AL8" s="18">
        <v>66217.490000000005</v>
      </c>
      <c r="AN8" s="18">
        <v>9335.57</v>
      </c>
      <c r="AO8" s="18">
        <v>8886.01</v>
      </c>
      <c r="AP8" s="18">
        <v>9116.1200000000008</v>
      </c>
      <c r="AR8" s="30">
        <v>92724.98</v>
      </c>
      <c r="AS8" s="30">
        <v>92724.98</v>
      </c>
      <c r="AT8" s="30">
        <v>84503.15</v>
      </c>
      <c r="AV8" s="17">
        <v>90160.38</v>
      </c>
      <c r="AW8" s="17">
        <v>76341.05</v>
      </c>
      <c r="AX8" s="17">
        <v>63088.75</v>
      </c>
      <c r="AZ8" s="28">
        <v>36775.19</v>
      </c>
      <c r="BA8" s="28">
        <v>29737.99</v>
      </c>
      <c r="BB8" s="28">
        <v>26492.65</v>
      </c>
      <c r="BE8" s="40">
        <f t="shared" ref="BE6:BE47" si="1">100*P8/T8</f>
        <v>438.49965160830595</v>
      </c>
      <c r="BF8" s="40">
        <f t="shared" ref="BF6:BF47" si="2">100*Q8/U8</f>
        <v>806.06826090851769</v>
      </c>
      <c r="BG8" s="40">
        <f t="shared" ref="BG6:BG47" si="3">100*R8/V8</f>
        <v>1430.25926778239</v>
      </c>
      <c r="BI8" s="13">
        <f t="shared" ref="BI8:BI32" si="4">100*AB8/T8</f>
        <v>2.8320646727311982</v>
      </c>
      <c r="BJ8" s="13">
        <f t="shared" ref="BJ8:BJ32" si="5">100*AC8/U8</f>
        <v>9.1768744170032175</v>
      </c>
      <c r="BK8" s="13">
        <f t="shared" ref="BK8:BK32" si="6">100*AD8/V8</f>
        <v>8.1753935392977173</v>
      </c>
      <c r="BM8" s="13">
        <f>L8/H8</f>
        <v>0.30592351423838349</v>
      </c>
      <c r="BN8" s="13">
        <f t="shared" ref="BN8:BN32" si="7">M8/I8</f>
        <v>0.29757130300983092</v>
      </c>
      <c r="BO8" s="13">
        <f t="shared" ref="BO8:BO32" si="8">N8/J8</f>
        <v>0.28228713710520326</v>
      </c>
      <c r="BQ8" s="35">
        <f t="shared" ref="BQ8:BQ32" si="9">D8/H8</f>
        <v>1.2019648607087674</v>
      </c>
      <c r="BR8" s="35">
        <f t="shared" ref="BR8:BR32" si="10">E8/I8</f>
        <v>1.2248238685675279</v>
      </c>
      <c r="BS8" s="35">
        <f t="shared" ref="BS8:BS32" si="11">F8/J8</f>
        <v>1.1983340037561871</v>
      </c>
      <c r="BU8" s="34">
        <f t="shared" ref="BU8:BU32" si="12">AJ8/AN8</f>
        <v>8.4391761831361141</v>
      </c>
      <c r="BV8" s="34">
        <f t="shared" ref="BV8:BV29" si="13">AK8/AO8</f>
        <v>8.2210182072718805</v>
      </c>
      <c r="BW8" s="34">
        <f t="shared" ref="BW8:BW32" si="14">AL8/AP8</f>
        <v>7.2637799853446419</v>
      </c>
      <c r="BY8" s="13">
        <f t="shared" ref="BY8:BY32" si="15">AV8/AZ8</f>
        <v>2.4516632001085514</v>
      </c>
      <c r="BZ8" s="13">
        <f t="shared" ref="BZ8:BZ32" si="16">AW8/BA8</f>
        <v>2.5671220549875766</v>
      </c>
      <c r="CA8" s="13">
        <f t="shared" ref="CA8:CA32" si="17">AX8/BB8</f>
        <v>2.3813680398148165</v>
      </c>
      <c r="CC8" s="13">
        <f t="shared" ref="CC8:CC32" si="18">AF8/BI8</f>
        <v>241.32217268220128</v>
      </c>
      <c r="CD8" s="13">
        <f t="shared" ref="CD8:CD32" si="19">AG8/BJ8</f>
        <v>82.489959609494633</v>
      </c>
      <c r="CE8" s="13">
        <f t="shared" ref="CE8:CE32" si="20">AH8/BK8</f>
        <v>76.448919186058987</v>
      </c>
      <c r="CG8" s="13">
        <f t="shared" ref="CG8:CG32" si="21">100*P8/AR8</f>
        <v>53.888391240418713</v>
      </c>
      <c r="CH8" s="13">
        <f t="shared" ref="CH8:CH32" si="22">100*Q8/AS8</f>
        <v>49.486125529495936</v>
      </c>
      <c r="CI8" s="13">
        <f t="shared" ref="CI8:CI32" si="23">100*R8/AT8</f>
        <v>96.3496745387598</v>
      </c>
      <c r="CK8" s="40">
        <f t="shared" ref="CK6:CK47" si="24">AF8/BE8</f>
        <v>1.5585873272494397</v>
      </c>
      <c r="CL8" s="40">
        <f t="shared" ref="CL6:CL50" si="25">AG8/BF8</f>
        <v>0.93912641982303957</v>
      </c>
      <c r="CM8" s="40">
        <f t="shared" ref="CM6:CM8" si="26">AH8/BG8</f>
        <v>0.43698370923270397</v>
      </c>
    </row>
    <row r="9" spans="1:91">
      <c r="BE9" s="40"/>
      <c r="BF9" s="40"/>
      <c r="BG9" s="40"/>
      <c r="BI9" s="13"/>
      <c r="BJ9" s="13"/>
      <c r="BK9" s="13"/>
      <c r="BM9" s="13"/>
      <c r="BN9" s="13"/>
      <c r="BO9" s="13"/>
      <c r="BQ9" s="13"/>
      <c r="BR9" s="13"/>
      <c r="BS9" s="13"/>
      <c r="BU9" s="13"/>
      <c r="BV9" s="13"/>
      <c r="BW9" s="13"/>
      <c r="BY9" s="13"/>
      <c r="BZ9" s="13"/>
      <c r="CA9" s="13"/>
      <c r="CC9" s="13"/>
      <c r="CD9" s="13"/>
      <c r="CE9" s="13"/>
      <c r="CG9" s="13"/>
      <c r="CH9" s="13"/>
      <c r="CI9" s="13"/>
      <c r="CK9" s="40"/>
      <c r="CL9" s="40"/>
      <c r="CM9" s="40"/>
    </row>
    <row r="10" spans="1:91">
      <c r="BE10" s="40"/>
      <c r="BF10" s="40"/>
      <c r="BG10" s="40"/>
      <c r="BI10" s="13"/>
      <c r="BJ10" s="13"/>
      <c r="BK10" s="13"/>
      <c r="BM10" s="13"/>
      <c r="BN10" s="13"/>
      <c r="BO10" s="13"/>
      <c r="BQ10" s="13"/>
      <c r="BR10" s="13"/>
      <c r="BS10" s="13"/>
      <c r="BU10" s="13"/>
      <c r="BV10" s="13"/>
      <c r="BW10" s="13"/>
      <c r="BY10" s="13"/>
      <c r="BZ10" s="13"/>
      <c r="CA10" s="13"/>
      <c r="CC10" s="13"/>
      <c r="CD10" s="13"/>
      <c r="CE10" s="13"/>
      <c r="CG10" s="13"/>
      <c r="CH10" s="13"/>
      <c r="CI10" s="13"/>
      <c r="CK10" s="40"/>
      <c r="CL10" s="40"/>
      <c r="CM10" s="40"/>
    </row>
    <row r="11" spans="1:91">
      <c r="A11" t="s">
        <v>9</v>
      </c>
      <c r="D11" s="5">
        <v>135972.84</v>
      </c>
      <c r="E11" s="5">
        <v>116119.75</v>
      </c>
      <c r="F11" s="5">
        <v>109923.67</v>
      </c>
      <c r="H11" s="4">
        <v>143219.47</v>
      </c>
      <c r="I11" s="5">
        <v>115629.52</v>
      </c>
      <c r="J11" s="5">
        <v>107049.43</v>
      </c>
      <c r="L11">
        <v>62907</v>
      </c>
      <c r="M11">
        <v>56962</v>
      </c>
      <c r="N11">
        <v>44030</v>
      </c>
      <c r="P11" s="2">
        <v>304229.83</v>
      </c>
      <c r="Q11" s="2">
        <v>272392.39</v>
      </c>
      <c r="R11" s="3">
        <v>283207.94</v>
      </c>
      <c r="T11" s="6">
        <v>33958.51</v>
      </c>
      <c r="U11" s="6">
        <v>33958.51</v>
      </c>
      <c r="V11" s="6">
        <v>33958.51</v>
      </c>
      <c r="X11" s="18">
        <v>42090.45</v>
      </c>
      <c r="Y11" s="6">
        <v>24888.65</v>
      </c>
      <c r="Z11" s="18">
        <v>44101.98</v>
      </c>
      <c r="AB11" s="12">
        <v>281.01</v>
      </c>
      <c r="AC11" s="11">
        <v>170.98</v>
      </c>
      <c r="AD11" s="12">
        <v>232.51</v>
      </c>
      <c r="AF11">
        <v>82.3</v>
      </c>
      <c r="AG11">
        <v>122.3</v>
      </c>
      <c r="AH11">
        <v>85.3</v>
      </c>
      <c r="AJ11" s="30">
        <v>286328</v>
      </c>
      <c r="AK11" s="30">
        <v>286326</v>
      </c>
      <c r="AL11" s="30">
        <v>262246</v>
      </c>
      <c r="AN11" s="18">
        <v>42137.63</v>
      </c>
      <c r="AO11" s="18">
        <v>35085.31</v>
      </c>
      <c r="AP11" s="18">
        <v>32655.73</v>
      </c>
      <c r="AR11" s="30">
        <v>295505</v>
      </c>
      <c r="AS11" s="30">
        <v>295508</v>
      </c>
      <c r="AT11" s="30">
        <v>270447</v>
      </c>
      <c r="AV11" s="17">
        <v>173947</v>
      </c>
      <c r="AW11" s="17">
        <v>33004</v>
      </c>
      <c r="AX11" s="17">
        <v>141346</v>
      </c>
      <c r="AZ11" s="28">
        <v>20170.98</v>
      </c>
      <c r="BA11" s="28">
        <v>21162.61</v>
      </c>
      <c r="BB11" s="28">
        <v>23262.11</v>
      </c>
      <c r="BE11" s="40">
        <f t="shared" si="1"/>
        <v>895.88686311619676</v>
      </c>
      <c r="BF11" s="40">
        <f t="shared" si="2"/>
        <v>802.13292632686171</v>
      </c>
      <c r="BG11" s="40">
        <f t="shared" si="3"/>
        <v>833.98223302494716</v>
      </c>
      <c r="BI11" s="36">
        <f t="shared" si="4"/>
        <v>0.82750980534776108</v>
      </c>
      <c r="BJ11" s="36">
        <f t="shared" si="5"/>
        <v>0.50349676708430369</v>
      </c>
      <c r="BK11" s="36">
        <f t="shared" si="6"/>
        <v>0.68468846247965531</v>
      </c>
      <c r="BM11" s="13">
        <f t="shared" ref="BM11:BM32" si="27">L11/H11</f>
        <v>0.43923497273101209</v>
      </c>
      <c r="BN11" s="13">
        <f t="shared" si="7"/>
        <v>0.4926250666784745</v>
      </c>
      <c r="BO11" s="13">
        <f t="shared" si="8"/>
        <v>0.41130531942113102</v>
      </c>
      <c r="BQ11" s="35">
        <f t="shared" si="9"/>
        <v>0.9494019214007704</v>
      </c>
      <c r="BR11" s="35">
        <f t="shared" si="10"/>
        <v>1.0042396612906461</v>
      </c>
      <c r="BS11" s="35">
        <f t="shared" si="11"/>
        <v>1.0268496525390187</v>
      </c>
      <c r="BU11" s="34">
        <f t="shared" si="12"/>
        <v>6.7950665474066767</v>
      </c>
      <c r="BV11" s="34">
        <f t="shared" si="13"/>
        <v>8.1608513648589689</v>
      </c>
      <c r="BW11" s="34">
        <f t="shared" si="14"/>
        <v>8.0306273967845758</v>
      </c>
      <c r="BY11" s="37">
        <f t="shared" si="15"/>
        <v>8.62362661605931</v>
      </c>
      <c r="BZ11" s="37">
        <f t="shared" si="16"/>
        <v>1.5595429864274775</v>
      </c>
      <c r="CA11" s="37">
        <f t="shared" si="17"/>
        <v>6.0762329814449334</v>
      </c>
      <c r="CC11" s="13">
        <f t="shared" si="18"/>
        <v>99.455014874915491</v>
      </c>
      <c r="CD11" s="13">
        <f t="shared" si="19"/>
        <v>242.90126172651776</v>
      </c>
      <c r="CE11" s="13">
        <f t="shared" si="20"/>
        <v>124.58220734592061</v>
      </c>
      <c r="CG11" s="34">
        <f t="shared" si="21"/>
        <v>102.95251518586826</v>
      </c>
      <c r="CH11" s="34">
        <f t="shared" si="22"/>
        <v>92.17767031687805</v>
      </c>
      <c r="CI11" s="34">
        <f t="shared" si="23"/>
        <v>104.71846239743832</v>
      </c>
      <c r="CK11" s="40">
        <f t="shared" si="24"/>
        <v>9.1864278167594543E-2</v>
      </c>
      <c r="CL11" s="40">
        <f t="shared" si="25"/>
        <v>0.1524684949164696</v>
      </c>
      <c r="CM11" s="40">
        <f t="shared" ref="CM6:CM47" si="28">AH11/BG11</f>
        <v>0.10228035636995206</v>
      </c>
    </row>
    <row r="12" spans="1:91">
      <c r="BE12" s="40"/>
      <c r="BF12" s="40"/>
      <c r="BG12" s="40"/>
      <c r="BI12" s="13"/>
      <c r="BJ12" s="13"/>
      <c r="BK12" s="13"/>
      <c r="BM12" s="13"/>
      <c r="BN12" s="13"/>
      <c r="BO12" s="13"/>
      <c r="BQ12" s="13"/>
      <c r="BR12" s="13"/>
      <c r="BS12" s="13"/>
      <c r="BU12" s="13"/>
      <c r="BV12" s="13"/>
      <c r="BW12" s="13"/>
      <c r="BY12" s="13"/>
      <c r="BZ12" s="13"/>
      <c r="CA12" s="13"/>
      <c r="CC12" s="13"/>
      <c r="CD12" s="13"/>
      <c r="CE12" s="13"/>
      <c r="CG12" s="13"/>
      <c r="CH12" s="13"/>
      <c r="CI12" s="13"/>
      <c r="CK12" s="40"/>
      <c r="CL12" s="40"/>
      <c r="CM12" s="40"/>
    </row>
    <row r="13" spans="1:91">
      <c r="BE13" s="40"/>
      <c r="BF13" s="40"/>
      <c r="BG13" s="40"/>
      <c r="BI13" s="13"/>
      <c r="BJ13" s="13"/>
      <c r="BK13" s="13"/>
      <c r="BM13" s="13"/>
      <c r="BN13" s="13"/>
      <c r="BO13" s="13"/>
      <c r="BQ13" s="13"/>
      <c r="BR13" s="13"/>
      <c r="BS13" s="13"/>
      <c r="BU13" s="13"/>
      <c r="BV13" s="13"/>
      <c r="BW13" s="13"/>
      <c r="BY13" s="13"/>
      <c r="BZ13" s="13"/>
      <c r="CA13" s="13"/>
      <c r="CC13" s="13"/>
      <c r="CD13" s="13"/>
      <c r="CE13" s="13"/>
      <c r="CG13" s="13"/>
      <c r="CH13" s="13"/>
      <c r="CI13" s="13"/>
      <c r="CK13" s="40"/>
      <c r="CL13" s="40"/>
      <c r="CM13" s="40"/>
    </row>
    <row r="14" spans="1:91">
      <c r="A14" t="s">
        <v>10</v>
      </c>
      <c r="D14" s="4">
        <v>14421.56</v>
      </c>
      <c r="E14" s="5">
        <v>11162.98</v>
      </c>
      <c r="F14" s="5">
        <v>8868.9</v>
      </c>
      <c r="H14" s="4">
        <v>14191.48</v>
      </c>
      <c r="I14" s="5">
        <v>10399.32</v>
      </c>
      <c r="J14" s="5">
        <v>8241.81</v>
      </c>
      <c r="L14">
        <v>2405</v>
      </c>
      <c r="M14">
        <v>2301</v>
      </c>
      <c r="N14">
        <v>3177</v>
      </c>
      <c r="P14" s="3">
        <v>28635.02</v>
      </c>
      <c r="Q14" s="2">
        <v>23775.95</v>
      </c>
      <c r="R14" s="2">
        <v>22532.27</v>
      </c>
      <c r="T14" s="7">
        <v>29271.040000000001</v>
      </c>
      <c r="U14" s="7">
        <v>28458.77</v>
      </c>
      <c r="V14" s="7">
        <v>28458.77</v>
      </c>
      <c r="X14" s="6">
        <v>4413.75</v>
      </c>
      <c r="Y14" s="6">
        <v>3459.45</v>
      </c>
      <c r="Z14" s="6">
        <v>3787.12</v>
      </c>
      <c r="AB14" s="21">
        <v>25.35</v>
      </c>
      <c r="AC14" s="21">
        <v>22.46</v>
      </c>
      <c r="AD14" s="21">
        <v>18.5</v>
      </c>
      <c r="AF14">
        <v>82</v>
      </c>
      <c r="AG14">
        <v>128</v>
      </c>
      <c r="AH14">
        <v>79</v>
      </c>
      <c r="AJ14" s="30">
        <v>27248.75</v>
      </c>
      <c r="AK14" s="30">
        <v>21198.62</v>
      </c>
      <c r="AL14" s="30">
        <v>19729.96</v>
      </c>
      <c r="AN14" s="19">
        <v>2207.69</v>
      </c>
      <c r="AO14" s="19">
        <v>2901.03</v>
      </c>
      <c r="AP14" s="19">
        <v>1922.33</v>
      </c>
      <c r="AR14" s="30">
        <v>29819.45</v>
      </c>
      <c r="AS14" s="30">
        <v>23001.66</v>
      </c>
      <c r="AT14" s="30">
        <v>21423.52</v>
      </c>
      <c r="AV14" s="17">
        <v>20393.2</v>
      </c>
      <c r="AW14" s="17">
        <v>16893.07</v>
      </c>
      <c r="AX14" s="17">
        <v>14280.77</v>
      </c>
      <c r="AZ14" s="28">
        <v>7420.59</v>
      </c>
      <c r="BA14" s="28">
        <v>6392.94</v>
      </c>
      <c r="BB14" s="28">
        <v>5263.7</v>
      </c>
      <c r="BE14" s="40">
        <f t="shared" si="1"/>
        <v>97.827135626202548</v>
      </c>
      <c r="BF14" s="40">
        <f t="shared" si="2"/>
        <v>83.545248090483184</v>
      </c>
      <c r="BG14" s="40">
        <f t="shared" si="3"/>
        <v>79.175136522063326</v>
      </c>
      <c r="BI14" s="13">
        <f t="shared" si="4"/>
        <v>8.6604370736400205E-2</v>
      </c>
      <c r="BJ14" s="13">
        <f t="shared" si="5"/>
        <v>7.8921190199014224E-2</v>
      </c>
      <c r="BK14" s="13">
        <f t="shared" si="6"/>
        <v>6.5006323182625253E-2</v>
      </c>
      <c r="BM14" s="13">
        <f t="shared" si="27"/>
        <v>0.16946787790984449</v>
      </c>
      <c r="BN14" s="13">
        <f t="shared" si="7"/>
        <v>0.22126446729209218</v>
      </c>
      <c r="BO14" s="13">
        <f t="shared" si="8"/>
        <v>0.38547357922592246</v>
      </c>
      <c r="BQ14" s="35">
        <f t="shared" si="9"/>
        <v>1.0162125444280652</v>
      </c>
      <c r="BR14" s="35">
        <f t="shared" si="10"/>
        <v>1.0734336475846498</v>
      </c>
      <c r="BS14" s="35">
        <f t="shared" si="11"/>
        <v>1.0760864421771432</v>
      </c>
      <c r="BU14" s="13">
        <f t="shared" si="12"/>
        <v>12.342652274549415</v>
      </c>
      <c r="BV14" s="13">
        <f t="shared" si="13"/>
        <v>7.3072736235061333</v>
      </c>
      <c r="BW14" s="13">
        <f t="shared" si="14"/>
        <v>10.263565568866948</v>
      </c>
      <c r="BY14" s="13">
        <f t="shared" si="15"/>
        <v>2.7481911815637301</v>
      </c>
      <c r="BZ14" s="13">
        <f t="shared" si="16"/>
        <v>2.6424571480414332</v>
      </c>
      <c r="CA14" s="13">
        <f t="shared" si="17"/>
        <v>2.7130668541140266</v>
      </c>
      <c r="CC14" s="13">
        <f t="shared" si="18"/>
        <v>946.83442998027624</v>
      </c>
      <c r="CD14" s="13">
        <f t="shared" si="19"/>
        <v>1621.8711308993766</v>
      </c>
      <c r="CE14" s="13">
        <f t="shared" si="20"/>
        <v>1215.2663945945947</v>
      </c>
      <c r="CG14" s="13">
        <f t="shared" si="21"/>
        <v>96.027995150815997</v>
      </c>
      <c r="CH14" s="13">
        <f t="shared" si="22"/>
        <v>103.36623530649527</v>
      </c>
      <c r="CI14" s="13">
        <f t="shared" si="23"/>
        <v>105.17538667781952</v>
      </c>
      <c r="CK14" s="40">
        <f t="shared" si="24"/>
        <v>0.83821323679885684</v>
      </c>
      <c r="CL14" s="40">
        <f t="shared" si="25"/>
        <v>1.5321038949022014</v>
      </c>
      <c r="CM14" s="40">
        <f t="shared" si="28"/>
        <v>0.99778798585317852</v>
      </c>
    </row>
    <row r="15" spans="1:91">
      <c r="BE15" s="40"/>
      <c r="BF15" s="40"/>
      <c r="BG15" s="40"/>
      <c r="BI15" s="13"/>
      <c r="BJ15" s="13"/>
      <c r="BK15" s="13"/>
      <c r="BM15" s="13"/>
      <c r="BN15" s="13"/>
      <c r="BO15" s="13"/>
      <c r="BQ15" s="13"/>
      <c r="BR15" s="13"/>
      <c r="BS15" s="13"/>
      <c r="BU15" s="13"/>
      <c r="BV15" s="13"/>
      <c r="BW15" s="13"/>
      <c r="BY15" s="13"/>
      <c r="BZ15" s="13"/>
      <c r="CA15" s="13"/>
      <c r="CC15" s="13"/>
      <c r="CD15" s="13"/>
      <c r="CE15" s="13"/>
      <c r="CG15" s="13"/>
      <c r="CH15" s="13"/>
      <c r="CI15" s="13"/>
      <c r="CK15" s="40"/>
      <c r="CL15" s="40"/>
      <c r="CM15" s="40"/>
    </row>
    <row r="16" spans="1:91">
      <c r="BE16" s="40"/>
      <c r="BF16" s="40"/>
      <c r="BG16" s="40"/>
      <c r="BI16" s="13"/>
      <c r="BJ16" s="13"/>
      <c r="BK16" s="13"/>
      <c r="BM16" s="13"/>
      <c r="BN16" s="13"/>
      <c r="BO16" s="13"/>
      <c r="BQ16" s="13"/>
      <c r="BR16" s="13"/>
      <c r="BS16" s="13"/>
      <c r="BU16" s="13"/>
      <c r="BV16" s="13"/>
      <c r="BW16" s="13"/>
      <c r="BY16" s="13"/>
      <c r="BZ16" s="13"/>
      <c r="CA16" s="13"/>
      <c r="CC16" s="13"/>
      <c r="CD16" s="13"/>
      <c r="CE16" s="13"/>
      <c r="CG16" s="13"/>
      <c r="CH16" s="13"/>
      <c r="CI16" s="13"/>
      <c r="CK16" s="40"/>
      <c r="CL16" s="40"/>
      <c r="CM16" s="40"/>
    </row>
    <row r="17" spans="1:91">
      <c r="A17" t="s">
        <v>11</v>
      </c>
      <c r="D17" s="8">
        <v>-696.01</v>
      </c>
      <c r="E17" s="8">
        <v>-615.30999999999995</v>
      </c>
      <c r="F17" s="9">
        <v>180.62</v>
      </c>
      <c r="H17" s="7">
        <v>4927.59</v>
      </c>
      <c r="I17" s="7">
        <v>4562.9399999999996</v>
      </c>
      <c r="J17" s="7">
        <v>3679.43</v>
      </c>
      <c r="L17" s="10">
        <v>1663</v>
      </c>
      <c r="M17" s="10">
        <v>1746</v>
      </c>
      <c r="N17" s="10">
        <v>1461</v>
      </c>
      <c r="P17" s="3">
        <v>33087.24</v>
      </c>
      <c r="Q17" s="3">
        <v>29021.47</v>
      </c>
      <c r="R17" s="3">
        <v>31175.66</v>
      </c>
      <c r="T17" s="7">
        <v>1997.11</v>
      </c>
      <c r="U17" s="6">
        <v>1996.97</v>
      </c>
      <c r="V17" s="6">
        <v>1996.97</v>
      </c>
      <c r="X17" s="18">
        <v>5843.8</v>
      </c>
      <c r="Y17" s="6">
        <v>5083.75</v>
      </c>
      <c r="Z17" s="6">
        <v>7066.38</v>
      </c>
      <c r="AB17" s="11">
        <v>599.44000000000005</v>
      </c>
      <c r="AC17" s="12">
        <v>516.55999999999995</v>
      </c>
      <c r="AD17" s="11">
        <v>442.39</v>
      </c>
      <c r="AF17">
        <v>2671</v>
      </c>
      <c r="AG17">
        <v>3571</v>
      </c>
      <c r="AH17">
        <v>3050</v>
      </c>
      <c r="AJ17" s="30">
        <v>27739.1</v>
      </c>
      <c r="AK17" s="30">
        <v>27739.1</v>
      </c>
      <c r="AL17" s="30">
        <v>24563.99</v>
      </c>
      <c r="AN17" s="29">
        <v>962.68</v>
      </c>
      <c r="AO17" s="29">
        <v>708.58</v>
      </c>
      <c r="AP17" s="29">
        <v>761.99</v>
      </c>
      <c r="AR17" s="30">
        <v>2981.54</v>
      </c>
      <c r="AS17" s="30">
        <v>32981.54</v>
      </c>
      <c r="AT17" s="30">
        <v>29132.38</v>
      </c>
      <c r="AV17" s="17">
        <v>12289.67</v>
      </c>
      <c r="AW17" s="17">
        <v>10630.87</v>
      </c>
      <c r="AX17" s="17">
        <v>9118.7800000000007</v>
      </c>
      <c r="AZ17" s="28">
        <v>11768.88</v>
      </c>
      <c r="BA17" s="28">
        <v>10111.290000000001</v>
      </c>
      <c r="BB17" s="28">
        <v>7944.75</v>
      </c>
      <c r="BE17" s="40">
        <f t="shared" si="1"/>
        <v>1656.7560124379729</v>
      </c>
      <c r="BF17" s="40">
        <f t="shared" si="2"/>
        <v>1453.2752119460984</v>
      </c>
      <c r="BG17" s="40">
        <f t="shared" si="3"/>
        <v>1561.1481394312384</v>
      </c>
      <c r="BI17" s="34">
        <f t="shared" si="4"/>
        <v>30.01537221284757</v>
      </c>
      <c r="BJ17" s="34">
        <f t="shared" si="5"/>
        <v>25.867188791018389</v>
      </c>
      <c r="BK17" s="34">
        <f t="shared" si="6"/>
        <v>22.153061888761474</v>
      </c>
      <c r="BM17" s="13">
        <f t="shared" si="27"/>
        <v>0.33748749388646376</v>
      </c>
      <c r="BN17" s="13">
        <f t="shared" si="7"/>
        <v>0.38264802955988908</v>
      </c>
      <c r="BO17" s="13">
        <f t="shared" si="8"/>
        <v>0.39707237262293343</v>
      </c>
      <c r="BQ17" s="37">
        <f t="shared" si="9"/>
        <v>-0.14124754697529623</v>
      </c>
      <c r="BR17" s="37">
        <f t="shared" si="10"/>
        <v>-0.1348494610930672</v>
      </c>
      <c r="BS17" s="37">
        <f t="shared" si="11"/>
        <v>4.9089125217764713E-2</v>
      </c>
      <c r="BU17" s="38">
        <f t="shared" si="12"/>
        <v>28.814455478455976</v>
      </c>
      <c r="BV17" s="38">
        <f t="shared" si="13"/>
        <v>39.147449829235931</v>
      </c>
      <c r="BW17" s="38">
        <f t="shared" si="14"/>
        <v>32.236630401973784</v>
      </c>
      <c r="BY17" s="13">
        <f t="shared" si="15"/>
        <v>1.0442514495856872</v>
      </c>
      <c r="BZ17" s="13">
        <f t="shared" si="16"/>
        <v>1.0513861238279192</v>
      </c>
      <c r="CA17" s="13">
        <f t="shared" si="17"/>
        <v>1.1477743163724472</v>
      </c>
      <c r="CC17" s="13">
        <f t="shared" si="18"/>
        <v>88.987735386360583</v>
      </c>
      <c r="CD17" s="13">
        <f t="shared" si="19"/>
        <v>138.05133711475921</v>
      </c>
      <c r="CE17" s="13">
        <f t="shared" si="20"/>
        <v>137.67848504713035</v>
      </c>
      <c r="CG17" s="13">
        <f t="shared" si="21"/>
        <v>1109.7365790832926</v>
      </c>
      <c r="CH17" s="13">
        <f t="shared" si="22"/>
        <v>87.993071275628722</v>
      </c>
      <c r="CI17" s="13">
        <f>100*R17/AT17</f>
        <v>107.01377642334749</v>
      </c>
      <c r="CK17" s="40">
        <f t="shared" si="24"/>
        <v>1.612186694931339</v>
      </c>
      <c r="CL17" s="40">
        <f t="shared" si="25"/>
        <v>2.4572083598797718</v>
      </c>
      <c r="CM17" s="40">
        <f t="shared" si="28"/>
        <v>1.9536903148161096</v>
      </c>
    </row>
    <row r="18" spans="1:91">
      <c r="BE18" s="40"/>
      <c r="BF18" s="40"/>
      <c r="BG18" s="40"/>
      <c r="BI18" s="13"/>
      <c r="BJ18" s="13"/>
      <c r="BK18" s="13"/>
      <c r="BM18" s="13"/>
      <c r="BN18" s="13"/>
      <c r="BO18" s="13"/>
      <c r="BQ18" s="13"/>
      <c r="BR18" s="13"/>
      <c r="BS18" s="13"/>
      <c r="BU18" s="13"/>
      <c r="BV18" s="13"/>
      <c r="BW18" s="13"/>
      <c r="BY18" s="13"/>
      <c r="BZ18" s="13"/>
      <c r="CA18" s="13"/>
      <c r="CC18" s="13"/>
      <c r="CD18" s="13"/>
      <c r="CE18" s="13"/>
      <c r="CG18" s="13"/>
      <c r="CH18" s="13"/>
      <c r="CI18" s="13"/>
      <c r="CK18" s="40"/>
      <c r="CL18" s="40"/>
      <c r="CM18" s="40"/>
    </row>
    <row r="19" spans="1:91">
      <c r="BE19" s="40"/>
      <c r="BF19" s="40"/>
      <c r="BG19" s="40"/>
      <c r="BI19" s="13"/>
      <c r="BJ19" s="13"/>
      <c r="BK19" s="13"/>
      <c r="BM19" s="13"/>
      <c r="BN19" s="13"/>
      <c r="BO19" s="13"/>
      <c r="BQ19" s="13"/>
      <c r="BR19" s="13"/>
      <c r="BS19" s="13"/>
      <c r="BU19" s="13"/>
      <c r="BV19" s="13"/>
      <c r="BW19" s="13"/>
      <c r="BY19" s="13"/>
      <c r="BZ19" s="13"/>
      <c r="CA19" s="13"/>
      <c r="CC19" s="13"/>
      <c r="CD19" s="13"/>
      <c r="CE19" s="13"/>
      <c r="CG19" s="13"/>
      <c r="CH19" s="13"/>
      <c r="CI19" s="13"/>
      <c r="CK19" s="40"/>
      <c r="CL19" s="40"/>
      <c r="CM19" s="40"/>
    </row>
    <row r="20" spans="1:91" ht="15.75" thickBot="1">
      <c r="A20" t="s">
        <v>13</v>
      </c>
      <c r="D20" s="14">
        <v>-404.11</v>
      </c>
      <c r="E20" s="15">
        <v>335.6</v>
      </c>
      <c r="F20" s="15">
        <v>875.21</v>
      </c>
      <c r="H20" s="19">
        <v>4477.95</v>
      </c>
      <c r="I20" s="20">
        <v>3581.96</v>
      </c>
      <c r="J20" s="20">
        <v>3059.5</v>
      </c>
      <c r="L20">
        <v>2283</v>
      </c>
      <c r="M20">
        <v>1254</v>
      </c>
      <c r="N20">
        <v>1584</v>
      </c>
      <c r="P20" s="2">
        <v>26321.52</v>
      </c>
      <c r="Q20" s="17">
        <v>23019.55</v>
      </c>
      <c r="R20" s="2">
        <v>24803.47</v>
      </c>
      <c r="T20" s="18">
        <v>2893.67</v>
      </c>
      <c r="U20" s="18">
        <v>2893.67</v>
      </c>
      <c r="V20" s="18">
        <v>2893.67</v>
      </c>
      <c r="X20" s="18">
        <v>5947.92</v>
      </c>
      <c r="Y20" s="18">
        <v>5628.58</v>
      </c>
      <c r="Z20" s="6">
        <v>7061.48</v>
      </c>
      <c r="AB20" s="11">
        <v>705.86</v>
      </c>
      <c r="AC20" s="11">
        <v>617.09</v>
      </c>
      <c r="AD20" s="11">
        <v>484.52</v>
      </c>
      <c r="AF20" s="11">
        <v>2620</v>
      </c>
      <c r="AG20" s="11">
        <v>3311</v>
      </c>
      <c r="AH20" s="11">
        <v>2632</v>
      </c>
      <c r="AJ20" s="30">
        <v>20699.39</v>
      </c>
      <c r="AK20" s="30">
        <v>20699.39</v>
      </c>
      <c r="AL20" s="30">
        <v>17655.98</v>
      </c>
      <c r="AN20" s="29">
        <v>742.58</v>
      </c>
      <c r="AO20" s="24">
        <v>728.38</v>
      </c>
      <c r="AP20" s="29">
        <v>719.07</v>
      </c>
      <c r="AR20" s="30">
        <v>26377.19</v>
      </c>
      <c r="AS20" s="30">
        <v>26377.19</v>
      </c>
      <c r="AT20" s="30">
        <v>22988.91</v>
      </c>
      <c r="AV20" s="26">
        <v>4872</v>
      </c>
      <c r="AW20" s="26">
        <v>3900.6</v>
      </c>
      <c r="AX20" s="26">
        <v>3306.7</v>
      </c>
      <c r="AZ20" s="28">
        <v>20425.240000000002</v>
      </c>
      <c r="BA20" s="28">
        <v>17856.57</v>
      </c>
      <c r="BB20" s="28">
        <v>14020.31</v>
      </c>
      <c r="BE20" s="40">
        <f t="shared" si="1"/>
        <v>909.62411055856398</v>
      </c>
      <c r="BF20" s="40">
        <f t="shared" si="2"/>
        <v>795.51400125100645</v>
      </c>
      <c r="BG20" s="40">
        <f t="shared" si="3"/>
        <v>857.16304900005878</v>
      </c>
      <c r="BI20" s="13">
        <f t="shared" si="4"/>
        <v>24.393244564860538</v>
      </c>
      <c r="BJ20" s="13">
        <f t="shared" si="5"/>
        <v>21.325513966692814</v>
      </c>
      <c r="BK20" s="13">
        <f t="shared" si="6"/>
        <v>16.74413461106484</v>
      </c>
      <c r="BM20" s="13">
        <f t="shared" si="27"/>
        <v>0.50983150772116703</v>
      </c>
      <c r="BN20" s="13">
        <f t="shared" si="7"/>
        <v>0.3500876615037577</v>
      </c>
      <c r="BO20" s="13">
        <f t="shared" si="8"/>
        <v>0.51773165549926459</v>
      </c>
      <c r="BQ20" s="37">
        <f t="shared" si="9"/>
        <v>-9.0244419879632429E-2</v>
      </c>
      <c r="BR20" s="37">
        <f t="shared" si="10"/>
        <v>9.3691721850606938E-2</v>
      </c>
      <c r="BS20" s="37">
        <f t="shared" si="11"/>
        <v>0.28606308220297433</v>
      </c>
      <c r="BU20" s="37">
        <f t="shared" si="12"/>
        <v>27.874962966953053</v>
      </c>
      <c r="BV20" s="37">
        <f t="shared" si="13"/>
        <v>28.41839424476235</v>
      </c>
      <c r="BW20" s="37">
        <f t="shared" si="14"/>
        <v>24.553909911413353</v>
      </c>
      <c r="BY20" s="13">
        <f t="shared" si="15"/>
        <v>0.23852840896851149</v>
      </c>
      <c r="BZ20" s="13">
        <f t="shared" si="16"/>
        <v>0.218440607574691</v>
      </c>
      <c r="CA20" s="13">
        <f t="shared" si="17"/>
        <v>0.23585070515559214</v>
      </c>
      <c r="CC20" s="13">
        <f t="shared" si="18"/>
        <v>107.40678604822487</v>
      </c>
      <c r="CD20" s="13">
        <f t="shared" si="19"/>
        <v>155.26003289633604</v>
      </c>
      <c r="CE20" s="13">
        <f t="shared" si="20"/>
        <v>157.18937174936019</v>
      </c>
      <c r="CG20" s="13">
        <f t="shared" si="21"/>
        <v>99.78894643440033</v>
      </c>
      <c r="CH20" s="13">
        <f t="shared" si="22"/>
        <v>87.270668331236195</v>
      </c>
      <c r="CI20" s="13">
        <f t="shared" si="23"/>
        <v>107.89319719812727</v>
      </c>
      <c r="CK20" s="40">
        <f t="shared" si="24"/>
        <v>2.8803106355560013</v>
      </c>
      <c r="CL20" s="40">
        <f t="shared" si="25"/>
        <v>4.1620889070377141</v>
      </c>
      <c r="CM20" s="40">
        <f t="shared" si="28"/>
        <v>3.0705943321640077</v>
      </c>
    </row>
    <row r="21" spans="1:91">
      <c r="BE21" s="40"/>
      <c r="BF21" s="40"/>
      <c r="BG21" s="40"/>
      <c r="BI21" s="13"/>
      <c r="BJ21" s="13"/>
      <c r="BK21" s="13"/>
      <c r="BM21" s="13"/>
      <c r="BN21" s="13"/>
      <c r="BO21" s="13"/>
      <c r="BQ21" s="13"/>
      <c r="BR21" s="13"/>
      <c r="BS21" s="13"/>
      <c r="BU21" s="13"/>
      <c r="BV21" s="13"/>
      <c r="BW21" s="13"/>
      <c r="BY21" s="13"/>
      <c r="BZ21" s="13"/>
      <c r="CA21" s="13"/>
      <c r="CC21" s="13"/>
      <c r="CD21" s="13"/>
      <c r="CE21" s="13"/>
      <c r="CG21" s="13"/>
      <c r="CH21" s="13"/>
      <c r="CI21" s="13"/>
      <c r="CK21" s="40"/>
      <c r="CL21" s="40"/>
      <c r="CM21" s="40"/>
    </row>
    <row r="22" spans="1:91">
      <c r="BE22" s="40"/>
      <c r="BF22" s="40"/>
      <c r="BG22" s="40"/>
      <c r="BI22" s="13"/>
      <c r="BJ22" s="13"/>
      <c r="BK22" s="13"/>
      <c r="BM22" s="13"/>
      <c r="BN22" s="13"/>
      <c r="BO22" s="13"/>
      <c r="BQ22" s="13"/>
      <c r="BR22" s="13"/>
      <c r="BS22" s="13"/>
      <c r="BU22" s="13"/>
      <c r="BV22" s="13"/>
      <c r="BW22" s="13"/>
      <c r="BY22" s="13"/>
      <c r="BZ22" s="13"/>
      <c r="CA22" s="13"/>
      <c r="CC22" s="13"/>
      <c r="CD22" s="13"/>
      <c r="CE22" s="13"/>
      <c r="CG22" s="13"/>
      <c r="CH22" s="13"/>
      <c r="CI22" s="13"/>
      <c r="CK22" s="40"/>
      <c r="CL22" s="40"/>
      <c r="CM22" s="40"/>
    </row>
    <row r="23" spans="1:91" ht="15.75" thickBot="1">
      <c r="A23" t="s">
        <v>14</v>
      </c>
      <c r="D23" s="17">
        <v>4583.54</v>
      </c>
      <c r="E23" s="22">
        <v>-114.16</v>
      </c>
      <c r="F23" s="22">
        <v>-310.58999999999997</v>
      </c>
      <c r="H23" s="18">
        <v>4650.13</v>
      </c>
      <c r="I23" s="18">
        <v>2533.56</v>
      </c>
      <c r="J23" s="18">
        <v>2321.59</v>
      </c>
      <c r="L23" s="23">
        <v>1242</v>
      </c>
      <c r="M23" s="23">
        <v>752</v>
      </c>
      <c r="N23" s="23">
        <v>543</v>
      </c>
      <c r="P23" s="17">
        <v>16400.89</v>
      </c>
      <c r="Q23" s="2">
        <v>12669.74</v>
      </c>
      <c r="R23" s="2">
        <v>12442.8</v>
      </c>
      <c r="T23" s="18">
        <v>4750.87</v>
      </c>
      <c r="U23" s="6">
        <v>4750.87</v>
      </c>
      <c r="V23" s="18">
        <v>4750.87</v>
      </c>
      <c r="X23" s="18">
        <v>1637.05</v>
      </c>
      <c r="Y23" s="6">
        <v>1027.1099999999999</v>
      </c>
      <c r="Z23" s="18">
        <v>1944.62</v>
      </c>
      <c r="AB23" s="21">
        <v>56.35</v>
      </c>
      <c r="AC23" s="11">
        <v>46.64</v>
      </c>
      <c r="AD23" s="11">
        <v>38.28</v>
      </c>
      <c r="AF23" s="27">
        <v>496</v>
      </c>
      <c r="AG23">
        <v>674</v>
      </c>
      <c r="AH23">
        <v>391</v>
      </c>
      <c r="AJ23" s="18">
        <v>14763.84</v>
      </c>
      <c r="AK23" s="18">
        <v>11642.63</v>
      </c>
      <c r="AL23" s="18">
        <v>10498.18</v>
      </c>
      <c r="AN23" s="19">
        <v>1056.1500000000001</v>
      </c>
      <c r="AO23" s="19">
        <v>1161.8599999999999</v>
      </c>
      <c r="AP23" s="24">
        <v>882.6</v>
      </c>
      <c r="AR23" s="25">
        <v>16294.5</v>
      </c>
      <c r="AS23" s="25">
        <v>12462.6</v>
      </c>
      <c r="AT23" s="26">
        <v>11377</v>
      </c>
      <c r="AV23" s="25">
        <v>10613</v>
      </c>
      <c r="AW23" s="26">
        <v>4057.4</v>
      </c>
      <c r="AX23" s="26">
        <v>3416.6</v>
      </c>
      <c r="AZ23" s="28">
        <v>2677.2</v>
      </c>
      <c r="BA23" s="28">
        <v>2216.04</v>
      </c>
      <c r="BB23" s="28">
        <v>1818.48</v>
      </c>
      <c r="BE23" s="40">
        <f t="shared" si="1"/>
        <v>345.21866521289786</v>
      </c>
      <c r="BF23" s="40">
        <f t="shared" si="2"/>
        <v>266.68252341150151</v>
      </c>
      <c r="BG23" s="40">
        <f t="shared" si="3"/>
        <v>261.90571411131015</v>
      </c>
      <c r="BI23" s="13">
        <f t="shared" si="4"/>
        <v>1.186098546161019</v>
      </c>
      <c r="BJ23" s="13">
        <f t="shared" si="5"/>
        <v>0.98171492800266058</v>
      </c>
      <c r="BK23" s="13">
        <f t="shared" si="6"/>
        <v>0.80574715788897611</v>
      </c>
      <c r="BM23" s="13">
        <f t="shared" si="27"/>
        <v>0.26708930718065949</v>
      </c>
      <c r="BN23" s="13">
        <f t="shared" si="7"/>
        <v>0.29681554808254001</v>
      </c>
      <c r="BO23" s="13">
        <f t="shared" si="8"/>
        <v>0.23389142785763203</v>
      </c>
      <c r="BQ23" s="13">
        <f t="shared" si="9"/>
        <v>0.98567997023739118</v>
      </c>
      <c r="BR23" s="13">
        <f t="shared" si="10"/>
        <v>-4.5059126288700485E-2</v>
      </c>
      <c r="BS23" s="13">
        <f t="shared" si="11"/>
        <v>-0.13378331229889859</v>
      </c>
      <c r="BU23" s="13">
        <f>AJ23/AN23</f>
        <v>13.978923448373809</v>
      </c>
      <c r="BV23" s="13">
        <f t="shared" si="13"/>
        <v>10.020682354156268</v>
      </c>
      <c r="BW23" s="13">
        <f t="shared" si="14"/>
        <v>11.894606843417176</v>
      </c>
      <c r="BY23" s="13">
        <f t="shared" si="15"/>
        <v>3.9642163454355299</v>
      </c>
      <c r="BZ23" s="13">
        <f t="shared" si="16"/>
        <v>1.830923629537373</v>
      </c>
      <c r="CA23" s="13">
        <f t="shared" si="17"/>
        <v>1.878821873212793</v>
      </c>
      <c r="CC23" s="13">
        <f t="shared" si="18"/>
        <v>418.17773203194321</v>
      </c>
      <c r="CD23" s="13">
        <f t="shared" si="19"/>
        <v>686.55368353344772</v>
      </c>
      <c r="CE23" s="13">
        <f t="shared" si="20"/>
        <v>485.26388975966563</v>
      </c>
      <c r="CG23" s="13">
        <f t="shared" si="21"/>
        <v>100.65291969683022</v>
      </c>
      <c r="CH23" s="13">
        <f t="shared" si="22"/>
        <v>101.66209298220275</v>
      </c>
      <c r="CI23" s="13">
        <f t="shared" si="23"/>
        <v>109.36802320471126</v>
      </c>
      <c r="CK23" s="40">
        <f t="shared" si="24"/>
        <v>1.4367705167219584</v>
      </c>
      <c r="CL23" s="40">
        <f t="shared" si="25"/>
        <v>2.5273497167266257</v>
      </c>
      <c r="CM23" s="40">
        <f t="shared" si="28"/>
        <v>1.4929036631626322</v>
      </c>
    </row>
    <row r="24" spans="1:91">
      <c r="AF24">
        <v>496</v>
      </c>
      <c r="BE24" s="40"/>
      <c r="BF24" s="40"/>
      <c r="BG24" s="40"/>
      <c r="BI24" s="13"/>
      <c r="BJ24" s="13"/>
      <c r="BK24" s="13"/>
      <c r="BM24" s="13"/>
      <c r="BN24" s="13"/>
      <c r="BO24" s="13"/>
      <c r="BQ24" s="13"/>
      <c r="BR24" s="13"/>
      <c r="BS24" s="13"/>
      <c r="BU24" s="13"/>
      <c r="BV24" s="13"/>
      <c r="BW24" s="13"/>
      <c r="BY24" s="13"/>
      <c r="BZ24" s="13"/>
      <c r="CA24" s="13"/>
      <c r="CC24" s="13"/>
      <c r="CD24" s="13"/>
      <c r="CE24" s="13"/>
      <c r="CG24" s="13"/>
      <c r="CH24" s="13"/>
      <c r="CI24" s="13"/>
      <c r="CK24" s="40"/>
      <c r="CL24" s="40"/>
      <c r="CM24" s="40"/>
    </row>
    <row r="25" spans="1:91">
      <c r="BE25" s="40"/>
      <c r="BF25" s="40"/>
      <c r="BG25" s="40"/>
      <c r="BI25" s="13"/>
      <c r="BJ25" s="13"/>
      <c r="BK25" s="13"/>
      <c r="BM25" s="13"/>
      <c r="BN25" s="13"/>
      <c r="BO25" s="13"/>
      <c r="BQ25" s="13"/>
      <c r="BR25" s="13"/>
      <c r="BS25" s="13"/>
      <c r="BU25" s="13"/>
      <c r="BV25" s="13"/>
      <c r="BW25" s="13"/>
      <c r="BY25" s="13"/>
      <c r="BZ25" s="13"/>
      <c r="CA25" s="13"/>
      <c r="CC25" s="13"/>
      <c r="CD25" s="13"/>
      <c r="CE25" s="13"/>
      <c r="CG25" s="13"/>
      <c r="CH25" s="13"/>
      <c r="CI25" s="13"/>
      <c r="CK25" s="40"/>
      <c r="CL25" s="40"/>
      <c r="CM25" s="40"/>
    </row>
    <row r="26" spans="1:91" ht="15.75" thickBot="1">
      <c r="A26" t="s">
        <v>20</v>
      </c>
      <c r="D26" s="5">
        <v>2535.04</v>
      </c>
      <c r="E26" s="5">
        <v>1380.94</v>
      </c>
      <c r="F26" s="5">
        <v>1048.8</v>
      </c>
      <c r="H26" s="5">
        <v>2265.2399999999998</v>
      </c>
      <c r="I26" s="5">
        <v>1529.75</v>
      </c>
      <c r="J26" s="28">
        <v>1204.98</v>
      </c>
      <c r="L26">
        <v>1280</v>
      </c>
      <c r="M26">
        <v>75</v>
      </c>
      <c r="N26">
        <v>82</v>
      </c>
      <c r="P26" s="2">
        <v>9056.9500000000007</v>
      </c>
      <c r="Q26" s="2">
        <v>7232.39</v>
      </c>
      <c r="R26" s="2">
        <v>7210.71</v>
      </c>
      <c r="T26" s="21">
        <v>272.56</v>
      </c>
      <c r="U26" s="21">
        <v>272.10000000000002</v>
      </c>
      <c r="V26" s="21">
        <v>272.10000000000002</v>
      </c>
      <c r="X26" s="18">
        <v>2865.75</v>
      </c>
      <c r="Y26" s="6">
        <v>2353.37</v>
      </c>
      <c r="Z26" s="6">
        <v>2664.81</v>
      </c>
      <c r="AB26" s="18">
        <v>2579.3200000000002</v>
      </c>
      <c r="AC26" s="18">
        <v>1964.36</v>
      </c>
      <c r="AD26" s="6">
        <v>1344.97</v>
      </c>
      <c r="AF26">
        <v>20060</v>
      </c>
      <c r="AG26">
        <v>27811</v>
      </c>
      <c r="AH26">
        <v>23385</v>
      </c>
      <c r="AJ26" s="30">
        <v>6385.97</v>
      </c>
      <c r="AK26" s="30">
        <v>6385.97</v>
      </c>
      <c r="AL26" s="2">
        <v>5016.78</v>
      </c>
      <c r="AN26" s="24">
        <v>394.64</v>
      </c>
      <c r="AO26" s="29">
        <v>335.9</v>
      </c>
      <c r="AP26" s="24">
        <v>308.39</v>
      </c>
      <c r="AR26" s="25">
        <v>8947</v>
      </c>
      <c r="AS26" s="25">
        <v>7026</v>
      </c>
      <c r="AT26" s="25">
        <v>4934.1000000000004</v>
      </c>
      <c r="AV26" s="25">
        <v>2465.5</v>
      </c>
      <c r="AW26" s="26">
        <v>1654</v>
      </c>
      <c r="AX26" s="26">
        <v>2185.4699999999998</v>
      </c>
      <c r="AZ26" s="28">
        <v>7030.07</v>
      </c>
      <c r="BA26" s="28">
        <v>5345.07</v>
      </c>
      <c r="BB26" s="5">
        <v>3653.09</v>
      </c>
      <c r="BE26" s="40">
        <f t="shared" si="1"/>
        <v>3322.9197240974468</v>
      </c>
      <c r="BF26" s="40">
        <f t="shared" si="2"/>
        <v>2657.9897096655641</v>
      </c>
      <c r="BG26" s="40">
        <f t="shared" si="3"/>
        <v>2650.0220507166482</v>
      </c>
      <c r="BI26" s="13">
        <f t="shared" si="4"/>
        <v>946.33108306427948</v>
      </c>
      <c r="BJ26" s="13">
        <f t="shared" si="5"/>
        <v>721.925762587284</v>
      </c>
      <c r="BK26" s="13">
        <f t="shared" si="6"/>
        <v>494.29253950753395</v>
      </c>
      <c r="BM26" s="13">
        <f t="shared" si="27"/>
        <v>0.56506153873320275</v>
      </c>
      <c r="BN26" s="13">
        <f t="shared" si="7"/>
        <v>4.9027618891975815E-2</v>
      </c>
      <c r="BO26" s="13">
        <f t="shared" si="8"/>
        <v>6.8050922007004258E-2</v>
      </c>
      <c r="BQ26" s="35">
        <f t="shared" si="9"/>
        <v>1.119104377461108</v>
      </c>
      <c r="BR26" s="35">
        <f t="shared" si="10"/>
        <v>0.90272266710246774</v>
      </c>
      <c r="BS26" s="35">
        <f t="shared" si="11"/>
        <v>0.87038789025543983</v>
      </c>
      <c r="BU26" s="13">
        <f t="shared" si="12"/>
        <v>16.181760591931887</v>
      </c>
      <c r="BV26" s="13">
        <f t="shared" si="13"/>
        <v>19.011521286097054</v>
      </c>
      <c r="BW26" s="13">
        <f t="shared" si="14"/>
        <v>16.267648107915303</v>
      </c>
      <c r="BY26" s="34">
        <f t="shared" si="15"/>
        <v>0.35070774544207955</v>
      </c>
      <c r="BZ26" s="34">
        <f t="shared" si="16"/>
        <v>0.30944402973207086</v>
      </c>
      <c r="CA26" s="34">
        <f t="shared" si="17"/>
        <v>0.5982524383467146</v>
      </c>
      <c r="CC26" s="13">
        <f t="shared" si="18"/>
        <v>21.197655195943117</v>
      </c>
      <c r="CD26" s="13">
        <f t="shared" si="19"/>
        <v>38.523351625974875</v>
      </c>
      <c r="CE26" s="13">
        <f t="shared" si="20"/>
        <v>47.31004037264772</v>
      </c>
      <c r="CG26" s="13">
        <f t="shared" si="21"/>
        <v>101.22890354308709</v>
      </c>
      <c r="CH26" s="13">
        <f t="shared" si="22"/>
        <v>102.93751779106177</v>
      </c>
      <c r="CI26" s="13">
        <f t="shared" si="23"/>
        <v>146.14032954338177</v>
      </c>
      <c r="CK26" s="40">
        <f t="shared" si="24"/>
        <v>6.0368596492196591</v>
      </c>
      <c r="CL26" s="40">
        <f t="shared" si="25"/>
        <v>10.463170680784637</v>
      </c>
      <c r="CM26" s="40">
        <f t="shared" si="28"/>
        <v>8.8244548733758545</v>
      </c>
    </row>
    <row r="27" spans="1:91">
      <c r="BE27" s="40"/>
      <c r="BF27" s="40"/>
      <c r="BG27" s="40"/>
      <c r="BI27" s="13"/>
      <c r="BJ27" s="13"/>
      <c r="BK27" s="13"/>
      <c r="BM27" s="13"/>
      <c r="BN27" s="13"/>
      <c r="BO27" s="13"/>
      <c r="BQ27" s="13"/>
      <c r="BR27" s="13"/>
      <c r="BS27" s="13"/>
      <c r="BU27" s="13"/>
      <c r="BV27" s="13"/>
      <c r="BW27" s="13"/>
      <c r="BY27" s="13"/>
      <c r="BZ27" s="13"/>
      <c r="CA27" s="13"/>
      <c r="CC27" s="13"/>
      <c r="CD27" s="13"/>
      <c r="CE27" s="13"/>
      <c r="CG27" s="13"/>
      <c r="CH27" s="13"/>
      <c r="CI27" s="13"/>
      <c r="CK27" s="40"/>
      <c r="CL27" s="40"/>
      <c r="CM27" s="40"/>
    </row>
    <row r="28" spans="1:91">
      <c r="BE28" s="40"/>
      <c r="BF28" s="40"/>
      <c r="BG28" s="40"/>
      <c r="BI28" s="13"/>
      <c r="BJ28" s="13"/>
      <c r="BK28" s="13"/>
      <c r="BM28" s="13"/>
      <c r="BN28" s="13"/>
      <c r="BO28" s="13"/>
      <c r="BQ28" s="13"/>
      <c r="BR28" s="13"/>
      <c r="BS28" s="13"/>
      <c r="BU28" s="13"/>
      <c r="BV28" s="13"/>
      <c r="BW28" s="13"/>
      <c r="BY28" s="13"/>
      <c r="BZ28" s="13"/>
      <c r="CA28" s="13"/>
      <c r="CC28" s="13"/>
      <c r="CD28" s="13"/>
      <c r="CE28" s="13"/>
      <c r="CG28" s="13"/>
      <c r="CH28" s="13"/>
      <c r="CI28" s="13"/>
      <c r="CK28" s="40"/>
      <c r="CL28" s="40"/>
      <c r="CM28" s="40"/>
    </row>
    <row r="29" spans="1:91" ht="15.75" thickBot="1">
      <c r="A29" t="s">
        <v>21</v>
      </c>
      <c r="D29" s="1">
        <v>460.5</v>
      </c>
      <c r="E29" s="1">
        <v>361.3</v>
      </c>
      <c r="F29" s="1">
        <v>353.03</v>
      </c>
      <c r="H29" s="16">
        <v>1327.2</v>
      </c>
      <c r="I29" s="16">
        <v>1091.0999999999999</v>
      </c>
      <c r="J29" s="16">
        <v>1089.49</v>
      </c>
      <c r="L29" s="16">
        <v>596</v>
      </c>
      <c r="M29" s="16">
        <v>407</v>
      </c>
      <c r="N29" s="16">
        <v>523</v>
      </c>
      <c r="P29" s="16">
        <v>2726.8</v>
      </c>
      <c r="Q29" s="16">
        <v>2361.6999999999998</v>
      </c>
      <c r="R29" s="16">
        <v>2491.4</v>
      </c>
      <c r="T29" s="16">
        <v>2079.7600000000002</v>
      </c>
      <c r="U29" s="16">
        <v>2079.7600000000002</v>
      </c>
      <c r="V29" s="16">
        <v>2074.7600000000002</v>
      </c>
      <c r="X29" s="21">
        <v>293.5</v>
      </c>
      <c r="Y29" s="11">
        <v>352.9</v>
      </c>
      <c r="Z29" s="21">
        <v>220.99</v>
      </c>
      <c r="AB29" s="1">
        <v>35.46</v>
      </c>
      <c r="AC29" s="1">
        <v>29.91</v>
      </c>
      <c r="AD29" s="1">
        <v>26.39</v>
      </c>
      <c r="AF29">
        <v>147.15</v>
      </c>
      <c r="AG29">
        <v>208.3</v>
      </c>
      <c r="AH29">
        <v>94</v>
      </c>
      <c r="AJ29" s="20">
        <v>2396.3000000000002</v>
      </c>
      <c r="AK29" s="19">
        <v>1981.9</v>
      </c>
      <c r="AL29" s="19">
        <v>2237.0300000000002</v>
      </c>
      <c r="AN29" s="11">
        <v>447.9</v>
      </c>
      <c r="AO29" s="21">
        <v>306.39999999999998</v>
      </c>
      <c r="AP29" s="21">
        <v>321.02</v>
      </c>
      <c r="AR29" s="2">
        <v>2609.8000000000002</v>
      </c>
      <c r="AS29" s="30">
        <v>2100.3000000000002</v>
      </c>
      <c r="AT29" s="30">
        <v>2462.81</v>
      </c>
      <c r="AV29" s="26">
        <v>1321</v>
      </c>
      <c r="AW29" s="25">
        <v>933.6</v>
      </c>
      <c r="AX29" s="26">
        <v>11500.6</v>
      </c>
      <c r="AZ29" s="31">
        <v>737.4</v>
      </c>
      <c r="BA29" s="31">
        <v>622.1</v>
      </c>
      <c r="BB29" s="9">
        <v>567.35</v>
      </c>
      <c r="BE29" s="40">
        <f t="shared" si="1"/>
        <v>131.11128207100819</v>
      </c>
      <c r="BF29" s="40">
        <f t="shared" si="2"/>
        <v>113.5563718890641</v>
      </c>
      <c r="BG29" s="40">
        <f t="shared" si="3"/>
        <v>120.08135880776571</v>
      </c>
      <c r="BI29" s="13">
        <f t="shared" si="4"/>
        <v>1.7050044235873367</v>
      </c>
      <c r="BJ29" s="13">
        <f t="shared" si="5"/>
        <v>1.438146709235681</v>
      </c>
      <c r="BK29" s="13">
        <f t="shared" si="6"/>
        <v>1.271954346526827</v>
      </c>
      <c r="BM29" s="13">
        <f t="shared" si="27"/>
        <v>0.44906570223025916</v>
      </c>
      <c r="BN29" s="13">
        <f t="shared" si="7"/>
        <v>0.37301805517367798</v>
      </c>
      <c r="BO29" s="13">
        <f t="shared" si="8"/>
        <v>0.48004112015713774</v>
      </c>
      <c r="BQ29" s="13">
        <f t="shared" si="9"/>
        <v>0.34697106690777574</v>
      </c>
      <c r="BR29" s="13">
        <f t="shared" si="10"/>
        <v>0.33113371826597016</v>
      </c>
      <c r="BS29" s="13">
        <f t="shared" si="11"/>
        <v>0.32403234540931991</v>
      </c>
      <c r="BU29" s="13">
        <f t="shared" si="12"/>
        <v>5.3500781424425101</v>
      </c>
      <c r="BV29" s="13">
        <f t="shared" si="13"/>
        <v>6.4683420365535254</v>
      </c>
      <c r="BW29" s="13">
        <f t="shared" si="14"/>
        <v>6.968506635100618</v>
      </c>
      <c r="BY29" s="13">
        <f t="shared" si="15"/>
        <v>1.7914293463520479</v>
      </c>
      <c r="BZ29" s="13">
        <f t="shared" si="16"/>
        <v>1.5007233563735733</v>
      </c>
      <c r="CA29" s="13">
        <f t="shared" si="17"/>
        <v>20.270732352163567</v>
      </c>
      <c r="CC29" s="13">
        <f t="shared" si="18"/>
        <v>86.30476142131981</v>
      </c>
      <c r="CD29" s="13">
        <f t="shared" si="19"/>
        <v>144.8391868940154</v>
      </c>
      <c r="CE29" s="13">
        <f t="shared" si="20"/>
        <v>73.902023493747635</v>
      </c>
      <c r="CG29" s="13">
        <f t="shared" si="21"/>
        <v>104.48310215342171</v>
      </c>
      <c r="CH29" s="13">
        <f t="shared" si="22"/>
        <v>112.44584107032327</v>
      </c>
      <c r="CI29" s="13">
        <f t="shared" si="23"/>
        <v>101.16086908856144</v>
      </c>
      <c r="CK29" s="40">
        <f t="shared" si="24"/>
        <v>1.1223290450344727</v>
      </c>
      <c r="CL29" s="40">
        <f t="shared" si="25"/>
        <v>1.8343312359740871</v>
      </c>
      <c r="CM29" s="40">
        <f t="shared" si="28"/>
        <v>0.78280260094725862</v>
      </c>
    </row>
    <row r="30" spans="1:91">
      <c r="BE30" s="40"/>
      <c r="BF30" s="40"/>
      <c r="BG30" s="40"/>
      <c r="BI30" s="13"/>
      <c r="BJ30" s="13"/>
      <c r="BK30" s="13"/>
      <c r="BM30" s="13"/>
      <c r="BN30" s="13"/>
      <c r="BO30" s="13"/>
      <c r="BQ30" s="13"/>
      <c r="BR30" s="13"/>
      <c r="BS30" s="13"/>
      <c r="BU30" s="13"/>
      <c r="BV30" s="13"/>
      <c r="BW30" s="13"/>
      <c r="BY30" s="13"/>
      <c r="BZ30" s="13"/>
      <c r="CA30" s="13"/>
      <c r="CC30" s="13"/>
      <c r="CD30" s="13"/>
      <c r="CE30" s="13"/>
      <c r="CG30" s="13"/>
      <c r="CH30" s="13"/>
      <c r="CI30" s="13"/>
      <c r="CK30" s="40"/>
      <c r="CL30" s="40"/>
      <c r="CM30" s="40"/>
    </row>
    <row r="31" spans="1:91">
      <c r="BE31" s="40"/>
      <c r="BF31" s="40"/>
      <c r="BG31" s="40"/>
      <c r="BI31" s="13"/>
      <c r="BJ31" s="13"/>
      <c r="BK31" s="13"/>
      <c r="BM31" s="13"/>
      <c r="BN31" s="13"/>
      <c r="BO31" s="13"/>
      <c r="BQ31" s="13"/>
      <c r="BR31" s="13"/>
      <c r="BS31" s="13"/>
      <c r="BU31" s="13"/>
      <c r="BV31" s="13"/>
      <c r="BW31" s="13"/>
      <c r="BY31" s="13"/>
      <c r="BZ31" s="13"/>
      <c r="CA31" s="13"/>
      <c r="CC31" s="13"/>
      <c r="CD31" s="13"/>
      <c r="CE31" s="13"/>
      <c r="CG31" s="13"/>
      <c r="CH31" s="13"/>
      <c r="CI31" s="13"/>
      <c r="CK31" s="40"/>
      <c r="CL31" s="40"/>
      <c r="CM31" s="40"/>
    </row>
    <row r="32" spans="1:91">
      <c r="A32" t="s">
        <v>22</v>
      </c>
      <c r="D32" s="1">
        <v>69.03</v>
      </c>
      <c r="E32" s="1">
        <v>70.239999999999995</v>
      </c>
      <c r="F32" s="1">
        <v>66.14</v>
      </c>
      <c r="H32" s="1">
        <v>220.82</v>
      </c>
      <c r="I32" s="1">
        <v>183.98</v>
      </c>
      <c r="J32" s="1">
        <v>153.61000000000001</v>
      </c>
      <c r="L32">
        <v>95</v>
      </c>
      <c r="M32">
        <v>89</v>
      </c>
      <c r="N32">
        <v>88</v>
      </c>
      <c r="P32" s="1">
        <v>556.71</v>
      </c>
      <c r="Q32" s="1">
        <v>478.73</v>
      </c>
      <c r="R32" s="1">
        <v>532.35</v>
      </c>
      <c r="T32" s="1">
        <v>219.43</v>
      </c>
      <c r="U32" s="1">
        <v>219.43</v>
      </c>
      <c r="V32" s="1">
        <v>219.43</v>
      </c>
      <c r="X32" s="12">
        <v>75.27</v>
      </c>
      <c r="Y32" s="12">
        <v>62.03</v>
      </c>
      <c r="Z32" s="12">
        <v>74.38</v>
      </c>
      <c r="AB32" s="1">
        <v>100.63</v>
      </c>
      <c r="AC32" s="1">
        <v>83.84</v>
      </c>
      <c r="AD32" s="1">
        <v>70.010000000000005</v>
      </c>
      <c r="AF32">
        <v>316</v>
      </c>
      <c r="AG32">
        <v>450.6</v>
      </c>
      <c r="AH32">
        <v>438.9</v>
      </c>
      <c r="AJ32" s="9">
        <v>489.11</v>
      </c>
      <c r="AK32" s="31">
        <v>489.12</v>
      </c>
      <c r="AL32" s="9">
        <v>421.69</v>
      </c>
      <c r="AN32" s="24">
        <v>46.03</v>
      </c>
      <c r="AO32" s="29">
        <v>36.229999999999997</v>
      </c>
      <c r="AP32" s="29">
        <v>34.72</v>
      </c>
      <c r="AR32" s="9">
        <v>549.03</v>
      </c>
      <c r="AS32" s="9">
        <v>558.54999999999995</v>
      </c>
      <c r="AT32" s="31">
        <v>477.79</v>
      </c>
      <c r="AV32" s="22">
        <v>220.82</v>
      </c>
      <c r="AW32" s="22">
        <v>183.98</v>
      </c>
      <c r="AX32" s="22">
        <v>153.61000000000001</v>
      </c>
      <c r="AZ32" s="32">
        <v>219.39</v>
      </c>
      <c r="BA32" s="15">
        <v>184.25</v>
      </c>
      <c r="BB32" s="15">
        <v>154.6</v>
      </c>
      <c r="BE32" s="40">
        <f t="shared" si="1"/>
        <v>253.70733263455315</v>
      </c>
      <c r="BF32" s="40">
        <f t="shared" si="2"/>
        <v>218.16980358200792</v>
      </c>
      <c r="BG32" s="40">
        <f t="shared" si="3"/>
        <v>242.60584240988013</v>
      </c>
      <c r="BI32" s="13">
        <f t="shared" si="4"/>
        <v>45.859727475732576</v>
      </c>
      <c r="BJ32" s="13">
        <f t="shared" si="5"/>
        <v>38.208084582782661</v>
      </c>
      <c r="BK32" s="13">
        <f t="shared" si="6"/>
        <v>31.905391240942446</v>
      </c>
      <c r="BM32" s="13">
        <f t="shared" si="27"/>
        <v>0.43021465446970386</v>
      </c>
      <c r="BN32" s="13">
        <f t="shared" si="7"/>
        <v>0.48374823350364171</v>
      </c>
      <c r="BO32" s="13">
        <f t="shared" si="8"/>
        <v>0.57287936983269316</v>
      </c>
      <c r="BQ32" s="13">
        <f t="shared" si="9"/>
        <v>0.31260755366361742</v>
      </c>
      <c r="BR32" s="13">
        <f t="shared" si="10"/>
        <v>0.38178062832916621</v>
      </c>
      <c r="BS32" s="13">
        <f t="shared" si="11"/>
        <v>0.43057092637198097</v>
      </c>
      <c r="BU32" s="13">
        <f t="shared" si="12"/>
        <v>10.62589615468173</v>
      </c>
      <c r="BV32" s="13">
        <f>AK32/AO32</f>
        <v>13.500414021529121</v>
      </c>
      <c r="BW32" s="13">
        <f t="shared" si="14"/>
        <v>12.145449308755762</v>
      </c>
      <c r="BY32" s="34">
        <f t="shared" si="15"/>
        <v>1.0065180728383245</v>
      </c>
      <c r="BZ32" s="34">
        <f t="shared" si="16"/>
        <v>0.99853459972862957</v>
      </c>
      <c r="CA32" s="34">
        <f t="shared" si="17"/>
        <v>0.99359637774902987</v>
      </c>
      <c r="CC32" s="13">
        <f t="shared" si="18"/>
        <v>6.8905773626155229</v>
      </c>
      <c r="CD32" s="13">
        <f t="shared" si="19"/>
        <v>11.793315601145039</v>
      </c>
      <c r="CE32" s="13">
        <f t="shared" si="20"/>
        <v>13.756295814883586</v>
      </c>
      <c r="CG32" s="13">
        <f t="shared" si="21"/>
        <v>101.398830664991</v>
      </c>
      <c r="CH32" s="13">
        <f t="shared" si="22"/>
        <v>85.7094261928207</v>
      </c>
      <c r="CI32" s="13">
        <f t="shared" si="23"/>
        <v>111.41924276355721</v>
      </c>
      <c r="CK32" s="40">
        <f t="shared" si="24"/>
        <v>1.2455296294300444</v>
      </c>
      <c r="CL32" s="40">
        <f t="shared" si="25"/>
        <v>2.0653637332107873</v>
      </c>
      <c r="CM32" s="40">
        <f t="shared" si="28"/>
        <v>1.8091072978303748</v>
      </c>
    </row>
    <row r="33" spans="1:91">
      <c r="BE33" s="40"/>
      <c r="BF33" s="40"/>
      <c r="BG33" s="40"/>
      <c r="CK33" s="40"/>
      <c r="CL33" s="40"/>
      <c r="CM33" s="40"/>
    </row>
    <row r="34" spans="1:91">
      <c r="BE34" s="40"/>
      <c r="BF34" s="40"/>
      <c r="BG34" s="40"/>
      <c r="CK34" s="40"/>
      <c r="CL34" s="40"/>
      <c r="CM34" s="40"/>
    </row>
    <row r="35" spans="1:91">
      <c r="A35" s="33" t="s">
        <v>32</v>
      </c>
      <c r="D35" s="8">
        <v>475.4</v>
      </c>
      <c r="E35" s="8">
        <v>727.11</v>
      </c>
      <c r="F35" s="8">
        <v>488.27</v>
      </c>
      <c r="H35" s="12">
        <v>668.47</v>
      </c>
      <c r="I35" s="12">
        <v>780.14</v>
      </c>
      <c r="J35" s="12">
        <v>759.83</v>
      </c>
      <c r="L35">
        <v>283</v>
      </c>
      <c r="M35">
        <v>350</v>
      </c>
      <c r="N35">
        <v>468</v>
      </c>
      <c r="P35" s="3">
        <v>3542.99</v>
      </c>
      <c r="Q35" s="3">
        <v>3083.47</v>
      </c>
      <c r="R35" s="3">
        <v>3196.77</v>
      </c>
      <c r="T35" s="12">
        <v>131.80000000000001</v>
      </c>
      <c r="U35" s="12">
        <v>131.76</v>
      </c>
      <c r="V35" s="12">
        <v>131.76</v>
      </c>
      <c r="X35" s="12">
        <v>336.51</v>
      </c>
      <c r="Y35" s="12">
        <v>353.99</v>
      </c>
      <c r="Z35" s="12">
        <v>345.88</v>
      </c>
      <c r="AB35" s="7">
        <v>1366.56</v>
      </c>
      <c r="AC35" s="7">
        <v>1265.5899999999999</v>
      </c>
      <c r="AD35" s="7">
        <v>1125.08</v>
      </c>
      <c r="AF35" s="43">
        <v>1451</v>
      </c>
      <c r="AG35" s="43">
        <v>3244</v>
      </c>
      <c r="AH35" s="43">
        <v>4323</v>
      </c>
      <c r="AJ35" s="7">
        <v>3206.48</v>
      </c>
      <c r="AK35" s="7">
        <v>2729.48</v>
      </c>
      <c r="AL35" s="7">
        <v>2850.89</v>
      </c>
      <c r="AN35" s="12">
        <v>477.1</v>
      </c>
      <c r="AO35" s="12">
        <v>437.67</v>
      </c>
      <c r="AP35" s="12">
        <v>547.51</v>
      </c>
      <c r="AR35" s="7">
        <v>3430.54</v>
      </c>
      <c r="AS35" s="7">
        <v>3069.37</v>
      </c>
      <c r="AT35" s="7">
        <v>3060.14</v>
      </c>
      <c r="AV35" s="3">
        <v>1802.76</v>
      </c>
      <c r="AW35" s="3">
        <v>1867.58</v>
      </c>
      <c r="AX35" s="3">
        <v>1486.54</v>
      </c>
      <c r="AZ35" s="42">
        <v>1801.13</v>
      </c>
      <c r="BA35" s="42">
        <v>1667.58</v>
      </c>
      <c r="BB35" s="42">
        <v>1482.44</v>
      </c>
      <c r="BE35" s="40">
        <f t="shared" si="1"/>
        <v>2688.1562974203334</v>
      </c>
      <c r="BF35" s="40">
        <f t="shared" si="2"/>
        <v>2340.217061323619</v>
      </c>
      <c r="BG35" s="40">
        <f t="shared" si="3"/>
        <v>2426.2067395264116</v>
      </c>
      <c r="BI35">
        <f>AB35/T35</f>
        <v>10.368437025796661</v>
      </c>
      <c r="BJ35">
        <f>AC35/U35</f>
        <v>9.6052671523982998</v>
      </c>
      <c r="BK35">
        <f>AD35/V35</f>
        <v>8.538858530661809</v>
      </c>
      <c r="BM35">
        <f>L35/H35</f>
        <v>0.42335482519783985</v>
      </c>
      <c r="BN35">
        <f>M35/I35</f>
        <v>0.44863742405209323</v>
      </c>
      <c r="BO35">
        <f>N35/J35</f>
        <v>0.61592724688417144</v>
      </c>
      <c r="BQ35">
        <f>D35/H35</f>
        <v>0.71117626819453372</v>
      </c>
      <c r="BR35">
        <f>E35/I35</f>
        <v>0.93202502115005004</v>
      </c>
      <c r="BS35">
        <f>F35/J35</f>
        <v>0.64260426674387683</v>
      </c>
      <c r="BU35">
        <f>AJ35/AN35</f>
        <v>6.7207713267658766</v>
      </c>
      <c r="BV35">
        <f>AK35/AO35</f>
        <v>6.2363881463202864</v>
      </c>
      <c r="BW35">
        <f>AL35/AP35</f>
        <v>5.207009917627075</v>
      </c>
      <c r="BY35">
        <f>AV35/AZ35</f>
        <v>1.0009049874245612</v>
      </c>
      <c r="BZ35">
        <f>AW35/BA35</f>
        <v>1.1199342760167428</v>
      </c>
      <c r="CA35">
        <f>AX35/BB35</f>
        <v>1.0027657105852512</v>
      </c>
      <c r="CC35">
        <f>AF35/BI35</f>
        <v>139.9439468446318</v>
      </c>
      <c r="CD35">
        <f>AG35/BJ35</f>
        <v>337.73136639828067</v>
      </c>
      <c r="CE35">
        <f>AH35/BK35</f>
        <v>506.27375831052018</v>
      </c>
      <c r="CG35">
        <f>100*P35/AR35</f>
        <v>103.27790960023786</v>
      </c>
      <c r="CH35">
        <f>100*Q35/AS35</f>
        <v>100.45937765730427</v>
      </c>
      <c r="CI35">
        <f>100*R35/AT35</f>
        <v>104.46482840654349</v>
      </c>
      <c r="CK35" s="40">
        <f t="shared" si="24"/>
        <v>0.53977516165724437</v>
      </c>
      <c r="CL35" s="40">
        <f t="shared" si="25"/>
        <v>1.3861962010332514</v>
      </c>
      <c r="CM35" s="40">
        <f t="shared" si="28"/>
        <v>1.7817937480644526</v>
      </c>
    </row>
    <row r="36" spans="1:91">
      <c r="AR36" s="33" t="s">
        <v>33</v>
      </c>
      <c r="BE36" s="40"/>
      <c r="BF36" s="40"/>
      <c r="BG36" s="40"/>
      <c r="BI36" s="40"/>
      <c r="BJ36" s="40"/>
      <c r="BK36" s="40"/>
      <c r="BM36" s="40"/>
      <c r="BN36" s="40"/>
      <c r="BO36" s="40"/>
      <c r="BQ36" s="40"/>
      <c r="BR36" s="40"/>
      <c r="BS36" s="40"/>
      <c r="BU36" s="40"/>
      <c r="BV36" s="40"/>
      <c r="BW36" s="40"/>
      <c r="BY36" s="40"/>
      <c r="BZ36" s="40"/>
      <c r="CA36" s="40"/>
      <c r="CC36" s="40"/>
      <c r="CD36" s="40"/>
      <c r="CE36" s="40"/>
      <c r="CG36" s="40"/>
      <c r="CH36" s="40"/>
      <c r="CI36" s="40"/>
      <c r="CK36" s="40"/>
      <c r="CL36" s="40"/>
      <c r="CM36" s="40"/>
    </row>
    <row r="37" spans="1:91">
      <c r="BE37" s="40"/>
      <c r="BF37" s="40"/>
      <c r="BG37" s="40"/>
      <c r="BI37" s="40"/>
      <c r="BJ37" s="40"/>
      <c r="BK37" s="40"/>
      <c r="BM37" s="40"/>
      <c r="BN37" s="40"/>
      <c r="BO37" s="40"/>
      <c r="BQ37" s="40"/>
      <c r="BR37" s="40"/>
      <c r="BS37" s="40"/>
      <c r="BU37" s="40"/>
      <c r="BV37" s="40"/>
      <c r="BW37" s="40"/>
      <c r="BY37" s="40"/>
      <c r="BZ37" s="40"/>
      <c r="CA37" s="40"/>
      <c r="CC37" s="40"/>
      <c r="CD37" s="40"/>
      <c r="CE37" s="40"/>
      <c r="CG37" s="40"/>
      <c r="CH37" s="40"/>
      <c r="CI37" s="40"/>
      <c r="CK37" s="40"/>
      <c r="CL37" s="40"/>
      <c r="CM37" s="40"/>
    </row>
    <row r="38" spans="1:91">
      <c r="A38" s="33" t="s">
        <v>34</v>
      </c>
      <c r="D38" s="8">
        <v>26.89</v>
      </c>
      <c r="E38" s="8">
        <v>12.38</v>
      </c>
      <c r="F38" s="8">
        <v>122.53</v>
      </c>
      <c r="H38" s="7">
        <v>1594.35</v>
      </c>
      <c r="I38" s="7">
        <v>1206.42</v>
      </c>
      <c r="J38" s="12">
        <v>999.73</v>
      </c>
      <c r="L38">
        <v>909</v>
      </c>
      <c r="M38">
        <v>700</v>
      </c>
      <c r="N38">
        <v>627</v>
      </c>
      <c r="P38" s="3">
        <v>5139.29</v>
      </c>
      <c r="Q38" s="3">
        <v>4186.96</v>
      </c>
      <c r="R38" s="3">
        <v>3560.36</v>
      </c>
      <c r="T38" s="7">
        <v>1225.77</v>
      </c>
      <c r="U38" s="7">
        <v>1225.77</v>
      </c>
      <c r="V38" s="7">
        <v>1225.77</v>
      </c>
      <c r="X38" s="12">
        <v>612.16</v>
      </c>
      <c r="Y38" s="12">
        <v>304.69</v>
      </c>
      <c r="Z38" s="12">
        <v>264.88</v>
      </c>
      <c r="AB38" s="12">
        <v>180.71</v>
      </c>
      <c r="AC38" s="12">
        <v>132.24</v>
      </c>
      <c r="AD38" s="12">
        <v>119.64</v>
      </c>
      <c r="AF38" s="7">
        <v>702</v>
      </c>
      <c r="AG38" s="7">
        <v>836</v>
      </c>
      <c r="AH38" s="7">
        <v>380</v>
      </c>
      <c r="AJ38" s="7">
        <v>4527.13</v>
      </c>
      <c r="AK38" s="7">
        <v>3882.27</v>
      </c>
      <c r="AL38" s="7">
        <v>3295.48</v>
      </c>
      <c r="AN38" s="12">
        <v>565.73</v>
      </c>
      <c r="AO38" s="12">
        <v>450.3</v>
      </c>
      <c r="AP38" s="12">
        <v>432.57</v>
      </c>
      <c r="AR38" s="42">
        <v>5124.66</v>
      </c>
      <c r="AS38" s="42">
        <v>5124.6499999999996</v>
      </c>
      <c r="AT38" s="42">
        <v>4192.42</v>
      </c>
      <c r="AV38" s="3">
        <v>2229.4499999999998</v>
      </c>
      <c r="AW38" s="3">
        <v>1840.56</v>
      </c>
      <c r="AX38" s="3">
        <v>1783.64</v>
      </c>
      <c r="AZ38" s="42">
        <v>2215.14</v>
      </c>
      <c r="BA38" s="42">
        <v>1620.93</v>
      </c>
      <c r="BB38" s="42">
        <v>1466.48</v>
      </c>
      <c r="BE38" s="40">
        <f t="shared" si="1"/>
        <v>419.27033619683954</v>
      </c>
      <c r="BF38" s="40">
        <f t="shared" si="2"/>
        <v>341.57794692315849</v>
      </c>
      <c r="BG38" s="40">
        <f t="shared" si="3"/>
        <v>290.4590583877889</v>
      </c>
      <c r="BI38" s="40">
        <f t="shared" ref="BI36:BI47" si="29">AB38/T38</f>
        <v>0.14742569976422984</v>
      </c>
      <c r="BJ38" s="40">
        <f t="shared" ref="BJ36:BJ47" si="30">AC38/U38</f>
        <v>0.10788320810592526</v>
      </c>
      <c r="BK38" s="40">
        <f t="shared" ref="BK36:BK47" si="31">AD38/V38</f>
        <v>9.760395506497957E-2</v>
      </c>
      <c r="BM38" s="40">
        <f t="shared" ref="BM36:BM47" si="32">L38/H38</f>
        <v>0.57013830087496475</v>
      </c>
      <c r="BN38" s="40">
        <f t="shared" ref="BN36:BN47" si="33">M38/I38</f>
        <v>0.58022910760763247</v>
      </c>
      <c r="BO38" s="40">
        <f t="shared" ref="BO36:BO46" si="34">N38/J38</f>
        <v>0.62716933572064459</v>
      </c>
      <c r="BQ38" s="40">
        <f t="shared" ref="BQ36:BQ47" si="35">D38/H38</f>
        <v>1.6865807382318816E-2</v>
      </c>
      <c r="BR38" s="40">
        <f t="shared" ref="BR36:BR47" si="36">E38/I38</f>
        <v>1.0261766217403557E-2</v>
      </c>
      <c r="BS38" s="40">
        <f t="shared" ref="BS36:BS47" si="37">F38/J38</f>
        <v>0.12256309203484941</v>
      </c>
      <c r="BU38" s="40">
        <f t="shared" ref="BU36:BU47" si="38">AJ38/AN38</f>
        <v>8.002280239690311</v>
      </c>
      <c r="BV38" s="40">
        <f t="shared" ref="BV36:BV47" si="39">AK38/AO38</f>
        <v>8.621518987341771</v>
      </c>
      <c r="BW38" s="40">
        <f t="shared" ref="BW36:BW46" si="40">AL38/AP38</f>
        <v>7.6183739048015351</v>
      </c>
      <c r="BY38" s="40">
        <f t="shared" ref="BY36:BY47" si="41">AV38/AZ38</f>
        <v>1.0064600883014165</v>
      </c>
      <c r="BZ38" s="40">
        <f t="shared" ref="BZ36:BZ47" si="42">AW38/BA38</f>
        <v>1.1354962891673297</v>
      </c>
      <c r="CA38" s="40">
        <f t="shared" ref="CA36:CA47" si="43">AX38/BB38</f>
        <v>1.2162729801974796</v>
      </c>
      <c r="CC38" s="40">
        <f t="shared" ref="CC36:CC47" si="44">AF38/BI38</f>
        <v>4761.720657406895</v>
      </c>
      <c r="CD38" s="40">
        <f t="shared" ref="CD36:CD47" si="45">AG38/BJ38</f>
        <v>7749.1206896551721</v>
      </c>
      <c r="CE38" s="40">
        <f t="shared" ref="CE36:CE47" si="46">AH38/BK38</f>
        <v>3893.2848545636907</v>
      </c>
      <c r="CG38" s="40">
        <f t="shared" ref="CG36:CG47" si="47">100*P38/AR38</f>
        <v>100.28548235395129</v>
      </c>
      <c r="CH38" s="40">
        <f t="shared" ref="CH36:CH47" si="48">100*Q38/AS38</f>
        <v>81.702360161181744</v>
      </c>
      <c r="CI38" s="40">
        <f t="shared" ref="CI36:CI47" si="49">100*R38/AT38</f>
        <v>84.923743327242974</v>
      </c>
      <c r="CK38" s="40">
        <f t="shared" si="24"/>
        <v>1.6743373890167708</v>
      </c>
      <c r="CL38" s="40">
        <f t="shared" si="25"/>
        <v>2.4474647954601907</v>
      </c>
      <c r="CM38" s="40">
        <f t="shared" si="28"/>
        <v>1.3082738824163849</v>
      </c>
    </row>
    <row r="39" spans="1:91">
      <c r="BE39" s="40"/>
      <c r="BF39" s="40"/>
      <c r="BG39" s="40"/>
      <c r="BI39" s="40"/>
      <c r="BJ39" s="40"/>
      <c r="BK39" s="40"/>
      <c r="BM39" s="40"/>
      <c r="BN39" s="40"/>
      <c r="BO39" s="40"/>
      <c r="BQ39" s="40"/>
      <c r="BR39" s="40"/>
      <c r="BS39" s="40"/>
      <c r="BU39" s="40"/>
      <c r="BV39" s="40"/>
      <c r="BW39" s="40"/>
      <c r="BY39" s="40"/>
      <c r="BZ39" s="40"/>
      <c r="CA39" s="40"/>
      <c r="CC39" s="40"/>
      <c r="CD39" s="40"/>
      <c r="CE39" s="40"/>
      <c r="CG39" s="40"/>
      <c r="CH39" s="40"/>
      <c r="CI39" s="40"/>
      <c r="CK39" s="40"/>
      <c r="CL39" s="40"/>
      <c r="CM39" s="40"/>
    </row>
    <row r="40" spans="1:91">
      <c r="BE40" s="40"/>
      <c r="BF40" s="40"/>
      <c r="BG40" s="40"/>
      <c r="BI40" s="40"/>
      <c r="BJ40" s="40"/>
      <c r="BK40" s="40"/>
      <c r="BM40" s="40"/>
      <c r="BN40" s="40"/>
      <c r="BO40" s="40"/>
      <c r="BQ40" s="40"/>
      <c r="BR40" s="40"/>
      <c r="BS40" s="40"/>
      <c r="BU40" s="40"/>
      <c r="BV40" s="40"/>
      <c r="BW40" s="40"/>
      <c r="BY40" s="40"/>
      <c r="BZ40" s="40"/>
      <c r="CA40" s="40"/>
      <c r="CC40" s="40"/>
      <c r="CD40" s="40"/>
      <c r="CE40" s="40"/>
      <c r="CG40" s="40"/>
      <c r="CH40" s="40"/>
      <c r="CI40" s="40"/>
      <c r="CK40" s="40"/>
      <c r="CL40" s="40"/>
      <c r="CM40" s="40"/>
    </row>
    <row r="41" spans="1:91">
      <c r="A41" s="33" t="s">
        <v>36</v>
      </c>
      <c r="D41" s="8">
        <v>149.56</v>
      </c>
      <c r="E41" s="8">
        <v>153.91999999999999</v>
      </c>
      <c r="F41" s="8">
        <v>161.63999999999999</v>
      </c>
      <c r="H41" s="12">
        <v>349.11</v>
      </c>
      <c r="I41" s="12">
        <v>303.22000000000003</v>
      </c>
      <c r="J41" s="12">
        <v>287.95</v>
      </c>
      <c r="L41" s="44">
        <v>203</v>
      </c>
      <c r="M41" s="44">
        <v>193</v>
      </c>
      <c r="N41" s="44">
        <v>160</v>
      </c>
      <c r="P41" s="3">
        <v>1430.63</v>
      </c>
      <c r="Q41" s="3">
        <v>1268.06</v>
      </c>
      <c r="R41" s="3">
        <v>1215.92</v>
      </c>
      <c r="T41" s="12">
        <v>156.96</v>
      </c>
      <c r="U41" s="12">
        <v>156.96</v>
      </c>
      <c r="V41" s="12">
        <v>156.96</v>
      </c>
      <c r="X41" s="12">
        <v>199.54</v>
      </c>
      <c r="Y41" s="12">
        <v>170.65</v>
      </c>
      <c r="Z41" s="12">
        <v>141.59</v>
      </c>
      <c r="AB41" s="12">
        <v>372.96</v>
      </c>
      <c r="AC41" s="12">
        <v>331.8</v>
      </c>
      <c r="AD41" s="12">
        <v>263.63</v>
      </c>
      <c r="AF41" s="44">
        <v>410</v>
      </c>
      <c r="AG41" s="44">
        <v>503</v>
      </c>
      <c r="AH41" s="44">
        <v>283</v>
      </c>
      <c r="AJ41" s="7">
        <v>1231.0899999999999</v>
      </c>
      <c r="AK41" s="7">
        <v>1097.4100000000001</v>
      </c>
      <c r="AL41" s="7">
        <v>1074.33</v>
      </c>
      <c r="AN41" s="12">
        <v>253.33</v>
      </c>
      <c r="AO41" s="12">
        <v>230.56</v>
      </c>
      <c r="AP41" s="12">
        <v>227.88</v>
      </c>
      <c r="AR41" s="42">
        <v>1423.31</v>
      </c>
      <c r="AS41" s="42">
        <v>1423.31</v>
      </c>
      <c r="AT41" s="42">
        <v>1267.24</v>
      </c>
      <c r="AV41" s="8">
        <v>655.26</v>
      </c>
      <c r="AW41" s="8">
        <v>635.14</v>
      </c>
      <c r="AX41" s="8">
        <v>568.46</v>
      </c>
      <c r="AZ41" s="48">
        <v>558.26</v>
      </c>
      <c r="BA41" s="48">
        <v>496.68</v>
      </c>
      <c r="BB41" s="48">
        <v>397.07</v>
      </c>
      <c r="BE41" s="40">
        <f t="shared" si="1"/>
        <v>911.46151885830784</v>
      </c>
      <c r="BF41" s="40">
        <f t="shared" si="2"/>
        <v>807.88735983690106</v>
      </c>
      <c r="BG41" s="40">
        <f t="shared" si="3"/>
        <v>774.66870540265029</v>
      </c>
      <c r="BI41" s="40">
        <f t="shared" si="29"/>
        <v>2.3761467889908254</v>
      </c>
      <c r="BJ41" s="40">
        <f t="shared" si="30"/>
        <v>2.1139143730886851</v>
      </c>
      <c r="BK41" s="40">
        <f t="shared" si="31"/>
        <v>1.6795998980632008</v>
      </c>
      <c r="BM41" s="40">
        <f t="shared" si="32"/>
        <v>0.58147861705479642</v>
      </c>
      <c r="BN41" s="40">
        <f t="shared" si="33"/>
        <v>0.63650155002968134</v>
      </c>
      <c r="BO41" s="40">
        <f t="shared" si="34"/>
        <v>0.55565202292064597</v>
      </c>
      <c r="BQ41" s="40">
        <f t="shared" si="35"/>
        <v>0.42840365500845007</v>
      </c>
      <c r="BR41" s="40">
        <f t="shared" si="36"/>
        <v>0.50761823098740178</v>
      </c>
      <c r="BS41" s="40">
        <f t="shared" si="37"/>
        <v>0.56134745615558257</v>
      </c>
      <c r="BU41" s="40">
        <f t="shared" si="38"/>
        <v>4.8596297319701574</v>
      </c>
      <c r="BV41" s="40">
        <f t="shared" si="39"/>
        <v>4.7597588480222068</v>
      </c>
      <c r="BW41" s="40">
        <f t="shared" si="40"/>
        <v>4.7144549763033172</v>
      </c>
      <c r="BY41" s="40">
        <f t="shared" si="41"/>
        <v>1.1737541647261134</v>
      </c>
      <c r="BZ41" s="40">
        <f t="shared" si="42"/>
        <v>1.278771039703632</v>
      </c>
      <c r="CA41" s="40">
        <f t="shared" si="43"/>
        <v>1.4316367391140103</v>
      </c>
      <c r="CC41" s="40">
        <f t="shared" si="44"/>
        <v>172.54826254826256</v>
      </c>
      <c r="CD41" s="40">
        <f t="shared" si="45"/>
        <v>237.94719710669077</v>
      </c>
      <c r="CE41" s="40">
        <f t="shared" si="46"/>
        <v>168.49250843985891</v>
      </c>
      <c r="CG41" s="40">
        <f t="shared" si="47"/>
        <v>100.51429414533727</v>
      </c>
      <c r="CH41" s="40">
        <f t="shared" si="48"/>
        <v>89.092327040490133</v>
      </c>
      <c r="CI41" s="40">
        <f t="shared" si="49"/>
        <v>95.950254095514666</v>
      </c>
      <c r="CK41" s="40">
        <f t="shared" si="24"/>
        <v>0.44982699929401732</v>
      </c>
      <c r="CL41" s="40">
        <f t="shared" si="25"/>
        <v>0.62261154834944721</v>
      </c>
      <c r="CM41" s="40">
        <f t="shared" si="28"/>
        <v>0.36531745509572999</v>
      </c>
    </row>
    <row r="42" spans="1:91">
      <c r="BE42" s="40"/>
      <c r="BF42" s="40"/>
      <c r="BG42" s="40"/>
      <c r="BI42" s="40"/>
      <c r="BJ42" s="40"/>
      <c r="BK42" s="40"/>
      <c r="BM42" s="40"/>
      <c r="BN42" s="40"/>
      <c r="BO42" s="40"/>
      <c r="BQ42" s="40"/>
      <c r="BR42" s="40"/>
      <c r="BS42" s="40"/>
      <c r="BU42" s="40"/>
      <c r="BV42" s="40"/>
      <c r="BW42" s="40"/>
      <c r="BY42" s="40"/>
      <c r="BZ42" s="40"/>
      <c r="CA42" s="40"/>
      <c r="CC42" s="40"/>
      <c r="CD42" s="40"/>
      <c r="CE42" s="40"/>
      <c r="CG42" s="40"/>
      <c r="CH42" s="40"/>
      <c r="CI42" s="40"/>
      <c r="CK42" s="40"/>
      <c r="CL42" s="40"/>
      <c r="CM42" s="40"/>
    </row>
    <row r="43" spans="1:91">
      <c r="BE43" s="40"/>
      <c r="BF43" s="40"/>
      <c r="BG43" s="40"/>
      <c r="BI43" s="40"/>
      <c r="BJ43" s="40"/>
      <c r="BK43" s="40"/>
      <c r="BM43" s="40"/>
      <c r="BN43" s="40"/>
      <c r="BO43" s="40"/>
      <c r="BQ43" s="40"/>
      <c r="BR43" s="40"/>
      <c r="BS43" s="40"/>
      <c r="BU43" s="40"/>
      <c r="BV43" s="40"/>
      <c r="BW43" s="40"/>
      <c r="BY43" s="40"/>
      <c r="BZ43" s="40"/>
      <c r="CA43" s="40"/>
      <c r="CC43" s="40"/>
      <c r="CD43" s="40"/>
      <c r="CE43" s="40"/>
      <c r="CG43" s="40"/>
      <c r="CH43" s="40"/>
      <c r="CI43" s="40"/>
      <c r="CK43" s="40"/>
      <c r="CL43" s="40"/>
      <c r="CM43" s="40"/>
    </row>
    <row r="44" spans="1:91">
      <c r="A44" s="33" t="s">
        <v>37</v>
      </c>
      <c r="D44" s="3">
        <v>4232.2</v>
      </c>
      <c r="E44" s="3">
        <v>6045.6</v>
      </c>
      <c r="F44" s="3">
        <v>2517.3000000000002</v>
      </c>
      <c r="H44" s="7">
        <v>15014.4</v>
      </c>
      <c r="I44" s="7">
        <v>11560.2</v>
      </c>
      <c r="J44" s="7">
        <v>8096</v>
      </c>
      <c r="L44" s="43">
        <v>8404</v>
      </c>
      <c r="M44" s="43">
        <v>9541</v>
      </c>
      <c r="N44" s="43">
        <v>6424</v>
      </c>
      <c r="P44" s="3">
        <v>56511.199999999997</v>
      </c>
      <c r="Q44" s="3">
        <v>42537.5</v>
      </c>
      <c r="R44" s="3">
        <v>37881.1</v>
      </c>
      <c r="T44" s="7">
        <v>21052.89</v>
      </c>
      <c r="U44" s="7">
        <v>14035.26</v>
      </c>
      <c r="V44" s="7">
        <v>13228.79</v>
      </c>
      <c r="X44" s="7">
        <v>5113</v>
      </c>
      <c r="Y44" s="7">
        <v>4322</v>
      </c>
      <c r="Z44" s="7">
        <v>4230.8</v>
      </c>
      <c r="AB44" s="12">
        <v>46.95</v>
      </c>
      <c r="AC44" s="12">
        <v>58.94</v>
      </c>
      <c r="AD44" s="12">
        <v>33.24</v>
      </c>
      <c r="AF44" s="44">
        <v>151.30000000000001</v>
      </c>
      <c r="AG44" s="44">
        <v>257.27</v>
      </c>
      <c r="AH44" s="44">
        <v>145.18</v>
      </c>
      <c r="AJ44" s="7">
        <v>51398.2</v>
      </c>
      <c r="AK44" s="7">
        <v>38215.5</v>
      </c>
      <c r="AL44" s="7">
        <v>33650.300000000003</v>
      </c>
      <c r="AN44" s="7">
        <v>4013.2</v>
      </c>
      <c r="AO44" s="7">
        <v>3071.6</v>
      </c>
      <c r="AP44" s="7">
        <v>2285</v>
      </c>
      <c r="AR44" s="42">
        <v>56463.4</v>
      </c>
      <c r="AS44" s="42">
        <v>42639.7</v>
      </c>
      <c r="AT44" s="42">
        <v>37255.5</v>
      </c>
      <c r="AV44" s="3">
        <v>22321</v>
      </c>
      <c r="AW44" s="3">
        <v>20646.7</v>
      </c>
      <c r="AX44" s="3">
        <v>11650.9</v>
      </c>
      <c r="AZ44" s="42">
        <v>9884.1</v>
      </c>
      <c r="BA44" s="42">
        <v>8272.7000000000007</v>
      </c>
      <c r="BB44" s="42">
        <v>4397.1000000000004</v>
      </c>
      <c r="BE44" s="40">
        <f t="shared" si="1"/>
        <v>268.42490508429012</v>
      </c>
      <c r="BF44" s="40">
        <f t="shared" si="2"/>
        <v>303.07596724250209</v>
      </c>
      <c r="BG44" s="40">
        <f t="shared" si="3"/>
        <v>286.35347601708094</v>
      </c>
      <c r="BI44" s="40">
        <f t="shared" si="29"/>
        <v>2.2300976255516464E-3</v>
      </c>
      <c r="BJ44" s="40">
        <f t="shared" si="30"/>
        <v>4.1994234520771256E-3</v>
      </c>
      <c r="BK44" s="40">
        <f t="shared" si="31"/>
        <v>2.5127014640038883E-3</v>
      </c>
      <c r="BM44" s="40">
        <f t="shared" si="32"/>
        <v>0.55972932651321394</v>
      </c>
      <c r="BN44" s="40">
        <f t="shared" si="33"/>
        <v>0.82533174166536905</v>
      </c>
      <c r="BO44" s="40">
        <f t="shared" si="34"/>
        <v>0.79347826086956519</v>
      </c>
      <c r="BQ44" s="40">
        <f t="shared" si="35"/>
        <v>0.28187606564364875</v>
      </c>
      <c r="BR44" s="40">
        <f t="shared" si="36"/>
        <v>0.52296673067940003</v>
      </c>
      <c r="BS44" s="40">
        <f t="shared" si="37"/>
        <v>0.31093132411067198</v>
      </c>
      <c r="BU44" s="40">
        <f t="shared" si="38"/>
        <v>12.807285956344064</v>
      </c>
      <c r="BV44" s="40">
        <f t="shared" si="39"/>
        <v>12.441561401224119</v>
      </c>
      <c r="BW44" s="40">
        <f t="shared" si="40"/>
        <v>14.726608315098469</v>
      </c>
      <c r="BY44" s="40">
        <f t="shared" si="41"/>
        <v>2.2582733885735675</v>
      </c>
      <c r="BZ44" s="40">
        <f t="shared" si="42"/>
        <v>2.4957631728456247</v>
      </c>
      <c r="CA44" s="40">
        <f t="shared" si="43"/>
        <v>2.6496781969934728</v>
      </c>
      <c r="CC44" s="40">
        <f t="shared" si="44"/>
        <v>67844.563514377005</v>
      </c>
      <c r="CD44" s="40">
        <f t="shared" si="45"/>
        <v>61263.171703427215</v>
      </c>
      <c r="CE44" s="40">
        <f t="shared" si="46"/>
        <v>57778.451630565592</v>
      </c>
      <c r="CG44" s="40">
        <f t="shared" si="47"/>
        <v>100.08465660941424</v>
      </c>
      <c r="CH44" s="40">
        <f t="shared" si="48"/>
        <v>99.760317263020156</v>
      </c>
      <c r="CI44" s="40">
        <f t="shared" si="49"/>
        <v>101.67921514944102</v>
      </c>
      <c r="CK44" s="40">
        <f t="shared" si="24"/>
        <v>0.56365857688387433</v>
      </c>
      <c r="CL44" s="40">
        <f t="shared" si="25"/>
        <v>0.84886308320893322</v>
      </c>
      <c r="CM44" s="40">
        <f t="shared" si="28"/>
        <v>0.50699576627922638</v>
      </c>
    </row>
    <row r="45" spans="1:91">
      <c r="BE45" s="40"/>
      <c r="BF45" s="40"/>
      <c r="BG45" s="40"/>
      <c r="BI45" s="40"/>
      <c r="BJ45" s="40"/>
      <c r="BK45" s="40"/>
      <c r="BM45" s="40"/>
      <c r="BN45" s="40"/>
      <c r="BO45" s="40"/>
      <c r="BQ45" s="40"/>
      <c r="BR45" s="40"/>
      <c r="BS45" s="40"/>
      <c r="BU45" s="40"/>
      <c r="BV45" s="40"/>
      <c r="BW45" s="40"/>
      <c r="BY45" s="40"/>
      <c r="BZ45" s="40"/>
      <c r="CA45" s="40"/>
      <c r="CC45" s="40"/>
      <c r="CD45" s="40"/>
      <c r="CE45" s="40"/>
      <c r="CG45" s="40"/>
      <c r="CH45" s="40"/>
      <c r="CI45" s="40"/>
      <c r="CK45" s="40"/>
      <c r="CL45" s="40"/>
      <c r="CM45" s="40"/>
    </row>
    <row r="46" spans="1:91">
      <c r="BE46" s="40"/>
      <c r="BF46" s="40"/>
      <c r="BG46" s="40"/>
      <c r="BI46" s="40"/>
      <c r="BJ46" s="40"/>
      <c r="BK46" s="40"/>
      <c r="BM46" s="40"/>
      <c r="BN46" s="40"/>
      <c r="BO46" s="40"/>
      <c r="BQ46" s="40"/>
      <c r="BR46" s="40"/>
      <c r="BS46" s="40"/>
      <c r="BU46" s="40"/>
      <c r="BV46" s="40"/>
      <c r="BW46" s="40"/>
      <c r="BY46" s="40"/>
      <c r="BZ46" s="40"/>
      <c r="CA46" s="40"/>
      <c r="CC46" s="40"/>
      <c r="CD46" s="40"/>
      <c r="CE46" s="40"/>
      <c r="CG46" s="40"/>
      <c r="CH46" s="40"/>
      <c r="CI46" s="40"/>
      <c r="CK46" s="40"/>
      <c r="CL46" s="40"/>
      <c r="CM46" s="40"/>
    </row>
    <row r="47" spans="1:91">
      <c r="A47" s="33" t="s">
        <v>38</v>
      </c>
      <c r="D47" s="42">
        <v>7334.7</v>
      </c>
      <c r="E47" s="42">
        <v>5899.5</v>
      </c>
      <c r="F47" s="42">
        <v>5838.3</v>
      </c>
      <c r="H47" s="42">
        <v>3519.1</v>
      </c>
      <c r="I47" s="42">
        <v>2630</v>
      </c>
      <c r="J47" s="42">
        <v>2500.5</v>
      </c>
      <c r="L47" s="45">
        <v>3502</v>
      </c>
      <c r="M47" s="45">
        <v>2903</v>
      </c>
      <c r="N47" s="45">
        <v>3153</v>
      </c>
      <c r="P47" s="3">
        <v>12085.2</v>
      </c>
      <c r="Q47" s="3">
        <v>11458.4</v>
      </c>
      <c r="R47" s="3">
        <v>10986</v>
      </c>
      <c r="T47" s="12">
        <v>305.20999999999998</v>
      </c>
      <c r="U47" s="12">
        <v>305.20999999999998</v>
      </c>
      <c r="V47" s="12">
        <v>313.99</v>
      </c>
      <c r="X47" s="7">
        <v>2527.8000000000002</v>
      </c>
      <c r="Y47" s="7">
        <v>2863.9</v>
      </c>
      <c r="Z47" s="7">
        <v>3245.2</v>
      </c>
      <c r="AB47" s="7">
        <v>3267.48</v>
      </c>
      <c r="AC47" s="7">
        <v>2880.21</v>
      </c>
      <c r="AD47" s="7">
        <v>3034.12</v>
      </c>
      <c r="AF47" s="43">
        <v>18580</v>
      </c>
      <c r="AG47" s="43">
        <v>19976</v>
      </c>
      <c r="AH47" s="43">
        <v>22459</v>
      </c>
      <c r="AJ47" s="42">
        <v>10067.4</v>
      </c>
      <c r="AK47" s="42">
        <v>8958.2000000000007</v>
      </c>
      <c r="AL47" s="42">
        <v>8222.6</v>
      </c>
      <c r="AN47" s="7">
        <v>1225.8</v>
      </c>
      <c r="AO47" s="7">
        <v>1180.4000000000001</v>
      </c>
      <c r="AP47" s="7">
        <v>1191.5</v>
      </c>
      <c r="AR47" s="42">
        <v>12201.9</v>
      </c>
      <c r="AS47" s="42">
        <v>11052.6</v>
      </c>
      <c r="AT47" s="42">
        <v>10305</v>
      </c>
      <c r="AV47" s="3">
        <v>9972.6</v>
      </c>
      <c r="AW47" s="3">
        <v>8790.6</v>
      </c>
      <c r="AX47" s="3">
        <v>9541.7000000000007</v>
      </c>
      <c r="AZ47" s="42">
        <v>9972.6</v>
      </c>
      <c r="BA47" s="42">
        <v>8790.6</v>
      </c>
      <c r="BB47" s="42">
        <v>9526.7999999999993</v>
      </c>
      <c r="BE47" s="40">
        <f t="shared" si="1"/>
        <v>3959.6343501195902</v>
      </c>
      <c r="BF47" s="40">
        <f t="shared" si="2"/>
        <v>3754.2675534877626</v>
      </c>
      <c r="BG47" s="40">
        <f t="shared" si="3"/>
        <v>3498.8375425968979</v>
      </c>
      <c r="BI47" s="40">
        <f t="shared" si="29"/>
        <v>10.705678057730744</v>
      </c>
      <c r="BJ47" s="40">
        <f t="shared" si="30"/>
        <v>9.4368139969201543</v>
      </c>
      <c r="BK47" s="40">
        <f t="shared" si="31"/>
        <v>9.6631102901366273</v>
      </c>
      <c r="BM47" s="40">
        <f t="shared" si="32"/>
        <v>0.99514080304623342</v>
      </c>
      <c r="BN47" s="40">
        <f t="shared" si="33"/>
        <v>1.1038022813688213</v>
      </c>
      <c r="BO47" s="40">
        <f>N47/J47</f>
        <v>1.2609478104379124</v>
      </c>
      <c r="BQ47" s="40">
        <f t="shared" si="35"/>
        <v>2.0842544968884091</v>
      </c>
      <c r="BR47" s="40">
        <f t="shared" si="36"/>
        <v>2.2431558935361218</v>
      </c>
      <c r="BS47" s="40">
        <f t="shared" si="37"/>
        <v>2.3348530293941212</v>
      </c>
      <c r="BU47" s="40">
        <f t="shared" si="38"/>
        <v>8.2129221732745954</v>
      </c>
      <c r="BV47" s="40">
        <f t="shared" si="39"/>
        <v>7.5891223314130807</v>
      </c>
      <c r="BW47" s="40">
        <f>AL47/AP47</f>
        <v>6.9010490977759131</v>
      </c>
      <c r="BY47" s="40">
        <f t="shared" si="41"/>
        <v>1</v>
      </c>
      <c r="BZ47" s="40">
        <f t="shared" si="42"/>
        <v>1</v>
      </c>
      <c r="CA47" s="40">
        <f t="shared" si="43"/>
        <v>1.0015640089012052</v>
      </c>
      <c r="CC47" s="40">
        <f t="shared" si="44"/>
        <v>1735.5276237344985</v>
      </c>
      <c r="CD47" s="40">
        <f t="shared" si="45"/>
        <v>2116.8161210467292</v>
      </c>
      <c r="CE47" s="40">
        <f t="shared" si="46"/>
        <v>2324.1999031020528</v>
      </c>
      <c r="CG47" s="40">
        <f t="shared" si="47"/>
        <v>99.043591571804399</v>
      </c>
      <c r="CH47" s="40">
        <f t="shared" si="48"/>
        <v>103.67153429962181</v>
      </c>
      <c r="CI47" s="40">
        <f t="shared" si="49"/>
        <v>106.60844250363901</v>
      </c>
      <c r="CK47" s="40">
        <f t="shared" si="24"/>
        <v>4.6923524641710515</v>
      </c>
      <c r="CL47" s="40">
        <f t="shared" si="25"/>
        <v>5.3208780981637922</v>
      </c>
      <c r="CM47" s="40">
        <f t="shared" si="28"/>
        <v>6.418989086109594</v>
      </c>
    </row>
    <row r="48" spans="1:91">
      <c r="CL48" s="40"/>
    </row>
    <row r="49" spans="32:90">
      <c r="CL49" s="40"/>
    </row>
    <row r="50" spans="32:90">
      <c r="AF50" s="33"/>
      <c r="AG50" s="33"/>
      <c r="AH50" s="33"/>
      <c r="AI50" s="33"/>
      <c r="AJ50" s="33"/>
      <c r="AK50" s="33"/>
      <c r="AL50" s="33"/>
      <c r="AM50" s="33"/>
      <c r="CL50" s="40"/>
    </row>
  </sheetData>
  <mergeCells count="22">
    <mergeCell ref="BY1:CA1"/>
    <mergeCell ref="CC1:CE1"/>
    <mergeCell ref="CG1:CI1"/>
    <mergeCell ref="CK1:CM1"/>
    <mergeCell ref="BE1:BG1"/>
    <mergeCell ref="BI1:BK1"/>
    <mergeCell ref="BM1:BO1"/>
    <mergeCell ref="BQ1:BS1"/>
    <mergeCell ref="BU1:BW1"/>
    <mergeCell ref="AB1:AD1"/>
    <mergeCell ref="D1:F1"/>
    <mergeCell ref="H1:J1"/>
    <mergeCell ref="L1:N1"/>
    <mergeCell ref="P1:R1"/>
    <mergeCell ref="T1:V1"/>
    <mergeCell ref="X1:Z1"/>
    <mergeCell ref="AZ1:BB1"/>
    <mergeCell ref="AF1:AH1"/>
    <mergeCell ref="AJ1:AL1"/>
    <mergeCell ref="AN1:AP1"/>
    <mergeCell ref="AR1:AT1"/>
    <mergeCell ref="AV1:A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2019-01-25T14:08:06Z</dcterms:created>
  <dcterms:modified xsi:type="dcterms:W3CDTF">2019-01-27T19:39:51Z</dcterms:modified>
</cp:coreProperties>
</file>