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K10" i="1"/>
  <c r="I10" i="1"/>
  <c r="I59" i="1"/>
  <c r="J59" i="1"/>
  <c r="K59" i="1"/>
  <c r="O59" i="1"/>
  <c r="P59" i="1"/>
  <c r="Q59" i="1"/>
  <c r="C59" i="1"/>
  <c r="D59" i="1"/>
  <c r="E59" i="1"/>
  <c r="D45" i="1"/>
  <c r="E45" i="1"/>
  <c r="I45" i="1"/>
  <c r="J45" i="1"/>
  <c r="K45" i="1"/>
  <c r="C45" i="1"/>
  <c r="J39" i="1"/>
  <c r="K39" i="1"/>
  <c r="I39" i="1"/>
  <c r="J19" i="1" l="1"/>
  <c r="J18" i="1"/>
  <c r="K18" i="1"/>
  <c r="K19" i="1" s="1"/>
  <c r="I18" i="1"/>
  <c r="I19" i="1" s="1"/>
  <c r="O19" i="1"/>
  <c r="P18" i="1"/>
  <c r="P19" i="1" s="1"/>
  <c r="Q18" i="1"/>
  <c r="Q19" i="1" s="1"/>
  <c r="O18" i="1"/>
  <c r="P10" i="1"/>
  <c r="Q10" i="1"/>
  <c r="O10" i="1"/>
</calcChain>
</file>

<file path=xl/sharedStrings.xml><?xml version="1.0" encoding="utf-8"?>
<sst xmlns="http://schemas.openxmlformats.org/spreadsheetml/2006/main" count="151" uniqueCount="37">
  <si>
    <t>current asset</t>
  </si>
  <si>
    <t>current liablities</t>
  </si>
  <si>
    <t>current ratio</t>
  </si>
  <si>
    <t>cash eq</t>
  </si>
  <si>
    <t>marketable asset</t>
  </si>
  <si>
    <t>receivable</t>
  </si>
  <si>
    <t>numerator</t>
  </si>
  <si>
    <t>quick ratio</t>
  </si>
  <si>
    <t>currrent ratio</t>
  </si>
  <si>
    <t>ENTERPRISE VALUE</t>
  </si>
  <si>
    <t>debt</t>
  </si>
  <si>
    <t>market capitalisation</t>
  </si>
  <si>
    <t>cash reserve</t>
  </si>
  <si>
    <t>enterprise value</t>
  </si>
  <si>
    <t>Mar 18</t>
  </si>
  <si>
    <t>Mar 17</t>
  </si>
  <si>
    <t>Mar 16</t>
  </si>
  <si>
    <t>EBIT</t>
  </si>
  <si>
    <t>DA</t>
  </si>
  <si>
    <t>EBITDA</t>
  </si>
  <si>
    <t>EV/EBITDA</t>
  </si>
  <si>
    <t>BLUE DART</t>
  </si>
  <si>
    <t>GATI</t>
  </si>
  <si>
    <t>CORP COURIER</t>
  </si>
  <si>
    <t>N/A</t>
  </si>
  <si>
    <t>RATIO</t>
  </si>
  <si>
    <t>EV</t>
  </si>
  <si>
    <t>EPS</t>
  </si>
  <si>
    <t>NET PROFIT MARGIN</t>
  </si>
  <si>
    <t>PROFIT</t>
  </si>
  <si>
    <t>NET REVENUE</t>
  </si>
  <si>
    <t>MARGIN %</t>
  </si>
  <si>
    <t>Basic EPS (Rs.)</t>
  </si>
  <si>
    <t>Diluted EPS (Rs.)</t>
  </si>
  <si>
    <t>MARKET TO PRICE</t>
  </si>
  <si>
    <t>PRICE TO BOOK</t>
  </si>
  <si>
    <t xml:space="preserve"> INVENTORY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</si>
</sst>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Times New Roman"/>
      <family val="2"/>
    </font>
    <font>
      <sz val="20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7" fontId="1" fillId="2" borderId="0" xfId="1" applyNumberFormat="1"/>
    <xf numFmtId="0" fontId="1" fillId="2" borderId="0" xfId="1"/>
    <xf numFmtId="2" fontId="3" fillId="0" borderId="0" xfId="0" applyNumberFormat="1" applyFont="1"/>
    <xf numFmtId="2" fontId="0" fillId="0" borderId="0" xfId="0" applyNumberFormat="1"/>
    <xf numFmtId="4" fontId="3" fillId="0" borderId="0" xfId="0" applyNumberFormat="1" applyFont="1"/>
    <xf numFmtId="10" fontId="0" fillId="0" borderId="0" xfId="0" applyNumberFormat="1"/>
    <xf numFmtId="0" fontId="3" fillId="0" borderId="0" xfId="0" applyNumberFormat="1" applyFont="1"/>
    <xf numFmtId="0" fontId="4" fillId="3" borderId="0" xfId="2" applyFont="1" applyAlignment="1">
      <alignment horizontal="center" vertic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9"/>
  <sheetViews>
    <sheetView tabSelected="1" topLeftCell="A11" workbookViewId="0">
      <selection activeCell="L18" sqref="L18"/>
    </sheetView>
  </sheetViews>
  <sheetFormatPr defaultRowHeight="14.4" x14ac:dyDescent="0.3"/>
  <cols>
    <col min="1" max="2" width="18.33203125" bestFit="1" customWidth="1"/>
    <col min="8" max="8" width="18.33203125" bestFit="1" customWidth="1"/>
    <col min="14" max="14" width="18.33203125" bestFit="1" customWidth="1"/>
  </cols>
  <sheetData>
    <row r="2" spans="1:17" x14ac:dyDescent="0.3">
      <c r="B2" s="1"/>
      <c r="C2" s="1"/>
    </row>
    <row r="3" spans="1:17" x14ac:dyDescent="0.3">
      <c r="C3" s="9" t="s">
        <v>21</v>
      </c>
      <c r="D3" s="9"/>
      <c r="E3" s="9"/>
      <c r="I3" s="9" t="s">
        <v>22</v>
      </c>
      <c r="J3" s="9"/>
      <c r="K3" s="9"/>
      <c r="O3" s="9" t="s">
        <v>23</v>
      </c>
      <c r="P3" s="9"/>
      <c r="Q3" s="9"/>
    </row>
    <row r="4" spans="1:17" x14ac:dyDescent="0.3">
      <c r="C4" s="9"/>
      <c r="D4" s="9"/>
      <c r="E4" s="9"/>
      <c r="I4" s="9"/>
      <c r="J4" s="9"/>
      <c r="K4" s="9"/>
      <c r="O4" s="9"/>
      <c r="P4" s="9"/>
      <c r="Q4" s="9"/>
    </row>
    <row r="7" spans="1:17" x14ac:dyDescent="0.3">
      <c r="A7" t="s">
        <v>8</v>
      </c>
      <c r="C7" s="2">
        <v>43160</v>
      </c>
      <c r="D7" s="2">
        <v>42795</v>
      </c>
      <c r="E7" s="2">
        <v>42430</v>
      </c>
      <c r="I7" s="2">
        <v>43160</v>
      </c>
      <c r="J7" s="2">
        <v>42795</v>
      </c>
      <c r="K7" s="2">
        <v>42430</v>
      </c>
      <c r="O7" s="2">
        <v>43160</v>
      </c>
      <c r="P7" s="2">
        <v>42795</v>
      </c>
      <c r="Q7" s="2">
        <v>42430</v>
      </c>
    </row>
    <row r="8" spans="1:17" x14ac:dyDescent="0.3">
      <c r="B8" t="s">
        <v>0</v>
      </c>
      <c r="C8">
        <v>722.25</v>
      </c>
      <c r="D8">
        <v>724.13</v>
      </c>
      <c r="E8">
        <v>685.6</v>
      </c>
      <c r="H8" t="s">
        <v>0</v>
      </c>
      <c r="I8" s="4">
        <v>370.42</v>
      </c>
      <c r="J8" s="4">
        <v>356.78</v>
      </c>
      <c r="K8" s="4">
        <v>595.61</v>
      </c>
      <c r="N8" t="s">
        <v>0</v>
      </c>
      <c r="O8" s="4">
        <v>0.82</v>
      </c>
      <c r="P8" s="4">
        <v>0.59</v>
      </c>
      <c r="Q8" s="4">
        <v>0.01</v>
      </c>
    </row>
    <row r="9" spans="1:17" x14ac:dyDescent="0.3">
      <c r="B9" t="s">
        <v>1</v>
      </c>
      <c r="C9">
        <v>528.17999999999995</v>
      </c>
      <c r="D9">
        <v>536.97</v>
      </c>
      <c r="E9">
        <v>329.67</v>
      </c>
      <c r="H9" t="s">
        <v>1</v>
      </c>
      <c r="I9" s="4">
        <v>385.05</v>
      </c>
      <c r="J9" s="4">
        <v>510.95</v>
      </c>
      <c r="K9" s="4">
        <v>463.02</v>
      </c>
      <c r="N9" t="s">
        <v>1</v>
      </c>
      <c r="O9" s="4">
        <v>0.16</v>
      </c>
      <c r="P9" s="4">
        <v>0.28000000000000003</v>
      </c>
      <c r="Q9" s="4">
        <v>0.01</v>
      </c>
    </row>
    <row r="10" spans="1:17" x14ac:dyDescent="0.3">
      <c r="B10" t="s">
        <v>2</v>
      </c>
      <c r="C10">
        <v>1.3674315574236058</v>
      </c>
      <c r="D10">
        <v>1.3485483360336703</v>
      </c>
      <c r="E10">
        <v>2.0796554129887461</v>
      </c>
      <c r="H10" t="s">
        <v>2</v>
      </c>
      <c r="I10">
        <f>(I8/I9)</f>
        <v>0.96200493442410073</v>
      </c>
      <c r="J10">
        <f t="shared" ref="J10:K10" si="0">(J8/J9)</f>
        <v>0.69826793228300221</v>
      </c>
      <c r="K10">
        <f t="shared" si="0"/>
        <v>1.2863591205563476</v>
      </c>
      <c r="N10" t="s">
        <v>2</v>
      </c>
      <c r="O10">
        <f>(O8/O9)</f>
        <v>5.125</v>
      </c>
      <c r="P10">
        <f t="shared" ref="P10:Q10" si="1">(P8/P9)</f>
        <v>2.1071428571428568</v>
      </c>
      <c r="Q10">
        <f t="shared" si="1"/>
        <v>1</v>
      </c>
    </row>
    <row r="13" spans="1:17" x14ac:dyDescent="0.3">
      <c r="A13" t="s">
        <v>7</v>
      </c>
      <c r="C13" s="3" t="s">
        <v>14</v>
      </c>
      <c r="D13" s="3" t="s">
        <v>15</v>
      </c>
      <c r="E13" s="3" t="s">
        <v>16</v>
      </c>
      <c r="I13" s="2">
        <v>43160</v>
      </c>
      <c r="J13" s="2">
        <v>42795</v>
      </c>
      <c r="K13" s="2">
        <v>42430</v>
      </c>
      <c r="O13" s="2">
        <v>43160</v>
      </c>
      <c r="P13" s="2">
        <v>42795</v>
      </c>
      <c r="Q13" s="2">
        <v>42430</v>
      </c>
    </row>
    <row r="14" spans="1:17" x14ac:dyDescent="0.3">
      <c r="B14" t="s">
        <v>3</v>
      </c>
      <c r="C14">
        <v>227.32</v>
      </c>
      <c r="D14">
        <v>255.43</v>
      </c>
      <c r="E14">
        <v>287.05</v>
      </c>
      <c r="H14" t="s">
        <v>3</v>
      </c>
      <c r="I14" s="4">
        <v>41.78</v>
      </c>
      <c r="J14" s="4">
        <v>63</v>
      </c>
      <c r="K14" s="4">
        <v>45.4</v>
      </c>
      <c r="N14" t="s">
        <v>3</v>
      </c>
      <c r="O14" s="4">
        <v>0.01</v>
      </c>
      <c r="P14" s="4">
        <v>0.01</v>
      </c>
      <c r="Q14" s="4">
        <v>0.01</v>
      </c>
    </row>
    <row r="15" spans="1:17" x14ac:dyDescent="0.3">
      <c r="B15" t="s">
        <v>4</v>
      </c>
      <c r="C15">
        <v>722.25</v>
      </c>
      <c r="D15">
        <v>724.13</v>
      </c>
      <c r="E15">
        <v>685.6</v>
      </c>
      <c r="H15" t="s">
        <v>4</v>
      </c>
      <c r="I15" s="4">
        <v>370.42</v>
      </c>
      <c r="J15" s="4">
        <v>356.78</v>
      </c>
      <c r="K15" s="4">
        <v>595.61</v>
      </c>
      <c r="N15" t="s">
        <v>4</v>
      </c>
      <c r="O15" s="4">
        <v>0.82</v>
      </c>
      <c r="P15" s="4">
        <v>0.59</v>
      </c>
      <c r="Q15" s="4">
        <v>0.01</v>
      </c>
    </row>
    <row r="16" spans="1:17" x14ac:dyDescent="0.3">
      <c r="B16" t="s">
        <v>5</v>
      </c>
      <c r="C16">
        <v>420.01</v>
      </c>
      <c r="D16">
        <v>359.75</v>
      </c>
      <c r="E16">
        <v>291.35000000000002</v>
      </c>
      <c r="H16" t="s">
        <v>5</v>
      </c>
      <c r="I16" s="4">
        <v>243.17</v>
      </c>
      <c r="J16" s="4">
        <v>214.31</v>
      </c>
      <c r="K16" s="4">
        <v>291.24</v>
      </c>
      <c r="N16" t="s">
        <v>5</v>
      </c>
      <c r="O16" s="4">
        <v>0.57999999999999996</v>
      </c>
      <c r="P16" s="4">
        <v>0.49</v>
      </c>
      <c r="Q16" s="4">
        <v>0</v>
      </c>
    </row>
    <row r="17" spans="1:17" x14ac:dyDescent="0.3">
      <c r="B17" t="s">
        <v>1</v>
      </c>
      <c r="C17">
        <v>528.17999999999995</v>
      </c>
      <c r="D17">
        <v>536.97</v>
      </c>
      <c r="E17">
        <v>329.67</v>
      </c>
      <c r="H17" t="s">
        <v>1</v>
      </c>
      <c r="I17" s="4">
        <v>385.05</v>
      </c>
      <c r="J17" s="4">
        <v>510.95</v>
      </c>
      <c r="K17" s="4">
        <v>463.02</v>
      </c>
      <c r="N17" t="s">
        <v>1</v>
      </c>
      <c r="O17" s="4">
        <v>0.16</v>
      </c>
      <c r="P17" s="4">
        <v>0.28000000000000003</v>
      </c>
      <c r="Q17" s="4">
        <v>0.01</v>
      </c>
    </row>
    <row r="18" spans="1:17" x14ac:dyDescent="0.3">
      <c r="B18" t="s">
        <v>6</v>
      </c>
      <c r="C18">
        <v>1369.58</v>
      </c>
      <c r="D18">
        <v>1339.31</v>
      </c>
      <c r="E18">
        <v>1264</v>
      </c>
      <c r="H18" t="s">
        <v>6</v>
      </c>
      <c r="I18" s="5">
        <f>SUM(I14:I16)</f>
        <v>655.37</v>
      </c>
      <c r="J18" s="5">
        <f t="shared" ref="J18:K18" si="2">SUM(J14:J16)</f>
        <v>634.08999999999992</v>
      </c>
      <c r="K18" s="5">
        <f t="shared" si="2"/>
        <v>932.25</v>
      </c>
      <c r="N18" t="s">
        <v>6</v>
      </c>
      <c r="O18" s="5">
        <f>SUM(O14:O16)</f>
        <v>1.41</v>
      </c>
      <c r="P18" s="5">
        <f t="shared" ref="P18:Q18" si="3">SUM(P14:P16)</f>
        <v>1.0899999999999999</v>
      </c>
      <c r="Q18" s="5">
        <f t="shared" si="3"/>
        <v>0.02</v>
      </c>
    </row>
    <row r="19" spans="1:17" x14ac:dyDescent="0.3">
      <c r="B19" t="s">
        <v>7</v>
      </c>
      <c r="C19">
        <v>2.593017531902003</v>
      </c>
      <c r="D19">
        <v>2.4941989310389778</v>
      </c>
      <c r="E19">
        <v>3.8341371674705007</v>
      </c>
      <c r="H19" t="s">
        <v>7</v>
      </c>
      <c r="I19">
        <f>(I18/I17)</f>
        <v>1.7020386962732112</v>
      </c>
      <c r="J19">
        <f t="shared" ref="J19:K19" si="4">(J18/J17)</f>
        <v>1.2410020549955962</v>
      </c>
      <c r="K19">
        <f t="shared" si="4"/>
        <v>2.0134119476480499</v>
      </c>
      <c r="N19" t="s">
        <v>7</v>
      </c>
      <c r="O19">
        <f>(O18/O17)</f>
        <v>8.8125</v>
      </c>
      <c r="P19">
        <f t="shared" ref="P19:Q19" si="5">(P18/P17)</f>
        <v>3.8928571428571419</v>
      </c>
      <c r="Q19">
        <f t="shared" si="5"/>
        <v>2</v>
      </c>
    </row>
    <row r="22" spans="1:17" x14ac:dyDescent="0.3">
      <c r="A22" t="s">
        <v>36</v>
      </c>
      <c r="C22" s="3" t="s">
        <v>14</v>
      </c>
      <c r="D22" s="3" t="s">
        <v>15</v>
      </c>
      <c r="E22" s="3" t="s">
        <v>16</v>
      </c>
      <c r="I22" s="3" t="s">
        <v>14</v>
      </c>
      <c r="J22" s="3" t="s">
        <v>15</v>
      </c>
      <c r="K22" s="3" t="s">
        <v>16</v>
      </c>
      <c r="O22" s="3" t="s">
        <v>14</v>
      </c>
      <c r="P22" s="3" t="s">
        <v>15</v>
      </c>
      <c r="Q22" s="3" t="s">
        <v>16</v>
      </c>
    </row>
    <row r="29" spans="1:17" x14ac:dyDescent="0.3">
      <c r="A29" t="s">
        <v>9</v>
      </c>
      <c r="C29" s="2">
        <v>43160</v>
      </c>
      <c r="D29" s="2">
        <v>42795</v>
      </c>
      <c r="E29" s="2">
        <v>42430</v>
      </c>
      <c r="I29" s="2">
        <v>43160</v>
      </c>
      <c r="J29" s="2">
        <v>42795</v>
      </c>
      <c r="K29" s="2">
        <v>42430</v>
      </c>
      <c r="O29" s="2">
        <v>43160</v>
      </c>
      <c r="P29" s="2">
        <v>42795</v>
      </c>
      <c r="Q29" s="2">
        <v>42430</v>
      </c>
    </row>
    <row r="30" spans="1:17" x14ac:dyDescent="0.3">
      <c r="B30" t="s">
        <v>10</v>
      </c>
      <c r="C30">
        <v>605.16</v>
      </c>
      <c r="D30">
        <v>729.89</v>
      </c>
      <c r="E30">
        <v>683.6</v>
      </c>
      <c r="H30" t="s">
        <v>10</v>
      </c>
      <c r="I30">
        <v>613.88</v>
      </c>
      <c r="J30">
        <v>703.53</v>
      </c>
      <c r="K30">
        <v>807.77</v>
      </c>
      <c r="N30" t="s">
        <v>10</v>
      </c>
      <c r="O30" s="5">
        <v>0.16</v>
      </c>
      <c r="P30" s="5">
        <v>1.8900000000000001</v>
      </c>
      <c r="Q30" s="5">
        <v>1.48</v>
      </c>
    </row>
    <row r="31" spans="1:17" x14ac:dyDescent="0.3">
      <c r="B31" t="s">
        <v>11</v>
      </c>
      <c r="C31">
        <v>621.25</v>
      </c>
      <c r="D31">
        <v>521.72</v>
      </c>
      <c r="E31">
        <v>470.62</v>
      </c>
      <c r="H31" t="s">
        <v>11</v>
      </c>
      <c r="I31">
        <v>728.48</v>
      </c>
      <c r="J31">
        <v>632.54999999999995</v>
      </c>
      <c r="K31">
        <v>563.51</v>
      </c>
      <c r="N31" t="s">
        <v>11</v>
      </c>
      <c r="O31" s="4">
        <v>0.66</v>
      </c>
      <c r="P31" s="4">
        <v>-1.19</v>
      </c>
      <c r="Q31" s="4">
        <v>-1.46</v>
      </c>
    </row>
    <row r="32" spans="1:17" x14ac:dyDescent="0.3">
      <c r="B32" t="s">
        <v>12</v>
      </c>
      <c r="C32">
        <v>227.32</v>
      </c>
      <c r="D32">
        <v>255.43</v>
      </c>
      <c r="E32">
        <v>287.05</v>
      </c>
      <c r="H32" t="s">
        <v>12</v>
      </c>
      <c r="I32">
        <v>41.78</v>
      </c>
      <c r="J32">
        <v>63</v>
      </c>
      <c r="K32">
        <v>45.4</v>
      </c>
      <c r="N32" t="s">
        <v>12</v>
      </c>
      <c r="O32" s="4">
        <v>0.01</v>
      </c>
      <c r="P32" s="4">
        <v>0.01</v>
      </c>
      <c r="Q32" s="4">
        <v>0.01</v>
      </c>
    </row>
    <row r="33" spans="1:17" x14ac:dyDescent="0.3">
      <c r="B33" t="s">
        <v>13</v>
      </c>
      <c r="C33">
        <v>999.08999999999992</v>
      </c>
      <c r="D33">
        <v>996.18000000000006</v>
      </c>
      <c r="E33">
        <v>867.17000000000007</v>
      </c>
      <c r="H33" t="s">
        <v>13</v>
      </c>
      <c r="I33">
        <v>1300.5800000000002</v>
      </c>
      <c r="J33">
        <v>1273.08</v>
      </c>
      <c r="K33">
        <v>1325.8799999999999</v>
      </c>
      <c r="N33" t="s">
        <v>13</v>
      </c>
      <c r="O33" s="5">
        <v>0.81</v>
      </c>
      <c r="P33" s="5">
        <v>0.69000000000000017</v>
      </c>
      <c r="Q33" s="5">
        <v>1.0000000000000018E-2</v>
      </c>
    </row>
    <row r="36" spans="1:17" x14ac:dyDescent="0.3">
      <c r="A36" t="s">
        <v>19</v>
      </c>
      <c r="C36" s="3" t="s">
        <v>14</v>
      </c>
      <c r="D36" s="3" t="s">
        <v>15</v>
      </c>
      <c r="E36" s="3" t="s">
        <v>16</v>
      </c>
      <c r="I36" s="2">
        <v>43160</v>
      </c>
      <c r="J36" s="2">
        <v>42795</v>
      </c>
      <c r="K36" s="2">
        <v>42430</v>
      </c>
      <c r="O36" s="2">
        <v>43160</v>
      </c>
      <c r="P36" s="2">
        <v>42795</v>
      </c>
      <c r="Q36" s="2">
        <v>42430</v>
      </c>
    </row>
    <row r="37" spans="1:17" x14ac:dyDescent="0.3">
      <c r="B37" t="s">
        <v>17</v>
      </c>
      <c r="C37">
        <v>144.71</v>
      </c>
      <c r="D37">
        <v>139.84</v>
      </c>
      <c r="E37">
        <v>196.83</v>
      </c>
      <c r="H37" t="s">
        <v>17</v>
      </c>
      <c r="I37" s="4">
        <v>39.11</v>
      </c>
      <c r="J37" s="4">
        <v>39.11</v>
      </c>
      <c r="K37" s="4">
        <v>17.149999999999999</v>
      </c>
      <c r="N37" t="s">
        <v>17</v>
      </c>
      <c r="O37" s="4">
        <v>0.22</v>
      </c>
      <c r="P37" s="4">
        <v>0.22</v>
      </c>
      <c r="Q37" s="4">
        <v>0.17</v>
      </c>
    </row>
    <row r="38" spans="1:17" x14ac:dyDescent="0.3">
      <c r="B38" t="s">
        <v>18</v>
      </c>
      <c r="C38">
        <v>114.45</v>
      </c>
      <c r="D38">
        <v>103.75</v>
      </c>
      <c r="E38">
        <v>102.06</v>
      </c>
      <c r="H38" t="s">
        <v>18</v>
      </c>
      <c r="I38" s="4">
        <v>30</v>
      </c>
      <c r="J38" s="4">
        <v>30</v>
      </c>
      <c r="K38" s="4">
        <v>29.8</v>
      </c>
      <c r="N38" t="s">
        <v>18</v>
      </c>
      <c r="O38" t="s">
        <v>24</v>
      </c>
      <c r="P38" t="s">
        <v>24</v>
      </c>
      <c r="Q38" t="s">
        <v>24</v>
      </c>
    </row>
    <row r="39" spans="1:17" x14ac:dyDescent="0.3">
      <c r="B39" t="s">
        <v>19</v>
      </c>
      <c r="C39">
        <v>259.16000000000003</v>
      </c>
      <c r="D39">
        <v>243.59</v>
      </c>
      <c r="E39">
        <v>298.89</v>
      </c>
      <c r="H39" t="s">
        <v>19</v>
      </c>
      <c r="I39">
        <f>(I37+I38)</f>
        <v>69.11</v>
      </c>
      <c r="J39">
        <f t="shared" ref="J39:K39" si="6">(J37+J38)</f>
        <v>69.11</v>
      </c>
      <c r="K39">
        <f t="shared" si="6"/>
        <v>46.95</v>
      </c>
      <c r="N39" t="s">
        <v>19</v>
      </c>
      <c r="O39" t="s">
        <v>24</v>
      </c>
      <c r="P39" t="s">
        <v>24</v>
      </c>
      <c r="Q39" t="s">
        <v>24</v>
      </c>
    </row>
    <row r="42" spans="1:17" x14ac:dyDescent="0.3">
      <c r="A42" t="s">
        <v>20</v>
      </c>
      <c r="C42" s="3" t="s">
        <v>14</v>
      </c>
      <c r="D42" s="3" t="s">
        <v>15</v>
      </c>
      <c r="E42" s="3" t="s">
        <v>16</v>
      </c>
      <c r="I42" s="2">
        <v>43160</v>
      </c>
      <c r="J42" s="2">
        <v>42795</v>
      </c>
      <c r="K42" s="2">
        <v>42430</v>
      </c>
      <c r="O42" s="2">
        <v>43160</v>
      </c>
      <c r="P42" s="2">
        <v>42795</v>
      </c>
      <c r="Q42" s="2">
        <v>42430</v>
      </c>
    </row>
    <row r="43" spans="1:17" x14ac:dyDescent="0.3">
      <c r="B43" t="s">
        <v>26</v>
      </c>
      <c r="C43">
        <v>999.08999999999992</v>
      </c>
      <c r="D43">
        <v>996.18000000000006</v>
      </c>
      <c r="E43">
        <v>867.17000000000007</v>
      </c>
      <c r="H43" t="s">
        <v>26</v>
      </c>
      <c r="I43">
        <v>1300.5800000000002</v>
      </c>
      <c r="J43">
        <v>1273.08</v>
      </c>
      <c r="K43">
        <v>1325.8799999999999</v>
      </c>
      <c r="N43" t="s">
        <v>26</v>
      </c>
      <c r="O43" s="5">
        <v>0.81</v>
      </c>
      <c r="P43" s="5">
        <v>0.69000000000000017</v>
      </c>
      <c r="Q43" s="5">
        <v>1.0000000000000018E-2</v>
      </c>
    </row>
    <row r="44" spans="1:17" x14ac:dyDescent="0.3">
      <c r="B44" t="s">
        <v>19</v>
      </c>
      <c r="C44">
        <v>259.16000000000003</v>
      </c>
      <c r="D44">
        <v>243.59</v>
      </c>
      <c r="E44">
        <v>298.89</v>
      </c>
      <c r="H44" t="s">
        <v>19</v>
      </c>
      <c r="I44">
        <v>69.11</v>
      </c>
      <c r="J44">
        <v>69.11</v>
      </c>
      <c r="K44">
        <v>46.95</v>
      </c>
      <c r="N44" t="s">
        <v>19</v>
      </c>
      <c r="O44" t="s">
        <v>24</v>
      </c>
      <c r="P44" t="s">
        <v>24</v>
      </c>
      <c r="Q44" t="s">
        <v>24</v>
      </c>
    </row>
    <row r="45" spans="1:17" x14ac:dyDescent="0.3">
      <c r="B45" t="s">
        <v>25</v>
      </c>
      <c r="C45">
        <f>(C43/C44)</f>
        <v>3.8551088130884388</v>
      </c>
      <c r="D45">
        <f t="shared" ref="D45:K45" si="7">(D43/D44)</f>
        <v>4.0895767478139495</v>
      </c>
      <c r="E45">
        <f t="shared" si="7"/>
        <v>2.9013014821506244</v>
      </c>
      <c r="H45" t="s">
        <v>25</v>
      </c>
      <c r="I45">
        <f t="shared" si="7"/>
        <v>18.818984228042254</v>
      </c>
      <c r="J45">
        <f t="shared" si="7"/>
        <v>18.421067862827375</v>
      </c>
      <c r="K45">
        <f t="shared" si="7"/>
        <v>28.240255591054307</v>
      </c>
      <c r="N45" t="s">
        <v>25</v>
      </c>
      <c r="O45" t="s">
        <v>24</v>
      </c>
      <c r="P45" t="s">
        <v>24</v>
      </c>
      <c r="Q45" t="s">
        <v>24</v>
      </c>
    </row>
    <row r="50" spans="1:17" x14ac:dyDescent="0.3">
      <c r="A50" t="s">
        <v>27</v>
      </c>
      <c r="C50" s="3" t="s">
        <v>14</v>
      </c>
      <c r="D50" s="3" t="s">
        <v>15</v>
      </c>
      <c r="E50" s="3" t="s">
        <v>16</v>
      </c>
      <c r="I50" s="3" t="s">
        <v>14</v>
      </c>
      <c r="J50" s="3" t="s">
        <v>15</v>
      </c>
      <c r="K50" s="3" t="s">
        <v>16</v>
      </c>
      <c r="O50" s="3" t="s">
        <v>14</v>
      </c>
      <c r="P50" s="3" t="s">
        <v>15</v>
      </c>
      <c r="Q50" s="3" t="s">
        <v>16</v>
      </c>
    </row>
    <row r="51" spans="1:17" x14ac:dyDescent="0.3">
      <c r="B51" s="8" t="s">
        <v>32</v>
      </c>
      <c r="C51" s="4">
        <v>61</v>
      </c>
      <c r="D51" s="4">
        <v>59</v>
      </c>
      <c r="E51" s="4">
        <v>83</v>
      </c>
      <c r="H51" s="8" t="s">
        <v>32</v>
      </c>
      <c r="I51" s="4">
        <v>3</v>
      </c>
      <c r="J51" s="4">
        <v>3</v>
      </c>
      <c r="K51" s="4">
        <v>1</v>
      </c>
      <c r="N51" s="8" t="s">
        <v>32</v>
      </c>
      <c r="O51" s="4">
        <v>0.32</v>
      </c>
      <c r="P51" s="4">
        <v>0.32</v>
      </c>
      <c r="Q51" s="4">
        <v>0.28999999999999998</v>
      </c>
    </row>
    <row r="52" spans="1:17" x14ac:dyDescent="0.3">
      <c r="B52" s="8" t="s">
        <v>33</v>
      </c>
      <c r="C52" s="4">
        <v>61</v>
      </c>
      <c r="D52" s="4">
        <v>59</v>
      </c>
      <c r="E52" s="4">
        <v>83</v>
      </c>
      <c r="H52" s="8" t="s">
        <v>33</v>
      </c>
      <c r="I52" s="4">
        <v>3</v>
      </c>
      <c r="J52" s="4">
        <v>3</v>
      </c>
      <c r="K52" s="4">
        <v>1</v>
      </c>
      <c r="N52" s="8" t="s">
        <v>33</v>
      </c>
      <c r="O52" s="4">
        <v>0.32</v>
      </c>
      <c r="P52" s="4">
        <v>0.32</v>
      </c>
      <c r="Q52" s="4">
        <v>0.28999999999999998</v>
      </c>
    </row>
    <row r="56" spans="1:17" x14ac:dyDescent="0.3">
      <c r="A56" t="s">
        <v>28</v>
      </c>
      <c r="C56" s="3" t="s">
        <v>14</v>
      </c>
      <c r="D56" s="3" t="s">
        <v>15</v>
      </c>
      <c r="E56" s="3" t="s">
        <v>16</v>
      </c>
      <c r="I56" s="3" t="s">
        <v>14</v>
      </c>
      <c r="J56" s="3" t="s">
        <v>15</v>
      </c>
      <c r="K56" s="3" t="s">
        <v>16</v>
      </c>
      <c r="O56" s="3" t="s">
        <v>14</v>
      </c>
      <c r="P56" s="3" t="s">
        <v>15</v>
      </c>
      <c r="Q56" s="3" t="s">
        <v>16</v>
      </c>
    </row>
    <row r="57" spans="1:17" x14ac:dyDescent="0.3">
      <c r="B57" t="s">
        <v>29</v>
      </c>
      <c r="C57" s="4">
        <v>217</v>
      </c>
      <c r="D57" s="4">
        <v>219.13</v>
      </c>
      <c r="E57" s="4">
        <v>295.86</v>
      </c>
      <c r="H57" t="s">
        <v>29</v>
      </c>
      <c r="I57" s="4">
        <v>54.4</v>
      </c>
      <c r="J57" s="4">
        <v>54.4</v>
      </c>
      <c r="K57" s="4">
        <v>26.54</v>
      </c>
      <c r="N57" t="s">
        <v>29</v>
      </c>
      <c r="O57" s="4">
        <v>0.28000000000000003</v>
      </c>
      <c r="P57" s="4">
        <v>0.28000000000000003</v>
      </c>
      <c r="Q57" s="4">
        <v>0.17</v>
      </c>
    </row>
    <row r="58" spans="1:17" x14ac:dyDescent="0.3">
      <c r="B58" t="s">
        <v>30</v>
      </c>
      <c r="C58" s="6">
        <v>2819.91</v>
      </c>
      <c r="D58" s="6">
        <v>2715.66</v>
      </c>
      <c r="E58" s="6">
        <v>2597.73</v>
      </c>
      <c r="H58" t="s">
        <v>30</v>
      </c>
      <c r="I58" s="6">
        <v>1813.6</v>
      </c>
      <c r="J58" s="6">
        <v>1813.6</v>
      </c>
      <c r="K58" s="6">
        <v>1701.38</v>
      </c>
      <c r="N58" t="s">
        <v>30</v>
      </c>
      <c r="O58" s="4">
        <v>0.38</v>
      </c>
      <c r="P58" s="4">
        <v>0.38</v>
      </c>
      <c r="Q58" s="4">
        <v>0.49</v>
      </c>
    </row>
    <row r="59" spans="1:17" x14ac:dyDescent="0.3">
      <c r="B59" t="s">
        <v>31</v>
      </c>
      <c r="C59" s="7">
        <f t="shared" ref="C59:E59" si="8">(C57/C58)</f>
        <v>7.6952810550691336E-2</v>
      </c>
      <c r="D59" s="7">
        <f t="shared" si="8"/>
        <v>8.0691250009205864E-2</v>
      </c>
      <c r="E59" s="7">
        <f t="shared" si="8"/>
        <v>0.11389174394567565</v>
      </c>
      <c r="F59" s="7"/>
      <c r="G59" s="7"/>
      <c r="H59" t="s">
        <v>31</v>
      </c>
      <c r="I59" s="7">
        <f t="shared" ref="I59" si="9">(I57/I58)</f>
        <v>2.9995588883987651E-2</v>
      </c>
      <c r="J59" s="7">
        <f t="shared" ref="J59" si="10">(J57/J58)</f>
        <v>2.9995588883987651E-2</v>
      </c>
      <c r="K59" s="7">
        <f t="shared" ref="K59" si="11">(K57/K58)</f>
        <v>1.5599101905511994E-2</v>
      </c>
      <c r="L59" s="7"/>
      <c r="M59" s="7"/>
      <c r="N59" t="s">
        <v>31</v>
      </c>
      <c r="O59" s="7">
        <f t="shared" ref="O59" si="12">(O57/O58)</f>
        <v>0.73684210526315796</v>
      </c>
      <c r="P59" s="7">
        <f t="shared" ref="P59" si="13">(P57/P58)</f>
        <v>0.73684210526315796</v>
      </c>
      <c r="Q59" s="7">
        <f t="shared" ref="Q59" si="14">(Q57/Q58)</f>
        <v>0.34693877551020413</v>
      </c>
    </row>
    <row r="62" spans="1:17" x14ac:dyDescent="0.3">
      <c r="A62" t="s">
        <v>34</v>
      </c>
      <c r="C62" s="3" t="s">
        <v>14</v>
      </c>
      <c r="D62" s="3" t="s">
        <v>15</v>
      </c>
      <c r="E62" s="3" t="s">
        <v>16</v>
      </c>
      <c r="I62" s="3" t="s">
        <v>14</v>
      </c>
      <c r="J62" s="3" t="s">
        <v>15</v>
      </c>
      <c r="K62" s="3" t="s">
        <v>16</v>
      </c>
      <c r="O62" s="3" t="s">
        <v>14</v>
      </c>
      <c r="P62" s="3" t="s">
        <v>15</v>
      </c>
      <c r="Q62" s="3" t="s">
        <v>16</v>
      </c>
    </row>
    <row r="68" spans="1:17" x14ac:dyDescent="0.3">
      <c r="C68" s="3" t="s">
        <v>14</v>
      </c>
      <c r="D68" s="3" t="s">
        <v>15</v>
      </c>
      <c r="E68" s="3" t="s">
        <v>16</v>
      </c>
      <c r="I68" s="3" t="s">
        <v>14</v>
      </c>
      <c r="J68" s="3" t="s">
        <v>15</v>
      </c>
      <c r="K68" s="3" t="s">
        <v>16</v>
      </c>
      <c r="O68" s="3" t="s">
        <v>14</v>
      </c>
      <c r="P68" s="3" t="s">
        <v>15</v>
      </c>
      <c r="Q68" s="3" t="s">
        <v>16</v>
      </c>
    </row>
    <row r="69" spans="1:17" x14ac:dyDescent="0.3">
      <c r="A69" t="s">
        <v>35</v>
      </c>
    </row>
  </sheetData>
  <mergeCells count="3">
    <mergeCell ref="C3:E4"/>
    <mergeCell ref="I3:K4"/>
    <mergeCell ref="O3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2019-02-04T14:48:31Z</dcterms:modified>
</cp:coreProperties>
</file>