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91876\Downloads\"/>
    </mc:Choice>
  </mc:AlternateContent>
  <xr:revisionPtr revIDLastSave="0" documentId="13_ncr:1_{FC55EBE7-2DAD-4FD6-A32A-CB33805BCAD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ospect" sheetId="6" r:id="rId1"/>
    <sheet name="DSR" sheetId="3" r:id="rId2"/>
    <sheet name="Tracking Shee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5" l="1"/>
  <c r="K32" i="5"/>
  <c r="J32" i="5"/>
  <c r="E32" i="5"/>
  <c r="D32" i="5"/>
  <c r="I31" i="5"/>
  <c r="H31" i="5"/>
  <c r="G31" i="5"/>
  <c r="F31" i="5"/>
  <c r="H30" i="5"/>
  <c r="G30" i="5"/>
  <c r="F30" i="5"/>
  <c r="I30" i="5" s="1"/>
  <c r="I29" i="5"/>
  <c r="H29" i="5"/>
  <c r="G29" i="5"/>
  <c r="G32" i="5" s="1"/>
  <c r="F29" i="5"/>
  <c r="I28" i="5"/>
  <c r="H28" i="5"/>
  <c r="H32" i="5" s="1"/>
  <c r="G28" i="5"/>
  <c r="F28" i="5"/>
  <c r="I27" i="5"/>
  <c r="I32" i="5" s="1"/>
  <c r="H27" i="5"/>
  <c r="G27" i="5"/>
  <c r="F27" i="5"/>
  <c r="H24" i="5"/>
  <c r="H23" i="5"/>
  <c r="H22" i="5"/>
  <c r="H21" i="5"/>
  <c r="H20" i="5"/>
  <c r="H25" i="5" s="1"/>
  <c r="H17" i="5"/>
  <c r="H16" i="5"/>
  <c r="H15" i="5"/>
  <c r="H14" i="5"/>
  <c r="H13" i="5"/>
  <c r="H11" i="5"/>
  <c r="H10" i="5"/>
  <c r="H9" i="5"/>
  <c r="H8" i="5"/>
  <c r="H7" i="5"/>
  <c r="H6" i="5"/>
  <c r="L25" i="5"/>
  <c r="K25" i="5"/>
  <c r="J25" i="5"/>
  <c r="E25" i="5"/>
  <c r="D25" i="5"/>
  <c r="I24" i="5"/>
  <c r="G24" i="5"/>
  <c r="F24" i="5"/>
  <c r="I23" i="5"/>
  <c r="G23" i="5"/>
  <c r="F23" i="5"/>
  <c r="G22" i="5"/>
  <c r="F22" i="5"/>
  <c r="I22" i="5" s="1"/>
  <c r="G21" i="5"/>
  <c r="F21" i="5"/>
  <c r="I21" i="5" s="1"/>
  <c r="G20" i="5"/>
  <c r="G25" i="5" s="1"/>
  <c r="F20" i="5"/>
  <c r="I20" i="5" s="1"/>
  <c r="G17" i="5"/>
  <c r="G16" i="5"/>
  <c r="G15" i="5"/>
  <c r="I14" i="5"/>
  <c r="G14" i="5"/>
  <c r="F17" i="5"/>
  <c r="I17" i="5" s="1"/>
  <c r="F16" i="5"/>
  <c r="I16" i="5" s="1"/>
  <c r="F15" i="5"/>
  <c r="I15" i="5" s="1"/>
  <c r="F14" i="5"/>
  <c r="F13" i="5"/>
  <c r="G10" i="5"/>
  <c r="G9" i="5"/>
  <c r="G8" i="5"/>
  <c r="G7" i="5"/>
  <c r="F10" i="5"/>
  <c r="I10" i="5" s="1"/>
  <c r="F9" i="5"/>
  <c r="I9" i="5" s="1"/>
  <c r="F8" i="5"/>
  <c r="I8" i="5" s="1"/>
  <c r="F7" i="5"/>
  <c r="I7" i="5" s="1"/>
  <c r="F6" i="5"/>
  <c r="F32" i="5" l="1"/>
  <c r="I25" i="5"/>
  <c r="F25" i="5"/>
  <c r="I13" i="5"/>
  <c r="I6" i="5"/>
  <c r="L18" i="5" l="1"/>
  <c r="K18" i="5"/>
  <c r="J18" i="5"/>
  <c r="E18" i="5"/>
  <c r="D18" i="5"/>
  <c r="H18" i="5"/>
  <c r="G13" i="5"/>
  <c r="G18" i="5" s="1"/>
  <c r="I18" i="5"/>
  <c r="L11" i="5"/>
  <c r="K11" i="5"/>
  <c r="J11" i="5"/>
  <c r="F11" i="5"/>
  <c r="E11" i="5"/>
  <c r="D11" i="5"/>
  <c r="I11" i="5"/>
  <c r="G6" i="5"/>
  <c r="G11" i="5" l="1"/>
  <c r="M6" i="5"/>
  <c r="M7" i="5" s="1"/>
  <c r="M8" i="5" s="1"/>
  <c r="M9" i="5" s="1"/>
  <c r="M10" i="5" s="1"/>
  <c r="M11" i="5" s="1"/>
  <c r="M13" i="5" s="1"/>
  <c r="M14" i="5" s="1"/>
  <c r="M15" i="5" s="1"/>
  <c r="M16" i="5" s="1"/>
  <c r="M17" i="5" s="1"/>
  <c r="M18" i="5" s="1"/>
  <c r="M20" i="5" s="1"/>
  <c r="M21" i="5" s="1"/>
  <c r="M22" i="5" s="1"/>
  <c r="M23" i="5" s="1"/>
  <c r="M24" i="5" s="1"/>
  <c r="F18" i="5"/>
  <c r="M25" i="5" l="1"/>
  <c r="M27" i="5" s="1"/>
  <c r="M28" i="5" s="1"/>
  <c r="M29" i="5" s="1"/>
  <c r="M30" i="5" s="1"/>
  <c r="M31" i="5" s="1"/>
  <c r="M32" i="5" s="1"/>
</calcChain>
</file>

<file path=xl/sharedStrings.xml><?xml version="1.0" encoding="utf-8"?>
<sst xmlns="http://schemas.openxmlformats.org/spreadsheetml/2006/main" count="337" uniqueCount="182">
  <si>
    <t>Date</t>
  </si>
  <si>
    <t xml:space="preserve">Company Name </t>
  </si>
  <si>
    <t xml:space="preserve">Status of meeting </t>
  </si>
  <si>
    <t xml:space="preserve">Outcome of the meeting </t>
  </si>
  <si>
    <t xml:space="preserve">Next Meeting Schedule </t>
  </si>
  <si>
    <t>Action Plan</t>
  </si>
  <si>
    <t xml:space="preserve">Date of Visit </t>
  </si>
  <si>
    <t xml:space="preserve">Name of the Company Visited </t>
  </si>
  <si>
    <t xml:space="preserve">Person Met / Contacted </t>
  </si>
  <si>
    <t xml:space="preserve">What was discussed in the Meeting </t>
  </si>
  <si>
    <t xml:space="preserve">Next Meeting Date </t>
  </si>
  <si>
    <t>New / Follow Up etc (just mention if it was a new . Follow uo or walkin meeting )</t>
  </si>
  <si>
    <t>Sr. #</t>
  </si>
  <si>
    <t>#</t>
  </si>
  <si>
    <t xml:space="preserve">Next Step to be Taken </t>
  </si>
  <si>
    <t>Contact Person</t>
  </si>
  <si>
    <t>Designation</t>
  </si>
  <si>
    <t>Email Id</t>
  </si>
  <si>
    <t xml:space="preserve">Meeting Time </t>
  </si>
  <si>
    <t xml:space="preserve">Start time </t>
  </si>
  <si>
    <t xml:space="preserve">End Time </t>
  </si>
  <si>
    <t>MADHUR- Corporate Sales Consultant - WEEKLY MEETING PERFORMANCE TRACKING SHEET</t>
  </si>
  <si>
    <t>Day</t>
  </si>
  <si>
    <t>New Meetings</t>
  </si>
  <si>
    <t>Walkin / Followup</t>
  </si>
  <si>
    <t>Total Meetings</t>
  </si>
  <si>
    <t>Total Short Falls</t>
  </si>
  <si>
    <t>Total # of Proposal</t>
  </si>
  <si>
    <t>Meeting Fixed Self</t>
  </si>
  <si>
    <t>Meeting Fixed by Sales Coordinator</t>
  </si>
  <si>
    <t>Week -</t>
  </si>
  <si>
    <t>Shortfall- New Meetings (Target - Min 3 New Meetings Per Day)</t>
  </si>
  <si>
    <t>Sr#</t>
  </si>
  <si>
    <t>Total for the Week</t>
  </si>
  <si>
    <t xml:space="preserve"> Shortfall - Walkins (Target - Min 1 Walkin Followup Meetings Per Day)</t>
  </si>
  <si>
    <t>Vertical</t>
  </si>
  <si>
    <t xml:space="preserve">Contact Person </t>
  </si>
  <si>
    <t xml:space="preserve">Direct Contact </t>
  </si>
  <si>
    <t xml:space="preserve">Email Id </t>
  </si>
  <si>
    <t>P.O Box #</t>
  </si>
  <si>
    <t xml:space="preserve">Location </t>
  </si>
  <si>
    <t>Area</t>
  </si>
  <si>
    <t>Contact #</t>
  </si>
  <si>
    <t>Address</t>
  </si>
  <si>
    <t xml:space="preserve">Remarks </t>
  </si>
  <si>
    <t>Mobile No.</t>
  </si>
  <si>
    <t>Contact Person 2</t>
  </si>
  <si>
    <t>PRODUCT PROPOSED</t>
  </si>
  <si>
    <t>CURRENT ERP / DATABASE</t>
  </si>
  <si>
    <t>DMS / EasyIndex or Backlog Digitization</t>
  </si>
  <si>
    <t xml:space="preserve">Industry Type </t>
  </si>
  <si>
    <t>Name of the Consultant- Corporate Sales Consultant - DAILY SALES REPORT</t>
  </si>
  <si>
    <t>Total Short Falls                      (New Meetings)</t>
  </si>
  <si>
    <t>AREA</t>
  </si>
  <si>
    <t>EMIRATE</t>
  </si>
  <si>
    <t xml:space="preserve">Ivory international </t>
  </si>
  <si>
    <t>Aladdin container co.</t>
  </si>
  <si>
    <t>Nissan</t>
  </si>
  <si>
    <t>AW Rostamani spare parts</t>
  </si>
  <si>
    <t>Chrysels</t>
  </si>
  <si>
    <t>Right way industries</t>
  </si>
  <si>
    <t>Alaa Metals</t>
  </si>
  <si>
    <t>Empower electric</t>
  </si>
  <si>
    <t>Gulf and eastern electro mechanical</t>
  </si>
  <si>
    <t>SSk group</t>
  </si>
  <si>
    <t>Trinity employee engagement</t>
  </si>
  <si>
    <t>Middleeast factory</t>
  </si>
  <si>
    <t>Mechanical</t>
  </si>
  <si>
    <t>Inflex hydraulics</t>
  </si>
  <si>
    <t>Reception</t>
  </si>
  <si>
    <t>Dubai</t>
  </si>
  <si>
    <t>Al Quoz</t>
  </si>
  <si>
    <t>New</t>
  </si>
  <si>
    <t>The Reception asked me to visit the parent company (Trinity Mechanical) to which proposal was already sent</t>
  </si>
  <si>
    <t>Light</t>
  </si>
  <si>
    <t>Amzan middle east</t>
  </si>
  <si>
    <t>Mr. Tim</t>
  </si>
  <si>
    <t>Finance head</t>
  </si>
  <si>
    <t>info@amzanme.com</t>
  </si>
  <si>
    <t>Walkin</t>
  </si>
  <si>
    <t>They do not need any sort of system at this point in time</t>
  </si>
  <si>
    <t>Blue Light</t>
  </si>
  <si>
    <t>Mr. Sagar</t>
  </si>
  <si>
    <t>Blue Light comes under Trinity holdings</t>
  </si>
  <si>
    <t>Citiliner</t>
  </si>
  <si>
    <t>Did not get the chance to meet anyone after waiting for a long time</t>
  </si>
  <si>
    <t>Oasis  coils and coatings</t>
  </si>
  <si>
    <t>Mr. Anandha kumar</t>
  </si>
  <si>
    <t>Procurement manager</t>
  </si>
  <si>
    <t>ananda.kumar@occglobal.com</t>
  </si>
  <si>
    <t>Al Quoz-4</t>
  </si>
  <si>
    <t>Mr. kumar was rushing for another meeting so only got to introduce myself and the company and handed over the brochure to him .</t>
  </si>
  <si>
    <t>Take appointment and then visit again</t>
  </si>
  <si>
    <t>Al shola transport</t>
  </si>
  <si>
    <t>Mr. Praveen pillai</t>
  </si>
  <si>
    <t>Mr Pillai was generous enough to ask me to get out. And said we did not ask for any such product then why are you here?</t>
  </si>
  <si>
    <t>Husaini Brothers</t>
  </si>
  <si>
    <t>Al Quoz-2</t>
  </si>
  <si>
    <t>Asked Receptionist tohand over the brochure to Mr. Vikram singh as he did not wanted to meet.</t>
  </si>
  <si>
    <t>Alaa metls</t>
  </si>
  <si>
    <t>Mr. vijayan</t>
  </si>
  <si>
    <t>Finance Director</t>
  </si>
  <si>
    <t>vk.amp@amprofact.com</t>
  </si>
  <si>
    <t>Followup</t>
  </si>
  <si>
    <t>The details about the product and its usage were discussed</t>
  </si>
  <si>
    <t>At this point in time they are not interested in this system</t>
  </si>
  <si>
    <t>Rightway</t>
  </si>
  <si>
    <t>mr. Nishad K</t>
  </si>
  <si>
    <t>Admin Manager</t>
  </si>
  <si>
    <t>nishad@rightway.ae</t>
  </si>
  <si>
    <t>followup</t>
  </si>
  <si>
    <t>Introduced the product and explained its uses</t>
  </si>
  <si>
    <t>He told that his company does not print enough papers</t>
  </si>
  <si>
    <t>Automobile</t>
  </si>
  <si>
    <t>Porsche</t>
  </si>
  <si>
    <t>Accounts department</t>
  </si>
  <si>
    <t>DSO</t>
  </si>
  <si>
    <t>explained the details but the funance head asked to contact AL nabooda group</t>
  </si>
  <si>
    <t>Damlesco</t>
  </si>
  <si>
    <t>dubai</t>
  </si>
  <si>
    <t>Was not able to cross the Reception</t>
  </si>
  <si>
    <t>Goodyear tyres</t>
  </si>
  <si>
    <t>Mr. Siddhant Niar</t>
  </si>
  <si>
    <t>Sales Operations</t>
  </si>
  <si>
    <t>s.niar@goodyeartyres.com</t>
  </si>
  <si>
    <t>Dso</t>
  </si>
  <si>
    <t>He will discuss it with the management and let us know</t>
  </si>
  <si>
    <t>Clima Uno</t>
  </si>
  <si>
    <t>Mr.Mahanthesh Banada</t>
  </si>
  <si>
    <t>Procurement</t>
  </si>
  <si>
    <t>mahanthesh.banada@climaunoglobal.com</t>
  </si>
  <si>
    <t>DIP</t>
  </si>
  <si>
    <t>He asked to schedule an appointment and come as he was on a call</t>
  </si>
  <si>
    <t>schedule appointment and followup</t>
  </si>
  <si>
    <t>Bin Dasmal Group</t>
  </si>
  <si>
    <t>Receptionist</t>
  </si>
  <si>
    <t>_</t>
  </si>
  <si>
    <t>bindasmalgroup@bindasmal.com</t>
  </si>
  <si>
    <t>Left the brochure for the finance director at the reception</t>
  </si>
  <si>
    <t>IQ robotics</t>
  </si>
  <si>
    <t>Left the brochure for the finance manager at the reception</t>
  </si>
  <si>
    <t>Tekzone LLC</t>
  </si>
  <si>
    <t>Ras al khor</t>
  </si>
  <si>
    <t>They were not entertaining at all</t>
  </si>
  <si>
    <t>Golden Screw Trading</t>
  </si>
  <si>
    <t>Mr.Shaffay</t>
  </si>
  <si>
    <t>wWalkin</t>
  </si>
  <si>
    <t>They ae very small to have this system</t>
  </si>
  <si>
    <t>Guard Master Safety Systems LLC</t>
  </si>
  <si>
    <t>Schedule an appointment and then come as all managers are busy</t>
  </si>
  <si>
    <t>Finance director</t>
  </si>
  <si>
    <t>Mr. Vijayan</t>
  </si>
  <si>
    <t>Ras Al Khor</t>
  </si>
  <si>
    <t>Al Quoz 1</t>
  </si>
  <si>
    <t>Finance department</t>
  </si>
  <si>
    <t>Fardeen Sara</t>
  </si>
  <si>
    <t>General Manager</t>
  </si>
  <si>
    <t>Security</t>
  </si>
  <si>
    <t>Secutity</t>
  </si>
  <si>
    <t>Mrs. Mary benjamin</t>
  </si>
  <si>
    <t>Finance Manager</t>
  </si>
  <si>
    <t>Mr. sagar</t>
  </si>
  <si>
    <t>fardeen.sara@awrostamani.com</t>
  </si>
  <si>
    <t>mary@chrysels.com</t>
  </si>
  <si>
    <t>Head office is in abudhabi</t>
  </si>
  <si>
    <t>Speak to wafi groip</t>
  </si>
  <si>
    <t>Approach head office in Deira</t>
  </si>
  <si>
    <t>Not allowed inside the premises</t>
  </si>
  <si>
    <t>Already proposal shared</t>
  </si>
  <si>
    <t>Not interested</t>
  </si>
  <si>
    <t>Was not allowed the managers</t>
  </si>
  <si>
    <t>They will contact us once they need it</t>
  </si>
  <si>
    <t>Proposal is already shared and they don’t want to go for it</t>
  </si>
  <si>
    <t>Nissan HQ</t>
  </si>
  <si>
    <t>DU CAST</t>
  </si>
  <si>
    <t>specialized metal</t>
  </si>
  <si>
    <t>Construction</t>
  </si>
  <si>
    <t>Poultry Farm</t>
  </si>
  <si>
    <t xml:space="preserve">Food </t>
  </si>
  <si>
    <t>Ray International</t>
  </si>
  <si>
    <t>Al Ajban</t>
  </si>
  <si>
    <t>Royal Foodstuf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</si>
</sst>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  <xf numFmtId="18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1" applyFill="1" applyBorder="1" applyAlignment="1" applyProtection="1"/>
    <xf numFmtId="0" fontId="0" fillId="0" borderId="0" xfId="0" applyAlignment="1">
      <alignment wrapText="1"/>
    </xf>
    <xf numFmtId="0" fontId="3" fillId="0" borderId="0" xfId="1" applyAlignment="1" applyProtection="1"/>
    <xf numFmtId="0" fontId="0" fillId="0" borderId="0" xfId="0" applyAlignment="1">
      <alignment vertical="center" wrapText="1"/>
    </xf>
    <xf numFmtId="0" fontId="3" fillId="0" borderId="0" xfId="1" applyFill="1" applyBorder="1" applyAlignment="1" applyProtection="1">
      <alignment vertical="center"/>
    </xf>
    <xf numFmtId="0" fontId="4" fillId="0" borderId="0" xfId="0" applyFont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14" fontId="0" fillId="0" borderId="1" xfId="0" applyNumberFormat="1" applyBorder="1"/>
    <xf numFmtId="20" fontId="0" fillId="0" borderId="1" xfId="0" applyNumberFormat="1" applyBorder="1"/>
    <xf numFmtId="0" fontId="3" fillId="0" borderId="1" xfId="1" applyBorder="1" applyAlignment="1" applyProtection="1"/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4" fontId="6" fillId="0" borderId="1" xfId="0" applyNumberFormat="1" applyFont="1" applyBorder="1" applyAlignment="1">
      <alignment vertical="center" wrapText="1"/>
    </xf>
    <xf numFmtId="18" fontId="6" fillId="0" borderId="1" xfId="0" applyNumberFormat="1" applyFont="1" applyBorder="1" applyAlignment="1">
      <alignment vertical="center" wrapText="1"/>
    </xf>
    <xf numFmtId="20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k.amp@amprofact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vk.amp@amprofact.com" TargetMode="External"/><Relationship Id="rId7" Type="http://schemas.openxmlformats.org/officeDocument/2006/relationships/hyperlink" Target="mailto:bindasmalgroup@bindasmal.com" TargetMode="External"/><Relationship Id="rId12" Type="http://schemas.openxmlformats.org/officeDocument/2006/relationships/hyperlink" Target="mailto:mary@chrysels.com" TargetMode="External"/><Relationship Id="rId2" Type="http://schemas.openxmlformats.org/officeDocument/2006/relationships/hyperlink" Target="mailto:ananda.kumar@occglobal.com" TargetMode="External"/><Relationship Id="rId1" Type="http://schemas.openxmlformats.org/officeDocument/2006/relationships/hyperlink" Target="mailto:info@amzanme.com" TargetMode="External"/><Relationship Id="rId6" Type="http://schemas.openxmlformats.org/officeDocument/2006/relationships/hyperlink" Target="mailto:s.niar@goodyeartyres.com" TargetMode="External"/><Relationship Id="rId11" Type="http://schemas.openxmlformats.org/officeDocument/2006/relationships/hyperlink" Target="mailto:fardeen.sara@awrostamani.com" TargetMode="External"/><Relationship Id="rId5" Type="http://schemas.openxmlformats.org/officeDocument/2006/relationships/hyperlink" Target="mailto:mahanthesh.banada@climaunoglobal.com" TargetMode="External"/><Relationship Id="rId10" Type="http://schemas.openxmlformats.org/officeDocument/2006/relationships/hyperlink" Target="mailto:s.niar@goodyeartyres.com" TargetMode="External"/><Relationship Id="rId4" Type="http://schemas.openxmlformats.org/officeDocument/2006/relationships/hyperlink" Target="mailto:nishad@rightway.ae" TargetMode="External"/><Relationship Id="rId9" Type="http://schemas.openxmlformats.org/officeDocument/2006/relationships/hyperlink" Target="mailto:nishad@rightway.a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opLeftCell="F1" workbookViewId="0">
      <selection activeCell="N9" sqref="N9"/>
    </sheetView>
  </sheetViews>
  <sheetFormatPr defaultRowHeight="14.5" x14ac:dyDescent="0.35"/>
  <cols>
    <col min="1" max="1" width="10.1796875" bestFit="1" customWidth="1"/>
    <col min="2" max="2" width="40" bestFit="1" customWidth="1"/>
    <col min="3" max="3" width="22.81640625" bestFit="1" customWidth="1"/>
    <col min="4" max="4" width="42.26953125" bestFit="1" customWidth="1"/>
    <col min="5" max="5" width="41.54296875" bestFit="1" customWidth="1"/>
    <col min="6" max="6" width="26" bestFit="1" customWidth="1"/>
    <col min="7" max="7" width="34.1796875" bestFit="1" customWidth="1"/>
    <col min="8" max="8" width="9.26953125" bestFit="1" customWidth="1"/>
    <col min="9" max="9" width="15.26953125" bestFit="1" customWidth="1"/>
    <col min="10" max="10" width="8.1796875" customWidth="1"/>
    <col min="11" max="11" width="29" bestFit="1" customWidth="1"/>
    <col min="12" max="12" width="35.453125" style="13" customWidth="1"/>
  </cols>
  <sheetData>
    <row r="1" spans="1:13" s="11" customFormat="1" x14ac:dyDescent="0.35">
      <c r="A1" s="9" t="s">
        <v>0</v>
      </c>
      <c r="B1" s="9" t="s">
        <v>1</v>
      </c>
      <c r="C1" s="9" t="s">
        <v>35</v>
      </c>
      <c r="D1" s="9" t="s">
        <v>36</v>
      </c>
      <c r="E1" s="9" t="s">
        <v>16</v>
      </c>
      <c r="F1" s="9" t="s">
        <v>37</v>
      </c>
      <c r="G1" s="9" t="s">
        <v>38</v>
      </c>
      <c r="H1" s="9" t="s">
        <v>39</v>
      </c>
      <c r="I1" s="9" t="s">
        <v>40</v>
      </c>
      <c r="J1" s="9" t="s">
        <v>41</v>
      </c>
      <c r="K1" s="9" t="s">
        <v>42</v>
      </c>
      <c r="L1" s="10" t="s">
        <v>43</v>
      </c>
      <c r="M1" s="9" t="s">
        <v>44</v>
      </c>
    </row>
    <row r="2" spans="1:13" x14ac:dyDescent="0.35">
      <c r="G2" s="12"/>
    </row>
    <row r="3" spans="1:13" x14ac:dyDescent="0.35">
      <c r="G3" s="12"/>
    </row>
    <row r="4" spans="1:13" x14ac:dyDescent="0.35">
      <c r="G4" s="12"/>
    </row>
    <row r="5" spans="1:13" x14ac:dyDescent="0.35">
      <c r="G5" s="12"/>
    </row>
    <row r="10" spans="1:13" x14ac:dyDescent="0.35">
      <c r="G10" s="12"/>
    </row>
    <row r="11" spans="1:13" x14ac:dyDescent="0.35">
      <c r="D11" s="13"/>
      <c r="G11" s="12"/>
    </row>
    <row r="12" spans="1:13" x14ac:dyDescent="0.35">
      <c r="G12" s="12"/>
    </row>
    <row r="13" spans="1:13" x14ac:dyDescent="0.35">
      <c r="G13" s="14"/>
    </row>
    <row r="14" spans="1:13" x14ac:dyDescent="0.35">
      <c r="G14" s="14"/>
    </row>
    <row r="15" spans="1:13" x14ac:dyDescent="0.35">
      <c r="G15" s="14"/>
    </row>
    <row r="16" spans="1:13" x14ac:dyDescent="0.35">
      <c r="G16" s="14"/>
    </row>
    <row r="17" spans="4:12" x14ac:dyDescent="0.35">
      <c r="G17" s="14"/>
    </row>
    <row r="18" spans="4:12" x14ac:dyDescent="0.35">
      <c r="D18" s="13"/>
    </row>
    <row r="20" spans="4:12" x14ac:dyDescent="0.35">
      <c r="D20" s="13"/>
    </row>
    <row r="22" spans="4:12" x14ac:dyDescent="0.35">
      <c r="D22" s="13"/>
    </row>
    <row r="23" spans="4:12" x14ac:dyDescent="0.35">
      <c r="D23" s="13"/>
    </row>
    <row r="24" spans="4:12" x14ac:dyDescent="0.35">
      <c r="D24" s="13"/>
    </row>
    <row r="25" spans="4:12" x14ac:dyDescent="0.35">
      <c r="D25" s="13"/>
    </row>
    <row r="26" spans="4:12" x14ac:dyDescent="0.35">
      <c r="D26" s="13"/>
    </row>
    <row r="27" spans="4:12" x14ac:dyDescent="0.35">
      <c r="D27" s="13"/>
    </row>
    <row r="30" spans="4:12" x14ac:dyDescent="0.35">
      <c r="D30" s="13"/>
    </row>
    <row r="31" spans="4:12" x14ac:dyDescent="0.35">
      <c r="D31" s="13"/>
    </row>
    <row r="32" spans="4:12" s="1" customFormat="1" x14ac:dyDescent="0.35">
      <c r="D32" s="15"/>
      <c r="E32" s="15"/>
      <c r="G32" s="16"/>
      <c r="H32"/>
      <c r="K32"/>
      <c r="L32" s="15"/>
    </row>
    <row r="33" spans="4:4" x14ac:dyDescent="0.35">
      <c r="D33" s="13"/>
    </row>
    <row r="34" spans="4:4" ht="31" x14ac:dyDescent="0.35">
      <c r="D3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2"/>
  <sheetViews>
    <sheetView tabSelected="1" topLeftCell="A4" zoomScale="130" zoomScaleNormal="130" workbookViewId="0">
      <selection activeCell="H4" sqref="H4"/>
    </sheetView>
  </sheetViews>
  <sheetFormatPr defaultRowHeight="14.5" x14ac:dyDescent="0.35"/>
  <cols>
    <col min="1" max="1" width="4.7265625" bestFit="1" customWidth="1"/>
    <col min="2" max="2" width="12.26953125" bestFit="1" customWidth="1"/>
    <col min="3" max="4" width="12.26953125" customWidth="1"/>
    <col min="5" max="5" width="24.1796875" customWidth="1"/>
    <col min="6" max="6" width="15.54296875" bestFit="1" customWidth="1"/>
    <col min="7" max="7" width="28.26953125" customWidth="1"/>
    <col min="8" max="8" width="33.1796875" customWidth="1"/>
    <col min="9" max="9" width="20" customWidth="1"/>
    <col min="10" max="11" width="33.1796875" customWidth="1"/>
    <col min="12" max="12" width="20" customWidth="1"/>
    <col min="13" max="13" width="43.7265625" customWidth="1"/>
    <col min="14" max="14" width="10.81640625" customWidth="1"/>
    <col min="15" max="15" width="22.26953125" customWidth="1"/>
    <col min="16" max="16" width="17.26953125" bestFit="1" customWidth="1"/>
    <col min="17" max="17" width="20.7265625" customWidth="1"/>
    <col min="18" max="18" width="18.26953125" customWidth="1"/>
    <col min="19" max="21" width="23.54296875" customWidth="1"/>
  </cols>
  <sheetData>
    <row r="1" spans="1:21" x14ac:dyDescent="0.35">
      <c r="A1" t="s">
        <v>51</v>
      </c>
    </row>
    <row r="2" spans="1:21" s="4" customFormat="1" ht="30" customHeight="1" x14ac:dyDescent="0.35">
      <c r="A2" s="23" t="s">
        <v>12</v>
      </c>
      <c r="B2" s="23" t="s">
        <v>0</v>
      </c>
      <c r="C2" s="25" t="s">
        <v>18</v>
      </c>
      <c r="D2" s="26"/>
      <c r="E2" s="19" t="s">
        <v>35</v>
      </c>
      <c r="F2" s="23" t="s">
        <v>1</v>
      </c>
      <c r="G2" s="23" t="s">
        <v>15</v>
      </c>
      <c r="H2" s="23" t="s">
        <v>16</v>
      </c>
      <c r="I2" s="23" t="s">
        <v>45</v>
      </c>
      <c r="J2" s="23" t="s">
        <v>46</v>
      </c>
      <c r="K2" s="23" t="s">
        <v>16</v>
      </c>
      <c r="L2" s="23" t="s">
        <v>45</v>
      </c>
      <c r="M2" s="23" t="s">
        <v>17</v>
      </c>
      <c r="N2" s="23" t="s">
        <v>54</v>
      </c>
      <c r="O2" s="23" t="s">
        <v>53</v>
      </c>
      <c r="P2" s="23" t="s">
        <v>2</v>
      </c>
      <c r="Q2" s="27" t="s">
        <v>3</v>
      </c>
      <c r="R2" s="23" t="s">
        <v>5</v>
      </c>
      <c r="S2" s="23" t="s">
        <v>4</v>
      </c>
      <c r="T2" s="23" t="s">
        <v>47</v>
      </c>
      <c r="U2" s="23" t="s">
        <v>48</v>
      </c>
    </row>
    <row r="3" spans="1:21" s="4" customFormat="1" x14ac:dyDescent="0.35">
      <c r="A3" s="24"/>
      <c r="B3" s="24"/>
      <c r="C3" s="5" t="s">
        <v>19</v>
      </c>
      <c r="D3" s="5" t="s">
        <v>20</v>
      </c>
      <c r="E3" s="1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8"/>
      <c r="R3" s="24"/>
      <c r="S3" s="24"/>
      <c r="T3" s="24"/>
      <c r="U3" s="24"/>
    </row>
    <row r="4" spans="1:21" s="1" customFormat="1" ht="72.5" x14ac:dyDescent="0.35">
      <c r="A4" s="2" t="s">
        <v>13</v>
      </c>
      <c r="B4" s="3" t="s">
        <v>6</v>
      </c>
      <c r="C4" s="7"/>
      <c r="D4" s="3"/>
      <c r="E4" s="3" t="s">
        <v>50</v>
      </c>
      <c r="F4" s="3" t="s">
        <v>7</v>
      </c>
      <c r="G4" s="3" t="s">
        <v>8</v>
      </c>
      <c r="H4" s="3"/>
      <c r="I4" s="3"/>
      <c r="J4" s="3"/>
      <c r="K4" s="3"/>
      <c r="L4" s="3"/>
      <c r="M4" s="3"/>
      <c r="N4" s="3"/>
      <c r="O4" s="3"/>
      <c r="P4" s="3" t="s">
        <v>11</v>
      </c>
      <c r="Q4" s="3" t="s">
        <v>9</v>
      </c>
      <c r="R4" s="3" t="s">
        <v>14</v>
      </c>
      <c r="S4" s="2" t="s">
        <v>10</v>
      </c>
      <c r="T4" s="3" t="s">
        <v>49</v>
      </c>
      <c r="U4" s="2"/>
    </row>
    <row r="5" spans="1:21" s="1" customFormat="1" x14ac:dyDescent="0.35">
      <c r="A5" s="33"/>
      <c r="B5" s="34">
        <v>45114</v>
      </c>
      <c r="C5" s="35">
        <v>0.58333333333333337</v>
      </c>
      <c r="D5" s="36">
        <v>0.22916666666666666</v>
      </c>
      <c r="E5" s="37" t="s">
        <v>176</v>
      </c>
      <c r="F5" s="37" t="s">
        <v>179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2"/>
      <c r="T5" s="3"/>
      <c r="U5" s="2"/>
    </row>
    <row r="6" spans="1:21" s="1" customFormat="1" x14ac:dyDescent="0.35">
      <c r="A6" s="33"/>
      <c r="B6" s="34">
        <v>45118</v>
      </c>
      <c r="C6" s="35">
        <v>0.5</v>
      </c>
      <c r="D6" s="36">
        <v>0.16666666666666666</v>
      </c>
      <c r="E6" s="37" t="s">
        <v>177</v>
      </c>
      <c r="F6" s="37" t="s">
        <v>180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2"/>
      <c r="T6" s="3"/>
      <c r="U6" s="2"/>
    </row>
    <row r="7" spans="1:21" s="1" customFormat="1" x14ac:dyDescent="0.35">
      <c r="A7" s="33"/>
      <c r="B7" s="34">
        <v>45121</v>
      </c>
      <c r="C7" s="35">
        <v>0.5625</v>
      </c>
      <c r="D7" s="36">
        <v>0.10416666666666667</v>
      </c>
      <c r="E7" s="37" t="s">
        <v>178</v>
      </c>
      <c r="F7" s="37" t="s">
        <v>181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2"/>
      <c r="T7" s="3"/>
      <c r="U7" s="2"/>
    </row>
    <row r="8" spans="1:21" x14ac:dyDescent="0.35">
      <c r="A8" s="6">
        <v>1</v>
      </c>
      <c r="B8" s="20">
        <v>45124</v>
      </c>
      <c r="C8" s="21">
        <v>0.41666666666666669</v>
      </c>
      <c r="D8" s="21">
        <v>0.44444444444444442</v>
      </c>
      <c r="E8" s="6" t="s">
        <v>67</v>
      </c>
      <c r="F8" s="6" t="s">
        <v>55</v>
      </c>
      <c r="G8" s="6"/>
      <c r="H8" s="6" t="s">
        <v>154</v>
      </c>
      <c r="I8" s="6">
        <v>25560355</v>
      </c>
      <c r="J8" s="6"/>
      <c r="K8" s="6"/>
      <c r="L8" s="6"/>
      <c r="M8" s="6"/>
      <c r="N8" s="6" t="s">
        <v>70</v>
      </c>
      <c r="O8" s="6" t="s">
        <v>152</v>
      </c>
      <c r="P8" s="6" t="s">
        <v>79</v>
      </c>
      <c r="Q8" s="6" t="s">
        <v>164</v>
      </c>
      <c r="R8" s="6"/>
      <c r="S8" s="6"/>
      <c r="T8" s="6"/>
      <c r="U8" s="6"/>
    </row>
    <row r="9" spans="1:21" x14ac:dyDescent="0.35">
      <c r="A9" s="6">
        <v>2</v>
      </c>
      <c r="B9" s="20">
        <v>45124</v>
      </c>
      <c r="C9" s="21">
        <v>0.45833333333333331</v>
      </c>
      <c r="D9" s="21">
        <v>0.47916666666666669</v>
      </c>
      <c r="E9" s="6" t="s">
        <v>67</v>
      </c>
      <c r="F9" s="6" t="s">
        <v>56</v>
      </c>
      <c r="G9" s="6" t="s">
        <v>155</v>
      </c>
      <c r="H9" s="6" t="s">
        <v>156</v>
      </c>
      <c r="I9" s="6">
        <v>506406120</v>
      </c>
      <c r="J9" s="6"/>
      <c r="K9" s="6"/>
      <c r="L9" s="6"/>
      <c r="M9" s="22" t="s">
        <v>162</v>
      </c>
      <c r="N9" s="6" t="s">
        <v>70</v>
      </c>
      <c r="O9" s="6" t="s">
        <v>152</v>
      </c>
      <c r="P9" s="6" t="s">
        <v>79</v>
      </c>
      <c r="Q9" s="6" t="s">
        <v>165</v>
      </c>
      <c r="R9" s="6"/>
      <c r="S9" s="6"/>
      <c r="T9" s="6"/>
      <c r="U9" s="6"/>
    </row>
    <row r="10" spans="1:21" x14ac:dyDescent="0.35">
      <c r="A10" s="6">
        <v>3</v>
      </c>
      <c r="B10" s="20">
        <v>45124</v>
      </c>
      <c r="C10" s="21">
        <v>0.51041666666666663</v>
      </c>
      <c r="D10" s="21">
        <v>8.3333333333333329E-2</v>
      </c>
      <c r="E10" s="6" t="s">
        <v>67</v>
      </c>
      <c r="F10" s="6" t="s">
        <v>57</v>
      </c>
      <c r="G10" s="6" t="s">
        <v>157</v>
      </c>
      <c r="H10" s="6"/>
      <c r="I10" s="6"/>
      <c r="J10" s="6"/>
      <c r="K10" s="6"/>
      <c r="L10" s="6"/>
      <c r="M10" s="6"/>
      <c r="N10" s="6" t="s">
        <v>70</v>
      </c>
      <c r="O10" s="6" t="s">
        <v>152</v>
      </c>
      <c r="P10" s="6" t="s">
        <v>79</v>
      </c>
      <c r="Q10" s="6" t="s">
        <v>166</v>
      </c>
      <c r="R10" s="6"/>
      <c r="S10" s="6"/>
      <c r="T10" s="6"/>
      <c r="U10" s="6"/>
    </row>
    <row r="11" spans="1:21" x14ac:dyDescent="0.35">
      <c r="A11" s="6">
        <v>4</v>
      </c>
      <c r="B11" s="20">
        <v>45124</v>
      </c>
      <c r="C11" s="21">
        <v>0.16666666666666666</v>
      </c>
      <c r="D11" s="21">
        <v>0.1875</v>
      </c>
      <c r="E11" s="6" t="s">
        <v>67</v>
      </c>
      <c r="F11" s="6" t="s">
        <v>58</v>
      </c>
      <c r="G11" s="6" t="s">
        <v>158</v>
      </c>
      <c r="H11" s="6"/>
      <c r="I11" s="6"/>
      <c r="J11" s="6"/>
      <c r="K11" s="6"/>
      <c r="L11" s="6"/>
      <c r="M11" s="6"/>
      <c r="N11" s="6" t="s">
        <v>70</v>
      </c>
      <c r="O11" s="6" t="s">
        <v>152</v>
      </c>
      <c r="P11" s="6" t="s">
        <v>79</v>
      </c>
      <c r="Q11" s="6" t="s">
        <v>167</v>
      </c>
      <c r="R11" s="6"/>
      <c r="S11" s="6"/>
      <c r="T11" s="6"/>
      <c r="U11" s="6"/>
    </row>
    <row r="12" spans="1:21" x14ac:dyDescent="0.35">
      <c r="A12" s="6">
        <v>5</v>
      </c>
      <c r="B12" s="20">
        <v>45125</v>
      </c>
      <c r="C12" s="21">
        <v>0.45833333333333331</v>
      </c>
      <c r="D12" s="21">
        <v>0.47222222222222227</v>
      </c>
      <c r="E12" s="6" t="s">
        <v>113</v>
      </c>
      <c r="F12" s="6" t="s">
        <v>173</v>
      </c>
      <c r="G12" s="6" t="s">
        <v>157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35">
      <c r="A13" s="6">
        <v>5</v>
      </c>
      <c r="B13" s="20">
        <v>45126</v>
      </c>
      <c r="C13" s="21">
        <v>0.45833333333333331</v>
      </c>
      <c r="D13" s="21">
        <v>0.4861111111111111</v>
      </c>
      <c r="E13" s="6" t="s">
        <v>67</v>
      </c>
      <c r="F13" s="6" t="s">
        <v>59</v>
      </c>
      <c r="G13" s="6" t="s">
        <v>159</v>
      </c>
      <c r="H13" s="6" t="s">
        <v>160</v>
      </c>
      <c r="I13" s="6">
        <v>553035631</v>
      </c>
      <c r="J13" s="6"/>
      <c r="K13" s="6"/>
      <c r="L13" s="6"/>
      <c r="M13" s="22" t="s">
        <v>163</v>
      </c>
      <c r="N13" s="6" t="s">
        <v>70</v>
      </c>
      <c r="O13" s="6" t="s">
        <v>153</v>
      </c>
      <c r="P13" s="6" t="s">
        <v>79</v>
      </c>
      <c r="Q13" s="6" t="s">
        <v>168</v>
      </c>
      <c r="R13" s="6"/>
      <c r="S13" s="6"/>
      <c r="T13" s="6"/>
      <c r="U13" s="6"/>
    </row>
    <row r="14" spans="1:21" x14ac:dyDescent="0.35">
      <c r="A14" s="6">
        <v>6</v>
      </c>
      <c r="B14" s="20">
        <v>45126</v>
      </c>
      <c r="C14" s="21">
        <v>0.5</v>
      </c>
      <c r="D14" s="21">
        <v>0.52083333333333337</v>
      </c>
      <c r="E14" s="6" t="s">
        <v>67</v>
      </c>
      <c r="F14" s="6" t="s">
        <v>60</v>
      </c>
      <c r="G14" s="6" t="s">
        <v>107</v>
      </c>
      <c r="H14" s="6" t="s">
        <v>108</v>
      </c>
      <c r="I14" s="6">
        <v>558487374</v>
      </c>
      <c r="J14" s="6"/>
      <c r="K14" s="6"/>
      <c r="L14" s="6"/>
      <c r="M14" s="6" t="s">
        <v>109</v>
      </c>
      <c r="N14" s="6" t="s">
        <v>70</v>
      </c>
      <c r="O14" s="6" t="s">
        <v>153</v>
      </c>
      <c r="P14" s="6" t="s">
        <v>79</v>
      </c>
      <c r="Q14" s="6" t="s">
        <v>169</v>
      </c>
      <c r="R14" s="6"/>
      <c r="S14" s="6"/>
      <c r="T14" s="6"/>
      <c r="U14" s="6"/>
    </row>
    <row r="15" spans="1:21" x14ac:dyDescent="0.35">
      <c r="A15" s="6">
        <v>7</v>
      </c>
      <c r="B15" s="20">
        <v>45126</v>
      </c>
      <c r="C15" s="21">
        <v>0.51041666666666663</v>
      </c>
      <c r="D15" s="21">
        <v>8.3333333333333329E-2</v>
      </c>
      <c r="E15" s="6" t="s">
        <v>67</v>
      </c>
      <c r="F15" s="6" t="s">
        <v>61</v>
      </c>
      <c r="G15" s="6" t="s">
        <v>151</v>
      </c>
      <c r="H15" s="6" t="s">
        <v>150</v>
      </c>
      <c r="I15" s="6">
        <v>554479569</v>
      </c>
      <c r="J15" s="6"/>
      <c r="K15" s="6"/>
      <c r="L15" s="6"/>
      <c r="M15" s="6" t="s">
        <v>102</v>
      </c>
      <c r="N15" s="6" t="s">
        <v>70</v>
      </c>
      <c r="O15" s="6" t="s">
        <v>153</v>
      </c>
      <c r="P15" s="6" t="s">
        <v>79</v>
      </c>
      <c r="Q15" s="6" t="s">
        <v>169</v>
      </c>
      <c r="R15" s="6"/>
      <c r="S15" s="6"/>
      <c r="T15" s="6"/>
      <c r="U15" s="6"/>
    </row>
    <row r="16" spans="1:21" x14ac:dyDescent="0.35">
      <c r="A16" s="6">
        <v>8</v>
      </c>
      <c r="B16" s="20">
        <v>45126</v>
      </c>
      <c r="C16" s="21">
        <v>0.16666666666666666</v>
      </c>
      <c r="D16" s="21">
        <v>0.1875</v>
      </c>
      <c r="E16" s="6" t="s">
        <v>67</v>
      </c>
      <c r="F16" s="6" t="s">
        <v>62</v>
      </c>
      <c r="G16" s="6"/>
      <c r="H16" s="6" t="s">
        <v>69</v>
      </c>
      <c r="I16" s="6"/>
      <c r="J16" s="6"/>
      <c r="K16" s="6"/>
      <c r="L16" s="6"/>
      <c r="M16" s="6"/>
      <c r="N16" s="6" t="s">
        <v>70</v>
      </c>
      <c r="O16" s="6" t="s">
        <v>153</v>
      </c>
      <c r="P16" s="6" t="s">
        <v>79</v>
      </c>
      <c r="Q16" s="6" t="s">
        <v>170</v>
      </c>
      <c r="R16" s="6"/>
      <c r="S16" s="6"/>
      <c r="T16" s="6"/>
      <c r="U16" s="6"/>
    </row>
    <row r="17" spans="1:21" x14ac:dyDescent="0.35">
      <c r="A17" s="6">
        <v>9</v>
      </c>
      <c r="B17" s="20">
        <v>45127</v>
      </c>
      <c r="C17" s="21">
        <v>0.11458333333333333</v>
      </c>
      <c r="D17" s="21">
        <v>0.13541666666666666</v>
      </c>
      <c r="E17" s="6" t="s">
        <v>67</v>
      </c>
      <c r="F17" s="6" t="s">
        <v>63</v>
      </c>
      <c r="G17" s="6"/>
      <c r="H17" s="6"/>
      <c r="I17" s="6"/>
      <c r="J17" s="6"/>
      <c r="K17" s="6"/>
      <c r="L17" s="6"/>
      <c r="M17" s="6"/>
      <c r="N17" s="6" t="s">
        <v>70</v>
      </c>
      <c r="O17" s="6" t="s">
        <v>71</v>
      </c>
      <c r="P17" s="6" t="s">
        <v>79</v>
      </c>
      <c r="Q17" s="6" t="s">
        <v>171</v>
      </c>
      <c r="R17" s="6"/>
      <c r="S17" s="6"/>
      <c r="T17" s="6"/>
      <c r="U17" s="6"/>
    </row>
    <row r="18" spans="1:21" x14ac:dyDescent="0.35">
      <c r="A18" s="6">
        <v>10</v>
      </c>
      <c r="B18" s="20">
        <v>45127</v>
      </c>
      <c r="C18" s="21">
        <v>0.15625</v>
      </c>
      <c r="D18" s="21">
        <v>0.17708333333333334</v>
      </c>
      <c r="E18" s="6" t="s">
        <v>67</v>
      </c>
      <c r="F18" s="6" t="s">
        <v>64</v>
      </c>
      <c r="G18" s="6"/>
      <c r="H18" s="6"/>
      <c r="I18" s="6"/>
      <c r="J18" s="6"/>
      <c r="K18" s="6"/>
      <c r="L18" s="6"/>
      <c r="M18" s="6"/>
      <c r="N18" s="6" t="s">
        <v>70</v>
      </c>
      <c r="O18" s="6" t="s">
        <v>71</v>
      </c>
      <c r="P18" s="6" t="s">
        <v>79</v>
      </c>
      <c r="Q18" s="6" t="s">
        <v>169</v>
      </c>
      <c r="R18" s="6"/>
      <c r="S18" s="6"/>
      <c r="T18" s="6"/>
      <c r="U18" s="6"/>
    </row>
    <row r="19" spans="1:21" x14ac:dyDescent="0.35">
      <c r="A19" s="6">
        <v>11</v>
      </c>
      <c r="B19" s="20">
        <v>45127</v>
      </c>
      <c r="C19" s="21">
        <v>0.51041666666666663</v>
      </c>
      <c r="D19" s="21">
        <v>8.3333333333333329E-2</v>
      </c>
      <c r="E19" s="6" t="s">
        <v>67</v>
      </c>
      <c r="F19" s="6" t="s">
        <v>65</v>
      </c>
      <c r="G19" s="6" t="s">
        <v>161</v>
      </c>
      <c r="H19" s="6" t="s">
        <v>150</v>
      </c>
      <c r="I19" s="6"/>
      <c r="J19" s="6"/>
      <c r="K19" s="6"/>
      <c r="L19" s="6"/>
      <c r="M19" s="6"/>
      <c r="N19" s="6" t="s">
        <v>70</v>
      </c>
      <c r="O19" s="6" t="s">
        <v>71</v>
      </c>
      <c r="P19" s="6" t="s">
        <v>79</v>
      </c>
      <c r="Q19" s="6" t="s">
        <v>172</v>
      </c>
      <c r="R19" s="6"/>
      <c r="S19" s="6"/>
      <c r="T19" s="6"/>
      <c r="U19" s="6"/>
    </row>
    <row r="20" spans="1:21" x14ac:dyDescent="0.35">
      <c r="A20" s="6">
        <v>12</v>
      </c>
      <c r="B20" s="20">
        <v>45127</v>
      </c>
      <c r="C20" s="21">
        <v>0.16666666666666666</v>
      </c>
      <c r="D20" s="21">
        <v>0.1875</v>
      </c>
      <c r="E20" s="6" t="s">
        <v>67</v>
      </c>
      <c r="F20" s="6" t="s">
        <v>66</v>
      </c>
      <c r="G20" s="6"/>
      <c r="H20" s="6"/>
      <c r="I20" s="6"/>
      <c r="J20" s="6"/>
      <c r="K20" s="6"/>
      <c r="L20" s="6"/>
      <c r="M20" s="6"/>
      <c r="N20" s="6" t="s">
        <v>70</v>
      </c>
      <c r="O20" s="6" t="s">
        <v>71</v>
      </c>
      <c r="P20" s="6" t="s">
        <v>79</v>
      </c>
      <c r="Q20" s="6"/>
      <c r="R20" s="6"/>
      <c r="S20" s="6"/>
      <c r="T20" s="6"/>
      <c r="U20" s="6"/>
    </row>
    <row r="21" spans="1:21" x14ac:dyDescent="0.35">
      <c r="A21" s="6">
        <v>13</v>
      </c>
      <c r="B21" s="20">
        <v>45131</v>
      </c>
      <c r="C21" s="21">
        <v>6.25E-2</v>
      </c>
      <c r="D21" s="21">
        <v>7.2916666666666671E-2</v>
      </c>
      <c r="E21" s="6" t="s">
        <v>67</v>
      </c>
      <c r="F21" s="6" t="s">
        <v>68</v>
      </c>
      <c r="G21" s="6" t="s">
        <v>69</v>
      </c>
      <c r="H21" s="6"/>
      <c r="I21" s="6"/>
      <c r="J21" s="6"/>
      <c r="K21" s="6"/>
      <c r="L21" s="6"/>
      <c r="M21" s="6"/>
      <c r="N21" s="6" t="s">
        <v>70</v>
      </c>
      <c r="O21" s="6" t="s">
        <v>71</v>
      </c>
      <c r="P21" s="6" t="s">
        <v>72</v>
      </c>
      <c r="Q21" s="6" t="s">
        <v>73</v>
      </c>
      <c r="R21" s="6"/>
      <c r="S21" s="6"/>
      <c r="T21" s="6"/>
      <c r="U21" s="6"/>
    </row>
    <row r="22" spans="1:21" x14ac:dyDescent="0.35">
      <c r="A22" s="6">
        <v>14</v>
      </c>
      <c r="B22" s="20">
        <v>45131</v>
      </c>
      <c r="C22" s="21">
        <v>0.125</v>
      </c>
      <c r="D22" s="21">
        <v>0.14583333333333334</v>
      </c>
      <c r="E22" s="6" t="s">
        <v>74</v>
      </c>
      <c r="F22" s="6" t="s">
        <v>75</v>
      </c>
      <c r="G22" s="6" t="s">
        <v>76</v>
      </c>
      <c r="H22" s="6" t="s">
        <v>77</v>
      </c>
      <c r="I22" s="6">
        <v>43400061</v>
      </c>
      <c r="J22" s="6"/>
      <c r="K22" s="6"/>
      <c r="L22" s="6"/>
      <c r="M22" s="22" t="s">
        <v>78</v>
      </c>
      <c r="N22" s="6" t="s">
        <v>70</v>
      </c>
      <c r="O22" s="6" t="s">
        <v>71</v>
      </c>
      <c r="P22" s="6" t="s">
        <v>79</v>
      </c>
      <c r="Q22" s="6" t="s">
        <v>80</v>
      </c>
      <c r="R22" s="6"/>
      <c r="S22" s="6"/>
      <c r="T22" s="6"/>
      <c r="U22" s="6"/>
    </row>
    <row r="23" spans="1:21" x14ac:dyDescent="0.35">
      <c r="A23" s="6">
        <v>15</v>
      </c>
      <c r="B23" s="20">
        <v>45131</v>
      </c>
      <c r="C23" s="21">
        <v>8.3333333333333329E-2</v>
      </c>
      <c r="D23" s="21">
        <v>0.10416666666666667</v>
      </c>
      <c r="E23" s="6" t="s">
        <v>67</v>
      </c>
      <c r="F23" s="6" t="s">
        <v>81</v>
      </c>
      <c r="G23" s="6" t="s">
        <v>82</v>
      </c>
      <c r="H23" s="6" t="s">
        <v>77</v>
      </c>
      <c r="I23" s="6"/>
      <c r="J23" s="6"/>
      <c r="K23" s="6"/>
      <c r="L23" s="6"/>
      <c r="M23" s="6"/>
      <c r="N23" s="6" t="s">
        <v>70</v>
      </c>
      <c r="O23" s="6" t="s">
        <v>71</v>
      </c>
      <c r="P23" s="6" t="s">
        <v>72</v>
      </c>
      <c r="Q23" s="6" t="s">
        <v>83</v>
      </c>
      <c r="R23" s="6"/>
      <c r="S23" s="6"/>
      <c r="T23" s="6"/>
      <c r="U23" s="6"/>
    </row>
    <row r="24" spans="1:21" x14ac:dyDescent="0.35">
      <c r="A24" s="6">
        <v>16</v>
      </c>
      <c r="B24" s="20">
        <v>45131</v>
      </c>
      <c r="C24" s="21">
        <v>0.16666666666666666</v>
      </c>
      <c r="D24" s="21">
        <v>0.1875</v>
      </c>
      <c r="E24" s="6" t="s">
        <v>67</v>
      </c>
      <c r="F24" s="6" t="s">
        <v>84</v>
      </c>
      <c r="G24" s="6" t="s">
        <v>69</v>
      </c>
      <c r="H24" s="6"/>
      <c r="I24" s="6"/>
      <c r="J24" s="6"/>
      <c r="K24" s="6"/>
      <c r="L24" s="6"/>
      <c r="M24" s="6"/>
      <c r="N24" s="6" t="s">
        <v>70</v>
      </c>
      <c r="O24" s="6" t="s">
        <v>71</v>
      </c>
      <c r="P24" s="6" t="s">
        <v>72</v>
      </c>
      <c r="Q24" s="6" t="s">
        <v>85</v>
      </c>
      <c r="R24" s="6"/>
      <c r="S24" s="6"/>
      <c r="T24" s="6"/>
      <c r="U24" s="6"/>
    </row>
    <row r="25" spans="1:21" x14ac:dyDescent="0.35">
      <c r="A25" s="6">
        <v>17</v>
      </c>
      <c r="B25" s="20">
        <v>45132</v>
      </c>
      <c r="C25" s="21">
        <v>4.1666666666666664E-2</v>
      </c>
      <c r="D25" s="21">
        <v>6.25E-2</v>
      </c>
      <c r="E25" s="6" t="s">
        <v>67</v>
      </c>
      <c r="F25" s="6" t="s">
        <v>86</v>
      </c>
      <c r="G25" s="6" t="s">
        <v>87</v>
      </c>
      <c r="H25" s="6" t="s">
        <v>88</v>
      </c>
      <c r="I25" s="6">
        <v>566563263</v>
      </c>
      <c r="J25" s="6"/>
      <c r="K25" s="6"/>
      <c r="L25" s="6"/>
      <c r="M25" s="22" t="s">
        <v>89</v>
      </c>
      <c r="N25" s="6" t="s">
        <v>70</v>
      </c>
      <c r="O25" s="6" t="s">
        <v>90</v>
      </c>
      <c r="P25" s="6" t="s">
        <v>79</v>
      </c>
      <c r="Q25" s="6" t="s">
        <v>91</v>
      </c>
      <c r="R25" s="6" t="s">
        <v>92</v>
      </c>
      <c r="S25" s="6"/>
      <c r="T25" s="6"/>
      <c r="U25" s="6"/>
    </row>
    <row r="26" spans="1:21" x14ac:dyDescent="0.35">
      <c r="A26" s="6">
        <v>18</v>
      </c>
      <c r="B26" s="20">
        <v>45132</v>
      </c>
      <c r="C26" s="21">
        <v>6.25E-2</v>
      </c>
      <c r="D26" s="21">
        <v>7.2916666666666671E-2</v>
      </c>
      <c r="E26" s="6" t="s">
        <v>67</v>
      </c>
      <c r="F26" s="6" t="s">
        <v>93</v>
      </c>
      <c r="G26" s="6" t="s">
        <v>94</v>
      </c>
      <c r="H26" s="6"/>
      <c r="I26" s="6"/>
      <c r="J26" s="6"/>
      <c r="K26" s="6"/>
      <c r="L26" s="6"/>
      <c r="M26" s="6"/>
      <c r="N26" s="6" t="s">
        <v>70</v>
      </c>
      <c r="O26" s="6" t="s">
        <v>90</v>
      </c>
      <c r="P26" s="6" t="s">
        <v>79</v>
      </c>
      <c r="Q26" s="6" t="s">
        <v>95</v>
      </c>
      <c r="R26" s="6"/>
      <c r="S26" s="6"/>
      <c r="T26" s="6"/>
      <c r="U26" s="6"/>
    </row>
    <row r="27" spans="1:21" x14ac:dyDescent="0.35">
      <c r="A27" s="6">
        <v>19</v>
      </c>
      <c r="B27" s="20">
        <v>45132</v>
      </c>
      <c r="C27" s="21">
        <v>0.14583333333333334</v>
      </c>
      <c r="D27" s="21">
        <v>0.16666666666666666</v>
      </c>
      <c r="E27" s="6" t="s">
        <v>67</v>
      </c>
      <c r="F27" s="6" t="s">
        <v>96</v>
      </c>
      <c r="G27" s="6" t="s">
        <v>69</v>
      </c>
      <c r="H27" s="6"/>
      <c r="I27" s="6"/>
      <c r="J27" s="6"/>
      <c r="K27" s="6"/>
      <c r="L27" s="6"/>
      <c r="M27" s="6"/>
      <c r="N27" s="6" t="s">
        <v>70</v>
      </c>
      <c r="O27" s="6" t="s">
        <v>97</v>
      </c>
      <c r="P27" s="6" t="s">
        <v>79</v>
      </c>
      <c r="Q27" s="6" t="s">
        <v>98</v>
      </c>
      <c r="R27" s="6"/>
      <c r="S27" s="6"/>
      <c r="T27" s="6"/>
      <c r="U27" s="6"/>
    </row>
    <row r="28" spans="1:21" x14ac:dyDescent="0.35">
      <c r="A28" s="6"/>
      <c r="B28" s="20">
        <v>45133</v>
      </c>
      <c r="C28" s="21">
        <v>6.25E-2</v>
      </c>
      <c r="D28" s="21">
        <v>8.3333333333333329E-2</v>
      </c>
      <c r="E28" s="6"/>
      <c r="F28" s="6" t="s">
        <v>174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35">
      <c r="A29" s="6"/>
      <c r="B29" s="20">
        <v>45133</v>
      </c>
      <c r="C29" s="21">
        <v>0.1875</v>
      </c>
      <c r="D29" s="21">
        <v>0.19097222222222221</v>
      </c>
      <c r="E29" s="6"/>
      <c r="F29" s="6" t="s">
        <v>175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35">
      <c r="A30" s="6">
        <v>20</v>
      </c>
      <c r="B30" s="20">
        <v>45134</v>
      </c>
      <c r="C30" s="21">
        <v>8.3333333333333329E-2</v>
      </c>
      <c r="D30" s="21">
        <v>0.10416666666666667</v>
      </c>
      <c r="E30" s="6" t="s">
        <v>67</v>
      </c>
      <c r="F30" s="6" t="s">
        <v>99</v>
      </c>
      <c r="G30" s="6" t="s">
        <v>100</v>
      </c>
      <c r="H30" s="6" t="s">
        <v>101</v>
      </c>
      <c r="I30" s="6">
        <v>554479569</v>
      </c>
      <c r="J30" s="6"/>
      <c r="K30" s="6"/>
      <c r="L30" s="6"/>
      <c r="M30" s="22" t="s">
        <v>102</v>
      </c>
      <c r="N30" s="6" t="s">
        <v>70</v>
      </c>
      <c r="O30" s="6" t="s">
        <v>71</v>
      </c>
      <c r="P30" s="6" t="s">
        <v>103</v>
      </c>
      <c r="Q30" s="6" t="s">
        <v>104</v>
      </c>
      <c r="R30" s="6" t="s">
        <v>105</v>
      </c>
      <c r="S30" s="6"/>
      <c r="T30" s="6"/>
      <c r="U30" s="6"/>
    </row>
    <row r="31" spans="1:21" x14ac:dyDescent="0.35">
      <c r="A31" s="6">
        <v>21</v>
      </c>
      <c r="B31" s="20">
        <v>45134</v>
      </c>
      <c r="C31" s="21">
        <v>0.1875</v>
      </c>
      <c r="D31" s="21">
        <v>0.19791666666666666</v>
      </c>
      <c r="E31" s="6" t="s">
        <v>67</v>
      </c>
      <c r="F31" s="6" t="s">
        <v>106</v>
      </c>
      <c r="G31" s="6" t="s">
        <v>107</v>
      </c>
      <c r="H31" s="6" t="s">
        <v>108</v>
      </c>
      <c r="I31" s="6">
        <v>558487374</v>
      </c>
      <c r="J31" s="6"/>
      <c r="K31" s="6"/>
      <c r="L31" s="6"/>
      <c r="M31" s="22" t="s">
        <v>109</v>
      </c>
      <c r="N31" s="6" t="s">
        <v>70</v>
      </c>
      <c r="O31" s="6" t="s">
        <v>71</v>
      </c>
      <c r="P31" s="6" t="s">
        <v>110</v>
      </c>
      <c r="Q31" s="6" t="s">
        <v>111</v>
      </c>
      <c r="R31" s="6" t="s">
        <v>112</v>
      </c>
      <c r="S31" s="6"/>
      <c r="T31" s="6"/>
      <c r="U31" s="6"/>
    </row>
    <row r="32" spans="1:21" x14ac:dyDescent="0.35">
      <c r="A32" s="6">
        <v>22</v>
      </c>
      <c r="B32" s="20">
        <v>45134</v>
      </c>
      <c r="C32" s="21">
        <v>8.3333333333333329E-2</v>
      </c>
      <c r="D32" s="21">
        <v>0.10416666666666667</v>
      </c>
      <c r="E32" s="6" t="s">
        <v>67</v>
      </c>
      <c r="F32" s="6" t="s">
        <v>99</v>
      </c>
      <c r="G32" s="6" t="s">
        <v>100</v>
      </c>
      <c r="H32" s="6" t="s">
        <v>101</v>
      </c>
      <c r="I32" s="6">
        <v>554479569</v>
      </c>
      <c r="J32" s="6"/>
      <c r="K32" s="6"/>
      <c r="L32" s="6"/>
      <c r="M32" s="22" t="s">
        <v>102</v>
      </c>
      <c r="N32" s="6" t="s">
        <v>70</v>
      </c>
      <c r="O32" s="6" t="s">
        <v>71</v>
      </c>
      <c r="P32" s="6" t="s">
        <v>103</v>
      </c>
      <c r="Q32" s="6" t="s">
        <v>104</v>
      </c>
      <c r="R32" s="6" t="s">
        <v>105</v>
      </c>
      <c r="S32" s="6"/>
      <c r="T32" s="6"/>
      <c r="U32" s="6"/>
    </row>
    <row r="33" spans="1:21" x14ac:dyDescent="0.35">
      <c r="A33" s="6">
        <v>23</v>
      </c>
      <c r="B33" s="20">
        <v>45134</v>
      </c>
      <c r="C33" s="21">
        <v>0.1875</v>
      </c>
      <c r="D33" s="21">
        <v>0.19791666666666666</v>
      </c>
      <c r="E33" s="6" t="s">
        <v>67</v>
      </c>
      <c r="F33" s="6" t="s">
        <v>106</v>
      </c>
      <c r="G33" s="6" t="s">
        <v>107</v>
      </c>
      <c r="H33" s="6" t="s">
        <v>108</v>
      </c>
      <c r="I33" s="6">
        <v>558487374</v>
      </c>
      <c r="J33" s="6"/>
      <c r="K33" s="6"/>
      <c r="L33" s="6"/>
      <c r="M33" s="22" t="s">
        <v>109</v>
      </c>
      <c r="N33" s="6" t="s">
        <v>70</v>
      </c>
      <c r="O33" s="6" t="s">
        <v>71</v>
      </c>
      <c r="P33" s="6" t="s">
        <v>110</v>
      </c>
      <c r="Q33" s="6" t="s">
        <v>111</v>
      </c>
      <c r="R33" s="6" t="s">
        <v>112</v>
      </c>
      <c r="S33" s="6"/>
      <c r="T33" s="6"/>
      <c r="U33" s="6"/>
    </row>
    <row r="34" spans="1:21" x14ac:dyDescent="0.35">
      <c r="A34" s="6">
        <v>24</v>
      </c>
      <c r="B34" s="20">
        <v>45135</v>
      </c>
      <c r="C34" s="21">
        <v>0.46875</v>
      </c>
      <c r="D34" s="21">
        <v>0.48958333333333331</v>
      </c>
      <c r="E34" s="6" t="s">
        <v>113</v>
      </c>
      <c r="F34" s="6" t="s">
        <v>114</v>
      </c>
      <c r="G34" s="6" t="s">
        <v>115</v>
      </c>
      <c r="H34" s="6" t="s">
        <v>77</v>
      </c>
      <c r="I34" s="6"/>
      <c r="J34" s="6"/>
      <c r="K34" s="6"/>
      <c r="L34" s="6"/>
      <c r="M34" s="6"/>
      <c r="N34" s="6" t="s">
        <v>70</v>
      </c>
      <c r="O34" s="6" t="s">
        <v>116</v>
      </c>
      <c r="P34" s="6" t="s">
        <v>11</v>
      </c>
      <c r="Q34" s="6" t="s">
        <v>117</v>
      </c>
      <c r="R34" s="6"/>
      <c r="S34" s="6"/>
      <c r="T34" s="6"/>
      <c r="U34" s="6"/>
    </row>
    <row r="35" spans="1:21" x14ac:dyDescent="0.35">
      <c r="A35" s="6">
        <v>25</v>
      </c>
      <c r="B35" s="20">
        <v>45135</v>
      </c>
      <c r="C35" s="21">
        <v>0.52083333333333337</v>
      </c>
      <c r="D35" s="21">
        <v>4.1666666666666664E-2</v>
      </c>
      <c r="E35" s="6" t="s">
        <v>67</v>
      </c>
      <c r="F35" s="6" t="s">
        <v>118</v>
      </c>
      <c r="G35" s="6" t="s">
        <v>69</v>
      </c>
      <c r="H35" s="6"/>
      <c r="I35" s="6"/>
      <c r="J35" s="6"/>
      <c r="K35" s="6"/>
      <c r="L35" s="6"/>
      <c r="M35" s="6"/>
      <c r="N35" s="6" t="s">
        <v>119</v>
      </c>
      <c r="O35" s="6" t="s">
        <v>116</v>
      </c>
      <c r="P35" s="6" t="s">
        <v>11</v>
      </c>
      <c r="Q35" s="6" t="s">
        <v>120</v>
      </c>
      <c r="R35" s="6"/>
      <c r="S35" s="6"/>
      <c r="T35" s="6"/>
      <c r="U35" s="6"/>
    </row>
    <row r="36" spans="1:21" x14ac:dyDescent="0.35">
      <c r="A36" s="6">
        <v>26</v>
      </c>
      <c r="B36" s="20">
        <v>45135</v>
      </c>
      <c r="C36" s="21">
        <v>0.13541666666666666</v>
      </c>
      <c r="D36" s="21">
        <v>0.16666666666666666</v>
      </c>
      <c r="E36" s="6" t="s">
        <v>113</v>
      </c>
      <c r="F36" s="6" t="s">
        <v>121</v>
      </c>
      <c r="G36" s="6" t="s">
        <v>122</v>
      </c>
      <c r="H36" s="6" t="s">
        <v>123</v>
      </c>
      <c r="I36" s="6">
        <v>588297181</v>
      </c>
      <c r="J36" s="6"/>
      <c r="K36" s="6"/>
      <c r="L36" s="6"/>
      <c r="M36" s="22" t="s">
        <v>124</v>
      </c>
      <c r="N36" s="6" t="s">
        <v>70</v>
      </c>
      <c r="O36" s="6" t="s">
        <v>125</v>
      </c>
      <c r="P36" s="6" t="s">
        <v>72</v>
      </c>
      <c r="Q36" s="6" t="s">
        <v>126</v>
      </c>
      <c r="R36" s="6"/>
      <c r="S36" s="6"/>
      <c r="T36" s="6"/>
      <c r="U36" s="6"/>
    </row>
    <row r="37" spans="1:21" x14ac:dyDescent="0.35">
      <c r="A37" s="6">
        <v>27</v>
      </c>
      <c r="B37" s="20">
        <v>45138</v>
      </c>
      <c r="C37" s="21">
        <v>6.25E-2</v>
      </c>
      <c r="D37" s="21">
        <v>9.375E-2</v>
      </c>
      <c r="E37" s="6" t="s">
        <v>67</v>
      </c>
      <c r="F37" s="6" t="s">
        <v>127</v>
      </c>
      <c r="G37" s="6" t="s">
        <v>128</v>
      </c>
      <c r="H37" s="6" t="s">
        <v>129</v>
      </c>
      <c r="I37" s="6">
        <v>501604879</v>
      </c>
      <c r="J37" s="6"/>
      <c r="K37" s="6"/>
      <c r="L37" s="6"/>
      <c r="M37" s="22" t="s">
        <v>130</v>
      </c>
      <c r="N37" s="6" t="s">
        <v>70</v>
      </c>
      <c r="O37" s="6" t="s">
        <v>131</v>
      </c>
      <c r="P37" s="6" t="s">
        <v>79</v>
      </c>
      <c r="Q37" s="6" t="s">
        <v>132</v>
      </c>
      <c r="R37" s="6" t="s">
        <v>133</v>
      </c>
      <c r="S37" s="6"/>
      <c r="T37" s="6"/>
      <c r="U37" s="6"/>
    </row>
    <row r="38" spans="1:21" x14ac:dyDescent="0.35">
      <c r="A38" s="6">
        <v>28</v>
      </c>
      <c r="B38" s="20">
        <v>45138</v>
      </c>
      <c r="C38" s="21">
        <v>0.11458333333333333</v>
      </c>
      <c r="D38" s="21">
        <v>0.125</v>
      </c>
      <c r="E38" s="6" t="s">
        <v>67</v>
      </c>
      <c r="F38" s="6" t="s">
        <v>134</v>
      </c>
      <c r="G38" s="6" t="s">
        <v>135</v>
      </c>
      <c r="H38" s="6" t="s">
        <v>136</v>
      </c>
      <c r="I38" s="6">
        <v>48067777</v>
      </c>
      <c r="J38" s="6"/>
      <c r="K38" s="6"/>
      <c r="L38" s="6"/>
      <c r="M38" s="22" t="s">
        <v>137</v>
      </c>
      <c r="N38" s="6" t="s">
        <v>70</v>
      </c>
      <c r="O38" s="6" t="s">
        <v>131</v>
      </c>
      <c r="P38" s="6" t="s">
        <v>79</v>
      </c>
      <c r="Q38" s="6" t="s">
        <v>138</v>
      </c>
      <c r="R38" s="6"/>
      <c r="S38" s="6"/>
      <c r="T38" s="6"/>
      <c r="U38" s="6"/>
    </row>
    <row r="39" spans="1:21" x14ac:dyDescent="0.35">
      <c r="A39" s="6">
        <v>29</v>
      </c>
      <c r="B39" s="20">
        <v>45138</v>
      </c>
      <c r="C39" s="21">
        <v>0.19791666666666666</v>
      </c>
      <c r="D39" s="21">
        <v>0.21875</v>
      </c>
      <c r="E39" s="6" t="s">
        <v>67</v>
      </c>
      <c r="F39" s="6" t="s">
        <v>139</v>
      </c>
      <c r="G39" s="6" t="s">
        <v>135</v>
      </c>
      <c r="H39" s="6" t="s">
        <v>136</v>
      </c>
      <c r="I39" s="6">
        <v>48105000</v>
      </c>
      <c r="J39" s="6"/>
      <c r="K39" s="6"/>
      <c r="L39" s="6"/>
      <c r="M39" s="6"/>
      <c r="N39" s="6" t="s">
        <v>70</v>
      </c>
      <c r="O39" s="6" t="s">
        <v>131</v>
      </c>
      <c r="P39" s="6" t="s">
        <v>79</v>
      </c>
      <c r="Q39" s="6" t="s">
        <v>140</v>
      </c>
      <c r="R39" s="6"/>
      <c r="S39" s="6"/>
      <c r="T39" s="6"/>
      <c r="U39" s="6"/>
    </row>
    <row r="40" spans="1:21" x14ac:dyDescent="0.35">
      <c r="A40" s="6">
        <v>30</v>
      </c>
      <c r="B40" s="20">
        <v>45108</v>
      </c>
      <c r="C40" s="21">
        <v>0.47916666666666669</v>
      </c>
      <c r="D40" s="21">
        <v>0.5</v>
      </c>
      <c r="E40" s="6" t="s">
        <v>67</v>
      </c>
      <c r="F40" s="6" t="s">
        <v>141</v>
      </c>
      <c r="G40" s="6" t="s">
        <v>135</v>
      </c>
      <c r="H40" s="6" t="s">
        <v>136</v>
      </c>
      <c r="I40" s="6">
        <v>43336844</v>
      </c>
      <c r="J40" s="6"/>
      <c r="K40" s="6"/>
      <c r="L40" s="6"/>
      <c r="M40" s="6"/>
      <c r="N40" s="6" t="s">
        <v>70</v>
      </c>
      <c r="O40" s="6" t="s">
        <v>142</v>
      </c>
      <c r="P40" s="6" t="s">
        <v>79</v>
      </c>
      <c r="Q40" s="6" t="s">
        <v>143</v>
      </c>
      <c r="R40" s="6"/>
      <c r="S40" s="6"/>
      <c r="T40" s="6"/>
      <c r="U40" s="6"/>
    </row>
    <row r="41" spans="1:21" x14ac:dyDescent="0.35">
      <c r="A41" s="6">
        <v>31</v>
      </c>
      <c r="B41" s="20">
        <v>45108</v>
      </c>
      <c r="C41" s="21">
        <v>9.375E-2</v>
      </c>
      <c r="D41" s="21">
        <v>0.11458333333333333</v>
      </c>
      <c r="E41" s="6" t="s">
        <v>67</v>
      </c>
      <c r="F41" s="6" t="s">
        <v>144</v>
      </c>
      <c r="G41" s="6" t="s">
        <v>145</v>
      </c>
      <c r="H41" s="6"/>
      <c r="I41" s="6">
        <v>43339534</v>
      </c>
      <c r="J41" s="6"/>
      <c r="K41" s="6"/>
      <c r="L41" s="6"/>
      <c r="M41" s="6"/>
      <c r="N41" s="6" t="s">
        <v>70</v>
      </c>
      <c r="O41" s="6" t="s">
        <v>142</v>
      </c>
      <c r="P41" s="6" t="s">
        <v>146</v>
      </c>
      <c r="Q41" s="6" t="s">
        <v>147</v>
      </c>
      <c r="R41" s="6"/>
      <c r="S41" s="6"/>
      <c r="T41" s="6"/>
      <c r="U41" s="6"/>
    </row>
    <row r="42" spans="1:21" x14ac:dyDescent="0.35">
      <c r="A42" s="6">
        <v>32</v>
      </c>
      <c r="B42" s="20">
        <v>45108</v>
      </c>
      <c r="C42" s="21">
        <v>0.13541666666666666</v>
      </c>
      <c r="D42" s="21">
        <v>0.15625</v>
      </c>
      <c r="E42" s="6" t="s">
        <v>67</v>
      </c>
      <c r="F42" s="6" t="s">
        <v>148</v>
      </c>
      <c r="G42" s="6" t="s">
        <v>135</v>
      </c>
      <c r="H42" s="6" t="s">
        <v>136</v>
      </c>
      <c r="I42" s="6">
        <v>555522314</v>
      </c>
      <c r="J42" s="6"/>
      <c r="K42" s="6"/>
      <c r="L42" s="6"/>
      <c r="M42" s="6"/>
      <c r="N42" s="6" t="s">
        <v>70</v>
      </c>
      <c r="O42" s="6" t="s">
        <v>142</v>
      </c>
      <c r="P42" s="6" t="s">
        <v>79</v>
      </c>
      <c r="Q42" s="6" t="s">
        <v>149</v>
      </c>
      <c r="R42" s="6"/>
      <c r="S42" s="6"/>
      <c r="T42" s="6"/>
      <c r="U42" s="6"/>
    </row>
  </sheetData>
  <mergeCells count="19">
    <mergeCell ref="P2:P3"/>
    <mergeCell ref="Q2:Q3"/>
    <mergeCell ref="N2:N3"/>
    <mergeCell ref="T2:T3"/>
    <mergeCell ref="U2:U3"/>
    <mergeCell ref="O2:O3"/>
    <mergeCell ref="S2:S3"/>
    <mergeCell ref="A2:A3"/>
    <mergeCell ref="B2:B3"/>
    <mergeCell ref="C2:D2"/>
    <mergeCell ref="F2:F3"/>
    <mergeCell ref="R2:R3"/>
    <mergeCell ref="J2:J3"/>
    <mergeCell ref="I2:I3"/>
    <mergeCell ref="K2:K3"/>
    <mergeCell ref="G2:G3"/>
    <mergeCell ref="H2:H3"/>
    <mergeCell ref="L2:L3"/>
    <mergeCell ref="M2:M3"/>
  </mergeCells>
  <phoneticPr fontId="5" type="noConversion"/>
  <hyperlinks>
    <hyperlink ref="M22" r:id="rId1" xr:uid="{579E454B-B411-42F9-B5BD-5A19AAEBD912}"/>
    <hyperlink ref="M25" r:id="rId2" xr:uid="{33BA712F-9687-4110-85CB-CA687F6ED159}"/>
    <hyperlink ref="M30" r:id="rId3" xr:uid="{3BB7C013-C59B-46BA-8B8B-7260F37F7766}"/>
    <hyperlink ref="M31" r:id="rId4" xr:uid="{F2DD40BE-9E06-4B21-A376-30B7B94E8127}"/>
    <hyperlink ref="M37" r:id="rId5" xr:uid="{9E1BC538-D42C-4F83-951D-A52E450E1909}"/>
    <hyperlink ref="M40" r:id="rId6" display="s.niar@goodyeartyres.com" xr:uid="{A16C7D0C-99E5-4BCE-8852-94DB84A3606F}"/>
    <hyperlink ref="M38" r:id="rId7" xr:uid="{21158192-75F9-484D-8C10-03BF63192631}"/>
    <hyperlink ref="M32" r:id="rId8" xr:uid="{EB5BEEB4-1230-4D06-B2AC-72A84F815587}"/>
    <hyperlink ref="M33" r:id="rId9" xr:uid="{6301A0E5-CA3C-4272-9A89-26167972BDA4}"/>
    <hyperlink ref="M36" r:id="rId10" xr:uid="{312EE71A-92C5-4065-949F-CA1CED61BD8E}"/>
    <hyperlink ref="M9" r:id="rId11" xr:uid="{7240AB05-FDAF-4BD3-BF78-ABFF87DC1FFD}"/>
    <hyperlink ref="M13" r:id="rId12" xr:uid="{D327C36F-6562-413F-92A1-0CAB844B744E}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topLeftCell="A16" workbookViewId="0">
      <selection activeCell="I36" sqref="I36"/>
    </sheetView>
  </sheetViews>
  <sheetFormatPr defaultRowHeight="14.5" x14ac:dyDescent="0.35"/>
  <cols>
    <col min="1" max="1" width="3.453125" customWidth="1"/>
    <col min="2" max="2" width="21.7265625" customWidth="1"/>
    <col min="3" max="3" width="16.26953125" customWidth="1"/>
    <col min="4" max="4" width="11.81640625" customWidth="1"/>
    <col min="5" max="5" width="14.453125" customWidth="1"/>
    <col min="6" max="6" width="10.54296875" customWidth="1"/>
    <col min="7" max="7" width="20" customWidth="1"/>
    <col min="8" max="8" width="19.26953125" customWidth="1"/>
    <col min="9" max="9" width="12.1796875" customWidth="1"/>
    <col min="10" max="10" width="10.54296875" customWidth="1"/>
    <col min="11" max="11" width="13.1796875" customWidth="1"/>
    <col min="12" max="12" width="12.26953125" customWidth="1"/>
    <col min="13" max="13" width="16" customWidth="1"/>
  </cols>
  <sheetData>
    <row r="1" spans="1:13" x14ac:dyDescent="0.35">
      <c r="A1" t="s">
        <v>21</v>
      </c>
    </row>
    <row r="2" spans="1:13" x14ac:dyDescent="0.35">
      <c r="A2" s="29" t="s">
        <v>30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1:13" x14ac:dyDescent="0.35">
      <c r="A3" s="32" t="s">
        <v>32</v>
      </c>
      <c r="B3" s="32" t="s">
        <v>0</v>
      </c>
      <c r="C3" s="32" t="s">
        <v>22</v>
      </c>
      <c r="D3" s="32" t="s">
        <v>23</v>
      </c>
      <c r="E3" s="32" t="s">
        <v>24</v>
      </c>
      <c r="F3" s="32" t="s">
        <v>25</v>
      </c>
      <c r="G3" s="32" t="s">
        <v>31</v>
      </c>
      <c r="H3" s="32" t="s">
        <v>34</v>
      </c>
      <c r="I3" s="32" t="s">
        <v>26</v>
      </c>
      <c r="J3" s="32" t="s">
        <v>27</v>
      </c>
      <c r="K3" s="32" t="s">
        <v>28</v>
      </c>
      <c r="L3" s="32" t="s">
        <v>29</v>
      </c>
      <c r="M3" s="32" t="s">
        <v>52</v>
      </c>
    </row>
    <row r="4" spans="1:13" s="4" customFormat="1" ht="43.5" customHeight="1" x14ac:dyDescent="0.3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s="4" customFormat="1" hidden="1" x14ac:dyDescent="0.3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35">
      <c r="A6" s="6">
        <v>1</v>
      </c>
      <c r="B6" s="6"/>
      <c r="C6" s="6"/>
      <c r="D6" s="6"/>
      <c r="E6" s="6"/>
      <c r="F6" s="6">
        <f>SUM(D6:E6)</f>
        <v>0</v>
      </c>
      <c r="G6" s="6">
        <f>3-D6</f>
        <v>3</v>
      </c>
      <c r="H6" s="6">
        <f>1-E6</f>
        <v>1</v>
      </c>
      <c r="I6" s="6">
        <f>4-F6</f>
        <v>4</v>
      </c>
      <c r="J6" s="6"/>
      <c r="K6" s="6"/>
      <c r="L6" s="6"/>
      <c r="M6" s="6">
        <f>G6</f>
        <v>3</v>
      </c>
    </row>
    <row r="7" spans="1:13" x14ac:dyDescent="0.35">
      <c r="A7" s="6">
        <v>2</v>
      </c>
      <c r="B7" s="6"/>
      <c r="C7" s="6"/>
      <c r="D7" s="6"/>
      <c r="E7" s="6"/>
      <c r="F7" s="6">
        <f t="shared" ref="F7:F10" si="0">SUM(D7:E7)</f>
        <v>0</v>
      </c>
      <c r="G7" s="6">
        <f t="shared" ref="G7:G10" si="1">3-D7</f>
        <v>3</v>
      </c>
      <c r="H7" s="6">
        <f>1-E7</f>
        <v>1</v>
      </c>
      <c r="I7" s="6">
        <f t="shared" ref="I7:I10" si="2">4-F7</f>
        <v>4</v>
      </c>
      <c r="J7" s="6"/>
      <c r="K7" s="6"/>
      <c r="L7" s="6"/>
      <c r="M7" s="6">
        <f>M6+G7</f>
        <v>6</v>
      </c>
    </row>
    <row r="8" spans="1:13" x14ac:dyDescent="0.35">
      <c r="A8" s="6">
        <v>3</v>
      </c>
      <c r="B8" s="6"/>
      <c r="C8" s="6"/>
      <c r="D8" s="6"/>
      <c r="E8" s="6"/>
      <c r="F8" s="6">
        <f t="shared" si="0"/>
        <v>0</v>
      </c>
      <c r="G8" s="6">
        <f t="shared" si="1"/>
        <v>3</v>
      </c>
      <c r="H8" s="6">
        <f>1-E8</f>
        <v>1</v>
      </c>
      <c r="I8" s="6">
        <f t="shared" si="2"/>
        <v>4</v>
      </c>
      <c r="J8" s="6"/>
      <c r="K8" s="6"/>
      <c r="L8" s="6"/>
      <c r="M8" s="6">
        <f>M7+G8</f>
        <v>9</v>
      </c>
    </row>
    <row r="9" spans="1:13" x14ac:dyDescent="0.35">
      <c r="A9" s="6">
        <v>4</v>
      </c>
      <c r="B9" s="6"/>
      <c r="C9" s="6"/>
      <c r="D9" s="6"/>
      <c r="E9" s="6"/>
      <c r="F9" s="6">
        <f t="shared" si="0"/>
        <v>0</v>
      </c>
      <c r="G9" s="6">
        <f t="shared" si="1"/>
        <v>3</v>
      </c>
      <c r="H9" s="6">
        <f>1-E9</f>
        <v>1</v>
      </c>
      <c r="I9" s="6">
        <f t="shared" si="2"/>
        <v>4</v>
      </c>
      <c r="J9" s="6"/>
      <c r="K9" s="6"/>
      <c r="L9" s="6"/>
      <c r="M9" s="6">
        <f>M8+G9</f>
        <v>12</v>
      </c>
    </row>
    <row r="10" spans="1:13" x14ac:dyDescent="0.35">
      <c r="A10" s="6">
        <v>5</v>
      </c>
      <c r="B10" s="6"/>
      <c r="C10" s="6"/>
      <c r="D10" s="6"/>
      <c r="E10" s="6"/>
      <c r="F10" s="6">
        <f t="shared" si="0"/>
        <v>0</v>
      </c>
      <c r="G10" s="6">
        <f t="shared" si="1"/>
        <v>3</v>
      </c>
      <c r="H10" s="6">
        <f>1-E10</f>
        <v>1</v>
      </c>
      <c r="I10" s="6">
        <f t="shared" si="2"/>
        <v>4</v>
      </c>
      <c r="J10" s="6"/>
      <c r="K10" s="6"/>
      <c r="L10" s="6"/>
      <c r="M10" s="6">
        <f>M9+G10</f>
        <v>15</v>
      </c>
    </row>
    <row r="11" spans="1:13" x14ac:dyDescent="0.35">
      <c r="A11" s="6"/>
      <c r="B11" s="6" t="s">
        <v>33</v>
      </c>
      <c r="C11" s="6"/>
      <c r="D11" s="6">
        <f>SUM(D6:D10)</f>
        <v>0</v>
      </c>
      <c r="E11" s="6">
        <f t="shared" ref="E11:L11" si="3">SUM(E6:E10)</f>
        <v>0</v>
      </c>
      <c r="F11" s="6">
        <f t="shared" si="3"/>
        <v>0</v>
      </c>
      <c r="G11" s="6">
        <f t="shared" si="3"/>
        <v>15</v>
      </c>
      <c r="H11" s="6">
        <f>SUM(H6:H10)</f>
        <v>5</v>
      </c>
      <c r="I11" s="6">
        <f t="shared" si="3"/>
        <v>20</v>
      </c>
      <c r="J11" s="6">
        <f t="shared" si="3"/>
        <v>0</v>
      </c>
      <c r="K11" s="6">
        <f t="shared" si="3"/>
        <v>0</v>
      </c>
      <c r="L11" s="6">
        <f t="shared" si="3"/>
        <v>0</v>
      </c>
      <c r="M11" s="6">
        <f>M10</f>
        <v>15</v>
      </c>
    </row>
    <row r="12" spans="1:13" x14ac:dyDescent="0.35">
      <c r="A12" s="29" t="s">
        <v>30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</row>
    <row r="13" spans="1:13" x14ac:dyDescent="0.35">
      <c r="A13" s="6">
        <v>1</v>
      </c>
      <c r="B13" s="6"/>
      <c r="C13" s="6"/>
      <c r="D13" s="6"/>
      <c r="E13" s="6"/>
      <c r="F13" s="6">
        <f t="shared" ref="F13:F17" si="4">SUM(D13:E13)</f>
        <v>0</v>
      </c>
      <c r="G13" s="6">
        <f>3-D13</f>
        <v>3</v>
      </c>
      <c r="H13" s="6">
        <f t="shared" ref="H13:H17" si="5">1-E13</f>
        <v>1</v>
      </c>
      <c r="I13" s="6">
        <f>4-F13</f>
        <v>4</v>
      </c>
      <c r="J13" s="6"/>
      <c r="K13" s="6"/>
      <c r="L13" s="6"/>
      <c r="M13" s="6">
        <f>M11+G13</f>
        <v>18</v>
      </c>
    </row>
    <row r="14" spans="1:13" x14ac:dyDescent="0.35">
      <c r="A14" s="6">
        <v>2</v>
      </c>
      <c r="B14" s="6"/>
      <c r="C14" s="6"/>
      <c r="D14" s="6"/>
      <c r="E14" s="6"/>
      <c r="F14" s="6">
        <f t="shared" si="4"/>
        <v>0</v>
      </c>
      <c r="G14" s="6">
        <f t="shared" ref="G14:G17" si="6">3-D14</f>
        <v>3</v>
      </c>
      <c r="H14" s="6">
        <f t="shared" si="5"/>
        <v>1</v>
      </c>
      <c r="I14" s="6">
        <f t="shared" ref="I14:I17" si="7">4-F14</f>
        <v>4</v>
      </c>
      <c r="J14" s="6"/>
      <c r="K14" s="6"/>
      <c r="L14" s="6"/>
      <c r="M14" s="6">
        <f>M13+G14</f>
        <v>21</v>
      </c>
    </row>
    <row r="15" spans="1:13" x14ac:dyDescent="0.35">
      <c r="A15" s="6">
        <v>3</v>
      </c>
      <c r="B15" s="6"/>
      <c r="C15" s="6"/>
      <c r="D15" s="6"/>
      <c r="E15" s="6"/>
      <c r="F15" s="6">
        <f t="shared" si="4"/>
        <v>0</v>
      </c>
      <c r="G15" s="6">
        <f t="shared" si="6"/>
        <v>3</v>
      </c>
      <c r="H15" s="6">
        <f t="shared" si="5"/>
        <v>1</v>
      </c>
      <c r="I15" s="6">
        <f t="shared" si="7"/>
        <v>4</v>
      </c>
      <c r="J15" s="6"/>
      <c r="K15" s="6"/>
      <c r="L15" s="6"/>
      <c r="M15" s="6">
        <f>M14+G15</f>
        <v>24</v>
      </c>
    </row>
    <row r="16" spans="1:13" x14ac:dyDescent="0.35">
      <c r="A16" s="6">
        <v>4</v>
      </c>
      <c r="B16" s="6"/>
      <c r="C16" s="6"/>
      <c r="D16" s="6"/>
      <c r="E16" s="6"/>
      <c r="F16" s="6">
        <f t="shared" si="4"/>
        <v>0</v>
      </c>
      <c r="G16" s="6">
        <f t="shared" si="6"/>
        <v>3</v>
      </c>
      <c r="H16" s="6">
        <f t="shared" si="5"/>
        <v>1</v>
      </c>
      <c r="I16" s="6">
        <f t="shared" si="7"/>
        <v>4</v>
      </c>
      <c r="J16" s="6"/>
      <c r="K16" s="6"/>
      <c r="L16" s="6"/>
      <c r="M16" s="6">
        <f>M15+G16</f>
        <v>27</v>
      </c>
    </row>
    <row r="17" spans="1:13" x14ac:dyDescent="0.35">
      <c r="A17" s="6">
        <v>5</v>
      </c>
      <c r="B17" s="6"/>
      <c r="C17" s="6"/>
      <c r="D17" s="6"/>
      <c r="E17" s="6"/>
      <c r="F17" s="6">
        <f t="shared" si="4"/>
        <v>0</v>
      </c>
      <c r="G17" s="6">
        <f t="shared" si="6"/>
        <v>3</v>
      </c>
      <c r="H17" s="6">
        <f t="shared" si="5"/>
        <v>1</v>
      </c>
      <c r="I17" s="6">
        <f t="shared" si="7"/>
        <v>4</v>
      </c>
      <c r="J17" s="6"/>
      <c r="K17" s="6"/>
      <c r="L17" s="6"/>
      <c r="M17" s="6">
        <f>M16+G17</f>
        <v>30</v>
      </c>
    </row>
    <row r="18" spans="1:13" x14ac:dyDescent="0.35">
      <c r="A18" s="6"/>
      <c r="B18" s="6" t="s">
        <v>33</v>
      </c>
      <c r="C18" s="6"/>
      <c r="D18" s="6">
        <f>SUM(D13:D17)</f>
        <v>0</v>
      </c>
      <c r="E18" s="6">
        <f t="shared" ref="E18" si="8">SUM(E13:E17)</f>
        <v>0</v>
      </c>
      <c r="F18" s="6">
        <f t="shared" ref="F18" si="9">SUM(F13:F17)</f>
        <v>0</v>
      </c>
      <c r="G18" s="6">
        <f t="shared" ref="G18" si="10">SUM(G13:G17)</f>
        <v>15</v>
      </c>
      <c r="H18" s="6">
        <f t="shared" ref="H18" si="11">SUM(H13:H17)</f>
        <v>5</v>
      </c>
      <c r="I18" s="6">
        <f t="shared" ref="I18" si="12">SUM(I13:I17)</f>
        <v>20</v>
      </c>
      <c r="J18" s="6">
        <f t="shared" ref="J18" si="13">SUM(J13:J17)</f>
        <v>0</v>
      </c>
      <c r="K18" s="6">
        <f t="shared" ref="K18" si="14">SUM(K13:K17)</f>
        <v>0</v>
      </c>
      <c r="L18" s="6">
        <f t="shared" ref="L18" si="15">SUM(L13:L17)</f>
        <v>0</v>
      </c>
      <c r="M18" s="6">
        <f>M17</f>
        <v>30</v>
      </c>
    </row>
    <row r="19" spans="1:13" x14ac:dyDescent="0.35">
      <c r="A19" s="29" t="s">
        <v>30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1"/>
    </row>
    <row r="20" spans="1:13" x14ac:dyDescent="0.35">
      <c r="A20" s="6">
        <v>1</v>
      </c>
      <c r="B20" s="6"/>
      <c r="C20" s="6"/>
      <c r="D20" s="6"/>
      <c r="E20" s="6"/>
      <c r="F20" s="6">
        <f t="shared" ref="F20:F24" si="16">SUM(D20:E20)</f>
        <v>0</v>
      </c>
      <c r="G20" s="6">
        <f>3-D20</f>
        <v>3</v>
      </c>
      <c r="H20" s="6">
        <f t="shared" ref="H20:H24" si="17">1-E20</f>
        <v>1</v>
      </c>
      <c r="I20" s="6">
        <f>4-F20</f>
        <v>4</v>
      </c>
      <c r="J20" s="6"/>
      <c r="K20" s="6"/>
      <c r="L20" s="6"/>
      <c r="M20" s="6">
        <f>M18+G20</f>
        <v>33</v>
      </c>
    </row>
    <row r="21" spans="1:13" x14ac:dyDescent="0.35">
      <c r="A21" s="6">
        <v>2</v>
      </c>
      <c r="B21" s="6"/>
      <c r="C21" s="6"/>
      <c r="D21" s="6"/>
      <c r="E21" s="6"/>
      <c r="F21" s="6">
        <f t="shared" si="16"/>
        <v>0</v>
      </c>
      <c r="G21" s="6">
        <f t="shared" ref="G21:G24" si="18">3-D21</f>
        <v>3</v>
      </c>
      <c r="H21" s="6">
        <f t="shared" si="17"/>
        <v>1</v>
      </c>
      <c r="I21" s="6">
        <f t="shared" ref="I21:I24" si="19">4-F21</f>
        <v>4</v>
      </c>
      <c r="J21" s="6"/>
      <c r="K21" s="6"/>
      <c r="L21" s="6"/>
      <c r="M21" s="6">
        <f>M20+G21</f>
        <v>36</v>
      </c>
    </row>
    <row r="22" spans="1:13" x14ac:dyDescent="0.35">
      <c r="A22" s="6">
        <v>3</v>
      </c>
      <c r="B22" s="6"/>
      <c r="C22" s="6"/>
      <c r="D22" s="6"/>
      <c r="E22" s="6"/>
      <c r="F22" s="6">
        <f t="shared" si="16"/>
        <v>0</v>
      </c>
      <c r="G22" s="6">
        <f t="shared" si="18"/>
        <v>3</v>
      </c>
      <c r="H22" s="6">
        <f t="shared" si="17"/>
        <v>1</v>
      </c>
      <c r="I22" s="6">
        <f t="shared" si="19"/>
        <v>4</v>
      </c>
      <c r="J22" s="6"/>
      <c r="K22" s="6"/>
      <c r="L22" s="6"/>
      <c r="M22" s="6">
        <f>M21+G22</f>
        <v>39</v>
      </c>
    </row>
    <row r="23" spans="1:13" x14ac:dyDescent="0.35">
      <c r="A23" s="6">
        <v>4</v>
      </c>
      <c r="B23" s="6"/>
      <c r="C23" s="6"/>
      <c r="D23" s="6"/>
      <c r="E23" s="6"/>
      <c r="F23" s="6">
        <f t="shared" si="16"/>
        <v>0</v>
      </c>
      <c r="G23" s="6">
        <f t="shared" si="18"/>
        <v>3</v>
      </c>
      <c r="H23" s="6">
        <f t="shared" si="17"/>
        <v>1</v>
      </c>
      <c r="I23" s="6">
        <f t="shared" si="19"/>
        <v>4</v>
      </c>
      <c r="J23" s="6"/>
      <c r="K23" s="6"/>
      <c r="L23" s="6"/>
      <c r="M23" s="6">
        <f>M22+G23</f>
        <v>42</v>
      </c>
    </row>
    <row r="24" spans="1:13" x14ac:dyDescent="0.35">
      <c r="A24" s="6">
        <v>5</v>
      </c>
      <c r="B24" s="6"/>
      <c r="C24" s="6"/>
      <c r="D24" s="6"/>
      <c r="E24" s="6"/>
      <c r="F24" s="6">
        <f t="shared" si="16"/>
        <v>0</v>
      </c>
      <c r="G24" s="6">
        <f t="shared" si="18"/>
        <v>3</v>
      </c>
      <c r="H24" s="6">
        <f t="shared" si="17"/>
        <v>1</v>
      </c>
      <c r="I24" s="6">
        <f t="shared" si="19"/>
        <v>4</v>
      </c>
      <c r="J24" s="6"/>
      <c r="K24" s="6"/>
      <c r="L24" s="6"/>
      <c r="M24" s="6">
        <f>M23+G24</f>
        <v>45</v>
      </c>
    </row>
    <row r="25" spans="1:13" x14ac:dyDescent="0.35">
      <c r="A25" s="6"/>
      <c r="B25" s="6" t="s">
        <v>33</v>
      </c>
      <c r="C25" s="6"/>
      <c r="D25" s="6">
        <f>SUM(D20:D24)</f>
        <v>0</v>
      </c>
      <c r="E25" s="6">
        <f t="shared" ref="E25:L25" si="20">SUM(E20:E24)</f>
        <v>0</v>
      </c>
      <c r="F25" s="6">
        <f t="shared" si="20"/>
        <v>0</v>
      </c>
      <c r="G25" s="6">
        <f t="shared" si="20"/>
        <v>15</v>
      </c>
      <c r="H25" s="6">
        <f t="shared" si="20"/>
        <v>5</v>
      </c>
      <c r="I25" s="6">
        <f t="shared" si="20"/>
        <v>20</v>
      </c>
      <c r="J25" s="6">
        <f t="shared" si="20"/>
        <v>0</v>
      </c>
      <c r="K25" s="6">
        <f t="shared" si="20"/>
        <v>0</v>
      </c>
      <c r="L25" s="6">
        <f t="shared" si="20"/>
        <v>0</v>
      </c>
      <c r="M25" s="6">
        <f>M24</f>
        <v>45</v>
      </c>
    </row>
    <row r="26" spans="1:13" x14ac:dyDescent="0.35">
      <c r="A26" s="29" t="s">
        <v>30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1"/>
    </row>
    <row r="27" spans="1:13" x14ac:dyDescent="0.35">
      <c r="A27" s="6">
        <v>1</v>
      </c>
      <c r="B27" s="6"/>
      <c r="C27" s="6"/>
      <c r="D27" s="6"/>
      <c r="E27" s="6"/>
      <c r="F27" s="6">
        <f t="shared" ref="F27:F31" si="21">SUM(D27:E27)</f>
        <v>0</v>
      </c>
      <c r="G27" s="6">
        <f>3-D27</f>
        <v>3</v>
      </c>
      <c r="H27" s="6">
        <f t="shared" ref="H27:H31" si="22">1-E27</f>
        <v>1</v>
      </c>
      <c r="I27" s="6">
        <f>4-F27</f>
        <v>4</v>
      </c>
      <c r="J27" s="6"/>
      <c r="K27" s="6"/>
      <c r="L27" s="6"/>
      <c r="M27" s="6">
        <f>M25+G27</f>
        <v>48</v>
      </c>
    </row>
    <row r="28" spans="1:13" x14ac:dyDescent="0.35">
      <c r="A28" s="6">
        <v>2</v>
      </c>
      <c r="B28" s="6"/>
      <c r="C28" s="6"/>
      <c r="D28" s="6"/>
      <c r="E28" s="6"/>
      <c r="F28" s="6">
        <f t="shared" si="21"/>
        <v>0</v>
      </c>
      <c r="G28" s="6">
        <f t="shared" ref="G28:G31" si="23">3-D28</f>
        <v>3</v>
      </c>
      <c r="H28" s="6">
        <f t="shared" si="22"/>
        <v>1</v>
      </c>
      <c r="I28" s="6">
        <f t="shared" ref="I28:I31" si="24">4-F28</f>
        <v>4</v>
      </c>
      <c r="J28" s="6"/>
      <c r="K28" s="6"/>
      <c r="L28" s="6"/>
      <c r="M28" s="6">
        <f>M27+G28</f>
        <v>51</v>
      </c>
    </row>
    <row r="29" spans="1:13" x14ac:dyDescent="0.35">
      <c r="A29" s="6">
        <v>3</v>
      </c>
      <c r="B29" s="6"/>
      <c r="C29" s="6"/>
      <c r="D29" s="6"/>
      <c r="E29" s="6"/>
      <c r="F29" s="6">
        <f t="shared" si="21"/>
        <v>0</v>
      </c>
      <c r="G29" s="6">
        <f t="shared" si="23"/>
        <v>3</v>
      </c>
      <c r="H29" s="6">
        <f t="shared" si="22"/>
        <v>1</v>
      </c>
      <c r="I29" s="6">
        <f t="shared" si="24"/>
        <v>4</v>
      </c>
      <c r="J29" s="6"/>
      <c r="K29" s="6"/>
      <c r="L29" s="6"/>
      <c r="M29" s="6">
        <f>M28+G29</f>
        <v>54</v>
      </c>
    </row>
    <row r="30" spans="1:13" x14ac:dyDescent="0.35">
      <c r="A30" s="6">
        <v>4</v>
      </c>
      <c r="B30" s="6"/>
      <c r="C30" s="6"/>
      <c r="D30" s="6"/>
      <c r="E30" s="6"/>
      <c r="F30" s="6">
        <f t="shared" si="21"/>
        <v>0</v>
      </c>
      <c r="G30" s="6">
        <f t="shared" si="23"/>
        <v>3</v>
      </c>
      <c r="H30" s="6">
        <f t="shared" si="22"/>
        <v>1</v>
      </c>
      <c r="I30" s="6">
        <f t="shared" si="24"/>
        <v>4</v>
      </c>
      <c r="J30" s="6"/>
      <c r="K30" s="6"/>
      <c r="L30" s="6"/>
      <c r="M30" s="6">
        <f>M29+G30</f>
        <v>57</v>
      </c>
    </row>
    <row r="31" spans="1:13" x14ac:dyDescent="0.35">
      <c r="A31" s="6">
        <v>5</v>
      </c>
      <c r="B31" s="6"/>
      <c r="C31" s="6"/>
      <c r="D31" s="6"/>
      <c r="E31" s="6"/>
      <c r="F31" s="6">
        <f t="shared" si="21"/>
        <v>0</v>
      </c>
      <c r="G31" s="6">
        <f t="shared" si="23"/>
        <v>3</v>
      </c>
      <c r="H31" s="6">
        <f t="shared" si="22"/>
        <v>1</v>
      </c>
      <c r="I31" s="6">
        <f t="shared" si="24"/>
        <v>4</v>
      </c>
      <c r="J31" s="6"/>
      <c r="K31" s="6"/>
      <c r="L31" s="6"/>
      <c r="M31" s="6">
        <f>M30+G31</f>
        <v>60</v>
      </c>
    </row>
    <row r="32" spans="1:13" x14ac:dyDescent="0.35">
      <c r="A32" s="6"/>
      <c r="B32" s="6" t="s">
        <v>33</v>
      </c>
      <c r="C32" s="6"/>
      <c r="D32" s="6">
        <f>SUM(D27:D31)</f>
        <v>0</v>
      </c>
      <c r="E32" s="6">
        <f t="shared" ref="E32:L32" si="25">SUM(E27:E31)</f>
        <v>0</v>
      </c>
      <c r="F32" s="6">
        <f t="shared" si="25"/>
        <v>0</v>
      </c>
      <c r="G32" s="6">
        <f t="shared" si="25"/>
        <v>15</v>
      </c>
      <c r="H32" s="6">
        <f t="shared" si="25"/>
        <v>5</v>
      </c>
      <c r="I32" s="6">
        <f t="shared" si="25"/>
        <v>20</v>
      </c>
      <c r="J32" s="6">
        <f t="shared" si="25"/>
        <v>0</v>
      </c>
      <c r="K32" s="6">
        <f t="shared" si="25"/>
        <v>0</v>
      </c>
      <c r="L32" s="6">
        <f t="shared" si="25"/>
        <v>0</v>
      </c>
      <c r="M32" s="6">
        <f>M31</f>
        <v>60</v>
      </c>
    </row>
  </sheetData>
  <mergeCells count="17">
    <mergeCell ref="J3:J4"/>
    <mergeCell ref="A19:M19"/>
    <mergeCell ref="A26:M26"/>
    <mergeCell ref="A3:A4"/>
    <mergeCell ref="A12:M12"/>
    <mergeCell ref="A2:M2"/>
    <mergeCell ref="L3:L4"/>
    <mergeCell ref="M3:M4"/>
    <mergeCell ref="B3:B4"/>
    <mergeCell ref="K3:K4"/>
    <mergeCell ref="G3:G4"/>
    <mergeCell ref="H3:H4"/>
    <mergeCell ref="C3:C4"/>
    <mergeCell ref="D3:D4"/>
    <mergeCell ref="E3:E4"/>
    <mergeCell ref="F3:F4"/>
    <mergeCell ref="I3:I4"/>
  </mergeCells>
  <pageMargins left="0.7" right="0.7" top="0.75" bottom="0.75" header="0.3" footer="0.3"/>
  <pageSetup orientation="portrait" r:id="rId1"/>
  <ignoredErrors>
    <ignoredError sqref="F25:K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Prospect</vt:lpstr>
      <vt:lpstr>DSR</vt:lpstr>
      <vt:lpstr>Tracking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91876</cp:lastModifiedBy>
  <dcterms:created xsi:type="dcterms:W3CDTF">2018-02-25T05:53:50Z</dcterms:created>
  <dcterms:modified xsi:type="dcterms:W3CDTF">2023-08-17T10:12:04Z</dcterms:modified>
  <cp:contentStatus/>
</cp:coreProperties>
</file>