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ATA_ANALAYTICS\data analytics assigment\statistics\assignment\"/>
    </mc:Choice>
  </mc:AlternateContent>
  <xr:revisionPtr revIDLastSave="0" documentId="13_ncr:1_{A2B464BB-3134-44A1-AED2-064D4B38DE46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Questions on measure of central" sheetId="1" r:id="rId1"/>
    <sheet name="Questions on measure of dispers" sheetId="2" r:id="rId2"/>
    <sheet name="More Statistics Questions" sheetId="3" r:id="rId3"/>
    <sheet name="Questions on Measure of Skewnes" sheetId="4" r:id="rId4"/>
    <sheet name="Questions on Percentile and Qua" sheetId="5" r:id="rId5"/>
    <sheet name="Questions on Correlation and C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8" i="5" l="1"/>
  <c r="I236" i="5"/>
  <c r="I234" i="5"/>
  <c r="I232" i="5"/>
  <c r="E236" i="5"/>
  <c r="E234" i="5"/>
  <c r="E232" i="5"/>
  <c r="I129" i="5"/>
  <c r="I127" i="5"/>
  <c r="I125" i="5"/>
  <c r="I123" i="5"/>
  <c r="E127" i="5"/>
  <c r="E125" i="5"/>
  <c r="E123" i="5"/>
  <c r="I18" i="5"/>
  <c r="I16" i="5"/>
  <c r="I14" i="5"/>
  <c r="I12" i="5"/>
  <c r="E16" i="5"/>
  <c r="E14" i="5"/>
  <c r="E12" i="5"/>
  <c r="E320" i="3" l="1"/>
  <c r="E378" i="3"/>
  <c r="E223" i="3" l="1"/>
</calcChain>
</file>

<file path=xl/sharedStrings.xml><?xml version="1.0" encoding="utf-8"?>
<sst xmlns="http://schemas.openxmlformats.org/spreadsheetml/2006/main" count="602" uniqueCount="236">
  <si>
    <t>Week</t>
  </si>
  <si>
    <t>Units</t>
  </si>
  <si>
    <t>Mean</t>
  </si>
  <si>
    <t>Median</t>
  </si>
  <si>
    <t>Mode</t>
  </si>
  <si>
    <t>Q1 : Mean , Median, 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</si>
  <si>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</si>
  <si>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</si>
  <si>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</si>
  <si>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</si>
  <si>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</si>
  <si>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</si>
  <si>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</si>
  <si>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</si>
  <si>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</si>
  <si>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</si>
  <si>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-</t>
  </si>
  <si>
    <t>Questions on measure of central tendency</t>
  </si>
  <si>
    <t>customers</t>
  </si>
  <si>
    <t>Q3 : Mean , Median, Mode</t>
  </si>
  <si>
    <t>Customers</t>
  </si>
  <si>
    <t>Questions on measure of dispersion</t>
  </si>
  <si>
    <t>Day</t>
  </si>
  <si>
    <t>Q1: Standard Deviation,Sample Variance,Range</t>
  </si>
  <si>
    <t>Sales(dollars)</t>
  </si>
  <si>
    <t>Q2 : Standard Deviation,Sample Variance,Range</t>
  </si>
  <si>
    <t>Q3 : Standard Deviation,Sample Variance,Range</t>
  </si>
  <si>
    <t>Times(in days)</t>
  </si>
  <si>
    <t>Q 4 : Let's consider the monthly revenue (in thousands of dollars) for the past 12 months</t>
  </si>
  <si>
    <t>monthly revenue</t>
  </si>
  <si>
    <t>Q 5 : Let's consider the satisfaction ratings from 50 customers</t>
  </si>
  <si>
    <t>Ratings</t>
  </si>
  <si>
    <t>Q 6 : Let's consider the wait times (in minutes) for a sample of 100 randomly selected customer calls:</t>
  </si>
  <si>
    <t>Times(minutes)</t>
  </si>
  <si>
    <t>Q 7 :  Let's consider the fuel efficiency (in miles per gallon, mpg) for a sample of 50 vehicles:</t>
  </si>
  <si>
    <t>Model A</t>
  </si>
  <si>
    <t>Model B</t>
  </si>
  <si>
    <t>Model C</t>
  </si>
  <si>
    <t>Model D</t>
  </si>
  <si>
    <t>Model E</t>
  </si>
  <si>
    <t>More Statistics Questions</t>
  </si>
  <si>
    <t xml:space="preserve">Q8: Let's consider the ages of 100 employees </t>
  </si>
  <si>
    <t xml:space="preserve">employees </t>
  </si>
  <si>
    <t>Bin</t>
  </si>
  <si>
    <t>More</t>
  </si>
  <si>
    <t>Frequency</t>
  </si>
  <si>
    <t xml:space="preserve">Q 9 : Let's consider the purchase amounts (in dollars) for a sample of 50 customers </t>
  </si>
  <si>
    <t>Amounts</t>
  </si>
  <si>
    <t>Q 10 : Let's consider the types of defects and their corresponding frequencies observed in a
sample of 200 products:</t>
  </si>
  <si>
    <t>Type</t>
  </si>
  <si>
    <t>Frequencey</t>
  </si>
  <si>
    <t>A</t>
  </si>
  <si>
    <t>B</t>
  </si>
  <si>
    <t>C</t>
  </si>
  <si>
    <t>D</t>
  </si>
  <si>
    <t>E</t>
  </si>
  <si>
    <t>F</t>
  </si>
  <si>
    <t>G</t>
  </si>
  <si>
    <t>bar</t>
  </si>
  <si>
    <t>Cumulative %</t>
  </si>
  <si>
    <t>Q11 - Let's consider the satisfaction ratings from 100 customers:</t>
  </si>
  <si>
    <t>Q12 - Let's consider the monthly sales figures (in thousands of dollars) for a sample of 50 products:</t>
  </si>
  <si>
    <t>Sales</t>
  </si>
  <si>
    <t>Bar</t>
  </si>
  <si>
    <t>Q13 -  Let's consider the response times (in milliseconds) for a sample of 200 user requests:</t>
  </si>
  <si>
    <t>Bar(milliseconds)</t>
  </si>
  <si>
    <t>Response Times (milliseconds)</t>
  </si>
  <si>
    <t>Q14 - Let's consider the sales figures (in thousands of dollars) for a sample of 50 products in three regions:</t>
  </si>
  <si>
    <t>Region 1</t>
  </si>
  <si>
    <t>Region 2</t>
  </si>
  <si>
    <t>Region 3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</si>
  <si>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</si>
  <si>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</si>
  <si>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</si>
  <si>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</si>
  <si>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</si>
  <si>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</si>
  <si>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</si>
  <si>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</si>
  <si>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</si>
  <si>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</si>
  <si>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</si>
  <si>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</si>
  <si>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</si>
  <si>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</si>
  <si>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</si>
  <si>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range</t>
  </si>
  <si>
    <t>Q-1 : Mean: What is the average weekly sales of the product category?</t>
  </si>
  <si>
    <t>Ans : The mean sales per week over the past month is 58.75 units.</t>
  </si>
  <si>
    <t>Q-2 : Median: What is the typical or central sales value for the product category?</t>
  </si>
  <si>
    <t>Ans : The typical or central sales value (median) is 57.5 units.</t>
  </si>
  <si>
    <t>Q-3 : Mode: Are there any recurring or most frequently occurring sales figures for the product category?</t>
  </si>
  <si>
    <t xml:space="preserve">Ans : There are no recurring or most frequently occurring sales figures (mode) in this dataset. </t>
  </si>
  <si>
    <t>Q2 : Let's consider the waiting times (in minutes) for the past 20 customers:</t>
  </si>
  <si>
    <t>Q-1 :Mean: What is the average waiting time for customers at the restaurant?</t>
  </si>
  <si>
    <t>Q-2 : Median: What is the typical or central waiting time experienced by customers?</t>
  </si>
  <si>
    <t>Q-3 : Mode: Are there any recurring or most frequently occurring waiting times for customers?</t>
  </si>
  <si>
    <t>Ans : The typical or central waiting time (median) experienced by customers is 15 minutes.</t>
  </si>
  <si>
    <t>Ans : The most frequently occurring waiting time (mode) for customers is 10 minutes, which suggests that many customers experienced this waiting time.</t>
  </si>
  <si>
    <t>Ans : The mean waiting time for customers is 17 minutes.</t>
  </si>
  <si>
    <t>Q-1 : Mean: What is the average rental duration for customers at the car rental company?</t>
  </si>
  <si>
    <t>Q-2 :  Median: What is the typical or central rental duration experienced by customers?</t>
  </si>
  <si>
    <t>Q-3 : Mode: Are there any recurring or most frequently occurring rental durations for customers?</t>
  </si>
  <si>
    <t>Ans : The mean rental duration for customers is 3.44 days.</t>
  </si>
  <si>
    <t>Ans : The typical or central rental duration (median) experienced by customers is 3 days.</t>
  </si>
  <si>
    <t>Ans : The most frequently occurring rental durations (mode) for customers are 2 and 3 days, suggesting these durations are common among the customers.</t>
  </si>
  <si>
    <t>Q-1 : Range: What is the range of the production output for the machine?</t>
  </si>
  <si>
    <t>Q-2 : Variance: What is the variance of the production output for the machine?</t>
  </si>
  <si>
    <t>Q-3 : Standard Deviation: What is the standard deviation of the production output for the machine?</t>
  </si>
  <si>
    <t>Ans :the range of the production output for the machine is 35 units.</t>
  </si>
  <si>
    <t>Ans : the variance of the production output for the machine is 123.4 units squared.</t>
  </si>
  <si>
    <t>Ans : the standard deviation of the production output for the machine is approximately 11 units.</t>
  </si>
  <si>
    <t>S</t>
  </si>
  <si>
    <t>Q-1 : Range: What is the range of the daily sales?</t>
  </si>
  <si>
    <t>Q-2 : Variance: What is the variance of the daily sales?</t>
  </si>
  <si>
    <t>Q-3 : Standard Deviation: What is the standard deviation of the daily sales?</t>
  </si>
  <si>
    <t>Ans : the range of the daily sales is $400.</t>
  </si>
  <si>
    <t>Ans : The variance of the daily sales is $13163.</t>
  </si>
  <si>
    <t>Ans : Standard deviation is the 114.73.</t>
  </si>
  <si>
    <t>1. Range: What is the range of the delivery times?</t>
  </si>
  <si>
    <t>Ans :the range of the delivery times is 6 days.</t>
  </si>
  <si>
    <t>2. Variance: What is the variance of the delivery times?</t>
  </si>
  <si>
    <t>Ans :  the variance of the delivery times is 2 to 3 days.</t>
  </si>
  <si>
    <t>3. Standard Deviation: What is the standard deviation of the delivery times?</t>
  </si>
  <si>
    <t>Ans : the standard deviation of the delivery times is 1to 2 days.</t>
  </si>
  <si>
    <t>1. Measure of Central Tendency: What is the average monthly revenue for the product?</t>
  </si>
  <si>
    <t>Ans : the average monthly revenue for the product is approximately $132.08 thousand.</t>
  </si>
  <si>
    <t>2. Measure of Dispersion: What is the range of monthly revenue for the product?</t>
  </si>
  <si>
    <t>Ans : the range of monthly revenue for the product is $45 thousand.</t>
  </si>
  <si>
    <t>1. Measure of Central Tendency: What is the average satisfaction rating?</t>
  </si>
  <si>
    <t>Ans : the average satisfaction rating is 7.64 on a scale of 1 to 10.</t>
  </si>
  <si>
    <t>2. Measure of Dispersion: What is the standard deviation of the satisfaction ratings?</t>
  </si>
  <si>
    <t>Ans : the standard deviation of the satisfaction ratings is 1.</t>
  </si>
  <si>
    <t>1. Measure of Central Tendency: What is the average wait time for customers at the call center?</t>
  </si>
  <si>
    <t>2. Measure of Dispersion: What is the range of wait times for customers at the call center?</t>
  </si>
  <si>
    <t>Ans : the average wait time for customers at the call center in 16.7 minutes.</t>
  </si>
  <si>
    <t>3. Measure of Dispersion: What is the standard deviation of the wait times for customers at the call center?</t>
  </si>
  <si>
    <t>Ans :  the standard deviation of the wait times for customers at the call center in 4.14 minutes.</t>
  </si>
  <si>
    <t>Ans : the range of wait times for customers at the call center in 19 minutes.</t>
  </si>
  <si>
    <t>1. Measure of Central Tendency: What is the average fuel efficiency for each vehicle model?</t>
  </si>
  <si>
    <t xml:space="preserve">Ans : highlighted in yellow colour </t>
  </si>
  <si>
    <t>2. Measure of Dispersion: What is the range of fuel efficiency for each vehicle model?</t>
  </si>
  <si>
    <t>Ans : highlighted in orange colour.</t>
  </si>
  <si>
    <t>3. Measure of Dispersion: What is the variance of the fuel efficiency for each vehicle model?</t>
  </si>
  <si>
    <t>Ans : highlighted in Green colour.</t>
  </si>
  <si>
    <t>bin</t>
  </si>
  <si>
    <t>1. Frequency Distribution: Create a frequency distribution table for the ages of the employees.</t>
  </si>
  <si>
    <t>&lt;=</t>
  </si>
  <si>
    <t>2. Mode: What is the mode (most common age) among the employees?</t>
  </si>
  <si>
    <t>Ans : Mode (Most Common Age): 31 years old.</t>
  </si>
  <si>
    <t>3. Median: What is the median age of the employees?</t>
  </si>
  <si>
    <t>Ans : Median Age: 35 years old.</t>
  </si>
  <si>
    <t>4. Range: What is the range of ages among the employees?</t>
  </si>
  <si>
    <t>Ans : range : 18</t>
  </si>
  <si>
    <t>1. Frequency Distribution: Create a frequency distribution table for the purchase amounts.</t>
  </si>
  <si>
    <t>Ans: Frequency Distribution Table</t>
  </si>
  <si>
    <t>2. Mode: What is the mode (most common purchase amount) among the customers?</t>
  </si>
  <si>
    <t>3. Median: What is the median purchase amount among the customers?</t>
  </si>
  <si>
    <t>Ans : Mode (Most Common Purchase Amounts): 40.</t>
  </si>
  <si>
    <t>Ans : Median Purchase Amount: 50 dollars.</t>
  </si>
  <si>
    <t>4. Interquartile Range: What is the interquartile range of the purchase amounts?</t>
  </si>
  <si>
    <t>Ans : Interquartile Range of Purchase Amounts: 45 dollars.</t>
  </si>
  <si>
    <t>1. Bar Chart: Create a bar chart to visualize the frequency of different defect types</t>
  </si>
  <si>
    <t>2. Most Common Defect: Which defect type has the highest frequency?</t>
  </si>
  <si>
    <t>Ans : The defect type with the highest frequency is E (45 occurrences).</t>
  </si>
  <si>
    <t>3. Histogram: Create a histogram to represent the defect frequencies.</t>
  </si>
  <si>
    <t>1. Histogram: Create a histogram to visualize the sales distribution across different price ranges</t>
  </si>
  <si>
    <t>2. Measure of Central Tendency: What is the average monthly sales figure?</t>
  </si>
  <si>
    <t xml:space="preserve"> Average</t>
  </si>
  <si>
    <t>Ans : 36.14</t>
  </si>
  <si>
    <t>3. Bar Chart: Create a bar chart to display the frequency of sales in different price ranges</t>
  </si>
  <si>
    <t>1. Histogram: Create a histogram to visualize the distribution of response times.</t>
  </si>
  <si>
    <t>2. Measure of Central Tendency: What is the median response time?</t>
  </si>
  <si>
    <t>Ans : 130</t>
  </si>
  <si>
    <t>3. Bar Chart: Create a bar chart to display the frequency of response times within different ranges.</t>
  </si>
  <si>
    <t>1. Bar Chart: Create a bar chart to compare the sales figures across the three regions.</t>
  </si>
  <si>
    <t>2. Measure of Central Tendency: What is the average sales figure for each region?</t>
  </si>
  <si>
    <t>Ans : Region 1 :  40.4</t>
  </si>
  <si>
    <t xml:space="preserve">          Region 2 :  32.5</t>
  </si>
  <si>
    <t xml:space="preserve">          Region 3 :  41</t>
  </si>
  <si>
    <t>3. Measure of Dispersion : What is the range of sales figures in each region?</t>
  </si>
  <si>
    <t>Ans : Region 1 : 10</t>
  </si>
  <si>
    <t xml:space="preserve">          Region 2 : 9</t>
  </si>
  <si>
    <t xml:space="preserve">          Region 3 : 8</t>
  </si>
  <si>
    <t>Questions on Measure of Skewness and Kurtosis</t>
  </si>
  <si>
    <t>Returns</t>
  </si>
  <si>
    <t>Q-1 : Let's consider the monthly returns (%) for the portfolio over a one-year period:</t>
  </si>
  <si>
    <t>1. Skewness: Calculate the skewness of the monthly returns</t>
  </si>
  <si>
    <t>Ans :0.05454602</t>
  </si>
  <si>
    <t>2. Kurtosis: Calculate the kurtosis of the monthly returns</t>
  </si>
  <si>
    <t>Ans : -1.30424964</t>
  </si>
  <si>
    <t>3. Interpretation: Based on the skewness and kurtosis values, what can be said about the distribution of returns?</t>
  </si>
  <si>
    <t>Ans : If the skewness is close to 0, the distribution is approximately symmetrical.</t>
  </si>
  <si>
    <t>A kurtosis &lt; 3 indicates platykurtic (light-tailed) distribution.</t>
  </si>
  <si>
    <t>Incomes</t>
  </si>
  <si>
    <t>Q-2 : Let's consider the monthly incomes</t>
  </si>
  <si>
    <t>1. Skewness: Calculate the skewness of the income distribution.</t>
  </si>
  <si>
    <t>Ans : 0.224025365</t>
  </si>
  <si>
    <t>2. Kurtosis: Calculate the kurtosis of the income distribution.</t>
  </si>
  <si>
    <t>Ans : -0.931209125</t>
  </si>
  <si>
    <t>3. Interpretation: Based on the skewness and kurtosis values, what can be inferred about the income inequality?</t>
  </si>
  <si>
    <t>A kurtosis &lt; 3 indicates platykurtic (light-tailed) distribution</t>
  </si>
  <si>
    <t>Q-3 : Let's consider the satisfaction ratings from 100 customers</t>
  </si>
  <si>
    <t>1. Skewness: Calculate the skewness of the satisfaction ratings.</t>
  </si>
  <si>
    <t>Ans : -0.21090974</t>
  </si>
  <si>
    <t>2. Kurtosis: Calculate the kurtosis of the satisfaction ratings.</t>
  </si>
  <si>
    <t>Ans : -0.745256272</t>
  </si>
  <si>
    <t>Ans : Negative skewness (&lt;0) indicates a longer or fatter tail on the left side of the distribution.</t>
  </si>
  <si>
    <t xml:space="preserve"> A kurtosis &lt; 3 indicates platykurtic (light-tailed) distribution.</t>
  </si>
  <si>
    <t>3. Interpretation: Based on the skewness and kurtosis values, what can be inferred about the satisfaction ratings distribution?</t>
  </si>
  <si>
    <t>Questions on Percentile and Quartiles</t>
  </si>
  <si>
    <t>Q-1 : A company wants to analyze the salary distribution of its employees to determine the income levels at different percentiles.</t>
  </si>
  <si>
    <t>Salaries</t>
  </si>
  <si>
    <t>first quartile (Q1)</t>
  </si>
  <si>
    <t>third quartile (Q3)</t>
  </si>
  <si>
    <t>median (Q2)</t>
  </si>
  <si>
    <t>Quartiles</t>
  </si>
  <si>
    <t>10th percentile</t>
  </si>
  <si>
    <t>25th percentile</t>
  </si>
  <si>
    <t>75th percentile</t>
  </si>
  <si>
    <t>90th percentile</t>
  </si>
  <si>
    <t>Percentiles</t>
  </si>
  <si>
    <t>Q - 2 : A research study wants to analyze the weight distribution of a sample of individuals to assess their health and body  composition.</t>
  </si>
  <si>
    <t>Weights</t>
  </si>
  <si>
    <t>Q-3: A retail store wants to analyze the distribution of customer purchase amounts to identify their spending patterns.</t>
  </si>
  <si>
    <t>Purchase Amounts</t>
  </si>
  <si>
    <t>Questions on Correlation and Covariance</t>
  </si>
  <si>
    <t>Q-1 : A marketing department wants to understand the relationship between advertising expenditure and sales revenue to assess the effectiveness of their advertising campaigns.</t>
  </si>
  <si>
    <t>Advertising Expenditure</t>
  </si>
  <si>
    <t>Sales Revenue</t>
  </si>
  <si>
    <t>Ans : A value close to 1 indicates a strong positive correlation, meaning that as advertising expenditure    increases, sales revenue also tends to increase.</t>
  </si>
  <si>
    <t>Ans : After calculating the correlation coefficient, if the value is closer to 1, it suggests a positive relationship where higher advertising expenditure is associated with higher sales revenue.</t>
  </si>
  <si>
    <t>Q-2 : An investment analyst wants to assess the relationship between the stock prices of two companies to identify potential investment opportunities.</t>
  </si>
  <si>
    <t>Company A</t>
  </si>
  <si>
    <t>Company B</t>
  </si>
  <si>
    <t>Ans :A positive covariance suggests that when the stock price of Company A tends to be higher than its average, the stock price of Company B also tends to be higher than its average, and vice versa.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</si>
</sst>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56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0" fontId="0" fillId="0" borderId="10" xfId="0" applyBorder="1"/>
    <xf numFmtId="0" fontId="3" fillId="0" borderId="11" xfId="0" applyFont="1" applyBorder="1" applyAlignment="1">
      <alignment horizontal="centerContinuous"/>
    </xf>
    <xf numFmtId="0" fontId="0" fillId="2" borderId="0" xfId="0" applyFill="1"/>
    <xf numFmtId="0" fontId="1" fillId="3" borderId="8" xfId="0" applyFont="1" applyFill="1" applyBorder="1"/>
    <xf numFmtId="0" fontId="1" fillId="3" borderId="9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0" borderId="1" xfId="0" applyBorder="1"/>
    <xf numFmtId="0" fontId="1" fillId="6" borderId="1" xfId="0" applyFont="1" applyFill="1" applyBorder="1"/>
    <xf numFmtId="0" fontId="0" fillId="4" borderId="1" xfId="0" applyFill="1" applyBorder="1"/>
    <xf numFmtId="0" fontId="1" fillId="6" borderId="15" xfId="0" applyFont="1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17" xfId="0" applyFill="1" applyBorder="1"/>
    <xf numFmtId="0" fontId="0" fillId="6" borderId="15" xfId="0" applyFill="1" applyBorder="1"/>
    <xf numFmtId="0" fontId="0" fillId="7" borderId="21" xfId="0" applyFill="1" applyBorder="1"/>
    <xf numFmtId="0" fontId="0" fillId="7" borderId="1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8" borderId="6" xfId="0" applyFill="1" applyBorder="1"/>
    <xf numFmtId="0" fontId="0" fillId="8" borderId="2" xfId="0" applyFill="1" applyBorder="1"/>
    <xf numFmtId="0" fontId="0" fillId="8" borderId="4" xfId="0" applyFill="1" applyBorder="1"/>
    <xf numFmtId="0" fontId="0" fillId="5" borderId="21" xfId="0" applyFill="1" applyBorder="1"/>
    <xf numFmtId="0" fontId="0" fillId="5" borderId="22" xfId="0" applyFill="1" applyBorder="1"/>
    <xf numFmtId="0" fontId="0" fillId="9" borderId="21" xfId="0" applyFill="1" applyBorder="1"/>
    <xf numFmtId="0" fontId="0" fillId="9" borderId="1" xfId="0" applyFill="1" applyBorder="1"/>
    <xf numFmtId="0" fontId="0" fillId="9" borderId="22" xfId="0" applyFill="1" applyBorder="1"/>
    <xf numFmtId="0" fontId="0" fillId="7" borderId="7" xfId="0" applyFill="1" applyBorder="1"/>
    <xf numFmtId="0" fontId="0" fillId="7" borderId="3" xfId="0" applyFill="1" applyBorder="1"/>
    <xf numFmtId="0" fontId="0" fillId="7" borderId="5" xfId="0" applyFill="1" applyBorder="1"/>
    <xf numFmtId="0" fontId="0" fillId="6" borderId="21" xfId="0" applyFill="1" applyBorder="1"/>
    <xf numFmtId="0" fontId="0" fillId="6" borderId="1" xfId="0" applyFill="1" applyBorder="1"/>
    <xf numFmtId="0" fontId="0" fillId="6" borderId="22" xfId="0" applyFill="1" applyBorder="1"/>
    <xf numFmtId="0" fontId="9" fillId="10" borderId="8" xfId="0" applyFont="1" applyFill="1" applyBorder="1"/>
    <xf numFmtId="0" fontId="9" fillId="10" borderId="23" xfId="0" applyFont="1" applyFill="1" applyBorder="1"/>
    <xf numFmtId="0" fontId="9" fillId="10" borderId="9" xfId="0" applyFont="1" applyFill="1" applyBorder="1"/>
    <xf numFmtId="0" fontId="0" fillId="12" borderId="0" xfId="0" applyFill="1"/>
    <xf numFmtId="0" fontId="0" fillId="7" borderId="0" xfId="0" applyFill="1"/>
    <xf numFmtId="0" fontId="9" fillId="6" borderId="1" xfId="0" applyFont="1" applyFill="1" applyBorder="1"/>
    <xf numFmtId="0" fontId="1" fillId="2" borderId="1" xfId="0" applyFont="1" applyFill="1" applyBorder="1"/>
    <xf numFmtId="0" fontId="0" fillId="0" borderId="25" xfId="0" applyBorder="1"/>
    <xf numFmtId="0" fontId="0" fillId="0" borderId="26" xfId="0" applyBorder="1"/>
    <xf numFmtId="0" fontId="1" fillId="2" borderId="2" xfId="0" applyFont="1" applyFill="1" applyBorder="1"/>
    <xf numFmtId="0" fontId="0" fillId="0" borderId="27" xfId="0" applyBorder="1"/>
    <xf numFmtId="0" fontId="0" fillId="0" borderId="28" xfId="0" applyBorder="1"/>
    <xf numFmtId="0" fontId="0" fillId="5" borderId="16" xfId="0" applyFill="1" applyBorder="1"/>
    <xf numFmtId="0" fontId="0" fillId="5" borderId="17" xfId="0" applyFill="1" applyBorder="1"/>
    <xf numFmtId="0" fontId="0" fillId="2" borderId="1" xfId="0" applyFill="1" applyBorder="1"/>
    <xf numFmtId="10" fontId="0" fillId="0" borderId="0" xfId="0" applyNumberFormat="1"/>
    <xf numFmtId="10" fontId="0" fillId="0" borderId="10" xfId="0" applyNumberFormat="1" applyBorder="1"/>
    <xf numFmtId="0" fontId="3" fillId="0" borderId="11" xfId="0" applyFont="1" applyBorder="1" applyAlignment="1">
      <alignment horizontal="center"/>
    </xf>
    <xf numFmtId="0" fontId="0" fillId="0" borderId="2" xfId="0" applyBorder="1"/>
    <xf numFmtId="10" fontId="0" fillId="0" borderId="3" xfId="0" applyNumberFormat="1" applyBorder="1"/>
    <xf numFmtId="0" fontId="0" fillId="0" borderId="4" xfId="0" applyBorder="1"/>
    <xf numFmtId="0" fontId="0" fillId="0" borderId="22" xfId="0" applyBorder="1"/>
    <xf numFmtId="10" fontId="0" fillId="0" borderId="5" xfId="0" applyNumberFormat="1" applyBorder="1"/>
    <xf numFmtId="0" fontId="0" fillId="0" borderId="6" xfId="0" applyBorder="1"/>
    <xf numFmtId="0" fontId="0" fillId="0" borderId="21" xfId="0" applyBorder="1"/>
    <xf numFmtId="10" fontId="0" fillId="0" borderId="7" xfId="0" applyNumberFormat="1" applyBorder="1"/>
    <xf numFmtId="0" fontId="9" fillId="2" borderId="8" xfId="0" applyFont="1" applyFill="1" applyBorder="1"/>
    <xf numFmtId="0" fontId="9" fillId="2" borderId="23" xfId="0" applyFont="1" applyFill="1" applyBorder="1"/>
    <xf numFmtId="0" fontId="9" fillId="2" borderId="9" xfId="0" applyFont="1" applyFill="1" applyBorder="1"/>
    <xf numFmtId="1" fontId="0" fillId="15" borderId="1" xfId="0" applyNumberFormat="1" applyFill="1" applyBorder="1"/>
    <xf numFmtId="0" fontId="0" fillId="15" borderId="1" xfId="0" applyFill="1" applyBorder="1"/>
    <xf numFmtId="0" fontId="3" fillId="2" borderId="11" xfId="0" applyFont="1" applyFill="1" applyBorder="1" applyAlignment="1">
      <alignment horizontal="center"/>
    </xf>
    <xf numFmtId="0" fontId="9" fillId="2" borderId="1" xfId="0" applyFont="1" applyFill="1" applyBorder="1"/>
    <xf numFmtId="0" fontId="12" fillId="2" borderId="1" xfId="0" applyFont="1" applyFill="1" applyBorder="1"/>
    <xf numFmtId="0" fontId="8" fillId="5" borderId="24" xfId="0" applyFont="1" applyFill="1" applyBorder="1"/>
    <xf numFmtId="0" fontId="0" fillId="5" borderId="30" xfId="0" applyFill="1" applyBorder="1"/>
    <xf numFmtId="0" fontId="9" fillId="15" borderId="1" xfId="0" applyFont="1" applyFill="1" applyBorder="1"/>
    <xf numFmtId="0" fontId="10" fillId="2" borderId="11" xfId="0" applyFont="1" applyFill="1" applyBorder="1" applyAlignment="1">
      <alignment horizontal="center"/>
    </xf>
    <xf numFmtId="0" fontId="0" fillId="2" borderId="10" xfId="0" applyFill="1" applyBorder="1"/>
    <xf numFmtId="0" fontId="3" fillId="2" borderId="1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3" fillId="0" borderId="0" xfId="0" applyFont="1" applyAlignment="1">
      <alignment horizontal="center"/>
    </xf>
    <xf numFmtId="0" fontId="0" fillId="7" borderId="31" xfId="0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10" xfId="0" applyFill="1" applyBorder="1"/>
    <xf numFmtId="0" fontId="0" fillId="7" borderId="28" xfId="0" applyFill="1" applyBorder="1"/>
    <xf numFmtId="0" fontId="0" fillId="4" borderId="0" xfId="0" applyFill="1"/>
    <xf numFmtId="0" fontId="9" fillId="6" borderId="34" xfId="0" applyFont="1" applyFill="1" applyBorder="1"/>
    <xf numFmtId="0" fontId="0" fillId="5" borderId="34" xfId="0" applyFill="1" applyBorder="1"/>
    <xf numFmtId="0" fontId="0" fillId="17" borderId="15" xfId="0" applyFill="1" applyBorder="1"/>
    <xf numFmtId="0" fontId="1" fillId="2" borderId="34" xfId="0" applyFont="1" applyFill="1" applyBorder="1"/>
    <xf numFmtId="0" fontId="3" fillId="18" borderId="1" xfId="0" applyFont="1" applyFill="1" applyBorder="1" applyAlignment="1">
      <alignment horizontal="center"/>
    </xf>
    <xf numFmtId="0" fontId="0" fillId="18" borderId="1" xfId="0" applyFill="1" applyBorder="1"/>
    <xf numFmtId="0" fontId="0" fillId="19" borderId="1" xfId="0" applyFill="1" applyBorder="1"/>
    <xf numFmtId="0" fontId="0" fillId="15" borderId="0" xfId="0" applyFill="1"/>
    <xf numFmtId="0" fontId="9" fillId="14" borderId="24" xfId="0" applyFont="1" applyFill="1" applyBorder="1"/>
    <xf numFmtId="0" fontId="1" fillId="20" borderId="29" xfId="0" applyFont="1" applyFill="1" applyBorder="1"/>
    <xf numFmtId="0" fontId="0" fillId="20" borderId="16" xfId="0" applyFill="1" applyBorder="1"/>
    <xf numFmtId="0" fontId="0" fillId="20" borderId="17" xfId="0" applyFill="1" applyBorder="1"/>
    <xf numFmtId="0" fontId="3" fillId="21" borderId="1" xfId="0" applyFont="1" applyFill="1" applyBorder="1" applyAlignment="1">
      <alignment horizontal="center"/>
    </xf>
    <xf numFmtId="0" fontId="0" fillId="21" borderId="1" xfId="0" applyFill="1" applyBorder="1"/>
    <xf numFmtId="0" fontId="8" fillId="0" borderId="0" xfId="0" applyFont="1"/>
    <xf numFmtId="0" fontId="8" fillId="2" borderId="0" xfId="0" applyFont="1" applyFill="1"/>
    <xf numFmtId="0" fontId="0" fillId="5" borderId="0" xfId="0" applyFill="1"/>
    <xf numFmtId="0" fontId="8" fillId="6" borderId="34" xfId="0" applyFont="1" applyFill="1" applyBorder="1"/>
    <xf numFmtId="0" fontId="0" fillId="17" borderId="1" xfId="0" applyFill="1" applyBorder="1"/>
    <xf numFmtId="0" fontId="0" fillId="13" borderId="0" xfId="0" applyFill="1"/>
    <xf numFmtId="0" fontId="8" fillId="16" borderId="29" xfId="0" applyFont="1" applyFill="1" applyBorder="1"/>
    <xf numFmtId="0" fontId="1" fillId="13" borderId="16" xfId="0" applyFont="1" applyFill="1" applyBorder="1"/>
    <xf numFmtId="0" fontId="1" fillId="13" borderId="17" xfId="0" applyFont="1" applyFill="1" applyBorder="1"/>
    <xf numFmtId="0" fontId="1" fillId="3" borderId="16" xfId="0" applyFont="1" applyFill="1" applyBorder="1"/>
    <xf numFmtId="0" fontId="1" fillId="4" borderId="16" xfId="0" applyFont="1" applyFill="1" applyBorder="1"/>
    <xf numFmtId="0" fontId="1" fillId="3" borderId="17" xfId="0" applyFont="1" applyFill="1" applyBorder="1"/>
    <xf numFmtId="0" fontId="1" fillId="4" borderId="17" xfId="0" applyFont="1" applyFill="1" applyBorder="1"/>
    <xf numFmtId="0" fontId="7" fillId="13" borderId="0" xfId="0" applyFont="1" applyFill="1"/>
    <xf numFmtId="0" fontId="12" fillId="6" borderId="1" xfId="0" applyFont="1" applyFill="1" applyBorder="1"/>
    <xf numFmtId="0" fontId="2" fillId="0" borderId="0" xfId="0" applyFont="1" applyAlignment="1">
      <alignment horizontal="left" vertical="top"/>
    </xf>
    <xf numFmtId="0" fontId="0" fillId="7" borderId="25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26" xfId="0" applyFill="1" applyBorder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10" fillId="11" borderId="11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6" borderId="24" xfId="0" applyFont="1" applyFill="1" applyBorder="1" applyAlignment="1">
      <alignment horizontal="left" vertical="top"/>
    </xf>
    <xf numFmtId="0" fontId="9" fillId="6" borderId="30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1" fillId="1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0" fillId="0" borderId="24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14" fillId="5" borderId="0" xfId="0" applyFont="1" applyFill="1"/>
    <xf numFmtId="0" fontId="15" fillId="0" borderId="0" xfId="0" applyFont="1" applyAlignment="1">
      <alignment horizontal="left" vertical="center"/>
    </xf>
    <xf numFmtId="0" fontId="9" fillId="3" borderId="1" xfId="0" applyFont="1" applyFill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3" fillId="0" borderId="11" xfId="0" applyFont="1" applyFill="1" applyBorder="1" applyAlignment="1">
      <alignment horizontal="centerContinuous"/>
    </xf>
    <xf numFmtId="0" fontId="1" fillId="2" borderId="1" xfId="0" applyFont="1" applyFill="1" applyBorder="1" applyAlignment="1"/>
    <xf numFmtId="0" fontId="14" fillId="15" borderId="0" xfId="0" applyFont="1" applyFill="1"/>
    <xf numFmtId="0" fontId="8" fillId="3" borderId="1" xfId="0" applyFont="1" applyFill="1" applyBorder="1"/>
    <xf numFmtId="0" fontId="8" fillId="3" borderId="35" xfId="0" applyFont="1" applyFill="1" applyBorder="1"/>
    <xf numFmtId="0" fontId="0" fillId="2" borderId="0" xfId="0" applyFill="1" applyBorder="1" applyAlignment="1"/>
    <xf numFmtId="0" fontId="11" fillId="13" borderId="0" xfId="0" applyFont="1" applyFill="1" applyAlignment="1">
      <alignment horizontal="left" vertical="center"/>
    </xf>
    <xf numFmtId="0" fontId="13" fillId="0" borderId="0" xfId="0" applyFont="1"/>
    <xf numFmtId="0" fontId="8" fillId="3" borderId="29" xfId="0" applyFont="1" applyFill="1" applyBorder="1"/>
    <xf numFmtId="0" fontId="0" fillId="22" borderId="25" xfId="0" applyFill="1" applyBorder="1"/>
    <xf numFmtId="0" fontId="0" fillId="22" borderId="26" xfId="0" applyFill="1" applyBorder="1"/>
    <xf numFmtId="0" fontId="0" fillId="2" borderId="14" xfId="0" applyFill="1" applyBorder="1"/>
    <xf numFmtId="0" fontId="2" fillId="15" borderId="31" xfId="0" applyFont="1" applyFill="1" applyBorder="1" applyAlignment="1">
      <alignment horizontal="center" vertical="center"/>
    </xf>
    <xf numFmtId="0" fontId="2" fillId="15" borderId="33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7" fillId="15" borderId="36" xfId="0" applyFont="1" applyFill="1" applyBorder="1" applyAlignment="1">
      <alignment horizontal="center" vertical="center"/>
    </xf>
    <xf numFmtId="0" fontId="7" fillId="15" borderId="37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0" fillId="15" borderId="2" xfId="0" applyFill="1" applyBorder="1"/>
    <xf numFmtId="0" fontId="0" fillId="15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0" fillId="3" borderId="29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16" fillId="13" borderId="0" xfId="0" applyFont="1" applyFill="1" applyAlignment="1">
      <alignment horizontal="center" vertical="center"/>
    </xf>
    <xf numFmtId="0" fontId="1" fillId="14" borderId="1" xfId="0" applyFont="1" applyFill="1" applyBorder="1" applyAlignment="1">
      <alignment horizontal="left" vertical="top" wrapText="1"/>
    </xf>
    <xf numFmtId="0" fontId="1" fillId="14" borderId="1" xfId="0" applyFont="1" applyFill="1" applyBorder="1" applyAlignment="1">
      <alignment horizontal="center" vertical="top" wrapTex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1" fillId="14" borderId="36" xfId="0" applyFont="1" applyFill="1" applyBorder="1"/>
    <xf numFmtId="0" fontId="1" fillId="14" borderId="37" xfId="0" applyFont="1" applyFill="1" applyBorder="1"/>
    <xf numFmtId="0" fontId="12" fillId="15" borderId="0" xfId="0" applyFont="1" applyFill="1" applyAlignment="1">
      <alignment horizontal="left" vertical="top" wrapText="1"/>
    </xf>
    <xf numFmtId="0" fontId="12" fillId="15" borderId="0" xfId="0" applyFont="1" applyFill="1" applyAlignment="1">
      <alignment horizontal="left" wrapText="1"/>
    </xf>
    <xf numFmtId="0" fontId="0" fillId="2" borderId="1" xfId="0" applyFill="1" applyBorder="1" applyAlignment="1"/>
    <xf numFmtId="0" fontId="3" fillId="2" borderId="3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2" xfId="0" applyFill="1" applyBorder="1" applyAlignment="1"/>
    <xf numFmtId="0" fontId="0" fillId="2" borderId="5" xfId="0" applyFill="1" applyBorder="1" applyAlignment="1"/>
    <xf numFmtId="0" fontId="15" fillId="13" borderId="0" xfId="0" applyFont="1" applyFill="1" applyAlignment="1">
      <alignment horizontal="left" vertical="top"/>
    </xf>
    <xf numFmtId="0" fontId="7" fillId="13" borderId="12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5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Questions'!$F$212:$F$217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'More Statistics Questions'!$G$212:$G$217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AD1-B137-942D55FB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167056"/>
        <c:axId val="683394704"/>
      </c:barChart>
      <c:catAx>
        <c:axId val="6031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94704"/>
        <c:crosses val="autoZero"/>
        <c:auto val="1"/>
        <c:lblAlgn val="ctr"/>
        <c:lblOffset val="100"/>
        <c:noMultiLvlLbl val="0"/>
      </c:catAx>
      <c:valAx>
        <c:axId val="68339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167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Questions'!$G$325:$G$331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'More Statistics Questions'!$H$325:$H$331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423A-81BB-B9FB0677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905632"/>
        <c:axId val="6833922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'More Statistics Questions'!$G$325:$G$331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'More Statistics Questions'!$I$325:$I$331</c:f>
              <c:numCache>
                <c:formatCode>0.00%</c:formatCode>
                <c:ptCount val="7"/>
                <c:pt idx="0">
                  <c:v>0.3</c:v>
                </c:pt>
                <c:pt idx="1">
                  <c:v>0.56000000000000005</c:v>
                </c:pt>
                <c:pt idx="2">
                  <c:v>0.76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4-423A-81BB-B9FB0677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20352"/>
        <c:axId val="683391232"/>
      </c:lineChart>
      <c:catAx>
        <c:axId val="6009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92224"/>
        <c:crosses val="autoZero"/>
        <c:auto val="1"/>
        <c:lblAlgn val="ctr"/>
        <c:lblOffset val="100"/>
        <c:noMultiLvlLbl val="0"/>
      </c:catAx>
      <c:valAx>
        <c:axId val="68339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905632"/>
        <c:crosses val="autoZero"/>
        <c:crossBetween val="between"/>
      </c:valAx>
      <c:valAx>
        <c:axId val="683391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93220352"/>
        <c:crosses val="max"/>
        <c:crossBetween val="between"/>
      </c:valAx>
      <c:catAx>
        <c:axId val="79322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391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Questions'!$F$381:$F$386</c:f>
              <c:strCache>
                <c:ptCount val="6"/>
                <c:pt idx="0">
                  <c:v>More</c:v>
                </c:pt>
                <c:pt idx="1">
                  <c:v>130</c:v>
                </c:pt>
                <c:pt idx="2">
                  <c:v>140</c:v>
                </c:pt>
                <c:pt idx="4">
                  <c:v>120</c:v>
                </c:pt>
                <c:pt idx="5">
                  <c:v>110</c:v>
                </c:pt>
              </c:strCache>
            </c:strRef>
          </c:cat>
          <c:val>
            <c:numRef>
              <c:f>'More Statistics Questions'!$G$381:$G$386</c:f>
              <c:numCache>
                <c:formatCode>General</c:formatCode>
                <c:ptCount val="6"/>
                <c:pt idx="0">
                  <c:v>#N/A</c:v>
                </c:pt>
                <c:pt idx="1">
                  <c:v>44</c:v>
                </c:pt>
                <c:pt idx="2">
                  <c:v>43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F2E-8E4A-AE5ADDA1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33904"/>
        <c:axId val="792980848"/>
      </c:barChart>
      <c:catAx>
        <c:axId val="44443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980848"/>
        <c:crosses val="autoZero"/>
        <c:auto val="1"/>
        <c:lblAlgn val="ctr"/>
        <c:lblOffset val="100"/>
        <c:noMultiLvlLbl val="0"/>
      </c:catAx>
      <c:valAx>
        <c:axId val="79298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33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'More Statistics Questions'!$B$180</c:f>
              <c:strCache>
                <c:ptCount val="1"/>
                <c:pt idx="0">
                  <c:v>Frequencey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'More Statistics Questions'!$A$181:$A$187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'More Statistics Questions'!$B$181:$B$187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8-46DB-9FCC-9E9D4A41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2726704"/>
        <c:axId val="77468432"/>
        <c:axId val="0"/>
      </c:bar3DChart>
      <c:catAx>
        <c:axId val="20327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8432"/>
        <c:crosses val="autoZero"/>
        <c:auto val="1"/>
        <c:lblAlgn val="ctr"/>
        <c:lblOffset val="100"/>
        <c:noMultiLvlLbl val="0"/>
      </c:catAx>
      <c:valAx>
        <c:axId val="774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Statistics Questions'!$A$489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'More Statistics Questions'!$A$490:$A$499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1-4346-8442-482B99A7E281}"/>
            </c:ext>
          </c:extLst>
        </c:ser>
        <c:ser>
          <c:idx val="1"/>
          <c:order val="1"/>
          <c:tx>
            <c:strRef>
              <c:f>'More Statistics Questions'!$B$489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'More Statistics Questions'!$B$490:$B$499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1-4346-8442-482B99A7E281}"/>
            </c:ext>
          </c:extLst>
        </c:ser>
        <c:ser>
          <c:idx val="2"/>
          <c:order val="2"/>
          <c:tx>
            <c:strRef>
              <c:f>'More Statistics Questions'!$C$489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'More Statistics Questions'!$C$490:$C$499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1-4346-8442-482B99A7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430448"/>
        <c:axId val="1226812768"/>
      </c:barChart>
      <c:catAx>
        <c:axId val="121943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12768"/>
        <c:crosses val="autoZero"/>
        <c:auto val="1"/>
        <c:lblAlgn val="ctr"/>
        <c:lblOffset val="100"/>
        <c:noMultiLvlLbl val="0"/>
      </c:catAx>
      <c:valAx>
        <c:axId val="1226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224</xdr:row>
      <xdr:rowOff>76200</xdr:rowOff>
    </xdr:from>
    <xdr:to>
      <xdr:col>8</xdr:col>
      <xdr:colOff>822960</xdr:colOff>
      <xdr:row>239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EEBFFF-8C90-47C9-9358-614365AA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332</xdr:row>
      <xdr:rowOff>121920</xdr:rowOff>
    </xdr:from>
    <xdr:to>
      <xdr:col>9</xdr:col>
      <xdr:colOff>30480</xdr:colOff>
      <xdr:row>347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54CAFB-A824-4AE2-8482-E89197B14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236220</xdr:colOff>
      <xdr:row>387</xdr:row>
      <xdr:rowOff>114300</xdr:rowOff>
    </xdr:from>
    <xdr:to>
      <xdr:col>9</xdr:col>
      <xdr:colOff>213360</xdr:colOff>
      <xdr:row>402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8023D1-8A3E-449A-8352-E63E7BD5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586740</xdr:colOff>
      <xdr:row>186</xdr:row>
      <xdr:rowOff>64770</xdr:rowOff>
    </xdr:from>
    <xdr:to>
      <xdr:col>8</xdr:col>
      <xdr:colOff>533400</xdr:colOff>
      <xdr:row>201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7DB1C-3088-9F68-BA1F-6E9EB118F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518160</xdr:colOff>
      <xdr:row>504</xdr:row>
      <xdr:rowOff>3810</xdr:rowOff>
    </xdr:from>
    <xdr:to>
      <xdr:col>10</xdr:col>
      <xdr:colOff>30480</xdr:colOff>
      <xdr:row>522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4D1A1-1A39-DAAE-202C-ECAEEE8C8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workbookViewId="0">
      <selection activeCell="H19" sqref="H19"/>
    </sheetView>
  </sheetViews>
  <sheetFormatPr defaultRowHeight="14.4" x14ac:dyDescent="0.3"/>
  <cols>
    <col min="1" max="1" width="9.6640625" bestFit="1" customWidth="1"/>
    <col min="4" max="4" width="16.5546875" bestFit="1" customWidth="1"/>
  </cols>
  <sheetData>
    <row r="1" spans="1:20" ht="26.4" thickBot="1" x14ac:dyDescent="0.55000000000000004">
      <c r="A1" s="204" t="s">
        <v>17</v>
      </c>
      <c r="B1" s="205"/>
      <c r="C1" s="205"/>
      <c r="D1" s="205"/>
      <c r="E1" s="205"/>
      <c r="F1" s="205"/>
      <c r="G1" s="206"/>
    </row>
    <row r="2" spans="1:20" x14ac:dyDescent="0.3">
      <c r="A2" s="123" t="s">
        <v>5</v>
      </c>
      <c r="B2" s="123"/>
      <c r="C2" s="123"/>
      <c r="D2" s="123"/>
      <c r="E2" s="123"/>
      <c r="F2" s="123"/>
    </row>
    <row r="3" spans="1:20" x14ac:dyDescent="0.3">
      <c r="A3" s="123"/>
      <c r="B3" s="123"/>
      <c r="C3" s="123"/>
      <c r="D3" s="123"/>
      <c r="E3" s="123"/>
      <c r="F3" s="123"/>
    </row>
    <row r="4" spans="1:20" ht="15" thickBot="1" x14ac:dyDescent="0.35"/>
    <row r="5" spans="1:20" ht="15" thickBot="1" x14ac:dyDescent="0.35">
      <c r="A5" s="5" t="s">
        <v>0</v>
      </c>
      <c r="B5" s="6" t="s">
        <v>1</v>
      </c>
    </row>
    <row r="6" spans="1:20" x14ac:dyDescent="0.3">
      <c r="A6" s="7">
        <v>1</v>
      </c>
      <c r="B6" s="8">
        <v>50</v>
      </c>
      <c r="D6" s="3" t="s">
        <v>1</v>
      </c>
      <c r="E6" s="3"/>
      <c r="H6" s="85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7"/>
    </row>
    <row r="7" spans="1:20" x14ac:dyDescent="0.3">
      <c r="A7" s="9">
        <v>2</v>
      </c>
      <c r="B7" s="10">
        <v>60</v>
      </c>
      <c r="H7" s="124" t="s">
        <v>87</v>
      </c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6"/>
    </row>
    <row r="8" spans="1:20" x14ac:dyDescent="0.3">
      <c r="A8" s="9">
        <v>3</v>
      </c>
      <c r="B8" s="10">
        <v>55</v>
      </c>
      <c r="D8" s="4" t="s">
        <v>2</v>
      </c>
      <c r="E8" s="4">
        <v>58.75</v>
      </c>
      <c r="H8" s="124" t="s">
        <v>88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6"/>
    </row>
    <row r="9" spans="1:20" ht="15" thickBot="1" x14ac:dyDescent="0.35">
      <c r="A9" s="11">
        <v>4</v>
      </c>
      <c r="B9" s="12">
        <v>70</v>
      </c>
      <c r="D9" t="s">
        <v>6</v>
      </c>
      <c r="E9">
        <v>4.2695628191498329</v>
      </c>
      <c r="H9" s="88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89"/>
    </row>
    <row r="10" spans="1:20" x14ac:dyDescent="0.3">
      <c r="D10" s="4" t="s">
        <v>3</v>
      </c>
      <c r="E10" s="4">
        <v>57.5</v>
      </c>
      <c r="H10" s="88" t="s">
        <v>89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89"/>
    </row>
    <row r="11" spans="1:20" x14ac:dyDescent="0.3">
      <c r="A11" s="1" t="s">
        <v>2</v>
      </c>
      <c r="B11">
        <v>58.75</v>
      </c>
      <c r="D11" s="4" t="s">
        <v>4</v>
      </c>
      <c r="E11" s="4" t="e">
        <v>#N/A</v>
      </c>
      <c r="H11" s="88" t="s">
        <v>90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89"/>
    </row>
    <row r="12" spans="1:20" x14ac:dyDescent="0.3">
      <c r="D12" t="s">
        <v>7</v>
      </c>
      <c r="E12">
        <v>8.5391256382996659</v>
      </c>
      <c r="H12" s="88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89"/>
    </row>
    <row r="13" spans="1:20" x14ac:dyDescent="0.3">
      <c r="A13" s="1" t="s">
        <v>3</v>
      </c>
      <c r="B13">
        <v>57.5</v>
      </c>
      <c r="D13" t="s">
        <v>8</v>
      </c>
      <c r="E13">
        <v>72.916666666666671</v>
      </c>
      <c r="H13" s="88" t="s">
        <v>91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89"/>
    </row>
    <row r="14" spans="1:20" ht="15" thickBot="1" x14ac:dyDescent="0.35">
      <c r="D14" t="s">
        <v>9</v>
      </c>
      <c r="E14">
        <v>0.34285714285713453</v>
      </c>
      <c r="H14" s="90" t="s">
        <v>92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/>
    </row>
    <row r="15" spans="1:20" x14ac:dyDescent="0.3">
      <c r="A15" s="1" t="s">
        <v>4</v>
      </c>
      <c r="B15" t="s">
        <v>16</v>
      </c>
      <c r="D15" t="s">
        <v>10</v>
      </c>
      <c r="E15">
        <v>0.75283719913172531</v>
      </c>
    </row>
    <row r="16" spans="1:20" x14ac:dyDescent="0.3">
      <c r="D16" t="s">
        <v>11</v>
      </c>
      <c r="E16">
        <v>20</v>
      </c>
    </row>
    <row r="17" spans="1:21" x14ac:dyDescent="0.3">
      <c r="D17" t="s">
        <v>12</v>
      </c>
      <c r="E17">
        <v>50</v>
      </c>
    </row>
    <row r="18" spans="1:21" x14ac:dyDescent="0.3">
      <c r="D18" t="s">
        <v>13</v>
      </c>
      <c r="E18">
        <v>70</v>
      </c>
    </row>
    <row r="19" spans="1:21" x14ac:dyDescent="0.3">
      <c r="D19" t="s">
        <v>14</v>
      </c>
      <c r="E19">
        <v>235</v>
      </c>
    </row>
    <row r="20" spans="1:21" ht="15" thickBot="1" x14ac:dyDescent="0.35">
      <c r="D20" s="2" t="s">
        <v>15</v>
      </c>
      <c r="E20" s="2">
        <v>4</v>
      </c>
    </row>
    <row r="23" spans="1:21" ht="14.4" customHeight="1" x14ac:dyDescent="0.3">
      <c r="A23" s="127" t="s">
        <v>93</v>
      </c>
      <c r="B23" s="127"/>
      <c r="C23" s="127"/>
      <c r="D23" s="127"/>
      <c r="E23" s="127"/>
      <c r="F23" s="127"/>
      <c r="G23" s="127"/>
      <c r="H23" s="127"/>
      <c r="I23" s="127"/>
      <c r="J23" s="127"/>
    </row>
    <row r="24" spans="1:21" ht="14.4" customHeight="1" x14ac:dyDescent="0.3">
      <c r="A24" s="127"/>
      <c r="B24" s="127"/>
      <c r="C24" s="127"/>
      <c r="D24" s="127"/>
      <c r="E24" s="127"/>
      <c r="F24" s="127"/>
      <c r="G24" s="127"/>
      <c r="H24" s="127"/>
      <c r="I24" s="127"/>
      <c r="J24" s="127"/>
    </row>
    <row r="28" spans="1:21" x14ac:dyDescent="0.3">
      <c r="A28" s="13" t="s">
        <v>18</v>
      </c>
    </row>
    <row r="29" spans="1:21" ht="15" thickBot="1" x14ac:dyDescent="0.35">
      <c r="A29" s="14">
        <v>15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x14ac:dyDescent="0.3">
      <c r="A30" s="14">
        <v>10</v>
      </c>
      <c r="C30" s="3" t="s">
        <v>18</v>
      </c>
      <c r="D30" s="3"/>
      <c r="H30" s="46" t="s">
        <v>94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 x14ac:dyDescent="0.3">
      <c r="A31" s="14">
        <v>20</v>
      </c>
      <c r="H31" s="46" t="s">
        <v>99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 x14ac:dyDescent="0.3">
      <c r="A32" s="14">
        <v>25</v>
      </c>
      <c r="C32" s="4" t="s">
        <v>2</v>
      </c>
      <c r="D32" s="4">
        <v>17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 x14ac:dyDescent="0.3">
      <c r="A33" s="14">
        <v>15</v>
      </c>
      <c r="C33" t="s">
        <v>6</v>
      </c>
      <c r="D33">
        <v>1.3764944032233706</v>
      </c>
      <c r="H33" s="46" t="s">
        <v>95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</row>
    <row r="34" spans="1:21" x14ac:dyDescent="0.3">
      <c r="A34" s="14">
        <v>10</v>
      </c>
      <c r="C34" s="4" t="s">
        <v>3</v>
      </c>
      <c r="D34" s="4">
        <v>15</v>
      </c>
      <c r="H34" s="46" t="s">
        <v>97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</row>
    <row r="35" spans="1:21" x14ac:dyDescent="0.3">
      <c r="A35" s="14">
        <v>30</v>
      </c>
      <c r="C35" s="4" t="s">
        <v>4</v>
      </c>
      <c r="D35" s="4">
        <v>10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spans="1:21" x14ac:dyDescent="0.3">
      <c r="A36" s="14">
        <v>20</v>
      </c>
      <c r="C36" t="s">
        <v>7</v>
      </c>
      <c r="D36">
        <v>6.1558701125109243</v>
      </c>
      <c r="H36" s="46" t="s">
        <v>96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</row>
    <row r="37" spans="1:21" x14ac:dyDescent="0.3">
      <c r="A37" s="14">
        <v>15</v>
      </c>
      <c r="C37" t="s">
        <v>8</v>
      </c>
      <c r="D37">
        <v>37.89473684210526</v>
      </c>
      <c r="H37" s="46" t="s">
        <v>98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</row>
    <row r="38" spans="1:21" x14ac:dyDescent="0.3">
      <c r="A38" s="14">
        <v>10</v>
      </c>
      <c r="C38" t="s">
        <v>9</v>
      </c>
      <c r="D38">
        <v>-0.73518064633260538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</row>
    <row r="39" spans="1:21" x14ac:dyDescent="0.3">
      <c r="A39" s="14">
        <v>10</v>
      </c>
      <c r="C39" t="s">
        <v>10</v>
      </c>
      <c r="D39">
        <v>0.44371980427756885</v>
      </c>
    </row>
    <row r="40" spans="1:21" x14ac:dyDescent="0.3">
      <c r="A40" s="14">
        <v>25</v>
      </c>
      <c r="C40" t="s">
        <v>11</v>
      </c>
      <c r="D40">
        <v>20</v>
      </c>
    </row>
    <row r="41" spans="1:21" x14ac:dyDescent="0.3">
      <c r="A41" s="14">
        <v>15</v>
      </c>
      <c r="C41" t="s">
        <v>12</v>
      </c>
      <c r="D41">
        <v>10</v>
      </c>
    </row>
    <row r="42" spans="1:21" x14ac:dyDescent="0.3">
      <c r="A42" s="14">
        <v>20</v>
      </c>
      <c r="C42" t="s">
        <v>13</v>
      </c>
      <c r="D42">
        <v>30</v>
      </c>
    </row>
    <row r="43" spans="1:21" x14ac:dyDescent="0.3">
      <c r="A43" s="14">
        <v>20</v>
      </c>
      <c r="C43" t="s">
        <v>14</v>
      </c>
      <c r="D43">
        <v>340</v>
      </c>
    </row>
    <row r="44" spans="1:21" ht="15" thickBot="1" x14ac:dyDescent="0.35">
      <c r="A44" s="14">
        <v>15</v>
      </c>
      <c r="C44" s="2" t="s">
        <v>15</v>
      </c>
      <c r="D44" s="2">
        <v>20</v>
      </c>
    </row>
    <row r="45" spans="1:21" x14ac:dyDescent="0.3">
      <c r="A45" s="14">
        <v>10</v>
      </c>
    </row>
    <row r="46" spans="1:21" x14ac:dyDescent="0.3">
      <c r="A46" s="14">
        <v>10</v>
      </c>
    </row>
    <row r="47" spans="1:21" x14ac:dyDescent="0.3">
      <c r="A47" s="14">
        <v>20</v>
      </c>
    </row>
    <row r="48" spans="1:21" x14ac:dyDescent="0.3">
      <c r="A48" s="14">
        <v>25</v>
      </c>
    </row>
    <row r="55" spans="1:22" x14ac:dyDescent="0.3">
      <c r="A55" s="123" t="s">
        <v>19</v>
      </c>
      <c r="B55" s="123"/>
      <c r="C55" s="123"/>
      <c r="D55" s="123"/>
      <c r="E55" s="123"/>
      <c r="F55" s="123"/>
    </row>
    <row r="56" spans="1:22" x14ac:dyDescent="0.3">
      <c r="A56" s="123"/>
      <c r="B56" s="123"/>
      <c r="C56" s="123"/>
      <c r="D56" s="123"/>
      <c r="E56" s="123"/>
      <c r="F56" s="123"/>
    </row>
    <row r="59" spans="1:22" x14ac:dyDescent="0.3">
      <c r="A59" s="16" t="s">
        <v>20</v>
      </c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ht="15" thickBot="1" x14ac:dyDescent="0.35">
      <c r="A60" s="14">
        <v>3</v>
      </c>
      <c r="H60" s="46" t="s">
        <v>100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x14ac:dyDescent="0.3">
      <c r="A61" s="14">
        <v>2</v>
      </c>
      <c r="D61" s="3" t="s">
        <v>20</v>
      </c>
      <c r="E61" s="3"/>
      <c r="H61" s="46" t="s">
        <v>103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x14ac:dyDescent="0.3">
      <c r="A62" s="14">
        <v>5</v>
      </c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x14ac:dyDescent="0.3">
      <c r="A63" s="14">
        <v>4</v>
      </c>
      <c r="D63" s="4" t="s">
        <v>2</v>
      </c>
      <c r="E63" s="4">
        <v>3.44</v>
      </c>
      <c r="H63" s="46" t="s">
        <v>101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x14ac:dyDescent="0.3">
      <c r="A64" s="14">
        <v>7</v>
      </c>
      <c r="D64" t="s">
        <v>6</v>
      </c>
      <c r="E64">
        <v>0.22526175250773747</v>
      </c>
      <c r="H64" s="46" t="s">
        <v>104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x14ac:dyDescent="0.3">
      <c r="A65" s="14">
        <v>2</v>
      </c>
      <c r="D65" s="4" t="s">
        <v>3</v>
      </c>
      <c r="E65" s="4">
        <v>3</v>
      </c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x14ac:dyDescent="0.3">
      <c r="A66" s="14">
        <v>3</v>
      </c>
      <c r="D66" s="4" t="s">
        <v>4</v>
      </c>
      <c r="E66" s="4">
        <v>2</v>
      </c>
      <c r="H66" s="46" t="s">
        <v>102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x14ac:dyDescent="0.3">
      <c r="A67" s="14">
        <v>3</v>
      </c>
      <c r="D67" t="s">
        <v>7</v>
      </c>
      <c r="E67">
        <v>1.5928411274018694</v>
      </c>
      <c r="H67" s="46" t="s">
        <v>105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x14ac:dyDescent="0.3">
      <c r="A68" s="14">
        <v>1</v>
      </c>
      <c r="D68" t="s">
        <v>8</v>
      </c>
      <c r="E68">
        <v>2.5371428571428583</v>
      </c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x14ac:dyDescent="0.3">
      <c r="A69" s="14">
        <v>6</v>
      </c>
      <c r="D69" t="s">
        <v>9</v>
      </c>
      <c r="E69">
        <v>-0.56437439452103</v>
      </c>
    </row>
    <row r="70" spans="1:22" x14ac:dyDescent="0.3">
      <c r="A70" s="14">
        <v>4</v>
      </c>
      <c r="D70" t="s">
        <v>10</v>
      </c>
      <c r="E70">
        <v>0.46100936193958952</v>
      </c>
    </row>
    <row r="71" spans="1:22" x14ac:dyDescent="0.3">
      <c r="A71" s="14">
        <v>2</v>
      </c>
      <c r="D71" t="s">
        <v>11</v>
      </c>
      <c r="E71">
        <v>6</v>
      </c>
    </row>
    <row r="72" spans="1:22" x14ac:dyDescent="0.3">
      <c r="A72" s="14">
        <v>3</v>
      </c>
      <c r="D72" t="s">
        <v>12</v>
      </c>
      <c r="E72">
        <v>1</v>
      </c>
    </row>
    <row r="73" spans="1:22" x14ac:dyDescent="0.3">
      <c r="A73" s="14">
        <v>5</v>
      </c>
      <c r="D73" t="s">
        <v>13</v>
      </c>
      <c r="E73">
        <v>7</v>
      </c>
    </row>
    <row r="74" spans="1:22" x14ac:dyDescent="0.3">
      <c r="A74" s="14">
        <v>2</v>
      </c>
      <c r="D74" t="s">
        <v>14</v>
      </c>
      <c r="E74">
        <v>172</v>
      </c>
    </row>
    <row r="75" spans="1:22" ht="15" thickBot="1" x14ac:dyDescent="0.35">
      <c r="A75" s="14">
        <v>4</v>
      </c>
      <c r="D75" s="2" t="s">
        <v>15</v>
      </c>
      <c r="E75" s="2">
        <v>50</v>
      </c>
    </row>
    <row r="76" spans="1:22" x14ac:dyDescent="0.3">
      <c r="A76" s="14">
        <v>2</v>
      </c>
    </row>
    <row r="77" spans="1:22" x14ac:dyDescent="0.3">
      <c r="A77" s="14">
        <v>1</v>
      </c>
    </row>
    <row r="78" spans="1:22" x14ac:dyDescent="0.3">
      <c r="A78" s="14">
        <v>3</v>
      </c>
    </row>
    <row r="79" spans="1:22" x14ac:dyDescent="0.3">
      <c r="A79" s="14">
        <v>5</v>
      </c>
    </row>
    <row r="80" spans="1:22" x14ac:dyDescent="0.3">
      <c r="A80" s="14">
        <v>6</v>
      </c>
    </row>
    <row r="81" spans="1:1" x14ac:dyDescent="0.3">
      <c r="A81" s="14">
        <v>3</v>
      </c>
    </row>
    <row r="82" spans="1:1" x14ac:dyDescent="0.3">
      <c r="A82" s="14">
        <v>2</v>
      </c>
    </row>
    <row r="83" spans="1:1" x14ac:dyDescent="0.3">
      <c r="A83" s="14">
        <v>1</v>
      </c>
    </row>
    <row r="84" spans="1:1" x14ac:dyDescent="0.3">
      <c r="A84" s="14">
        <v>4</v>
      </c>
    </row>
    <row r="85" spans="1:1" x14ac:dyDescent="0.3">
      <c r="A85" s="14">
        <v>2</v>
      </c>
    </row>
    <row r="86" spans="1:1" x14ac:dyDescent="0.3">
      <c r="A86" s="14">
        <v>4</v>
      </c>
    </row>
    <row r="87" spans="1:1" x14ac:dyDescent="0.3">
      <c r="A87" s="14">
        <v>5</v>
      </c>
    </row>
    <row r="88" spans="1:1" x14ac:dyDescent="0.3">
      <c r="A88" s="14">
        <v>3</v>
      </c>
    </row>
    <row r="89" spans="1:1" x14ac:dyDescent="0.3">
      <c r="A89" s="14">
        <v>2</v>
      </c>
    </row>
    <row r="90" spans="1:1" x14ac:dyDescent="0.3">
      <c r="A90" s="14">
        <v>7</v>
      </c>
    </row>
    <row r="91" spans="1:1" x14ac:dyDescent="0.3">
      <c r="A91" s="14">
        <v>2</v>
      </c>
    </row>
    <row r="92" spans="1:1" x14ac:dyDescent="0.3">
      <c r="A92" s="14">
        <v>3</v>
      </c>
    </row>
    <row r="93" spans="1:1" x14ac:dyDescent="0.3">
      <c r="A93" s="14">
        <v>4</v>
      </c>
    </row>
    <row r="94" spans="1:1" x14ac:dyDescent="0.3">
      <c r="A94" s="14">
        <v>5</v>
      </c>
    </row>
    <row r="95" spans="1:1" x14ac:dyDescent="0.3">
      <c r="A95" s="14">
        <v>1</v>
      </c>
    </row>
    <row r="96" spans="1:1" x14ac:dyDescent="0.3">
      <c r="A96" s="14">
        <v>6</v>
      </c>
    </row>
    <row r="97" spans="1:1" x14ac:dyDescent="0.3">
      <c r="A97" s="14">
        <v>2</v>
      </c>
    </row>
    <row r="98" spans="1:1" x14ac:dyDescent="0.3">
      <c r="A98" s="14">
        <v>4</v>
      </c>
    </row>
    <row r="99" spans="1:1" x14ac:dyDescent="0.3">
      <c r="A99" s="14">
        <v>3</v>
      </c>
    </row>
    <row r="100" spans="1:1" x14ac:dyDescent="0.3">
      <c r="A100" s="14">
        <v>5</v>
      </c>
    </row>
    <row r="101" spans="1:1" x14ac:dyDescent="0.3">
      <c r="A101" s="14">
        <v>3</v>
      </c>
    </row>
    <row r="102" spans="1:1" x14ac:dyDescent="0.3">
      <c r="A102" s="14">
        <v>2</v>
      </c>
    </row>
    <row r="103" spans="1:1" x14ac:dyDescent="0.3">
      <c r="A103" s="14">
        <v>4</v>
      </c>
    </row>
    <row r="104" spans="1:1" x14ac:dyDescent="0.3">
      <c r="A104" s="14">
        <v>2</v>
      </c>
    </row>
    <row r="105" spans="1:1" x14ac:dyDescent="0.3">
      <c r="A105" s="14">
        <v>6</v>
      </c>
    </row>
    <row r="106" spans="1:1" x14ac:dyDescent="0.3">
      <c r="A106" s="14">
        <v>3</v>
      </c>
    </row>
    <row r="107" spans="1:1" x14ac:dyDescent="0.3">
      <c r="A107" s="14">
        <v>2</v>
      </c>
    </row>
    <row r="108" spans="1:1" x14ac:dyDescent="0.3">
      <c r="A108" s="14">
        <v>4</v>
      </c>
    </row>
    <row r="109" spans="1:1" x14ac:dyDescent="0.3">
      <c r="A109" s="14">
        <v>5</v>
      </c>
    </row>
  </sheetData>
  <mergeCells count="6">
    <mergeCell ref="A2:F3"/>
    <mergeCell ref="A1:G1"/>
    <mergeCell ref="A55:F56"/>
    <mergeCell ref="H7:T7"/>
    <mergeCell ref="H8:T8"/>
    <mergeCell ref="A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5E0D-F885-4C45-A801-8346239A416A}">
  <dimension ref="A1:R364"/>
  <sheetViews>
    <sheetView workbookViewId="0">
      <selection sqref="A1:G3"/>
    </sheetView>
  </sheetViews>
  <sheetFormatPr defaultRowHeight="14.4" x14ac:dyDescent="0.3"/>
  <cols>
    <col min="1" max="1" width="14.77734375" bestFit="1" customWidth="1"/>
    <col min="3" max="4" width="16.5546875" bestFit="1" customWidth="1"/>
  </cols>
  <sheetData>
    <row r="1" spans="1:18" x14ac:dyDescent="0.3">
      <c r="A1" s="203" t="s">
        <v>21</v>
      </c>
      <c r="B1" s="203"/>
      <c r="C1" s="203"/>
      <c r="D1" s="203"/>
      <c r="E1" s="203"/>
      <c r="F1" s="203"/>
      <c r="G1" s="203"/>
    </row>
    <row r="2" spans="1:18" x14ac:dyDescent="0.3">
      <c r="A2" s="203"/>
      <c r="B2" s="203"/>
      <c r="C2" s="203"/>
      <c r="D2" s="203"/>
      <c r="E2" s="203"/>
      <c r="F2" s="203"/>
      <c r="G2" s="203"/>
    </row>
    <row r="3" spans="1:18" x14ac:dyDescent="0.3">
      <c r="A3" s="203"/>
      <c r="B3" s="203"/>
      <c r="C3" s="203"/>
      <c r="D3" s="203"/>
      <c r="E3" s="203"/>
      <c r="F3" s="203"/>
      <c r="G3" s="203"/>
    </row>
    <row r="5" spans="1:18" x14ac:dyDescent="0.3">
      <c r="A5" s="132" t="s">
        <v>23</v>
      </c>
      <c r="B5" s="132"/>
      <c r="C5" s="132"/>
      <c r="D5" s="132"/>
      <c r="E5" s="132"/>
      <c r="F5" s="132"/>
      <c r="G5" s="132"/>
      <c r="H5" s="132"/>
    </row>
    <row r="6" spans="1:18" x14ac:dyDescent="0.3">
      <c r="A6" s="132"/>
      <c r="B6" s="132"/>
      <c r="C6" s="132"/>
      <c r="D6" s="132"/>
      <c r="E6" s="132"/>
      <c r="F6" s="132"/>
      <c r="G6" s="132"/>
      <c r="H6" s="132"/>
    </row>
    <row r="8" spans="1:18" x14ac:dyDescent="0.3">
      <c r="A8" s="16" t="s">
        <v>22</v>
      </c>
      <c r="B8" s="16" t="s">
        <v>1</v>
      </c>
    </row>
    <row r="9" spans="1:18" x14ac:dyDescent="0.3">
      <c r="A9" s="15">
        <v>1</v>
      </c>
      <c r="B9" s="17">
        <v>120</v>
      </c>
    </row>
    <row r="10" spans="1:18" ht="15" thickBot="1" x14ac:dyDescent="0.35">
      <c r="A10" s="15">
        <v>2</v>
      </c>
      <c r="B10" s="17">
        <v>110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x14ac:dyDescent="0.3">
      <c r="A11" s="15">
        <v>3</v>
      </c>
      <c r="B11" s="17">
        <v>130</v>
      </c>
      <c r="D11" s="3" t="s">
        <v>1</v>
      </c>
      <c r="E11" s="3"/>
      <c r="H11" s="46" t="s">
        <v>106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x14ac:dyDescent="0.3">
      <c r="A12" s="15">
        <v>4</v>
      </c>
      <c r="B12" s="17">
        <v>115</v>
      </c>
      <c r="H12" s="46" t="s">
        <v>109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x14ac:dyDescent="0.3">
      <c r="A13" s="15">
        <v>5</v>
      </c>
      <c r="B13" s="17">
        <v>125</v>
      </c>
      <c r="D13" t="s">
        <v>2</v>
      </c>
      <c r="E13">
        <v>122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x14ac:dyDescent="0.3">
      <c r="A14" s="15">
        <v>6</v>
      </c>
      <c r="B14" s="17">
        <v>105</v>
      </c>
      <c r="D14" t="s">
        <v>6</v>
      </c>
      <c r="E14">
        <v>3.5118845842842457</v>
      </c>
      <c r="H14" s="46" t="s">
        <v>107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x14ac:dyDescent="0.3">
      <c r="A15" s="15">
        <v>7</v>
      </c>
      <c r="B15" s="17">
        <v>135</v>
      </c>
      <c r="D15" t="s">
        <v>3</v>
      </c>
      <c r="E15">
        <v>122.5</v>
      </c>
      <c r="H15" s="46" t="s">
        <v>110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x14ac:dyDescent="0.3">
      <c r="A16" s="15">
        <v>8</v>
      </c>
      <c r="B16" s="17">
        <v>115</v>
      </c>
      <c r="D16" t="s">
        <v>4</v>
      </c>
      <c r="E16">
        <v>115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x14ac:dyDescent="0.3">
      <c r="A17" s="15">
        <v>9</v>
      </c>
      <c r="B17" s="17">
        <v>125</v>
      </c>
      <c r="D17" s="4" t="s">
        <v>7</v>
      </c>
      <c r="E17" s="4">
        <v>11.105554165971787</v>
      </c>
      <c r="H17" s="46" t="s">
        <v>108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x14ac:dyDescent="0.3">
      <c r="A18" s="15">
        <v>10</v>
      </c>
      <c r="B18" s="17">
        <v>140</v>
      </c>
      <c r="D18" s="4" t="s">
        <v>8</v>
      </c>
      <c r="E18" s="4">
        <v>123.33333333333333</v>
      </c>
      <c r="H18" s="46" t="s">
        <v>111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x14ac:dyDescent="0.3">
      <c r="D19" t="s">
        <v>9</v>
      </c>
      <c r="E19">
        <v>-0.79711468224981585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x14ac:dyDescent="0.3">
      <c r="D20" t="s">
        <v>10</v>
      </c>
      <c r="E20">
        <v>0.12776660198250986</v>
      </c>
    </row>
    <row r="21" spans="1:18" x14ac:dyDescent="0.3">
      <c r="D21" s="4" t="s">
        <v>11</v>
      </c>
      <c r="E21" s="4">
        <v>35</v>
      </c>
    </row>
    <row r="22" spans="1:18" x14ac:dyDescent="0.3">
      <c r="D22" t="s">
        <v>12</v>
      </c>
      <c r="E22">
        <v>105</v>
      </c>
    </row>
    <row r="23" spans="1:18" x14ac:dyDescent="0.3">
      <c r="D23" t="s">
        <v>13</v>
      </c>
      <c r="E23">
        <v>140</v>
      </c>
    </row>
    <row r="24" spans="1:18" x14ac:dyDescent="0.3">
      <c r="D24" t="s">
        <v>14</v>
      </c>
      <c r="E24">
        <v>1220</v>
      </c>
    </row>
    <row r="25" spans="1:18" ht="15" thickBot="1" x14ac:dyDescent="0.35">
      <c r="D25" s="2" t="s">
        <v>15</v>
      </c>
      <c r="E25" s="2">
        <v>10</v>
      </c>
      <c r="J25" t="s">
        <v>112</v>
      </c>
    </row>
    <row r="29" spans="1:18" x14ac:dyDescent="0.3">
      <c r="A29" s="133" t="s">
        <v>25</v>
      </c>
      <c r="B29" s="133"/>
      <c r="C29" s="133"/>
      <c r="D29" s="133"/>
      <c r="E29" s="133"/>
      <c r="F29" s="133"/>
      <c r="G29" s="133"/>
    </row>
    <row r="30" spans="1:18" x14ac:dyDescent="0.3">
      <c r="A30" s="133"/>
      <c r="B30" s="133"/>
      <c r="C30" s="133"/>
      <c r="D30" s="133"/>
      <c r="E30" s="133"/>
      <c r="F30" s="133"/>
      <c r="G30" s="133"/>
    </row>
    <row r="33" spans="1:16" ht="15" thickBot="1" x14ac:dyDescent="0.35"/>
    <row r="34" spans="1:16" ht="15" thickBot="1" x14ac:dyDescent="0.35">
      <c r="A34" s="18" t="s">
        <v>24</v>
      </c>
    </row>
    <row r="35" spans="1:16" ht="15" thickBot="1" x14ac:dyDescent="0.35">
      <c r="A35" s="19">
        <v>500</v>
      </c>
    </row>
    <row r="36" spans="1:16" x14ac:dyDescent="0.3">
      <c r="A36" s="20">
        <v>700</v>
      </c>
      <c r="C36" s="3" t="s">
        <v>24</v>
      </c>
      <c r="D36" s="3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3">
      <c r="A37" s="20">
        <v>400</v>
      </c>
      <c r="H37" s="46" t="s">
        <v>113</v>
      </c>
      <c r="I37" s="46"/>
      <c r="J37" s="46"/>
      <c r="K37" s="46"/>
      <c r="L37" s="46"/>
      <c r="M37" s="46"/>
      <c r="N37" s="46"/>
      <c r="O37" s="46"/>
      <c r="P37" s="46"/>
    </row>
    <row r="38" spans="1:16" x14ac:dyDescent="0.3">
      <c r="A38" s="20">
        <v>600</v>
      </c>
      <c r="C38" t="s">
        <v>2</v>
      </c>
      <c r="D38">
        <v>595</v>
      </c>
      <c r="H38" s="46" t="s">
        <v>116</v>
      </c>
      <c r="I38" s="46"/>
      <c r="J38" s="46"/>
      <c r="K38" s="46"/>
      <c r="L38" s="46"/>
      <c r="M38" s="46"/>
      <c r="N38" s="46"/>
      <c r="O38" s="46"/>
      <c r="P38" s="46"/>
    </row>
    <row r="39" spans="1:16" x14ac:dyDescent="0.3">
      <c r="A39" s="20">
        <v>550</v>
      </c>
      <c r="C39" t="s">
        <v>6</v>
      </c>
      <c r="D39">
        <v>20.947388941065562</v>
      </c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3">
      <c r="A40" s="20">
        <v>750</v>
      </c>
      <c r="C40" t="s">
        <v>3</v>
      </c>
      <c r="D40">
        <v>600</v>
      </c>
      <c r="H40" s="46" t="s">
        <v>114</v>
      </c>
      <c r="I40" s="46"/>
      <c r="J40" s="46"/>
      <c r="K40" s="46"/>
      <c r="L40" s="46"/>
      <c r="M40" s="46"/>
      <c r="N40" s="46"/>
      <c r="O40" s="46"/>
      <c r="P40" s="46"/>
    </row>
    <row r="41" spans="1:16" x14ac:dyDescent="0.3">
      <c r="A41" s="20">
        <v>650</v>
      </c>
      <c r="C41" t="s">
        <v>4</v>
      </c>
      <c r="D41">
        <v>550</v>
      </c>
      <c r="H41" s="46" t="s">
        <v>117</v>
      </c>
      <c r="I41" s="46"/>
      <c r="J41" s="46"/>
      <c r="K41" s="46"/>
      <c r="L41" s="46"/>
      <c r="M41" s="46"/>
      <c r="N41" s="46"/>
      <c r="O41" s="46"/>
      <c r="P41" s="46"/>
    </row>
    <row r="42" spans="1:16" x14ac:dyDescent="0.3">
      <c r="A42" s="20">
        <v>500</v>
      </c>
      <c r="C42" s="4" t="s">
        <v>7</v>
      </c>
      <c r="D42" s="4">
        <v>114.73357443855863</v>
      </c>
      <c r="H42" s="46"/>
      <c r="I42" s="46"/>
      <c r="J42" s="46"/>
      <c r="K42" s="46"/>
      <c r="L42" s="46"/>
      <c r="M42" s="46"/>
      <c r="N42" s="46"/>
      <c r="O42" s="46"/>
      <c r="P42" s="46"/>
    </row>
    <row r="43" spans="1:16" x14ac:dyDescent="0.3">
      <c r="A43" s="20">
        <v>600</v>
      </c>
      <c r="C43" s="4" t="s">
        <v>8</v>
      </c>
      <c r="D43" s="4">
        <v>13163.793103448275</v>
      </c>
      <c r="H43" s="46" t="s">
        <v>115</v>
      </c>
      <c r="I43" s="46"/>
      <c r="J43" s="46"/>
      <c r="K43" s="46"/>
      <c r="L43" s="46"/>
      <c r="M43" s="46"/>
      <c r="N43" s="46"/>
      <c r="O43" s="46"/>
      <c r="P43" s="46"/>
    </row>
    <row r="44" spans="1:16" x14ac:dyDescent="0.3">
      <c r="A44" s="20">
        <v>550</v>
      </c>
      <c r="C44" t="s">
        <v>9</v>
      </c>
      <c r="D44">
        <v>-0.69693490681521419</v>
      </c>
      <c r="H44" s="46" t="s">
        <v>118</v>
      </c>
      <c r="I44" s="46"/>
      <c r="J44" s="46"/>
      <c r="K44" s="46"/>
      <c r="L44" s="46"/>
      <c r="M44" s="46"/>
      <c r="N44" s="46"/>
      <c r="O44" s="46"/>
      <c r="P44" s="46"/>
    </row>
    <row r="45" spans="1:16" x14ac:dyDescent="0.3">
      <c r="A45" s="20">
        <v>800</v>
      </c>
      <c r="C45" t="s">
        <v>10</v>
      </c>
      <c r="D45">
        <v>7.5954805899607541E-2</v>
      </c>
      <c r="H45" s="46"/>
      <c r="I45" s="46"/>
      <c r="J45" s="46"/>
      <c r="K45" s="46"/>
      <c r="L45" s="46"/>
      <c r="M45" s="46"/>
      <c r="N45" s="46"/>
      <c r="O45" s="46"/>
      <c r="P45" s="46"/>
    </row>
    <row r="46" spans="1:16" x14ac:dyDescent="0.3">
      <c r="A46" s="20">
        <v>450</v>
      </c>
      <c r="C46" s="4" t="s">
        <v>11</v>
      </c>
      <c r="D46" s="4">
        <v>400</v>
      </c>
    </row>
    <row r="47" spans="1:16" x14ac:dyDescent="0.3">
      <c r="A47" s="20">
        <v>700</v>
      </c>
      <c r="C47" t="s">
        <v>12</v>
      </c>
      <c r="D47">
        <v>400</v>
      </c>
    </row>
    <row r="48" spans="1:16" x14ac:dyDescent="0.3">
      <c r="A48" s="20">
        <v>550</v>
      </c>
      <c r="C48" t="s">
        <v>13</v>
      </c>
      <c r="D48">
        <v>800</v>
      </c>
    </row>
    <row r="49" spans="1:4" x14ac:dyDescent="0.3">
      <c r="A49" s="20">
        <v>600</v>
      </c>
      <c r="C49" t="s">
        <v>14</v>
      </c>
      <c r="D49">
        <v>17850</v>
      </c>
    </row>
    <row r="50" spans="1:4" ht="15" thickBot="1" x14ac:dyDescent="0.35">
      <c r="A50" s="20">
        <v>400</v>
      </c>
      <c r="C50" s="2" t="s">
        <v>15</v>
      </c>
      <c r="D50" s="2">
        <v>30</v>
      </c>
    </row>
    <row r="51" spans="1:4" x14ac:dyDescent="0.3">
      <c r="A51" s="20">
        <v>650</v>
      </c>
    </row>
    <row r="52" spans="1:4" x14ac:dyDescent="0.3">
      <c r="A52" s="20">
        <v>500</v>
      </c>
    </row>
    <row r="53" spans="1:4" x14ac:dyDescent="0.3">
      <c r="A53" s="20">
        <v>750</v>
      </c>
    </row>
    <row r="54" spans="1:4" x14ac:dyDescent="0.3">
      <c r="A54" s="20">
        <v>550</v>
      </c>
    </row>
    <row r="55" spans="1:4" x14ac:dyDescent="0.3">
      <c r="A55" s="20">
        <v>700</v>
      </c>
    </row>
    <row r="56" spans="1:4" x14ac:dyDescent="0.3">
      <c r="A56" s="20">
        <v>600</v>
      </c>
    </row>
    <row r="57" spans="1:4" x14ac:dyDescent="0.3">
      <c r="A57" s="20">
        <v>500</v>
      </c>
    </row>
    <row r="58" spans="1:4" x14ac:dyDescent="0.3">
      <c r="A58" s="20">
        <v>800</v>
      </c>
    </row>
    <row r="59" spans="1:4" x14ac:dyDescent="0.3">
      <c r="A59" s="20">
        <v>550</v>
      </c>
    </row>
    <row r="60" spans="1:4" x14ac:dyDescent="0.3">
      <c r="A60" s="20">
        <v>650</v>
      </c>
    </row>
    <row r="61" spans="1:4" x14ac:dyDescent="0.3">
      <c r="A61" s="20">
        <v>400</v>
      </c>
    </row>
    <row r="62" spans="1:4" x14ac:dyDescent="0.3">
      <c r="A62" s="20">
        <v>600</v>
      </c>
    </row>
    <row r="63" spans="1:4" x14ac:dyDescent="0.3">
      <c r="A63" s="20">
        <v>750</v>
      </c>
    </row>
    <row r="64" spans="1:4" ht="15" thickBot="1" x14ac:dyDescent="0.35">
      <c r="A64" s="21">
        <v>550</v>
      </c>
    </row>
    <row r="70" spans="1:16" x14ac:dyDescent="0.3">
      <c r="A70" s="133" t="s">
        <v>26</v>
      </c>
      <c r="B70" s="133"/>
      <c r="C70" s="133"/>
      <c r="D70" s="133"/>
      <c r="E70" s="133"/>
      <c r="F70" s="133"/>
    </row>
    <row r="71" spans="1:16" x14ac:dyDescent="0.3">
      <c r="A71" s="133"/>
      <c r="B71" s="133"/>
      <c r="C71" s="133"/>
      <c r="D71" s="133"/>
      <c r="E71" s="133"/>
      <c r="F71" s="133"/>
    </row>
    <row r="75" spans="1:16" ht="15" thickBot="1" x14ac:dyDescent="0.35"/>
    <row r="76" spans="1:16" ht="15" thickBot="1" x14ac:dyDescent="0.35">
      <c r="A76" s="22" t="s">
        <v>27</v>
      </c>
      <c r="H76" s="46"/>
      <c r="I76" s="46"/>
      <c r="J76" s="46"/>
      <c r="K76" s="46"/>
      <c r="L76" s="46"/>
      <c r="M76" s="46"/>
      <c r="N76" s="46"/>
      <c r="O76" s="46"/>
      <c r="P76" s="46"/>
    </row>
    <row r="77" spans="1:16" ht="15" thickBot="1" x14ac:dyDescent="0.35">
      <c r="A77" s="23">
        <v>3</v>
      </c>
      <c r="H77" s="46" t="s">
        <v>119</v>
      </c>
      <c r="I77" s="46"/>
      <c r="J77" s="46"/>
      <c r="K77" s="46"/>
      <c r="L77" s="46"/>
      <c r="M77" s="46"/>
      <c r="N77" s="46"/>
      <c r="O77" s="46"/>
      <c r="P77" s="46"/>
    </row>
    <row r="78" spans="1:16" x14ac:dyDescent="0.3">
      <c r="A78" s="24">
        <v>5</v>
      </c>
      <c r="C78" s="3" t="s">
        <v>27</v>
      </c>
      <c r="D78" s="3"/>
      <c r="H78" s="46" t="s">
        <v>120</v>
      </c>
      <c r="I78" s="46"/>
      <c r="J78" s="46"/>
      <c r="K78" s="46"/>
      <c r="L78" s="46"/>
      <c r="M78" s="46"/>
      <c r="N78" s="46"/>
      <c r="O78" s="46"/>
      <c r="P78" s="46"/>
    </row>
    <row r="79" spans="1:16" x14ac:dyDescent="0.3">
      <c r="A79" s="24">
        <v>2</v>
      </c>
      <c r="H79" s="46"/>
      <c r="I79" s="46"/>
      <c r="J79" s="46"/>
      <c r="K79" s="46"/>
      <c r="L79" s="46"/>
      <c r="M79" s="46"/>
      <c r="N79" s="46"/>
      <c r="O79" s="46"/>
      <c r="P79" s="46"/>
    </row>
    <row r="80" spans="1:16" x14ac:dyDescent="0.3">
      <c r="A80" s="24">
        <v>4</v>
      </c>
      <c r="C80" t="s">
        <v>2</v>
      </c>
      <c r="D80">
        <v>3.52</v>
      </c>
      <c r="H80" s="46" t="s">
        <v>121</v>
      </c>
      <c r="I80" s="46"/>
      <c r="J80" s="46"/>
      <c r="K80" s="46"/>
      <c r="L80" s="46"/>
      <c r="M80" s="46"/>
      <c r="N80" s="46"/>
      <c r="O80" s="46"/>
      <c r="P80" s="46"/>
    </row>
    <row r="81" spans="1:16" x14ac:dyDescent="0.3">
      <c r="A81" s="24">
        <v>6</v>
      </c>
      <c r="C81" t="s">
        <v>6</v>
      </c>
      <c r="D81">
        <v>0.21616320365003128</v>
      </c>
      <c r="H81" s="46" t="s">
        <v>122</v>
      </c>
      <c r="I81" s="46"/>
      <c r="J81" s="46"/>
      <c r="K81" s="46"/>
      <c r="L81" s="46"/>
      <c r="M81" s="46"/>
      <c r="N81" s="46"/>
      <c r="O81" s="46"/>
      <c r="P81" s="46"/>
    </row>
    <row r="82" spans="1:16" x14ac:dyDescent="0.3">
      <c r="A82" s="24">
        <v>2</v>
      </c>
      <c r="C82" t="s">
        <v>3</v>
      </c>
      <c r="D82">
        <v>3</v>
      </c>
      <c r="H82" s="46"/>
      <c r="I82" s="46"/>
      <c r="J82" s="46"/>
      <c r="K82" s="46"/>
      <c r="L82" s="46"/>
      <c r="M82" s="46"/>
      <c r="N82" s="46"/>
      <c r="O82" s="46"/>
      <c r="P82" s="46"/>
    </row>
    <row r="83" spans="1:16" x14ac:dyDescent="0.3">
      <c r="A83" s="24">
        <v>3</v>
      </c>
      <c r="C83" t="s">
        <v>4</v>
      </c>
      <c r="D83">
        <v>2</v>
      </c>
      <c r="H83" s="46" t="s">
        <v>123</v>
      </c>
      <c r="I83" s="46"/>
      <c r="J83" s="46"/>
      <c r="K83" s="46"/>
      <c r="L83" s="46"/>
      <c r="M83" s="46"/>
      <c r="N83" s="46"/>
      <c r="O83" s="46"/>
      <c r="P83" s="46"/>
    </row>
    <row r="84" spans="1:16" x14ac:dyDescent="0.3">
      <c r="A84" s="24">
        <v>4</v>
      </c>
      <c r="C84" s="4" t="s">
        <v>7</v>
      </c>
      <c r="D84" s="4">
        <v>1.5285046714394579</v>
      </c>
      <c r="H84" s="46" t="s">
        <v>124</v>
      </c>
      <c r="I84" s="46"/>
      <c r="J84" s="46"/>
      <c r="K84" s="46"/>
      <c r="L84" s="46"/>
      <c r="M84" s="46"/>
      <c r="N84" s="46"/>
      <c r="O84" s="46"/>
      <c r="P84" s="46"/>
    </row>
    <row r="85" spans="1:16" x14ac:dyDescent="0.3">
      <c r="A85" s="24">
        <v>2</v>
      </c>
      <c r="C85" s="4" t="s">
        <v>8</v>
      </c>
      <c r="D85" s="4">
        <v>2.3363265306122454</v>
      </c>
      <c r="H85" s="46"/>
      <c r="I85" s="46"/>
      <c r="J85" s="46"/>
      <c r="K85" s="46"/>
      <c r="L85" s="46"/>
      <c r="M85" s="46"/>
      <c r="N85" s="46"/>
      <c r="O85" s="46"/>
      <c r="P85" s="46"/>
    </row>
    <row r="86" spans="1:16" x14ac:dyDescent="0.3">
      <c r="A86" s="24">
        <v>5</v>
      </c>
      <c r="C86" t="s">
        <v>9</v>
      </c>
      <c r="D86">
        <v>-0.50951156518463137</v>
      </c>
    </row>
    <row r="87" spans="1:16" x14ac:dyDescent="0.3">
      <c r="A87" s="24">
        <v>7</v>
      </c>
      <c r="C87" t="s">
        <v>10</v>
      </c>
      <c r="D87">
        <v>0.51422075031506975</v>
      </c>
    </row>
    <row r="88" spans="1:16" x14ac:dyDescent="0.3">
      <c r="A88" s="24">
        <v>2</v>
      </c>
      <c r="C88" s="4" t="s">
        <v>11</v>
      </c>
      <c r="D88" s="4">
        <v>6</v>
      </c>
    </row>
    <row r="89" spans="1:16" x14ac:dyDescent="0.3">
      <c r="A89" s="24">
        <v>3</v>
      </c>
      <c r="C89" t="s">
        <v>12</v>
      </c>
      <c r="D89">
        <v>1</v>
      </c>
    </row>
    <row r="90" spans="1:16" x14ac:dyDescent="0.3">
      <c r="A90" s="24">
        <v>4</v>
      </c>
      <c r="C90" t="s">
        <v>13</v>
      </c>
      <c r="D90">
        <v>7</v>
      </c>
    </row>
    <row r="91" spans="1:16" x14ac:dyDescent="0.3">
      <c r="A91" s="24">
        <v>2</v>
      </c>
      <c r="C91" t="s">
        <v>14</v>
      </c>
      <c r="D91">
        <v>176</v>
      </c>
    </row>
    <row r="92" spans="1:16" ht="15" thickBot="1" x14ac:dyDescent="0.35">
      <c r="A92" s="24">
        <v>4</v>
      </c>
      <c r="C92" s="2" t="s">
        <v>15</v>
      </c>
      <c r="D92" s="2">
        <v>50</v>
      </c>
    </row>
    <row r="93" spans="1:16" x14ac:dyDescent="0.3">
      <c r="A93" s="24">
        <v>2</v>
      </c>
    </row>
    <row r="94" spans="1:16" x14ac:dyDescent="0.3">
      <c r="A94" s="24">
        <v>3</v>
      </c>
    </row>
    <row r="95" spans="1:16" x14ac:dyDescent="0.3">
      <c r="A95" s="24">
        <v>5</v>
      </c>
    </row>
    <row r="96" spans="1:16" x14ac:dyDescent="0.3">
      <c r="A96" s="24">
        <v>6</v>
      </c>
    </row>
    <row r="97" spans="1:1" x14ac:dyDescent="0.3">
      <c r="A97" s="24">
        <v>3</v>
      </c>
    </row>
    <row r="98" spans="1:1" x14ac:dyDescent="0.3">
      <c r="A98" s="24">
        <v>2</v>
      </c>
    </row>
    <row r="99" spans="1:1" x14ac:dyDescent="0.3">
      <c r="A99" s="24">
        <v>1</v>
      </c>
    </row>
    <row r="100" spans="1:1" x14ac:dyDescent="0.3">
      <c r="A100" s="24">
        <v>4</v>
      </c>
    </row>
    <row r="101" spans="1:1" x14ac:dyDescent="0.3">
      <c r="A101" s="24">
        <v>2</v>
      </c>
    </row>
    <row r="102" spans="1:1" x14ac:dyDescent="0.3">
      <c r="A102" s="24">
        <v>4</v>
      </c>
    </row>
    <row r="103" spans="1:1" x14ac:dyDescent="0.3">
      <c r="A103" s="24">
        <v>5</v>
      </c>
    </row>
    <row r="104" spans="1:1" x14ac:dyDescent="0.3">
      <c r="A104" s="24">
        <v>3</v>
      </c>
    </row>
    <row r="105" spans="1:1" x14ac:dyDescent="0.3">
      <c r="A105" s="24">
        <v>2</v>
      </c>
    </row>
    <row r="106" spans="1:1" x14ac:dyDescent="0.3">
      <c r="A106" s="24">
        <v>7</v>
      </c>
    </row>
    <row r="107" spans="1:1" x14ac:dyDescent="0.3">
      <c r="A107" s="24">
        <v>2</v>
      </c>
    </row>
    <row r="108" spans="1:1" x14ac:dyDescent="0.3">
      <c r="A108" s="24">
        <v>3</v>
      </c>
    </row>
    <row r="109" spans="1:1" x14ac:dyDescent="0.3">
      <c r="A109" s="24">
        <v>4</v>
      </c>
    </row>
    <row r="110" spans="1:1" x14ac:dyDescent="0.3">
      <c r="A110" s="24">
        <v>5</v>
      </c>
    </row>
    <row r="111" spans="1:1" x14ac:dyDescent="0.3">
      <c r="A111" s="24">
        <v>1</v>
      </c>
    </row>
    <row r="112" spans="1:1" x14ac:dyDescent="0.3">
      <c r="A112" s="24">
        <v>6</v>
      </c>
    </row>
    <row r="113" spans="1:1" x14ac:dyDescent="0.3">
      <c r="A113" s="24">
        <v>2</v>
      </c>
    </row>
    <row r="114" spans="1:1" x14ac:dyDescent="0.3">
      <c r="A114" s="24">
        <v>4</v>
      </c>
    </row>
    <row r="115" spans="1:1" x14ac:dyDescent="0.3">
      <c r="A115" s="24">
        <v>3</v>
      </c>
    </row>
    <row r="116" spans="1:1" x14ac:dyDescent="0.3">
      <c r="A116" s="24">
        <v>5</v>
      </c>
    </row>
    <row r="117" spans="1:1" x14ac:dyDescent="0.3">
      <c r="A117" s="24">
        <v>3</v>
      </c>
    </row>
    <row r="118" spans="1:1" x14ac:dyDescent="0.3">
      <c r="A118" s="24">
        <v>2</v>
      </c>
    </row>
    <row r="119" spans="1:1" x14ac:dyDescent="0.3">
      <c r="A119" s="24">
        <v>4</v>
      </c>
    </row>
    <row r="120" spans="1:1" x14ac:dyDescent="0.3">
      <c r="A120" s="24">
        <v>2</v>
      </c>
    </row>
    <row r="121" spans="1:1" x14ac:dyDescent="0.3">
      <c r="A121" s="24">
        <v>6</v>
      </c>
    </row>
    <row r="122" spans="1:1" x14ac:dyDescent="0.3">
      <c r="A122" s="24">
        <v>3</v>
      </c>
    </row>
    <row r="123" spans="1:1" x14ac:dyDescent="0.3">
      <c r="A123" s="24">
        <v>2</v>
      </c>
    </row>
    <row r="124" spans="1:1" x14ac:dyDescent="0.3">
      <c r="A124" s="24">
        <v>4</v>
      </c>
    </row>
    <row r="125" spans="1:1" x14ac:dyDescent="0.3">
      <c r="A125" s="24">
        <v>5</v>
      </c>
    </row>
    <row r="126" spans="1:1" x14ac:dyDescent="0.3">
      <c r="A126" s="24">
        <v>3</v>
      </c>
    </row>
    <row r="135" spans="1:16" ht="14.4" customHeight="1" x14ac:dyDescent="0.3">
      <c r="A135" s="134" t="s">
        <v>28</v>
      </c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16" ht="14.4" customHeight="1" x14ac:dyDescent="0.3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</row>
    <row r="137" spans="1:16" ht="14.4" customHeight="1" x14ac:dyDescent="0.3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</row>
    <row r="139" spans="1:16" ht="15" thickBot="1" x14ac:dyDescent="0.35"/>
    <row r="140" spans="1:16" ht="15" thickBot="1" x14ac:dyDescent="0.35">
      <c r="A140" s="18" t="s">
        <v>29</v>
      </c>
    </row>
    <row r="141" spans="1:16" x14ac:dyDescent="0.3">
      <c r="A141" s="25">
        <v>120</v>
      </c>
      <c r="G141" s="46"/>
      <c r="H141" s="46"/>
      <c r="I141" s="46"/>
      <c r="J141" s="46"/>
      <c r="K141" s="46"/>
      <c r="L141" s="46"/>
      <c r="M141" s="46"/>
      <c r="N141" s="46"/>
      <c r="O141" s="46"/>
      <c r="P141" s="46"/>
    </row>
    <row r="142" spans="1:16" ht="15" thickBot="1" x14ac:dyDescent="0.35">
      <c r="A142" s="25">
        <v>150</v>
      </c>
      <c r="G142" s="46" t="s">
        <v>125</v>
      </c>
      <c r="H142" s="46"/>
      <c r="I142" s="46"/>
      <c r="J142" s="46"/>
      <c r="K142" s="46"/>
      <c r="L142" s="46"/>
      <c r="M142" s="46"/>
      <c r="N142" s="46"/>
      <c r="O142" s="46"/>
      <c r="P142" s="46"/>
    </row>
    <row r="143" spans="1:16" x14ac:dyDescent="0.3">
      <c r="A143" s="25">
        <v>110</v>
      </c>
      <c r="C143" s="3" t="s">
        <v>29</v>
      </c>
      <c r="D143" s="3"/>
      <c r="G143" s="46" t="s">
        <v>126</v>
      </c>
      <c r="H143" s="46"/>
      <c r="I143" s="46"/>
      <c r="J143" s="46"/>
      <c r="K143" s="46"/>
      <c r="L143" s="46"/>
      <c r="M143" s="46"/>
      <c r="N143" s="46"/>
      <c r="O143" s="46"/>
      <c r="P143" s="46"/>
    </row>
    <row r="144" spans="1:16" x14ac:dyDescent="0.3">
      <c r="A144" s="25">
        <v>135</v>
      </c>
      <c r="G144" s="46"/>
      <c r="H144" s="46"/>
      <c r="I144" s="46"/>
      <c r="J144" s="46"/>
      <c r="K144" s="46"/>
      <c r="L144" s="46"/>
      <c r="M144" s="46"/>
      <c r="N144" s="46"/>
      <c r="O144" s="46"/>
      <c r="P144" s="46"/>
    </row>
    <row r="145" spans="1:16" x14ac:dyDescent="0.3">
      <c r="A145" s="25">
        <v>125</v>
      </c>
      <c r="C145" s="4" t="s">
        <v>2</v>
      </c>
      <c r="D145" s="4">
        <v>132.5</v>
      </c>
      <c r="G145" s="46"/>
      <c r="H145" s="46"/>
      <c r="I145" s="46"/>
      <c r="J145" s="46"/>
      <c r="K145" s="46"/>
      <c r="L145" s="46"/>
      <c r="M145" s="46"/>
      <c r="N145" s="46"/>
      <c r="O145" s="46"/>
      <c r="P145" s="46"/>
    </row>
    <row r="146" spans="1:16" x14ac:dyDescent="0.3">
      <c r="A146" s="25">
        <v>140</v>
      </c>
      <c r="C146" t="s">
        <v>6</v>
      </c>
      <c r="D146">
        <v>3.9648073054937956</v>
      </c>
      <c r="G146" s="46" t="s">
        <v>127</v>
      </c>
      <c r="H146" s="46"/>
      <c r="I146" s="46"/>
      <c r="J146" s="46"/>
      <c r="K146" s="46"/>
      <c r="L146" s="46"/>
      <c r="M146" s="46"/>
      <c r="N146" s="46"/>
      <c r="O146" s="46"/>
      <c r="P146" s="46"/>
    </row>
    <row r="147" spans="1:16" x14ac:dyDescent="0.3">
      <c r="A147" s="25">
        <v>130</v>
      </c>
      <c r="C147" t="s">
        <v>3</v>
      </c>
      <c r="D147">
        <v>132.5</v>
      </c>
      <c r="G147" s="46" t="s">
        <v>128</v>
      </c>
      <c r="H147" s="46"/>
      <c r="I147" s="46"/>
      <c r="J147" s="46"/>
      <c r="K147" s="46"/>
      <c r="L147" s="46"/>
      <c r="M147" s="46"/>
      <c r="N147" s="46"/>
      <c r="O147" s="46"/>
      <c r="P147" s="46"/>
    </row>
    <row r="148" spans="1:16" x14ac:dyDescent="0.3">
      <c r="A148" s="25">
        <v>155</v>
      </c>
      <c r="C148" t="s">
        <v>4</v>
      </c>
      <c r="D148">
        <v>135</v>
      </c>
      <c r="G148" s="46"/>
      <c r="H148" s="46"/>
      <c r="I148" s="46"/>
      <c r="J148" s="46"/>
      <c r="K148" s="46"/>
      <c r="L148" s="46"/>
      <c r="M148" s="46"/>
      <c r="N148" s="46"/>
      <c r="O148" s="46"/>
      <c r="P148" s="46"/>
    </row>
    <row r="149" spans="1:16" x14ac:dyDescent="0.3">
      <c r="A149" s="25">
        <v>115</v>
      </c>
      <c r="C149" t="s">
        <v>7</v>
      </c>
      <c r="D149">
        <v>13.734495390671025</v>
      </c>
      <c r="G149" s="46"/>
      <c r="H149" s="46"/>
      <c r="I149" s="46"/>
      <c r="J149" s="46"/>
      <c r="K149" s="46"/>
      <c r="L149" s="46"/>
      <c r="M149" s="46"/>
      <c r="N149" s="46"/>
      <c r="O149" s="46"/>
      <c r="P149" s="46"/>
    </row>
    <row r="150" spans="1:16" x14ac:dyDescent="0.3">
      <c r="A150" s="25">
        <v>145</v>
      </c>
      <c r="C150" t="s">
        <v>8</v>
      </c>
      <c r="D150">
        <v>188.63636363636363</v>
      </c>
    </row>
    <row r="151" spans="1:16" x14ac:dyDescent="0.3">
      <c r="A151" s="25">
        <v>135</v>
      </c>
      <c r="C151" t="s">
        <v>9</v>
      </c>
      <c r="D151">
        <v>-0.68787922775439059</v>
      </c>
    </row>
    <row r="152" spans="1:16" ht="15" thickBot="1" x14ac:dyDescent="0.35">
      <c r="A152" s="26">
        <v>130</v>
      </c>
      <c r="C152" t="s">
        <v>10</v>
      </c>
      <c r="D152">
        <v>2.4223047810003414E-17</v>
      </c>
    </row>
    <row r="153" spans="1:16" x14ac:dyDescent="0.3">
      <c r="C153" s="4" t="s">
        <v>11</v>
      </c>
      <c r="D153" s="4">
        <v>45</v>
      </c>
    </row>
    <row r="154" spans="1:16" x14ac:dyDescent="0.3">
      <c r="C154" t="s">
        <v>12</v>
      </c>
      <c r="D154">
        <v>110</v>
      </c>
    </row>
    <row r="155" spans="1:16" x14ac:dyDescent="0.3">
      <c r="C155" t="s">
        <v>13</v>
      </c>
      <c r="D155">
        <v>155</v>
      </c>
    </row>
    <row r="156" spans="1:16" x14ac:dyDescent="0.3">
      <c r="C156" t="s">
        <v>14</v>
      </c>
      <c r="D156">
        <v>1590</v>
      </c>
    </row>
    <row r="157" spans="1:16" ht="15" thickBot="1" x14ac:dyDescent="0.35">
      <c r="C157" s="2" t="s">
        <v>15</v>
      </c>
      <c r="D157" s="2">
        <v>12</v>
      </c>
    </row>
    <row r="161" spans="1:15" x14ac:dyDescent="0.3">
      <c r="A161" s="128" t="s">
        <v>30</v>
      </c>
      <c r="B161" s="128"/>
      <c r="C161" s="128"/>
      <c r="D161" s="128"/>
      <c r="E161" s="128"/>
      <c r="F161" s="128"/>
      <c r="G161" s="128"/>
      <c r="H161" s="128"/>
      <c r="I161" s="128"/>
    </row>
    <row r="162" spans="1:15" x14ac:dyDescent="0.3">
      <c r="A162" s="128"/>
      <c r="B162" s="128"/>
      <c r="C162" s="128"/>
      <c r="D162" s="128"/>
      <c r="E162" s="128"/>
      <c r="F162" s="128"/>
      <c r="G162" s="128"/>
      <c r="H162" s="128"/>
      <c r="I162" s="128"/>
    </row>
    <row r="163" spans="1:15" ht="15" thickBot="1" x14ac:dyDescent="0.35"/>
    <row r="164" spans="1:15" ht="15" thickBot="1" x14ac:dyDescent="0.35">
      <c r="A164" s="18" t="s">
        <v>31</v>
      </c>
    </row>
    <row r="165" spans="1:15" ht="15" thickBot="1" x14ac:dyDescent="0.35">
      <c r="A165" s="27">
        <v>8</v>
      </c>
    </row>
    <row r="166" spans="1:15" x14ac:dyDescent="0.3">
      <c r="A166" s="17">
        <v>7</v>
      </c>
      <c r="C166" s="3" t="s">
        <v>31</v>
      </c>
      <c r="D166" s="3"/>
      <c r="G166" s="46"/>
      <c r="H166" s="46"/>
      <c r="I166" s="46"/>
      <c r="J166" s="46"/>
      <c r="K166" s="46"/>
      <c r="L166" s="46"/>
      <c r="M166" s="46"/>
      <c r="N166" s="46"/>
      <c r="O166" s="46"/>
    </row>
    <row r="167" spans="1:15" x14ac:dyDescent="0.3">
      <c r="A167" s="17">
        <v>9</v>
      </c>
      <c r="G167" s="46" t="s">
        <v>129</v>
      </c>
      <c r="H167" s="46"/>
      <c r="I167" s="46"/>
      <c r="J167" s="46"/>
      <c r="K167" s="46"/>
      <c r="L167" s="46"/>
      <c r="M167" s="46"/>
      <c r="N167" s="46"/>
      <c r="O167" s="46"/>
    </row>
    <row r="168" spans="1:15" x14ac:dyDescent="0.3">
      <c r="A168" s="17">
        <v>6</v>
      </c>
      <c r="C168" s="4" t="s">
        <v>2</v>
      </c>
      <c r="D168" s="4">
        <v>7.5</v>
      </c>
      <c r="G168" s="46" t="s">
        <v>130</v>
      </c>
      <c r="H168" s="46"/>
      <c r="I168" s="46"/>
      <c r="J168" s="46"/>
      <c r="K168" s="46"/>
      <c r="L168" s="46"/>
      <c r="M168" s="46"/>
      <c r="N168" s="46"/>
      <c r="O168" s="46"/>
    </row>
    <row r="169" spans="1:15" x14ac:dyDescent="0.3">
      <c r="A169" s="17">
        <v>7</v>
      </c>
      <c r="C169" t="s">
        <v>6</v>
      </c>
      <c r="D169">
        <v>0.14638501094227996</v>
      </c>
      <c r="G169" s="46"/>
      <c r="H169" s="46"/>
      <c r="I169" s="46"/>
      <c r="J169" s="46"/>
      <c r="K169" s="46"/>
      <c r="L169" s="46"/>
      <c r="M169" s="46"/>
      <c r="N169" s="46"/>
      <c r="O169" s="46"/>
    </row>
    <row r="170" spans="1:15" x14ac:dyDescent="0.3">
      <c r="A170" s="17">
        <v>8</v>
      </c>
      <c r="C170" t="s">
        <v>3</v>
      </c>
      <c r="D170">
        <v>7.5</v>
      </c>
      <c r="G170" s="46"/>
      <c r="H170" s="46"/>
      <c r="I170" s="46"/>
      <c r="J170" s="46"/>
      <c r="K170" s="46"/>
      <c r="L170" s="46"/>
      <c r="M170" s="46"/>
      <c r="N170" s="46"/>
      <c r="O170" s="46"/>
    </row>
    <row r="171" spans="1:15" x14ac:dyDescent="0.3">
      <c r="A171" s="17">
        <v>9</v>
      </c>
      <c r="C171" t="s">
        <v>4</v>
      </c>
      <c r="D171">
        <v>8</v>
      </c>
      <c r="G171" s="46" t="s">
        <v>131</v>
      </c>
      <c r="H171" s="46"/>
      <c r="I171" s="46"/>
      <c r="J171" s="46"/>
      <c r="K171" s="46"/>
      <c r="L171" s="46"/>
      <c r="M171" s="46"/>
      <c r="N171" s="46"/>
      <c r="O171" s="46"/>
    </row>
    <row r="172" spans="1:15" x14ac:dyDescent="0.3">
      <c r="A172" s="17">
        <v>8</v>
      </c>
      <c r="C172" s="4" t="s">
        <v>7</v>
      </c>
      <c r="D172" s="4">
        <v>1.0350983390135313</v>
      </c>
      <c r="G172" s="46" t="s">
        <v>132</v>
      </c>
      <c r="H172" s="46"/>
      <c r="I172" s="46"/>
      <c r="J172" s="46"/>
      <c r="K172" s="46"/>
      <c r="L172" s="46"/>
      <c r="M172" s="46"/>
      <c r="N172" s="46"/>
      <c r="O172" s="46"/>
    </row>
    <row r="173" spans="1:15" x14ac:dyDescent="0.3">
      <c r="A173" s="17">
        <v>7</v>
      </c>
      <c r="C173" t="s">
        <v>8</v>
      </c>
      <c r="D173">
        <v>1.0714285714285714</v>
      </c>
      <c r="G173" s="46"/>
      <c r="H173" s="46"/>
      <c r="I173" s="46"/>
      <c r="J173" s="46"/>
      <c r="K173" s="46"/>
      <c r="L173" s="46"/>
      <c r="M173" s="46"/>
      <c r="N173" s="46"/>
      <c r="O173" s="46"/>
    </row>
    <row r="174" spans="1:15" x14ac:dyDescent="0.3">
      <c r="A174" s="17">
        <v>6</v>
      </c>
      <c r="C174" t="s">
        <v>9</v>
      </c>
      <c r="D174">
        <v>-1.1205673758865267</v>
      </c>
      <c r="G174" s="46"/>
      <c r="H174" s="46"/>
      <c r="I174" s="46"/>
      <c r="J174" s="46"/>
      <c r="K174" s="46"/>
      <c r="L174" s="46"/>
      <c r="M174" s="46"/>
      <c r="N174" s="46"/>
      <c r="O174" s="46"/>
    </row>
    <row r="175" spans="1:15" x14ac:dyDescent="0.3">
      <c r="A175" s="17">
        <v>8</v>
      </c>
      <c r="C175" t="s">
        <v>10</v>
      </c>
      <c r="D175">
        <v>0</v>
      </c>
    </row>
    <row r="176" spans="1:15" x14ac:dyDescent="0.3">
      <c r="A176" s="17">
        <v>9</v>
      </c>
      <c r="C176" t="s">
        <v>11</v>
      </c>
      <c r="D176">
        <v>3</v>
      </c>
    </row>
    <row r="177" spans="1:4" x14ac:dyDescent="0.3">
      <c r="A177" s="17">
        <v>7</v>
      </c>
      <c r="C177" t="s">
        <v>12</v>
      </c>
      <c r="D177">
        <v>6</v>
      </c>
    </row>
    <row r="178" spans="1:4" x14ac:dyDescent="0.3">
      <c r="A178" s="17">
        <v>8</v>
      </c>
      <c r="C178" t="s">
        <v>13</v>
      </c>
      <c r="D178">
        <v>9</v>
      </c>
    </row>
    <row r="179" spans="1:4" x14ac:dyDescent="0.3">
      <c r="A179" s="17">
        <v>7</v>
      </c>
      <c r="C179" t="s">
        <v>14</v>
      </c>
      <c r="D179">
        <v>375</v>
      </c>
    </row>
    <row r="180" spans="1:4" ht="15" thickBot="1" x14ac:dyDescent="0.35">
      <c r="A180" s="17">
        <v>6</v>
      </c>
      <c r="C180" s="2" t="s">
        <v>15</v>
      </c>
      <c r="D180" s="2">
        <v>50</v>
      </c>
    </row>
    <row r="181" spans="1:4" x14ac:dyDescent="0.3">
      <c r="A181" s="17">
        <v>8</v>
      </c>
    </row>
    <row r="182" spans="1:4" x14ac:dyDescent="0.3">
      <c r="A182" s="17">
        <v>9</v>
      </c>
    </row>
    <row r="183" spans="1:4" x14ac:dyDescent="0.3">
      <c r="A183" s="17">
        <v>6</v>
      </c>
    </row>
    <row r="184" spans="1:4" x14ac:dyDescent="0.3">
      <c r="A184" s="17">
        <v>7</v>
      </c>
    </row>
    <row r="185" spans="1:4" x14ac:dyDescent="0.3">
      <c r="A185" s="17">
        <v>8</v>
      </c>
    </row>
    <row r="186" spans="1:4" x14ac:dyDescent="0.3">
      <c r="A186" s="17">
        <v>9</v>
      </c>
    </row>
    <row r="187" spans="1:4" x14ac:dyDescent="0.3">
      <c r="A187" s="17">
        <v>7</v>
      </c>
    </row>
    <row r="188" spans="1:4" x14ac:dyDescent="0.3">
      <c r="A188" s="17">
        <v>6</v>
      </c>
    </row>
    <row r="189" spans="1:4" x14ac:dyDescent="0.3">
      <c r="A189" s="17">
        <v>7</v>
      </c>
    </row>
    <row r="190" spans="1:4" x14ac:dyDescent="0.3">
      <c r="A190" s="17">
        <v>8</v>
      </c>
    </row>
    <row r="191" spans="1:4" x14ac:dyDescent="0.3">
      <c r="A191" s="17">
        <v>9</v>
      </c>
    </row>
    <row r="192" spans="1:4" x14ac:dyDescent="0.3">
      <c r="A192" s="17">
        <v>8</v>
      </c>
    </row>
    <row r="193" spans="1:1" x14ac:dyDescent="0.3">
      <c r="A193" s="17">
        <v>7</v>
      </c>
    </row>
    <row r="194" spans="1:1" x14ac:dyDescent="0.3">
      <c r="A194" s="17">
        <v>6</v>
      </c>
    </row>
    <row r="195" spans="1:1" x14ac:dyDescent="0.3">
      <c r="A195" s="17">
        <v>9</v>
      </c>
    </row>
    <row r="196" spans="1:1" x14ac:dyDescent="0.3">
      <c r="A196" s="17">
        <v>8</v>
      </c>
    </row>
    <row r="197" spans="1:1" x14ac:dyDescent="0.3">
      <c r="A197" s="17">
        <v>7</v>
      </c>
    </row>
    <row r="198" spans="1:1" x14ac:dyDescent="0.3">
      <c r="A198" s="17">
        <v>6</v>
      </c>
    </row>
    <row r="199" spans="1:1" x14ac:dyDescent="0.3">
      <c r="A199" s="17">
        <v>8</v>
      </c>
    </row>
    <row r="200" spans="1:1" x14ac:dyDescent="0.3">
      <c r="A200" s="17">
        <v>9</v>
      </c>
    </row>
    <row r="201" spans="1:1" x14ac:dyDescent="0.3">
      <c r="A201" s="17">
        <v>7</v>
      </c>
    </row>
    <row r="202" spans="1:1" x14ac:dyDescent="0.3">
      <c r="A202" s="17">
        <v>8</v>
      </c>
    </row>
    <row r="203" spans="1:1" x14ac:dyDescent="0.3">
      <c r="A203" s="17">
        <v>7</v>
      </c>
    </row>
    <row r="204" spans="1:1" x14ac:dyDescent="0.3">
      <c r="A204" s="17">
        <v>6</v>
      </c>
    </row>
    <row r="205" spans="1:1" x14ac:dyDescent="0.3">
      <c r="A205" s="17">
        <v>9</v>
      </c>
    </row>
    <row r="206" spans="1:1" x14ac:dyDescent="0.3">
      <c r="A206" s="17">
        <v>8</v>
      </c>
    </row>
    <row r="207" spans="1:1" x14ac:dyDescent="0.3">
      <c r="A207" s="17">
        <v>7</v>
      </c>
    </row>
    <row r="208" spans="1:1" x14ac:dyDescent="0.3">
      <c r="A208" s="17">
        <v>6</v>
      </c>
    </row>
    <row r="209" spans="1:14" x14ac:dyDescent="0.3">
      <c r="A209" s="17">
        <v>7</v>
      </c>
    </row>
    <row r="210" spans="1:14" x14ac:dyDescent="0.3">
      <c r="A210" s="17">
        <v>8</v>
      </c>
    </row>
    <row r="211" spans="1:14" x14ac:dyDescent="0.3">
      <c r="A211" s="17">
        <v>9</v>
      </c>
    </row>
    <row r="212" spans="1:14" x14ac:dyDescent="0.3">
      <c r="A212" s="17">
        <v>8</v>
      </c>
    </row>
    <row r="213" spans="1:14" x14ac:dyDescent="0.3">
      <c r="A213" s="17">
        <v>7</v>
      </c>
    </row>
    <row r="214" spans="1:14" x14ac:dyDescent="0.3">
      <c r="A214" s="17">
        <v>6</v>
      </c>
    </row>
    <row r="219" spans="1:14" x14ac:dyDescent="0.3">
      <c r="A219" s="129" t="s">
        <v>32</v>
      </c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</row>
    <row r="220" spans="1:14" x14ac:dyDescent="0.3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</row>
    <row r="223" spans="1:14" x14ac:dyDescent="0.3">
      <c r="A223" s="13" t="s">
        <v>33</v>
      </c>
    </row>
    <row r="224" spans="1:14" x14ac:dyDescent="0.3">
      <c r="A224" s="14">
        <v>10</v>
      </c>
    </row>
    <row r="225" spans="1:16" ht="15" thickBot="1" x14ac:dyDescent="0.35">
      <c r="A225" s="14">
        <v>15</v>
      </c>
    </row>
    <row r="226" spans="1:16" x14ac:dyDescent="0.3">
      <c r="A226" s="14">
        <v>12</v>
      </c>
      <c r="C226" s="3" t="s">
        <v>33</v>
      </c>
      <c r="D226" s="3"/>
      <c r="G226" s="46"/>
      <c r="H226" s="46"/>
      <c r="I226" s="46"/>
      <c r="J226" s="46"/>
      <c r="K226" s="46"/>
      <c r="L226" s="46"/>
      <c r="M226" s="46"/>
      <c r="N226" s="46"/>
      <c r="O226" s="46"/>
      <c r="P226" s="46"/>
    </row>
    <row r="227" spans="1:16" x14ac:dyDescent="0.3">
      <c r="A227" s="14">
        <v>18</v>
      </c>
      <c r="G227" s="46" t="s">
        <v>133</v>
      </c>
      <c r="H227" s="46"/>
      <c r="I227" s="46"/>
      <c r="J227" s="46"/>
      <c r="K227" s="46"/>
      <c r="L227" s="46"/>
      <c r="M227" s="46"/>
      <c r="N227" s="46"/>
      <c r="O227" s="46"/>
      <c r="P227" s="46"/>
    </row>
    <row r="228" spans="1:16" x14ac:dyDescent="0.3">
      <c r="A228" s="14">
        <v>20</v>
      </c>
      <c r="C228" s="4" t="s">
        <v>2</v>
      </c>
      <c r="D228" s="4">
        <v>16.739999999999998</v>
      </c>
      <c r="G228" s="46" t="s">
        <v>135</v>
      </c>
      <c r="H228" s="46"/>
      <c r="I228" s="46"/>
      <c r="J228" s="46"/>
      <c r="K228" s="46"/>
      <c r="L228" s="46"/>
      <c r="M228" s="46"/>
      <c r="N228" s="46"/>
      <c r="O228" s="46"/>
      <c r="P228" s="46"/>
    </row>
    <row r="229" spans="1:16" x14ac:dyDescent="0.3">
      <c r="A229" s="14">
        <v>25</v>
      </c>
      <c r="C229" t="s">
        <v>6</v>
      </c>
      <c r="D229">
        <v>0.41429506881014672</v>
      </c>
      <c r="G229" s="46"/>
      <c r="H229" s="46"/>
      <c r="I229" s="46"/>
      <c r="J229" s="46"/>
      <c r="K229" s="46"/>
      <c r="L229" s="46"/>
      <c r="M229" s="46"/>
      <c r="N229" s="46"/>
      <c r="O229" s="46"/>
      <c r="P229" s="46"/>
    </row>
    <row r="230" spans="1:16" x14ac:dyDescent="0.3">
      <c r="A230" s="14">
        <v>8</v>
      </c>
      <c r="C230" t="s">
        <v>3</v>
      </c>
      <c r="D230">
        <v>16</v>
      </c>
      <c r="G230" s="46" t="s">
        <v>134</v>
      </c>
      <c r="H230" s="46"/>
      <c r="I230" s="46"/>
      <c r="J230" s="46"/>
      <c r="K230" s="46"/>
      <c r="L230" s="46"/>
      <c r="M230" s="46"/>
      <c r="N230" s="46"/>
      <c r="O230" s="46"/>
      <c r="P230" s="46"/>
    </row>
    <row r="231" spans="1:16" x14ac:dyDescent="0.3">
      <c r="A231" s="14">
        <v>14</v>
      </c>
      <c r="C231" t="s">
        <v>4</v>
      </c>
      <c r="D231">
        <v>16</v>
      </c>
      <c r="G231" s="46" t="s">
        <v>138</v>
      </c>
      <c r="H231" s="46"/>
      <c r="I231" s="46"/>
      <c r="J231" s="46"/>
      <c r="K231" s="46"/>
      <c r="L231" s="46"/>
      <c r="M231" s="46"/>
      <c r="N231" s="46"/>
      <c r="O231" s="46"/>
      <c r="P231" s="46"/>
    </row>
    <row r="232" spans="1:16" x14ac:dyDescent="0.3">
      <c r="A232" s="14">
        <v>16</v>
      </c>
      <c r="C232" s="4" t="s">
        <v>7</v>
      </c>
      <c r="D232" s="4">
        <v>4.1429506881014673</v>
      </c>
      <c r="G232" s="46"/>
      <c r="H232" s="46"/>
      <c r="I232" s="46"/>
      <c r="J232" s="46"/>
      <c r="K232" s="46"/>
      <c r="L232" s="46"/>
      <c r="M232" s="46"/>
      <c r="N232" s="46"/>
      <c r="O232" s="46"/>
      <c r="P232" s="46"/>
    </row>
    <row r="233" spans="1:16" x14ac:dyDescent="0.3">
      <c r="A233" s="14">
        <v>22</v>
      </c>
      <c r="C233" t="s">
        <v>8</v>
      </c>
      <c r="D233">
        <v>17.164040404040421</v>
      </c>
      <c r="G233" s="46" t="s">
        <v>136</v>
      </c>
      <c r="H233" s="46"/>
      <c r="I233" s="46"/>
      <c r="J233" s="46"/>
      <c r="K233" s="46"/>
      <c r="L233" s="46"/>
      <c r="M233" s="46"/>
      <c r="N233" s="46"/>
      <c r="O233" s="46"/>
      <c r="P233" s="46"/>
    </row>
    <row r="234" spans="1:16" x14ac:dyDescent="0.3">
      <c r="A234" s="14">
        <v>9</v>
      </c>
      <c r="C234" t="s">
        <v>9</v>
      </c>
      <c r="D234">
        <v>-0.47484034315675361</v>
      </c>
      <c r="G234" s="46" t="s">
        <v>137</v>
      </c>
      <c r="H234" s="46"/>
      <c r="I234" s="46"/>
      <c r="J234" s="46"/>
      <c r="K234" s="46"/>
      <c r="L234" s="46"/>
      <c r="M234" s="46"/>
      <c r="N234" s="46"/>
      <c r="O234" s="46"/>
      <c r="P234" s="46"/>
    </row>
    <row r="235" spans="1:16" x14ac:dyDescent="0.3">
      <c r="A235" s="14">
        <v>17</v>
      </c>
      <c r="C235" t="s">
        <v>10</v>
      </c>
      <c r="D235">
        <v>0.27208953553457915</v>
      </c>
      <c r="G235" s="46"/>
      <c r="H235" s="46"/>
      <c r="I235" s="46"/>
      <c r="J235" s="46"/>
      <c r="K235" s="46"/>
      <c r="L235" s="46"/>
      <c r="M235" s="46"/>
      <c r="N235" s="46"/>
      <c r="O235" s="46"/>
      <c r="P235" s="46"/>
    </row>
    <row r="236" spans="1:16" x14ac:dyDescent="0.3">
      <c r="A236" s="14">
        <v>11</v>
      </c>
      <c r="C236" s="4" t="s">
        <v>11</v>
      </c>
      <c r="D236" s="4">
        <v>19</v>
      </c>
    </row>
    <row r="237" spans="1:16" x14ac:dyDescent="0.3">
      <c r="A237" s="14">
        <v>13</v>
      </c>
      <c r="C237" t="s">
        <v>12</v>
      </c>
      <c r="D237">
        <v>8</v>
      </c>
    </row>
    <row r="238" spans="1:16" x14ac:dyDescent="0.3">
      <c r="A238" s="14">
        <v>19</v>
      </c>
      <c r="C238" t="s">
        <v>13</v>
      </c>
      <c r="D238">
        <v>27</v>
      </c>
    </row>
    <row r="239" spans="1:16" x14ac:dyDescent="0.3">
      <c r="A239" s="14">
        <v>23</v>
      </c>
      <c r="C239" t="s">
        <v>14</v>
      </c>
      <c r="D239">
        <v>1674</v>
      </c>
    </row>
    <row r="240" spans="1:16" ht="15" thickBot="1" x14ac:dyDescent="0.35">
      <c r="A240" s="14">
        <v>21</v>
      </c>
      <c r="C240" s="2" t="s">
        <v>15</v>
      </c>
      <c r="D240" s="2">
        <v>100</v>
      </c>
    </row>
    <row r="241" spans="1:1" x14ac:dyDescent="0.3">
      <c r="A241" s="14">
        <v>16</v>
      </c>
    </row>
    <row r="242" spans="1:1" x14ac:dyDescent="0.3">
      <c r="A242" s="14">
        <v>24</v>
      </c>
    </row>
    <row r="243" spans="1:1" x14ac:dyDescent="0.3">
      <c r="A243" s="14">
        <v>27</v>
      </c>
    </row>
    <row r="244" spans="1:1" x14ac:dyDescent="0.3">
      <c r="A244" s="14">
        <v>13</v>
      </c>
    </row>
    <row r="245" spans="1:1" x14ac:dyDescent="0.3">
      <c r="A245" s="14">
        <v>10</v>
      </c>
    </row>
    <row r="246" spans="1:1" x14ac:dyDescent="0.3">
      <c r="A246" s="14">
        <v>18</v>
      </c>
    </row>
    <row r="247" spans="1:1" x14ac:dyDescent="0.3">
      <c r="A247" s="14">
        <v>16</v>
      </c>
    </row>
    <row r="248" spans="1:1" x14ac:dyDescent="0.3">
      <c r="A248" s="14">
        <v>12</v>
      </c>
    </row>
    <row r="249" spans="1:1" x14ac:dyDescent="0.3">
      <c r="A249" s="14">
        <v>14</v>
      </c>
    </row>
    <row r="250" spans="1:1" x14ac:dyDescent="0.3">
      <c r="A250" s="14">
        <v>19</v>
      </c>
    </row>
    <row r="251" spans="1:1" x14ac:dyDescent="0.3">
      <c r="A251" s="14">
        <v>21</v>
      </c>
    </row>
    <row r="252" spans="1:1" x14ac:dyDescent="0.3">
      <c r="A252" s="14">
        <v>11</v>
      </c>
    </row>
    <row r="253" spans="1:1" x14ac:dyDescent="0.3">
      <c r="A253" s="14">
        <v>17</v>
      </c>
    </row>
    <row r="254" spans="1:1" x14ac:dyDescent="0.3">
      <c r="A254" s="14">
        <v>15</v>
      </c>
    </row>
    <row r="255" spans="1:1" x14ac:dyDescent="0.3">
      <c r="A255" s="14">
        <v>20</v>
      </c>
    </row>
    <row r="256" spans="1:1" x14ac:dyDescent="0.3">
      <c r="A256" s="14">
        <v>26</v>
      </c>
    </row>
    <row r="257" spans="1:1" x14ac:dyDescent="0.3">
      <c r="A257" s="14">
        <v>13</v>
      </c>
    </row>
    <row r="258" spans="1:1" x14ac:dyDescent="0.3">
      <c r="A258" s="14">
        <v>12</v>
      </c>
    </row>
    <row r="259" spans="1:1" x14ac:dyDescent="0.3">
      <c r="A259" s="14">
        <v>14</v>
      </c>
    </row>
    <row r="260" spans="1:1" x14ac:dyDescent="0.3">
      <c r="A260" s="14">
        <v>22</v>
      </c>
    </row>
    <row r="261" spans="1:1" x14ac:dyDescent="0.3">
      <c r="A261" s="14">
        <v>19</v>
      </c>
    </row>
    <row r="262" spans="1:1" x14ac:dyDescent="0.3">
      <c r="A262" s="14">
        <v>16</v>
      </c>
    </row>
    <row r="263" spans="1:1" x14ac:dyDescent="0.3">
      <c r="A263" s="14">
        <v>11</v>
      </c>
    </row>
    <row r="264" spans="1:1" x14ac:dyDescent="0.3">
      <c r="A264" s="14">
        <v>25</v>
      </c>
    </row>
    <row r="265" spans="1:1" x14ac:dyDescent="0.3">
      <c r="A265" s="14">
        <v>18</v>
      </c>
    </row>
    <row r="266" spans="1:1" x14ac:dyDescent="0.3">
      <c r="A266" s="14">
        <v>16</v>
      </c>
    </row>
    <row r="267" spans="1:1" x14ac:dyDescent="0.3">
      <c r="A267" s="14">
        <v>13</v>
      </c>
    </row>
    <row r="268" spans="1:1" x14ac:dyDescent="0.3">
      <c r="A268" s="14">
        <v>21</v>
      </c>
    </row>
    <row r="269" spans="1:1" x14ac:dyDescent="0.3">
      <c r="A269" s="14">
        <v>20</v>
      </c>
    </row>
    <row r="270" spans="1:1" x14ac:dyDescent="0.3">
      <c r="A270" s="14">
        <v>15</v>
      </c>
    </row>
    <row r="271" spans="1:1" x14ac:dyDescent="0.3">
      <c r="A271" s="14">
        <v>12</v>
      </c>
    </row>
    <row r="272" spans="1:1" x14ac:dyDescent="0.3">
      <c r="A272" s="14">
        <v>19</v>
      </c>
    </row>
    <row r="273" spans="1:1" x14ac:dyDescent="0.3">
      <c r="A273" s="14">
        <v>17</v>
      </c>
    </row>
    <row r="274" spans="1:1" x14ac:dyDescent="0.3">
      <c r="A274" s="14">
        <v>14</v>
      </c>
    </row>
    <row r="275" spans="1:1" x14ac:dyDescent="0.3">
      <c r="A275" s="14">
        <v>16</v>
      </c>
    </row>
    <row r="276" spans="1:1" x14ac:dyDescent="0.3">
      <c r="A276" s="14">
        <v>23</v>
      </c>
    </row>
    <row r="277" spans="1:1" x14ac:dyDescent="0.3">
      <c r="A277" s="14">
        <v>18</v>
      </c>
    </row>
    <row r="278" spans="1:1" x14ac:dyDescent="0.3">
      <c r="A278" s="14">
        <v>15</v>
      </c>
    </row>
    <row r="279" spans="1:1" x14ac:dyDescent="0.3">
      <c r="A279" s="14">
        <v>11</v>
      </c>
    </row>
    <row r="280" spans="1:1" x14ac:dyDescent="0.3">
      <c r="A280" s="14">
        <v>19</v>
      </c>
    </row>
    <row r="281" spans="1:1" x14ac:dyDescent="0.3">
      <c r="A281" s="14">
        <v>22</v>
      </c>
    </row>
    <row r="282" spans="1:1" x14ac:dyDescent="0.3">
      <c r="A282" s="14">
        <v>17</v>
      </c>
    </row>
    <row r="283" spans="1:1" x14ac:dyDescent="0.3">
      <c r="A283" s="14">
        <v>12</v>
      </c>
    </row>
    <row r="284" spans="1:1" x14ac:dyDescent="0.3">
      <c r="A284" s="14">
        <v>16</v>
      </c>
    </row>
    <row r="285" spans="1:1" x14ac:dyDescent="0.3">
      <c r="A285" s="14">
        <v>14</v>
      </c>
    </row>
    <row r="286" spans="1:1" x14ac:dyDescent="0.3">
      <c r="A286" s="14">
        <v>18</v>
      </c>
    </row>
    <row r="287" spans="1:1" x14ac:dyDescent="0.3">
      <c r="A287" s="14">
        <v>20</v>
      </c>
    </row>
    <row r="288" spans="1:1" x14ac:dyDescent="0.3">
      <c r="A288" s="14">
        <v>25</v>
      </c>
    </row>
    <row r="289" spans="1:1" x14ac:dyDescent="0.3">
      <c r="A289" s="14">
        <v>13</v>
      </c>
    </row>
    <row r="290" spans="1:1" x14ac:dyDescent="0.3">
      <c r="A290" s="14">
        <v>11</v>
      </c>
    </row>
    <row r="291" spans="1:1" x14ac:dyDescent="0.3">
      <c r="A291" s="14">
        <v>22</v>
      </c>
    </row>
    <row r="292" spans="1:1" x14ac:dyDescent="0.3">
      <c r="A292" s="14">
        <v>19</v>
      </c>
    </row>
    <row r="293" spans="1:1" x14ac:dyDescent="0.3">
      <c r="A293" s="14">
        <v>17</v>
      </c>
    </row>
    <row r="294" spans="1:1" x14ac:dyDescent="0.3">
      <c r="A294" s="14">
        <v>15</v>
      </c>
    </row>
    <row r="295" spans="1:1" x14ac:dyDescent="0.3">
      <c r="A295" s="14">
        <v>16</v>
      </c>
    </row>
    <row r="296" spans="1:1" x14ac:dyDescent="0.3">
      <c r="A296" s="14">
        <v>13</v>
      </c>
    </row>
    <row r="297" spans="1:1" x14ac:dyDescent="0.3">
      <c r="A297" s="14">
        <v>14</v>
      </c>
    </row>
    <row r="298" spans="1:1" x14ac:dyDescent="0.3">
      <c r="A298" s="14">
        <v>18</v>
      </c>
    </row>
    <row r="299" spans="1:1" x14ac:dyDescent="0.3">
      <c r="A299" s="14">
        <v>20</v>
      </c>
    </row>
    <row r="300" spans="1:1" x14ac:dyDescent="0.3">
      <c r="A300" s="14">
        <v>19</v>
      </c>
    </row>
    <row r="301" spans="1:1" x14ac:dyDescent="0.3">
      <c r="A301" s="14">
        <v>21</v>
      </c>
    </row>
    <row r="302" spans="1:1" x14ac:dyDescent="0.3">
      <c r="A302" s="14">
        <v>17</v>
      </c>
    </row>
    <row r="303" spans="1:1" x14ac:dyDescent="0.3">
      <c r="A303" s="14">
        <v>12</v>
      </c>
    </row>
    <row r="304" spans="1:1" x14ac:dyDescent="0.3">
      <c r="A304" s="14">
        <v>15</v>
      </c>
    </row>
    <row r="305" spans="1:1" x14ac:dyDescent="0.3">
      <c r="A305" s="14">
        <v>13</v>
      </c>
    </row>
    <row r="306" spans="1:1" x14ac:dyDescent="0.3">
      <c r="A306" s="14">
        <v>16</v>
      </c>
    </row>
    <row r="307" spans="1:1" x14ac:dyDescent="0.3">
      <c r="A307" s="14">
        <v>14</v>
      </c>
    </row>
    <row r="308" spans="1:1" x14ac:dyDescent="0.3">
      <c r="A308" s="14">
        <v>22</v>
      </c>
    </row>
    <row r="309" spans="1:1" x14ac:dyDescent="0.3">
      <c r="A309" s="14">
        <v>21</v>
      </c>
    </row>
    <row r="310" spans="1:1" x14ac:dyDescent="0.3">
      <c r="A310" s="14">
        <v>19</v>
      </c>
    </row>
    <row r="311" spans="1:1" x14ac:dyDescent="0.3">
      <c r="A311" s="14">
        <v>18</v>
      </c>
    </row>
    <row r="312" spans="1:1" x14ac:dyDescent="0.3">
      <c r="A312" s="14">
        <v>16</v>
      </c>
    </row>
    <row r="313" spans="1:1" x14ac:dyDescent="0.3">
      <c r="A313" s="14">
        <v>11</v>
      </c>
    </row>
    <row r="314" spans="1:1" x14ac:dyDescent="0.3">
      <c r="A314" s="14">
        <v>17</v>
      </c>
    </row>
    <row r="315" spans="1:1" x14ac:dyDescent="0.3">
      <c r="A315" s="14">
        <v>14</v>
      </c>
    </row>
    <row r="316" spans="1:1" x14ac:dyDescent="0.3">
      <c r="A316" s="14">
        <v>12</v>
      </c>
    </row>
    <row r="317" spans="1:1" x14ac:dyDescent="0.3">
      <c r="A317" s="14">
        <v>20</v>
      </c>
    </row>
    <row r="318" spans="1:1" x14ac:dyDescent="0.3">
      <c r="A318" s="14">
        <v>23</v>
      </c>
    </row>
    <row r="319" spans="1:1" x14ac:dyDescent="0.3">
      <c r="A319" s="14">
        <v>19</v>
      </c>
    </row>
    <row r="320" spans="1:1" x14ac:dyDescent="0.3">
      <c r="A320" s="14">
        <v>15</v>
      </c>
    </row>
    <row r="321" spans="1:16" x14ac:dyDescent="0.3">
      <c r="A321" s="14">
        <v>16</v>
      </c>
    </row>
    <row r="322" spans="1:16" x14ac:dyDescent="0.3">
      <c r="A322" s="14">
        <v>13</v>
      </c>
    </row>
    <row r="323" spans="1:16" x14ac:dyDescent="0.3">
      <c r="A323" s="14">
        <v>18</v>
      </c>
    </row>
    <row r="331" spans="1:16" x14ac:dyDescent="0.3">
      <c r="A331" s="131" t="s">
        <v>34</v>
      </c>
      <c r="B331" s="131"/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</row>
    <row r="332" spans="1:16" x14ac:dyDescent="0.3">
      <c r="A332" s="131"/>
      <c r="B332" s="131"/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</row>
    <row r="335" spans="1:16" ht="15" thickBot="1" x14ac:dyDescent="0.35">
      <c r="H335" s="46"/>
      <c r="I335" s="46"/>
      <c r="J335" s="46"/>
      <c r="K335" s="46"/>
      <c r="L335" s="46"/>
      <c r="M335" s="46"/>
      <c r="N335" s="46"/>
      <c r="O335" s="46"/>
      <c r="P335" s="46"/>
    </row>
    <row r="336" spans="1:16" ht="16.2" thickBot="1" x14ac:dyDescent="0.35">
      <c r="A336" s="42" t="s">
        <v>35</v>
      </c>
      <c r="B336" s="43" t="s">
        <v>36</v>
      </c>
      <c r="C336" s="43" t="s">
        <v>37</v>
      </c>
      <c r="D336" s="43" t="s">
        <v>38</v>
      </c>
      <c r="E336" s="44" t="s">
        <v>39</v>
      </c>
      <c r="H336" s="46" t="s">
        <v>139</v>
      </c>
      <c r="I336" s="46"/>
      <c r="J336" s="46"/>
      <c r="K336" s="46"/>
      <c r="L336" s="46"/>
      <c r="M336" s="46"/>
      <c r="N336" s="46"/>
      <c r="O336" s="46"/>
      <c r="P336" s="46"/>
    </row>
    <row r="337" spans="1:16" x14ac:dyDescent="0.3">
      <c r="A337" s="28">
        <v>30</v>
      </c>
      <c r="B337" s="31">
        <v>25</v>
      </c>
      <c r="C337" s="39">
        <v>22</v>
      </c>
      <c r="D337" s="33">
        <v>18</v>
      </c>
      <c r="E337" s="36">
        <v>35</v>
      </c>
      <c r="H337" s="4" t="s">
        <v>140</v>
      </c>
      <c r="I337" s="4"/>
      <c r="J337" s="4"/>
      <c r="K337" s="46"/>
      <c r="L337" s="46"/>
      <c r="M337" s="46"/>
      <c r="N337" s="46"/>
      <c r="O337" s="46"/>
      <c r="P337" s="46"/>
    </row>
    <row r="338" spans="1:16" x14ac:dyDescent="0.3">
      <c r="A338" s="29">
        <v>32</v>
      </c>
      <c r="B338" s="14">
        <v>27</v>
      </c>
      <c r="C338" s="40">
        <v>23</v>
      </c>
      <c r="D338" s="34">
        <v>17</v>
      </c>
      <c r="E338" s="37">
        <v>36</v>
      </c>
      <c r="H338" s="46"/>
      <c r="I338" s="46"/>
      <c r="J338" s="46"/>
      <c r="K338" s="46"/>
      <c r="L338" s="46"/>
      <c r="M338" s="46"/>
      <c r="N338" s="46"/>
      <c r="O338" s="46"/>
      <c r="P338" s="46"/>
    </row>
    <row r="339" spans="1:16" x14ac:dyDescent="0.3">
      <c r="A339" s="29">
        <v>33</v>
      </c>
      <c r="B339" s="14">
        <v>26</v>
      </c>
      <c r="C339" s="40">
        <v>20</v>
      </c>
      <c r="D339" s="34">
        <v>19</v>
      </c>
      <c r="E339" s="37">
        <v>34</v>
      </c>
      <c r="H339" s="46" t="s">
        <v>141</v>
      </c>
      <c r="I339" s="46"/>
      <c r="J339" s="46"/>
      <c r="K339" s="46"/>
      <c r="L339" s="46"/>
      <c r="M339" s="46"/>
      <c r="N339" s="46"/>
      <c r="O339" s="46"/>
      <c r="P339" s="46"/>
    </row>
    <row r="340" spans="1:16" x14ac:dyDescent="0.3">
      <c r="A340" s="29">
        <v>28</v>
      </c>
      <c r="B340" s="14">
        <v>23</v>
      </c>
      <c r="C340" s="40">
        <v>25</v>
      </c>
      <c r="D340" s="34">
        <v>20</v>
      </c>
      <c r="E340" s="37">
        <v>35</v>
      </c>
      <c r="H340" s="93" t="s">
        <v>142</v>
      </c>
      <c r="I340" s="93"/>
      <c r="J340" s="93"/>
      <c r="K340" s="46"/>
      <c r="L340" s="46"/>
      <c r="M340" s="46"/>
      <c r="N340" s="46"/>
      <c r="O340" s="46"/>
      <c r="P340" s="46"/>
    </row>
    <row r="341" spans="1:16" x14ac:dyDescent="0.3">
      <c r="A341" s="29">
        <v>31</v>
      </c>
      <c r="B341" s="14">
        <v>28</v>
      </c>
      <c r="C341" s="40">
        <v>21</v>
      </c>
      <c r="D341" s="34">
        <v>21</v>
      </c>
      <c r="E341" s="37">
        <v>33</v>
      </c>
      <c r="H341" s="46"/>
      <c r="I341" s="46"/>
      <c r="J341" s="46"/>
      <c r="K341" s="46"/>
      <c r="L341" s="46"/>
      <c r="M341" s="46"/>
      <c r="N341" s="46"/>
      <c r="O341" s="46"/>
      <c r="P341" s="46"/>
    </row>
    <row r="342" spans="1:16" x14ac:dyDescent="0.3">
      <c r="A342" s="29">
        <v>30</v>
      </c>
      <c r="B342" s="14">
        <v>24</v>
      </c>
      <c r="C342" s="40">
        <v>24</v>
      </c>
      <c r="D342" s="34">
        <v>18</v>
      </c>
      <c r="E342" s="37">
        <v>34</v>
      </c>
      <c r="H342" s="46" t="s">
        <v>143</v>
      </c>
      <c r="I342" s="46"/>
      <c r="J342" s="46"/>
      <c r="K342" s="46"/>
      <c r="L342" s="46"/>
      <c r="M342" s="46"/>
      <c r="N342" s="46"/>
      <c r="O342" s="46"/>
      <c r="P342" s="46"/>
    </row>
    <row r="343" spans="1:16" x14ac:dyDescent="0.3">
      <c r="A343" s="29">
        <v>29</v>
      </c>
      <c r="B343" s="14">
        <v>26</v>
      </c>
      <c r="C343" s="40">
        <v>23</v>
      </c>
      <c r="D343" s="34">
        <v>19</v>
      </c>
      <c r="E343" s="37">
        <v>32</v>
      </c>
      <c r="H343" s="45" t="s">
        <v>144</v>
      </c>
      <c r="I343" s="45"/>
      <c r="J343" s="45"/>
      <c r="K343" s="45"/>
      <c r="L343" s="46"/>
      <c r="M343" s="46"/>
      <c r="N343" s="46"/>
      <c r="O343" s="46"/>
      <c r="P343" s="46"/>
    </row>
    <row r="344" spans="1:16" x14ac:dyDescent="0.3">
      <c r="A344" s="29">
        <v>30</v>
      </c>
      <c r="B344" s="14">
        <v>25</v>
      </c>
      <c r="C344" s="40">
        <v>22</v>
      </c>
      <c r="D344" s="34">
        <v>17</v>
      </c>
      <c r="E344" s="37">
        <v>33</v>
      </c>
      <c r="H344" s="46"/>
      <c r="I344" s="46"/>
      <c r="J344" s="46"/>
      <c r="K344" s="46"/>
      <c r="L344" s="46"/>
      <c r="M344" s="46"/>
      <c r="N344" s="46"/>
      <c r="O344" s="46"/>
      <c r="P344" s="46"/>
    </row>
    <row r="345" spans="1:16" x14ac:dyDescent="0.3">
      <c r="A345" s="29">
        <v>32</v>
      </c>
      <c r="B345" s="14">
        <v>27</v>
      </c>
      <c r="C345" s="40">
        <v>25</v>
      </c>
      <c r="D345" s="34">
        <v>20</v>
      </c>
      <c r="E345" s="37">
        <v>36</v>
      </c>
    </row>
    <row r="346" spans="1:16" ht="15" thickBot="1" x14ac:dyDescent="0.35">
      <c r="A346" s="30">
        <v>31</v>
      </c>
      <c r="B346" s="32">
        <v>28</v>
      </c>
      <c r="C346" s="41">
        <v>24</v>
      </c>
      <c r="D346" s="35">
        <v>19</v>
      </c>
      <c r="E346" s="38">
        <v>34</v>
      </c>
    </row>
    <row r="349" spans="1:16" ht="15" thickBot="1" x14ac:dyDescent="0.35"/>
    <row r="350" spans="1:16" x14ac:dyDescent="0.3">
      <c r="A350" s="135" t="s">
        <v>35</v>
      </c>
      <c r="B350" s="135"/>
      <c r="D350" s="135" t="s">
        <v>36</v>
      </c>
      <c r="E350" s="135"/>
      <c r="G350" s="135" t="s">
        <v>37</v>
      </c>
      <c r="H350" s="135"/>
      <c r="K350" s="135" t="s">
        <v>38</v>
      </c>
      <c r="L350" s="135"/>
      <c r="O350" s="135" t="s">
        <v>39</v>
      </c>
      <c r="P350" s="135"/>
    </row>
    <row r="352" spans="1:16" x14ac:dyDescent="0.3">
      <c r="A352" s="4" t="s">
        <v>2</v>
      </c>
      <c r="B352" s="4">
        <v>30.6</v>
      </c>
      <c r="D352" s="4" t="s">
        <v>2</v>
      </c>
      <c r="E352" s="4">
        <v>25.9</v>
      </c>
      <c r="G352" s="4" t="s">
        <v>2</v>
      </c>
      <c r="H352" s="4">
        <v>22.9</v>
      </c>
      <c r="K352" s="4" t="s">
        <v>2</v>
      </c>
      <c r="L352" s="4">
        <v>18.8</v>
      </c>
      <c r="O352" s="4" t="s">
        <v>2</v>
      </c>
      <c r="P352" s="4">
        <v>34.200000000000003</v>
      </c>
    </row>
    <row r="353" spans="1:16" x14ac:dyDescent="0.3">
      <c r="A353" t="s">
        <v>6</v>
      </c>
      <c r="B353">
        <v>0.47609522856952335</v>
      </c>
      <c r="D353" t="s">
        <v>6</v>
      </c>
      <c r="E353">
        <v>0.52599112793531677</v>
      </c>
      <c r="G353" t="s">
        <v>6</v>
      </c>
      <c r="H353">
        <v>0.52599112793531677</v>
      </c>
      <c r="K353" t="s">
        <v>6</v>
      </c>
      <c r="L353">
        <v>0.41633319989322654</v>
      </c>
      <c r="O353" t="s">
        <v>6</v>
      </c>
      <c r="P353">
        <v>0.41633319989322654</v>
      </c>
    </row>
    <row r="354" spans="1:16" x14ac:dyDescent="0.3">
      <c r="A354" t="s">
        <v>3</v>
      </c>
      <c r="B354">
        <v>30.5</v>
      </c>
      <c r="D354" t="s">
        <v>3</v>
      </c>
      <c r="E354">
        <v>26</v>
      </c>
      <c r="G354" t="s">
        <v>3</v>
      </c>
      <c r="H354">
        <v>23</v>
      </c>
      <c r="K354" t="s">
        <v>3</v>
      </c>
      <c r="L354">
        <v>19</v>
      </c>
      <c r="O354" t="s">
        <v>3</v>
      </c>
      <c r="P354">
        <v>34</v>
      </c>
    </row>
    <row r="355" spans="1:16" x14ac:dyDescent="0.3">
      <c r="A355" t="s">
        <v>4</v>
      </c>
      <c r="B355">
        <v>30</v>
      </c>
      <c r="D355" t="s">
        <v>4</v>
      </c>
      <c r="E355">
        <v>25</v>
      </c>
      <c r="G355" t="s">
        <v>4</v>
      </c>
      <c r="H355">
        <v>22</v>
      </c>
      <c r="K355" t="s">
        <v>4</v>
      </c>
      <c r="L355">
        <v>19</v>
      </c>
      <c r="O355" t="s">
        <v>4</v>
      </c>
      <c r="P355">
        <v>34</v>
      </c>
    </row>
    <row r="356" spans="1:16" x14ac:dyDescent="0.3">
      <c r="A356" t="s">
        <v>7</v>
      </c>
      <c r="B356">
        <v>1.5055453054181622</v>
      </c>
      <c r="D356" t="s">
        <v>7</v>
      </c>
      <c r="E356">
        <v>1.6633299933166201</v>
      </c>
      <c r="G356" t="s">
        <v>7</v>
      </c>
      <c r="H356">
        <v>1.6633299933166201</v>
      </c>
      <c r="K356" t="s">
        <v>7</v>
      </c>
      <c r="L356">
        <v>1.3165611772087666</v>
      </c>
      <c r="O356" t="s">
        <v>7</v>
      </c>
      <c r="P356">
        <v>1.3165611772087666</v>
      </c>
    </row>
    <row r="357" spans="1:16" x14ac:dyDescent="0.3">
      <c r="A357" s="45" t="s">
        <v>8</v>
      </c>
      <c r="B357" s="45">
        <v>2.2666666666666675</v>
      </c>
      <c r="D357" s="45" t="s">
        <v>8</v>
      </c>
      <c r="E357" s="45">
        <v>2.7666666666666675</v>
      </c>
      <c r="G357" s="45" t="s">
        <v>8</v>
      </c>
      <c r="H357" s="45">
        <v>2.7666666666666675</v>
      </c>
      <c r="K357" s="45" t="s">
        <v>8</v>
      </c>
      <c r="L357" s="45">
        <v>1.7333333333333332</v>
      </c>
      <c r="O357" s="45" t="s">
        <v>8</v>
      </c>
      <c r="P357" s="45">
        <v>1.7333333333333332</v>
      </c>
    </row>
    <row r="358" spans="1:16" x14ac:dyDescent="0.3">
      <c r="A358" t="s">
        <v>9</v>
      </c>
      <c r="B358">
        <v>-0.36517548195749105</v>
      </c>
      <c r="D358" t="s">
        <v>9</v>
      </c>
      <c r="E358">
        <v>-0.72102523692014664</v>
      </c>
      <c r="G358" t="s">
        <v>9</v>
      </c>
      <c r="H358">
        <v>-0.72102523692014664</v>
      </c>
      <c r="K358" t="s">
        <v>9</v>
      </c>
      <c r="L358">
        <v>-0.7512679628064256</v>
      </c>
      <c r="O358" t="s">
        <v>9</v>
      </c>
      <c r="P358">
        <v>-0.75126796280642383</v>
      </c>
    </row>
    <row r="359" spans="1:16" x14ac:dyDescent="0.3">
      <c r="A359" t="s">
        <v>10</v>
      </c>
      <c r="B359">
        <v>-0.11721373485089842</v>
      </c>
      <c r="D359" t="s">
        <v>10</v>
      </c>
      <c r="E359">
        <v>-0.34768401660268666</v>
      </c>
      <c r="G359" t="s">
        <v>10</v>
      </c>
      <c r="H359">
        <v>-0.34768401660268666</v>
      </c>
      <c r="K359" t="s">
        <v>10</v>
      </c>
      <c r="L359">
        <v>8.7640906766853641E-2</v>
      </c>
      <c r="O359" t="s">
        <v>10</v>
      </c>
      <c r="P359">
        <v>-8.7640906766863744E-2</v>
      </c>
    </row>
    <row r="360" spans="1:16" x14ac:dyDescent="0.3">
      <c r="A360" s="46" t="s">
        <v>11</v>
      </c>
      <c r="B360" s="46">
        <v>5</v>
      </c>
      <c r="D360" s="46" t="s">
        <v>11</v>
      </c>
      <c r="E360" s="46">
        <v>5</v>
      </c>
      <c r="G360" s="46" t="s">
        <v>11</v>
      </c>
      <c r="H360" s="46">
        <v>5</v>
      </c>
      <c r="K360" s="46" t="s">
        <v>11</v>
      </c>
      <c r="L360" s="46">
        <v>4</v>
      </c>
      <c r="O360" s="46" t="s">
        <v>11</v>
      </c>
      <c r="P360" s="46">
        <v>4</v>
      </c>
    </row>
    <row r="361" spans="1:16" x14ac:dyDescent="0.3">
      <c r="A361" t="s">
        <v>12</v>
      </c>
      <c r="B361">
        <v>28</v>
      </c>
      <c r="D361" t="s">
        <v>12</v>
      </c>
      <c r="E361">
        <v>23</v>
      </c>
      <c r="G361" t="s">
        <v>12</v>
      </c>
      <c r="H361">
        <v>20</v>
      </c>
      <c r="K361" t="s">
        <v>12</v>
      </c>
      <c r="L361">
        <v>17</v>
      </c>
      <c r="O361" t="s">
        <v>12</v>
      </c>
      <c r="P361">
        <v>32</v>
      </c>
    </row>
    <row r="362" spans="1:16" x14ac:dyDescent="0.3">
      <c r="A362" t="s">
        <v>13</v>
      </c>
      <c r="B362">
        <v>33</v>
      </c>
      <c r="D362" t="s">
        <v>13</v>
      </c>
      <c r="E362">
        <v>28</v>
      </c>
      <c r="G362" t="s">
        <v>13</v>
      </c>
      <c r="H362">
        <v>25</v>
      </c>
      <c r="K362" t="s">
        <v>13</v>
      </c>
      <c r="L362">
        <v>21</v>
      </c>
      <c r="O362" t="s">
        <v>13</v>
      </c>
      <c r="P362">
        <v>36</v>
      </c>
    </row>
    <row r="363" spans="1:16" x14ac:dyDescent="0.3">
      <c r="A363" t="s">
        <v>14</v>
      </c>
      <c r="B363">
        <v>306</v>
      </c>
      <c r="D363" t="s">
        <v>14</v>
      </c>
      <c r="E363">
        <v>259</v>
      </c>
      <c r="G363" t="s">
        <v>14</v>
      </c>
      <c r="H363">
        <v>229</v>
      </c>
      <c r="K363" t="s">
        <v>14</v>
      </c>
      <c r="L363">
        <v>188</v>
      </c>
      <c r="O363" t="s">
        <v>14</v>
      </c>
      <c r="P363">
        <v>342</v>
      </c>
    </row>
    <row r="364" spans="1:16" ht="15" thickBot="1" x14ac:dyDescent="0.35">
      <c r="A364" s="2" t="s">
        <v>15</v>
      </c>
      <c r="B364" s="2">
        <v>10</v>
      </c>
      <c r="D364" s="2" t="s">
        <v>15</v>
      </c>
      <c r="E364" s="2">
        <v>10</v>
      </c>
      <c r="G364" s="2" t="s">
        <v>15</v>
      </c>
      <c r="H364" s="2">
        <v>10</v>
      </c>
      <c r="K364" s="2" t="s">
        <v>15</v>
      </c>
      <c r="L364" s="2">
        <v>10</v>
      </c>
      <c r="O364" s="2" t="s">
        <v>15</v>
      </c>
      <c r="P364" s="2">
        <v>10</v>
      </c>
    </row>
  </sheetData>
  <mergeCells count="13">
    <mergeCell ref="A350:B350"/>
    <mergeCell ref="D350:E350"/>
    <mergeCell ref="G350:H350"/>
    <mergeCell ref="K350:L350"/>
    <mergeCell ref="O350:P350"/>
    <mergeCell ref="A161:I162"/>
    <mergeCell ref="A219:N220"/>
    <mergeCell ref="A331:N332"/>
    <mergeCell ref="A1:G3"/>
    <mergeCell ref="A5:H6"/>
    <mergeCell ref="A29:G30"/>
    <mergeCell ref="A70:F71"/>
    <mergeCell ref="A135:L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24D9-57C8-44A5-9F52-90E6BCB65DBC}">
  <dimension ref="A1:T522"/>
  <sheetViews>
    <sheetView workbookViewId="0">
      <selection activeCell="E619" sqref="E619"/>
    </sheetView>
  </sheetViews>
  <sheetFormatPr defaultRowHeight="14.4" x14ac:dyDescent="0.3"/>
  <cols>
    <col min="1" max="1" width="11.5546875" bestFit="1" customWidth="1"/>
    <col min="2" max="2" width="11.6640625" bestFit="1" customWidth="1"/>
    <col min="3" max="3" width="10.21875" bestFit="1" customWidth="1"/>
    <col min="4" max="4" width="16.5546875" bestFit="1" customWidth="1"/>
    <col min="6" max="6" width="11.21875" bestFit="1" customWidth="1"/>
    <col min="7" max="7" width="12" bestFit="1" customWidth="1"/>
    <col min="8" max="8" width="9.88671875" bestFit="1" customWidth="1"/>
    <col min="9" max="9" width="12.5546875" bestFit="1" customWidth="1"/>
    <col min="12" max="12" width="13.88671875" bestFit="1" customWidth="1"/>
  </cols>
  <sheetData>
    <row r="1" spans="1:17" x14ac:dyDescent="0.3">
      <c r="A1" s="141" t="s">
        <v>40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7" x14ac:dyDescent="0.3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7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</row>
    <row r="6" spans="1:17" x14ac:dyDescent="0.3">
      <c r="A6" s="142" t="s">
        <v>41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</row>
    <row r="7" spans="1:17" x14ac:dyDescent="0.3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</row>
    <row r="9" spans="1:17" ht="15" thickBot="1" x14ac:dyDescent="0.35"/>
    <row r="10" spans="1:17" ht="16.2" thickBot="1" x14ac:dyDescent="0.35">
      <c r="A10" s="94" t="s">
        <v>42</v>
      </c>
      <c r="B10" s="96" t="s">
        <v>145</v>
      </c>
    </row>
    <row r="11" spans="1:17" x14ac:dyDescent="0.3">
      <c r="A11" s="95">
        <v>28</v>
      </c>
      <c r="B11" s="19">
        <v>27</v>
      </c>
      <c r="I11" s="101"/>
      <c r="J11" s="101"/>
      <c r="K11" s="101"/>
      <c r="L11" s="101"/>
      <c r="M11" s="101"/>
      <c r="N11" s="101"/>
      <c r="O11" s="101"/>
      <c r="P11" s="101"/>
      <c r="Q11" s="101"/>
    </row>
    <row r="12" spans="1:17" x14ac:dyDescent="0.3">
      <c r="A12" s="95">
        <v>32</v>
      </c>
      <c r="B12" s="20">
        <v>28</v>
      </c>
      <c r="F12" s="98" t="s">
        <v>145</v>
      </c>
      <c r="G12" s="81" t="s">
        <v>45</v>
      </c>
      <c r="I12" s="101" t="s">
        <v>146</v>
      </c>
      <c r="J12" s="101"/>
      <c r="K12" s="101"/>
      <c r="L12" s="101"/>
      <c r="M12" s="101"/>
      <c r="N12" s="101"/>
      <c r="O12" s="101"/>
      <c r="P12" s="101"/>
      <c r="Q12" s="101"/>
    </row>
    <row r="13" spans="1:17" x14ac:dyDescent="0.3">
      <c r="A13" s="95">
        <v>35</v>
      </c>
      <c r="B13" s="20">
        <v>29</v>
      </c>
      <c r="F13" s="99">
        <v>27</v>
      </c>
      <c r="G13" s="100">
        <v>3</v>
      </c>
      <c r="I13" s="101" t="s">
        <v>147</v>
      </c>
      <c r="J13" s="101"/>
      <c r="K13" s="101"/>
      <c r="L13" s="101"/>
      <c r="M13" s="101"/>
      <c r="N13" s="101"/>
      <c r="O13" s="101"/>
      <c r="P13" s="101"/>
      <c r="Q13" s="101"/>
    </row>
    <row r="14" spans="1:17" x14ac:dyDescent="0.3">
      <c r="A14" s="95">
        <v>40</v>
      </c>
      <c r="B14" s="20">
        <v>30</v>
      </c>
      <c r="F14" s="99">
        <v>28</v>
      </c>
      <c r="G14" s="100">
        <v>5</v>
      </c>
      <c r="I14" s="101"/>
      <c r="J14" s="101"/>
      <c r="K14" s="101"/>
      <c r="L14" s="101"/>
      <c r="M14" s="101"/>
      <c r="N14" s="101"/>
      <c r="O14" s="101"/>
      <c r="P14" s="101"/>
      <c r="Q14" s="101"/>
    </row>
    <row r="15" spans="1:17" x14ac:dyDescent="0.3">
      <c r="A15" s="95">
        <v>42</v>
      </c>
      <c r="B15" s="20">
        <v>31</v>
      </c>
      <c r="F15" s="99">
        <v>29</v>
      </c>
      <c r="G15" s="100">
        <v>7</v>
      </c>
      <c r="I15" s="101" t="s">
        <v>148</v>
      </c>
      <c r="J15" s="101"/>
      <c r="K15" s="101"/>
      <c r="L15" s="101"/>
      <c r="M15" s="101"/>
      <c r="N15" s="101"/>
      <c r="O15" s="101"/>
      <c r="P15" s="101"/>
      <c r="Q15" s="101"/>
    </row>
    <row r="16" spans="1:17" x14ac:dyDescent="0.3">
      <c r="A16" s="95">
        <v>28</v>
      </c>
      <c r="B16" s="20">
        <v>32</v>
      </c>
      <c r="F16" s="99">
        <v>30</v>
      </c>
      <c r="G16" s="100">
        <v>6</v>
      </c>
      <c r="I16" s="101" t="s">
        <v>149</v>
      </c>
      <c r="J16" s="101"/>
      <c r="K16" s="101"/>
      <c r="L16" s="101"/>
      <c r="M16" s="101"/>
      <c r="N16" s="101"/>
      <c r="O16" s="101"/>
      <c r="P16" s="101"/>
      <c r="Q16" s="101"/>
    </row>
    <row r="17" spans="1:17" x14ac:dyDescent="0.3">
      <c r="A17" s="95">
        <v>33</v>
      </c>
      <c r="B17" s="20">
        <v>33</v>
      </c>
      <c r="F17" s="99">
        <v>31</v>
      </c>
      <c r="G17" s="100">
        <v>10</v>
      </c>
      <c r="I17" s="101"/>
      <c r="J17" s="101"/>
      <c r="K17" s="101"/>
      <c r="L17" s="101"/>
      <c r="M17" s="101"/>
      <c r="N17" s="101"/>
      <c r="O17" s="101"/>
      <c r="P17" s="101"/>
      <c r="Q17" s="101"/>
    </row>
    <row r="18" spans="1:17" x14ac:dyDescent="0.3">
      <c r="A18" s="95">
        <v>38</v>
      </c>
      <c r="B18" s="20">
        <v>34</v>
      </c>
      <c r="F18" s="99">
        <v>32</v>
      </c>
      <c r="G18" s="100">
        <v>5</v>
      </c>
      <c r="I18" s="101" t="s">
        <v>150</v>
      </c>
      <c r="J18" s="101"/>
      <c r="K18" s="101"/>
      <c r="L18" s="101"/>
      <c r="M18" s="101"/>
      <c r="N18" s="101"/>
      <c r="O18" s="101"/>
      <c r="P18" s="101"/>
      <c r="Q18" s="101"/>
    </row>
    <row r="19" spans="1:17" x14ac:dyDescent="0.3">
      <c r="A19" s="95">
        <v>30</v>
      </c>
      <c r="B19" s="20">
        <v>35</v>
      </c>
      <c r="F19" s="99">
        <v>33</v>
      </c>
      <c r="G19" s="100">
        <v>7</v>
      </c>
      <c r="I19" s="101" t="s">
        <v>151</v>
      </c>
      <c r="J19" s="101"/>
      <c r="K19" s="101"/>
      <c r="L19" s="101"/>
      <c r="M19" s="101"/>
      <c r="N19" s="101"/>
      <c r="O19" s="101"/>
      <c r="P19" s="101"/>
      <c r="Q19" s="101"/>
    </row>
    <row r="20" spans="1:17" ht="15" thickBot="1" x14ac:dyDescent="0.35">
      <c r="A20" s="95">
        <v>41</v>
      </c>
      <c r="B20" s="20">
        <v>36</v>
      </c>
      <c r="F20" s="99">
        <v>34</v>
      </c>
      <c r="G20" s="100">
        <v>3</v>
      </c>
      <c r="I20" s="101"/>
      <c r="J20" s="101"/>
      <c r="K20" s="101"/>
      <c r="L20" s="101"/>
      <c r="M20" s="101"/>
      <c r="N20" s="101"/>
      <c r="O20" s="101"/>
      <c r="P20" s="101"/>
      <c r="Q20" s="101"/>
    </row>
    <row r="21" spans="1:17" x14ac:dyDescent="0.3">
      <c r="A21" s="95">
        <v>37</v>
      </c>
      <c r="B21" s="20">
        <v>37</v>
      </c>
      <c r="D21" s="143" t="s">
        <v>42</v>
      </c>
      <c r="E21" s="144"/>
      <c r="F21" s="99">
        <v>35</v>
      </c>
      <c r="G21" s="100">
        <v>9</v>
      </c>
      <c r="I21" s="101" t="s">
        <v>152</v>
      </c>
      <c r="J21" s="101"/>
      <c r="K21" s="101"/>
      <c r="L21" s="101"/>
      <c r="M21" s="101"/>
      <c r="N21" s="101"/>
      <c r="O21" s="101"/>
      <c r="P21" s="101"/>
      <c r="Q21" s="101"/>
    </row>
    <row r="22" spans="1:17" x14ac:dyDescent="0.3">
      <c r="A22" s="95">
        <v>31</v>
      </c>
      <c r="B22" s="20">
        <v>38</v>
      </c>
      <c r="D22" s="49"/>
      <c r="F22" s="99">
        <v>36</v>
      </c>
      <c r="G22" s="100">
        <v>7</v>
      </c>
      <c r="I22" s="101" t="s">
        <v>153</v>
      </c>
      <c r="J22" s="101"/>
      <c r="K22" s="101"/>
      <c r="L22" s="101"/>
      <c r="M22" s="101"/>
      <c r="N22" s="101"/>
      <c r="O22" s="101"/>
      <c r="P22" s="101"/>
      <c r="Q22" s="101"/>
    </row>
    <row r="23" spans="1:17" x14ac:dyDescent="0.3">
      <c r="A23" s="95">
        <v>34</v>
      </c>
      <c r="B23" s="20">
        <v>39</v>
      </c>
      <c r="D23" s="49" t="s">
        <v>2</v>
      </c>
      <c r="E23">
        <v>34.99</v>
      </c>
      <c r="F23" s="99">
        <v>37</v>
      </c>
      <c r="G23" s="100">
        <v>5</v>
      </c>
    </row>
    <row r="24" spans="1:17" x14ac:dyDescent="0.3">
      <c r="A24" s="95">
        <v>29</v>
      </c>
      <c r="B24" s="20">
        <v>40</v>
      </c>
      <c r="D24" s="49" t="s">
        <v>6</v>
      </c>
      <c r="E24">
        <v>0.48147395746516991</v>
      </c>
      <c r="F24" s="99">
        <v>38</v>
      </c>
      <c r="G24" s="100">
        <v>6</v>
      </c>
    </row>
    <row r="25" spans="1:17" x14ac:dyDescent="0.3">
      <c r="A25" s="95">
        <v>36</v>
      </c>
      <c r="B25" s="20">
        <v>41</v>
      </c>
      <c r="D25" s="51" t="s">
        <v>3</v>
      </c>
      <c r="E25" s="97">
        <v>35</v>
      </c>
      <c r="F25" s="99">
        <v>39</v>
      </c>
      <c r="G25" s="100">
        <v>7</v>
      </c>
    </row>
    <row r="26" spans="1:17" x14ac:dyDescent="0.3">
      <c r="A26" s="95">
        <v>43</v>
      </c>
      <c r="B26" s="20">
        <v>42</v>
      </c>
      <c r="D26" s="51" t="s">
        <v>4</v>
      </c>
      <c r="E26" s="97">
        <v>31</v>
      </c>
      <c r="F26" s="99">
        <v>40</v>
      </c>
      <c r="G26" s="100">
        <v>6</v>
      </c>
    </row>
    <row r="27" spans="1:17" x14ac:dyDescent="0.3">
      <c r="A27" s="95">
        <v>39</v>
      </c>
      <c r="B27" s="20">
        <v>43</v>
      </c>
      <c r="D27" s="49" t="s">
        <v>7</v>
      </c>
      <c r="E27">
        <v>4.814739574651699</v>
      </c>
      <c r="F27" s="99">
        <v>41</v>
      </c>
      <c r="G27" s="100">
        <v>4</v>
      </c>
    </row>
    <row r="28" spans="1:17" x14ac:dyDescent="0.3">
      <c r="A28" s="95">
        <v>27</v>
      </c>
      <c r="B28" s="20">
        <v>44</v>
      </c>
      <c r="D28" s="49" t="s">
        <v>8</v>
      </c>
      <c r="E28">
        <v>23.181717171717224</v>
      </c>
      <c r="F28" s="99">
        <v>42</v>
      </c>
      <c r="G28" s="100">
        <v>2</v>
      </c>
    </row>
    <row r="29" spans="1:17" ht="15" thickBot="1" x14ac:dyDescent="0.35">
      <c r="A29" s="95">
        <v>35</v>
      </c>
      <c r="B29" s="21">
        <v>45</v>
      </c>
      <c r="D29" s="49" t="s">
        <v>9</v>
      </c>
      <c r="E29">
        <v>-0.92902084096665272</v>
      </c>
      <c r="F29" s="99">
        <v>43</v>
      </c>
      <c r="G29" s="100">
        <v>3</v>
      </c>
    </row>
    <row r="30" spans="1:17" x14ac:dyDescent="0.3">
      <c r="A30" s="14">
        <v>31</v>
      </c>
      <c r="D30" s="49" t="s">
        <v>10</v>
      </c>
      <c r="E30">
        <v>0.22180236398615402</v>
      </c>
      <c r="F30" s="99">
        <v>44</v>
      </c>
      <c r="G30" s="100">
        <v>3</v>
      </c>
    </row>
    <row r="31" spans="1:17" x14ac:dyDescent="0.3">
      <c r="A31" s="14">
        <v>39</v>
      </c>
      <c r="D31" s="48" t="s">
        <v>11</v>
      </c>
      <c r="E31" s="97">
        <v>18</v>
      </c>
      <c r="F31" s="99">
        <v>45</v>
      </c>
      <c r="G31" s="100">
        <v>2</v>
      </c>
    </row>
    <row r="32" spans="1:17" x14ac:dyDescent="0.3">
      <c r="A32" s="14">
        <v>45</v>
      </c>
      <c r="D32" s="49" t="s">
        <v>12</v>
      </c>
      <c r="E32">
        <v>27</v>
      </c>
      <c r="F32" s="99" t="s">
        <v>44</v>
      </c>
      <c r="G32" s="100">
        <v>0</v>
      </c>
    </row>
    <row r="33" spans="1:5" x14ac:dyDescent="0.3">
      <c r="A33" s="14">
        <v>29</v>
      </c>
      <c r="D33" s="49" t="s">
        <v>13</v>
      </c>
      <c r="E33" s="50">
        <v>45</v>
      </c>
    </row>
    <row r="34" spans="1:5" x14ac:dyDescent="0.3">
      <c r="A34" s="14">
        <v>33</v>
      </c>
      <c r="D34" s="49" t="s">
        <v>14</v>
      </c>
      <c r="E34" s="50">
        <v>3499</v>
      </c>
    </row>
    <row r="35" spans="1:5" ht="15" thickBot="1" x14ac:dyDescent="0.35">
      <c r="A35" s="14">
        <v>37</v>
      </c>
      <c r="D35" s="52" t="s">
        <v>15</v>
      </c>
      <c r="E35" s="53">
        <v>100</v>
      </c>
    </row>
    <row r="36" spans="1:5" x14ac:dyDescent="0.3">
      <c r="A36" s="14">
        <v>40</v>
      </c>
    </row>
    <row r="37" spans="1:5" x14ac:dyDescent="0.3">
      <c r="A37" s="14">
        <v>36</v>
      </c>
    </row>
    <row r="38" spans="1:5" x14ac:dyDescent="0.3">
      <c r="A38" s="14">
        <v>29</v>
      </c>
    </row>
    <row r="39" spans="1:5" x14ac:dyDescent="0.3">
      <c r="A39" s="14">
        <v>31</v>
      </c>
    </row>
    <row r="40" spans="1:5" x14ac:dyDescent="0.3">
      <c r="A40" s="14">
        <v>38</v>
      </c>
    </row>
    <row r="41" spans="1:5" x14ac:dyDescent="0.3">
      <c r="A41" s="14">
        <v>35</v>
      </c>
    </row>
    <row r="42" spans="1:5" x14ac:dyDescent="0.3">
      <c r="A42" s="14">
        <v>44</v>
      </c>
    </row>
    <row r="43" spans="1:5" x14ac:dyDescent="0.3">
      <c r="A43" s="14">
        <v>32</v>
      </c>
    </row>
    <row r="44" spans="1:5" x14ac:dyDescent="0.3">
      <c r="A44" s="14">
        <v>39</v>
      </c>
    </row>
    <row r="45" spans="1:5" x14ac:dyDescent="0.3">
      <c r="A45" s="14">
        <v>36</v>
      </c>
    </row>
    <row r="46" spans="1:5" x14ac:dyDescent="0.3">
      <c r="A46" s="14">
        <v>30</v>
      </c>
    </row>
    <row r="47" spans="1:5" x14ac:dyDescent="0.3">
      <c r="A47" s="14">
        <v>33</v>
      </c>
    </row>
    <row r="48" spans="1:5" x14ac:dyDescent="0.3">
      <c r="A48" s="14">
        <v>28</v>
      </c>
    </row>
    <row r="49" spans="1:1" x14ac:dyDescent="0.3">
      <c r="A49" s="14">
        <v>41</v>
      </c>
    </row>
    <row r="50" spans="1:1" x14ac:dyDescent="0.3">
      <c r="A50" s="14">
        <v>35</v>
      </c>
    </row>
    <row r="51" spans="1:1" x14ac:dyDescent="0.3">
      <c r="A51" s="14">
        <v>31</v>
      </c>
    </row>
    <row r="52" spans="1:1" x14ac:dyDescent="0.3">
      <c r="A52" s="14">
        <v>37</v>
      </c>
    </row>
    <row r="53" spans="1:1" x14ac:dyDescent="0.3">
      <c r="A53" s="14">
        <v>42</v>
      </c>
    </row>
    <row r="54" spans="1:1" x14ac:dyDescent="0.3">
      <c r="A54" s="14">
        <v>29</v>
      </c>
    </row>
    <row r="55" spans="1:1" x14ac:dyDescent="0.3">
      <c r="A55" s="14">
        <v>34</v>
      </c>
    </row>
    <row r="56" spans="1:1" x14ac:dyDescent="0.3">
      <c r="A56" s="14">
        <v>40</v>
      </c>
    </row>
    <row r="57" spans="1:1" x14ac:dyDescent="0.3">
      <c r="A57" s="14">
        <v>31</v>
      </c>
    </row>
    <row r="58" spans="1:1" x14ac:dyDescent="0.3">
      <c r="A58" s="14">
        <v>33</v>
      </c>
    </row>
    <row r="59" spans="1:1" x14ac:dyDescent="0.3">
      <c r="A59" s="14">
        <v>38</v>
      </c>
    </row>
    <row r="60" spans="1:1" x14ac:dyDescent="0.3">
      <c r="A60" s="14">
        <v>36</v>
      </c>
    </row>
    <row r="61" spans="1:1" x14ac:dyDescent="0.3">
      <c r="A61" s="14">
        <v>39</v>
      </c>
    </row>
    <row r="62" spans="1:1" x14ac:dyDescent="0.3">
      <c r="A62" s="14">
        <v>27</v>
      </c>
    </row>
    <row r="63" spans="1:1" x14ac:dyDescent="0.3">
      <c r="A63" s="14">
        <v>35</v>
      </c>
    </row>
    <row r="64" spans="1:1" x14ac:dyDescent="0.3">
      <c r="A64" s="14">
        <v>30</v>
      </c>
    </row>
    <row r="65" spans="1:1" x14ac:dyDescent="0.3">
      <c r="A65" s="14">
        <v>43</v>
      </c>
    </row>
    <row r="66" spans="1:1" x14ac:dyDescent="0.3">
      <c r="A66" s="14">
        <v>29</v>
      </c>
    </row>
    <row r="67" spans="1:1" x14ac:dyDescent="0.3">
      <c r="A67" s="14">
        <v>32</v>
      </c>
    </row>
    <row r="68" spans="1:1" x14ac:dyDescent="0.3">
      <c r="A68" s="14">
        <v>36</v>
      </c>
    </row>
    <row r="69" spans="1:1" x14ac:dyDescent="0.3">
      <c r="A69" s="14">
        <v>31</v>
      </c>
    </row>
    <row r="70" spans="1:1" x14ac:dyDescent="0.3">
      <c r="A70" s="14">
        <v>40</v>
      </c>
    </row>
    <row r="71" spans="1:1" x14ac:dyDescent="0.3">
      <c r="A71" s="14">
        <v>38</v>
      </c>
    </row>
    <row r="72" spans="1:1" x14ac:dyDescent="0.3">
      <c r="A72" s="14">
        <v>44</v>
      </c>
    </row>
    <row r="73" spans="1:1" x14ac:dyDescent="0.3">
      <c r="A73" s="14">
        <v>37</v>
      </c>
    </row>
    <row r="74" spans="1:1" x14ac:dyDescent="0.3">
      <c r="A74" s="14">
        <v>33</v>
      </c>
    </row>
    <row r="75" spans="1:1" x14ac:dyDescent="0.3">
      <c r="A75" s="14">
        <v>35</v>
      </c>
    </row>
    <row r="76" spans="1:1" x14ac:dyDescent="0.3">
      <c r="A76" s="14">
        <v>41</v>
      </c>
    </row>
    <row r="77" spans="1:1" x14ac:dyDescent="0.3">
      <c r="A77" s="14">
        <v>30</v>
      </c>
    </row>
    <row r="78" spans="1:1" x14ac:dyDescent="0.3">
      <c r="A78" s="14">
        <v>31</v>
      </c>
    </row>
    <row r="79" spans="1:1" x14ac:dyDescent="0.3">
      <c r="A79" s="14">
        <v>39</v>
      </c>
    </row>
    <row r="80" spans="1:1" x14ac:dyDescent="0.3">
      <c r="A80" s="14">
        <v>28</v>
      </c>
    </row>
    <row r="81" spans="1:1" x14ac:dyDescent="0.3">
      <c r="A81" s="14">
        <v>45</v>
      </c>
    </row>
    <row r="82" spans="1:1" x14ac:dyDescent="0.3">
      <c r="A82" s="14">
        <v>29</v>
      </c>
    </row>
    <row r="83" spans="1:1" x14ac:dyDescent="0.3">
      <c r="A83" s="14">
        <v>33</v>
      </c>
    </row>
    <row r="84" spans="1:1" x14ac:dyDescent="0.3">
      <c r="A84" s="14">
        <v>38</v>
      </c>
    </row>
    <row r="85" spans="1:1" x14ac:dyDescent="0.3">
      <c r="A85" s="14">
        <v>34</v>
      </c>
    </row>
    <row r="86" spans="1:1" x14ac:dyDescent="0.3">
      <c r="A86" s="14">
        <v>32</v>
      </c>
    </row>
    <row r="87" spans="1:1" x14ac:dyDescent="0.3">
      <c r="A87" s="14">
        <v>35</v>
      </c>
    </row>
    <row r="88" spans="1:1" x14ac:dyDescent="0.3">
      <c r="A88" s="14">
        <v>31</v>
      </c>
    </row>
    <row r="89" spans="1:1" x14ac:dyDescent="0.3">
      <c r="A89" s="14">
        <v>40</v>
      </c>
    </row>
    <row r="90" spans="1:1" x14ac:dyDescent="0.3">
      <c r="A90" s="14">
        <v>36</v>
      </c>
    </row>
    <row r="91" spans="1:1" x14ac:dyDescent="0.3">
      <c r="A91" s="14">
        <v>39</v>
      </c>
    </row>
    <row r="92" spans="1:1" x14ac:dyDescent="0.3">
      <c r="A92" s="14">
        <v>27</v>
      </c>
    </row>
    <row r="93" spans="1:1" x14ac:dyDescent="0.3">
      <c r="A93" s="14">
        <v>35</v>
      </c>
    </row>
    <row r="94" spans="1:1" x14ac:dyDescent="0.3">
      <c r="A94" s="14">
        <v>30</v>
      </c>
    </row>
    <row r="95" spans="1:1" x14ac:dyDescent="0.3">
      <c r="A95" s="14">
        <v>43</v>
      </c>
    </row>
    <row r="96" spans="1:1" x14ac:dyDescent="0.3">
      <c r="A96" s="14">
        <v>29</v>
      </c>
    </row>
    <row r="97" spans="1:1" x14ac:dyDescent="0.3">
      <c r="A97" s="14">
        <v>32</v>
      </c>
    </row>
    <row r="98" spans="1:1" x14ac:dyDescent="0.3">
      <c r="A98" s="14">
        <v>36</v>
      </c>
    </row>
    <row r="99" spans="1:1" x14ac:dyDescent="0.3">
      <c r="A99" s="14">
        <v>31</v>
      </c>
    </row>
    <row r="100" spans="1:1" x14ac:dyDescent="0.3">
      <c r="A100" s="14">
        <v>40</v>
      </c>
    </row>
    <row r="101" spans="1:1" x14ac:dyDescent="0.3">
      <c r="A101" s="14">
        <v>38</v>
      </c>
    </row>
    <row r="102" spans="1:1" x14ac:dyDescent="0.3">
      <c r="A102" s="14">
        <v>44</v>
      </c>
    </row>
    <row r="103" spans="1:1" x14ac:dyDescent="0.3">
      <c r="A103" s="14">
        <v>37</v>
      </c>
    </row>
    <row r="104" spans="1:1" x14ac:dyDescent="0.3">
      <c r="A104" s="14">
        <v>33</v>
      </c>
    </row>
    <row r="105" spans="1:1" x14ac:dyDescent="0.3">
      <c r="A105" s="14">
        <v>35</v>
      </c>
    </row>
    <row r="106" spans="1:1" x14ac:dyDescent="0.3">
      <c r="A106" s="14">
        <v>41</v>
      </c>
    </row>
    <row r="107" spans="1:1" x14ac:dyDescent="0.3">
      <c r="A107" s="14">
        <v>30</v>
      </c>
    </row>
    <row r="108" spans="1:1" x14ac:dyDescent="0.3">
      <c r="A108" s="14">
        <v>31</v>
      </c>
    </row>
    <row r="109" spans="1:1" x14ac:dyDescent="0.3">
      <c r="A109" s="14">
        <v>39</v>
      </c>
    </row>
    <row r="110" spans="1:1" x14ac:dyDescent="0.3">
      <c r="A110" s="14">
        <v>28</v>
      </c>
    </row>
    <row r="116" spans="1:17" x14ac:dyDescent="0.3">
      <c r="A116" s="145" t="s">
        <v>46</v>
      </c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</row>
    <row r="117" spans="1:17" x14ac:dyDescent="0.3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</row>
    <row r="120" spans="1:17" ht="15" thickBot="1" x14ac:dyDescent="0.35"/>
    <row r="121" spans="1:17" ht="15.6" x14ac:dyDescent="0.3">
      <c r="A121" s="102" t="s">
        <v>47</v>
      </c>
      <c r="B121" s="103" t="s">
        <v>43</v>
      </c>
      <c r="D121" s="3" t="s">
        <v>47</v>
      </c>
      <c r="E121" s="3"/>
      <c r="G121" s="106" t="s">
        <v>43</v>
      </c>
      <c r="H121" s="81" t="s">
        <v>45</v>
      </c>
    </row>
    <row r="122" spans="1:17" x14ac:dyDescent="0.3">
      <c r="A122" s="77">
        <v>56</v>
      </c>
      <c r="B122" s="104">
        <v>56</v>
      </c>
      <c r="G122" s="107">
        <v>28</v>
      </c>
      <c r="H122" s="56">
        <v>1</v>
      </c>
      <c r="J122" s="101" t="s">
        <v>154</v>
      </c>
      <c r="K122" s="101"/>
      <c r="L122" s="101"/>
      <c r="M122" s="101"/>
      <c r="N122" s="101"/>
      <c r="O122" s="101"/>
      <c r="P122" s="101"/>
      <c r="Q122" s="101"/>
    </row>
    <row r="123" spans="1:17" x14ac:dyDescent="0.3">
      <c r="A123" s="77">
        <v>40</v>
      </c>
      <c r="B123" s="104">
        <v>40</v>
      </c>
      <c r="D123" t="s">
        <v>2</v>
      </c>
      <c r="E123">
        <v>50.7</v>
      </c>
      <c r="G123" s="107">
        <v>35</v>
      </c>
      <c r="H123" s="56">
        <v>1</v>
      </c>
      <c r="J123" s="101" t="s">
        <v>155</v>
      </c>
      <c r="K123" s="101"/>
      <c r="L123" s="101"/>
      <c r="M123" s="101"/>
      <c r="N123" s="101"/>
      <c r="O123" s="101"/>
      <c r="P123" s="101"/>
      <c r="Q123" s="101"/>
    </row>
    <row r="124" spans="1:17" x14ac:dyDescent="0.3">
      <c r="A124" s="77">
        <v>28</v>
      </c>
      <c r="B124" s="104">
        <v>28</v>
      </c>
      <c r="D124" t="s">
        <v>6</v>
      </c>
      <c r="E124">
        <v>1.3959854978487711</v>
      </c>
      <c r="G124" s="107">
        <v>36</v>
      </c>
      <c r="H124" s="56">
        <v>1</v>
      </c>
      <c r="J124" s="101"/>
      <c r="K124" s="101"/>
      <c r="L124" s="101"/>
      <c r="M124" s="101"/>
      <c r="N124" s="101"/>
      <c r="O124" s="101"/>
      <c r="P124" s="101"/>
      <c r="Q124" s="101"/>
    </row>
    <row r="125" spans="1:17" x14ac:dyDescent="0.3">
      <c r="A125" s="77">
        <v>73</v>
      </c>
      <c r="B125" s="104">
        <v>73</v>
      </c>
      <c r="D125" s="56" t="s">
        <v>3</v>
      </c>
      <c r="E125" s="56">
        <v>50</v>
      </c>
      <c r="G125" s="107">
        <v>38</v>
      </c>
      <c r="H125" s="56">
        <v>1</v>
      </c>
      <c r="J125" s="101" t="s">
        <v>156</v>
      </c>
      <c r="K125" s="101"/>
      <c r="L125" s="101"/>
      <c r="M125" s="101"/>
      <c r="N125" s="101"/>
      <c r="O125" s="101"/>
      <c r="P125" s="101"/>
      <c r="Q125" s="101"/>
    </row>
    <row r="126" spans="1:17" x14ac:dyDescent="0.3">
      <c r="A126" s="77">
        <v>52</v>
      </c>
      <c r="B126" s="104">
        <v>52</v>
      </c>
      <c r="D126" s="56" t="s">
        <v>4</v>
      </c>
      <c r="E126" s="56">
        <v>40</v>
      </c>
      <c r="G126" s="107">
        <v>39</v>
      </c>
      <c r="H126" s="56">
        <v>2</v>
      </c>
      <c r="J126" s="101" t="s">
        <v>158</v>
      </c>
      <c r="K126" s="101"/>
      <c r="L126" s="101"/>
      <c r="M126" s="101"/>
      <c r="N126" s="101"/>
      <c r="O126" s="101"/>
      <c r="P126" s="101"/>
      <c r="Q126" s="101"/>
    </row>
    <row r="127" spans="1:17" x14ac:dyDescent="0.3">
      <c r="A127" s="77">
        <v>61</v>
      </c>
      <c r="B127" s="104">
        <v>61</v>
      </c>
      <c r="D127" t="s">
        <v>7</v>
      </c>
      <c r="E127">
        <v>9.8711081196694472</v>
      </c>
      <c r="G127" s="107">
        <v>40</v>
      </c>
      <c r="H127" s="56">
        <v>3</v>
      </c>
      <c r="J127" s="101"/>
      <c r="K127" s="101"/>
      <c r="L127" s="101"/>
      <c r="M127" s="101"/>
      <c r="N127" s="101"/>
      <c r="O127" s="101"/>
      <c r="P127" s="101"/>
      <c r="Q127" s="101"/>
    </row>
    <row r="128" spans="1:17" x14ac:dyDescent="0.3">
      <c r="A128" s="77">
        <v>35</v>
      </c>
      <c r="B128" s="104">
        <v>35</v>
      </c>
      <c r="D128" t="s">
        <v>8</v>
      </c>
      <c r="E128">
        <v>97.438775510204081</v>
      </c>
      <c r="G128" s="107">
        <v>41</v>
      </c>
      <c r="H128" s="56">
        <v>2</v>
      </c>
      <c r="J128" s="101" t="s">
        <v>157</v>
      </c>
      <c r="K128" s="101"/>
      <c r="L128" s="101"/>
      <c r="M128" s="101"/>
      <c r="N128" s="101"/>
      <c r="O128" s="101"/>
      <c r="P128" s="101"/>
      <c r="Q128" s="101"/>
    </row>
    <row r="129" spans="1:17" x14ac:dyDescent="0.3">
      <c r="A129" s="77">
        <v>40</v>
      </c>
      <c r="B129" s="104">
        <v>47</v>
      </c>
      <c r="D129" t="s">
        <v>9</v>
      </c>
      <c r="E129">
        <v>-0.58897234451789293</v>
      </c>
      <c r="G129" s="107">
        <v>42</v>
      </c>
      <c r="H129" s="56">
        <v>2</v>
      </c>
      <c r="J129" s="101" t="s">
        <v>159</v>
      </c>
      <c r="K129" s="101"/>
      <c r="L129" s="101"/>
      <c r="M129" s="101"/>
      <c r="N129" s="101"/>
      <c r="O129" s="101"/>
      <c r="P129" s="101"/>
      <c r="Q129" s="101"/>
    </row>
    <row r="130" spans="1:17" x14ac:dyDescent="0.3">
      <c r="A130" s="77">
        <v>47</v>
      </c>
      <c r="B130" s="104">
        <v>65</v>
      </c>
      <c r="D130" t="s">
        <v>10</v>
      </c>
      <c r="E130">
        <v>5.661250416565785E-2</v>
      </c>
      <c r="G130" s="107">
        <v>43</v>
      </c>
      <c r="H130" s="56">
        <v>1</v>
      </c>
      <c r="J130" s="101"/>
      <c r="K130" s="101"/>
      <c r="L130" s="101"/>
      <c r="M130" s="101"/>
      <c r="N130" s="101"/>
      <c r="O130" s="101"/>
      <c r="P130" s="101"/>
      <c r="Q130" s="101"/>
    </row>
    <row r="131" spans="1:17" x14ac:dyDescent="0.3">
      <c r="A131" s="77">
        <v>65</v>
      </c>
      <c r="B131" s="104">
        <v>44</v>
      </c>
      <c r="D131" t="s">
        <v>11</v>
      </c>
      <c r="E131">
        <v>45</v>
      </c>
      <c r="G131" s="107">
        <v>44</v>
      </c>
      <c r="H131" s="56">
        <v>1</v>
      </c>
      <c r="J131" s="101" t="s">
        <v>160</v>
      </c>
      <c r="K131" s="101"/>
      <c r="L131" s="101"/>
      <c r="M131" s="101"/>
      <c r="N131" s="101"/>
      <c r="O131" s="101"/>
      <c r="P131" s="101"/>
      <c r="Q131" s="101"/>
    </row>
    <row r="132" spans="1:17" x14ac:dyDescent="0.3">
      <c r="A132" s="77">
        <v>52</v>
      </c>
      <c r="B132" s="104">
        <v>38</v>
      </c>
      <c r="D132" t="s">
        <v>12</v>
      </c>
      <c r="E132">
        <v>28</v>
      </c>
      <c r="G132" s="107">
        <v>45</v>
      </c>
      <c r="H132" s="56">
        <v>2</v>
      </c>
      <c r="J132" s="101" t="s">
        <v>161</v>
      </c>
      <c r="K132" s="101"/>
      <c r="L132" s="101"/>
      <c r="M132" s="101"/>
      <c r="N132" s="101"/>
      <c r="O132" s="101"/>
      <c r="P132" s="101"/>
      <c r="Q132" s="101"/>
    </row>
    <row r="133" spans="1:17" x14ac:dyDescent="0.3">
      <c r="A133" s="77">
        <v>44</v>
      </c>
      <c r="B133" s="104">
        <v>60</v>
      </c>
      <c r="D133" t="s">
        <v>13</v>
      </c>
      <c r="E133">
        <v>73</v>
      </c>
      <c r="G133" s="107">
        <v>47</v>
      </c>
      <c r="H133" s="56">
        <v>3</v>
      </c>
    </row>
    <row r="134" spans="1:17" x14ac:dyDescent="0.3">
      <c r="A134" s="77">
        <v>38</v>
      </c>
      <c r="B134" s="104">
        <v>36</v>
      </c>
      <c r="D134" t="s">
        <v>14</v>
      </c>
      <c r="E134">
        <v>2535</v>
      </c>
      <c r="G134" s="107">
        <v>48</v>
      </c>
      <c r="H134" s="56">
        <v>2</v>
      </c>
    </row>
    <row r="135" spans="1:17" ht="15" thickBot="1" x14ac:dyDescent="0.35">
      <c r="A135" s="77">
        <v>60</v>
      </c>
      <c r="B135" s="104">
        <v>49</v>
      </c>
      <c r="D135" s="2" t="s">
        <v>15</v>
      </c>
      <c r="E135" s="2">
        <v>50</v>
      </c>
      <c r="G135" s="107">
        <v>49</v>
      </c>
      <c r="H135" s="56">
        <v>3</v>
      </c>
    </row>
    <row r="136" spans="1:17" x14ac:dyDescent="0.3">
      <c r="A136" s="77">
        <v>56</v>
      </c>
      <c r="B136" s="104">
        <v>68</v>
      </c>
      <c r="G136" s="107">
        <v>51</v>
      </c>
      <c r="H136" s="56">
        <v>2</v>
      </c>
    </row>
    <row r="137" spans="1:17" x14ac:dyDescent="0.3">
      <c r="A137" s="77">
        <v>40</v>
      </c>
      <c r="B137" s="104">
        <v>57</v>
      </c>
      <c r="G137" s="107">
        <v>52</v>
      </c>
      <c r="H137" s="56">
        <v>3</v>
      </c>
    </row>
    <row r="138" spans="1:17" x14ac:dyDescent="0.3">
      <c r="A138" s="77">
        <v>36</v>
      </c>
      <c r="B138" s="104">
        <v>63</v>
      </c>
      <c r="G138" s="107">
        <v>55</v>
      </c>
      <c r="H138" s="56">
        <v>2</v>
      </c>
    </row>
    <row r="139" spans="1:17" x14ac:dyDescent="0.3">
      <c r="A139" s="77">
        <v>49</v>
      </c>
      <c r="B139" s="104">
        <v>41</v>
      </c>
      <c r="G139" s="107">
        <v>56</v>
      </c>
      <c r="H139" s="56">
        <v>2</v>
      </c>
    </row>
    <row r="140" spans="1:17" x14ac:dyDescent="0.3">
      <c r="A140" s="77">
        <v>68</v>
      </c>
      <c r="B140" s="104">
        <v>48</v>
      </c>
      <c r="G140" s="107">
        <v>57</v>
      </c>
      <c r="H140" s="56">
        <v>1</v>
      </c>
    </row>
    <row r="141" spans="1:17" x14ac:dyDescent="0.3">
      <c r="A141" s="77">
        <v>57</v>
      </c>
      <c r="B141" s="104">
        <v>55</v>
      </c>
      <c r="G141" s="107">
        <v>58</v>
      </c>
      <c r="H141" s="56">
        <v>3</v>
      </c>
    </row>
    <row r="142" spans="1:17" x14ac:dyDescent="0.3">
      <c r="A142" s="77">
        <v>52</v>
      </c>
      <c r="B142" s="104">
        <v>42</v>
      </c>
      <c r="G142" s="107">
        <v>59</v>
      </c>
      <c r="H142" s="56">
        <v>2</v>
      </c>
    </row>
    <row r="143" spans="1:17" x14ac:dyDescent="0.3">
      <c r="A143" s="77">
        <v>63</v>
      </c>
      <c r="B143" s="104">
        <v>39</v>
      </c>
      <c r="G143" s="107">
        <v>60</v>
      </c>
      <c r="H143" s="56">
        <v>1</v>
      </c>
    </row>
    <row r="144" spans="1:17" x14ac:dyDescent="0.3">
      <c r="A144" s="77">
        <v>41</v>
      </c>
      <c r="B144" s="104">
        <v>58</v>
      </c>
      <c r="G144" s="107">
        <v>61</v>
      </c>
      <c r="H144" s="56">
        <v>1</v>
      </c>
    </row>
    <row r="145" spans="1:8" x14ac:dyDescent="0.3">
      <c r="A145" s="77">
        <v>48</v>
      </c>
      <c r="B145" s="104">
        <v>62</v>
      </c>
      <c r="G145" s="107">
        <v>62</v>
      </c>
      <c r="H145" s="56">
        <v>2</v>
      </c>
    </row>
    <row r="146" spans="1:8" x14ac:dyDescent="0.3">
      <c r="A146" s="77">
        <v>55</v>
      </c>
      <c r="B146" s="104">
        <v>59</v>
      </c>
      <c r="G146" s="107">
        <v>63</v>
      </c>
      <c r="H146" s="56">
        <v>1</v>
      </c>
    </row>
    <row r="147" spans="1:8" x14ac:dyDescent="0.3">
      <c r="A147" s="77">
        <v>42</v>
      </c>
      <c r="B147" s="104">
        <v>45</v>
      </c>
      <c r="G147" s="107">
        <v>65</v>
      </c>
      <c r="H147" s="56">
        <v>3</v>
      </c>
    </row>
    <row r="148" spans="1:8" x14ac:dyDescent="0.3">
      <c r="A148" s="77">
        <v>39</v>
      </c>
      <c r="B148" s="104">
        <v>51</v>
      </c>
      <c r="G148" s="107">
        <v>68</v>
      </c>
      <c r="H148" s="56">
        <v>1</v>
      </c>
    </row>
    <row r="149" spans="1:8" ht="15" thickBot="1" x14ac:dyDescent="0.35">
      <c r="A149" s="77">
        <v>58</v>
      </c>
      <c r="B149" s="105">
        <v>43</v>
      </c>
      <c r="G149" s="107">
        <v>73</v>
      </c>
      <c r="H149" s="56">
        <v>1</v>
      </c>
    </row>
    <row r="150" spans="1:8" x14ac:dyDescent="0.3">
      <c r="A150" s="54">
        <v>62</v>
      </c>
      <c r="G150" s="107" t="s">
        <v>44</v>
      </c>
      <c r="H150" s="56">
        <v>0</v>
      </c>
    </row>
    <row r="151" spans="1:8" x14ac:dyDescent="0.3">
      <c r="A151" s="54">
        <v>49</v>
      </c>
    </row>
    <row r="152" spans="1:8" x14ac:dyDescent="0.3">
      <c r="A152" s="54">
        <v>59</v>
      </c>
    </row>
    <row r="153" spans="1:8" x14ac:dyDescent="0.3">
      <c r="A153" s="54">
        <v>45</v>
      </c>
    </row>
    <row r="154" spans="1:8" x14ac:dyDescent="0.3">
      <c r="A154" s="54">
        <v>47</v>
      </c>
    </row>
    <row r="155" spans="1:8" x14ac:dyDescent="0.3">
      <c r="A155" s="54">
        <v>51</v>
      </c>
    </row>
    <row r="156" spans="1:8" x14ac:dyDescent="0.3">
      <c r="A156" s="54">
        <v>65</v>
      </c>
    </row>
    <row r="157" spans="1:8" x14ac:dyDescent="0.3">
      <c r="A157" s="54">
        <v>41</v>
      </c>
    </row>
    <row r="158" spans="1:8" x14ac:dyDescent="0.3">
      <c r="A158" s="54">
        <v>48</v>
      </c>
    </row>
    <row r="159" spans="1:8" x14ac:dyDescent="0.3">
      <c r="A159" s="54">
        <v>55</v>
      </c>
    </row>
    <row r="160" spans="1:8" x14ac:dyDescent="0.3">
      <c r="A160" s="54">
        <v>42</v>
      </c>
    </row>
    <row r="161" spans="1:13" x14ac:dyDescent="0.3">
      <c r="A161" s="54">
        <v>39</v>
      </c>
    </row>
    <row r="162" spans="1:13" x14ac:dyDescent="0.3">
      <c r="A162" s="54">
        <v>58</v>
      </c>
    </row>
    <row r="163" spans="1:13" x14ac:dyDescent="0.3">
      <c r="A163" s="54">
        <v>62</v>
      </c>
    </row>
    <row r="164" spans="1:13" x14ac:dyDescent="0.3">
      <c r="A164" s="54">
        <v>49</v>
      </c>
    </row>
    <row r="165" spans="1:13" x14ac:dyDescent="0.3">
      <c r="A165" s="54">
        <v>59</v>
      </c>
    </row>
    <row r="166" spans="1:13" x14ac:dyDescent="0.3">
      <c r="A166" s="54">
        <v>45</v>
      </c>
    </row>
    <row r="167" spans="1:13" x14ac:dyDescent="0.3">
      <c r="A167" s="54">
        <v>47</v>
      </c>
    </row>
    <row r="168" spans="1:13" x14ac:dyDescent="0.3">
      <c r="A168" s="54">
        <v>51</v>
      </c>
    </row>
    <row r="169" spans="1:13" x14ac:dyDescent="0.3">
      <c r="A169" s="54">
        <v>65</v>
      </c>
    </row>
    <row r="170" spans="1:13" x14ac:dyDescent="0.3">
      <c r="A170" s="54">
        <v>43</v>
      </c>
    </row>
    <row r="171" spans="1:13" ht="15" thickBot="1" x14ac:dyDescent="0.35">
      <c r="A171" s="55">
        <v>58</v>
      </c>
    </row>
    <row r="175" spans="1:13" x14ac:dyDescent="0.3">
      <c r="A175" s="146" t="s">
        <v>48</v>
      </c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</row>
    <row r="176" spans="1:13" x14ac:dyDescent="0.3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</row>
    <row r="177" spans="1:18" x14ac:dyDescent="0.3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</row>
    <row r="180" spans="1:18" ht="16.2" thickBot="1" x14ac:dyDescent="0.35">
      <c r="A180" s="47" t="s">
        <v>49</v>
      </c>
      <c r="B180" s="47" t="s">
        <v>50</v>
      </c>
    </row>
    <row r="181" spans="1:18" ht="16.2" thickBot="1" x14ac:dyDescent="0.35">
      <c r="A181" s="14" t="s">
        <v>51</v>
      </c>
      <c r="B181" s="14">
        <v>30</v>
      </c>
      <c r="D181" s="47" t="s">
        <v>58</v>
      </c>
      <c r="J181" s="68" t="s">
        <v>58</v>
      </c>
      <c r="K181" s="69" t="s">
        <v>45</v>
      </c>
      <c r="L181" s="70" t="s">
        <v>59</v>
      </c>
    </row>
    <row r="182" spans="1:18" x14ac:dyDescent="0.3">
      <c r="A182" s="14" t="s">
        <v>52</v>
      </c>
      <c r="B182" s="14">
        <v>40</v>
      </c>
      <c r="D182" s="71">
        <v>10</v>
      </c>
      <c r="I182" s="57"/>
      <c r="J182" s="65">
        <v>30</v>
      </c>
      <c r="K182" s="66">
        <v>3</v>
      </c>
      <c r="L182" s="67">
        <v>0.42857142857142855</v>
      </c>
    </row>
    <row r="183" spans="1:18" x14ac:dyDescent="0.3">
      <c r="A183" s="14" t="s">
        <v>53</v>
      </c>
      <c r="B183" s="14">
        <v>20</v>
      </c>
      <c r="D183" s="72">
        <v>20</v>
      </c>
      <c r="I183" s="57"/>
      <c r="J183" s="60">
        <v>10</v>
      </c>
      <c r="K183" s="15">
        <v>1</v>
      </c>
      <c r="L183" s="61">
        <v>0.5714285714285714</v>
      </c>
    </row>
    <row r="184" spans="1:18" x14ac:dyDescent="0.3">
      <c r="A184" s="14" t="s">
        <v>54</v>
      </c>
      <c r="B184" s="14">
        <v>10</v>
      </c>
      <c r="D184" s="72">
        <v>30</v>
      </c>
      <c r="I184" s="57"/>
      <c r="J184" s="60">
        <v>20</v>
      </c>
      <c r="K184" s="15">
        <v>1</v>
      </c>
      <c r="L184" s="61">
        <v>0.7142857142857143</v>
      </c>
    </row>
    <row r="185" spans="1:18" x14ac:dyDescent="0.3">
      <c r="A185" s="14" t="s">
        <v>55</v>
      </c>
      <c r="B185" s="14">
        <v>45</v>
      </c>
      <c r="D185" s="72">
        <v>40</v>
      </c>
      <c r="I185" s="57"/>
      <c r="J185" s="60">
        <v>40</v>
      </c>
      <c r="K185" s="15">
        <v>1</v>
      </c>
      <c r="L185" s="61">
        <v>0.8571428571428571</v>
      </c>
    </row>
    <row r="186" spans="1:18" ht="15" thickBot="1" x14ac:dyDescent="0.35">
      <c r="A186" s="14" t="s">
        <v>56</v>
      </c>
      <c r="B186" s="14">
        <v>25</v>
      </c>
      <c r="I186" s="57"/>
      <c r="J186" s="62" t="s">
        <v>44</v>
      </c>
      <c r="K186" s="63">
        <v>1</v>
      </c>
      <c r="L186" s="64">
        <v>1</v>
      </c>
    </row>
    <row r="187" spans="1:18" x14ac:dyDescent="0.3">
      <c r="A187" s="14" t="s">
        <v>57</v>
      </c>
      <c r="B187" s="14">
        <v>30</v>
      </c>
    </row>
    <row r="189" spans="1:18" x14ac:dyDescent="0.3">
      <c r="K189" s="101" t="s">
        <v>162</v>
      </c>
      <c r="L189" s="101"/>
      <c r="M189" s="101"/>
      <c r="N189" s="101"/>
      <c r="O189" s="101"/>
      <c r="P189" s="101"/>
      <c r="Q189" s="101"/>
      <c r="R189" s="101"/>
    </row>
    <row r="190" spans="1:18" x14ac:dyDescent="0.3">
      <c r="K190" s="101" t="s">
        <v>147</v>
      </c>
      <c r="L190" s="101"/>
      <c r="M190" s="101"/>
      <c r="N190" s="101"/>
      <c r="O190" s="101"/>
      <c r="P190" s="101"/>
      <c r="Q190" s="101"/>
      <c r="R190" s="101"/>
    </row>
    <row r="191" spans="1:18" x14ac:dyDescent="0.3">
      <c r="K191" s="101"/>
      <c r="L191" s="101"/>
      <c r="M191" s="101"/>
      <c r="N191" s="101"/>
      <c r="O191" s="101"/>
      <c r="P191" s="101"/>
      <c r="Q191" s="101"/>
      <c r="R191" s="101"/>
    </row>
    <row r="192" spans="1:18" x14ac:dyDescent="0.3">
      <c r="K192" s="101" t="s">
        <v>163</v>
      </c>
      <c r="L192" s="101"/>
      <c r="M192" s="101"/>
      <c r="N192" s="101"/>
      <c r="O192" s="101"/>
      <c r="P192" s="101"/>
      <c r="Q192" s="101"/>
      <c r="R192" s="101"/>
    </row>
    <row r="193" spans="1:19" x14ac:dyDescent="0.3">
      <c r="K193" s="101" t="s">
        <v>164</v>
      </c>
      <c r="L193" s="101"/>
      <c r="M193" s="101"/>
      <c r="N193" s="101"/>
      <c r="O193" s="101"/>
      <c r="P193" s="101"/>
      <c r="Q193" s="101"/>
      <c r="R193" s="101"/>
    </row>
    <row r="194" spans="1:19" x14ac:dyDescent="0.3">
      <c r="K194" s="101"/>
      <c r="L194" s="101"/>
      <c r="M194" s="101"/>
      <c r="N194" s="101"/>
      <c r="O194" s="101"/>
      <c r="P194" s="101"/>
      <c r="Q194" s="101"/>
      <c r="R194" s="101"/>
    </row>
    <row r="195" spans="1:19" x14ac:dyDescent="0.3">
      <c r="K195" s="101" t="s">
        <v>165</v>
      </c>
      <c r="L195" s="101"/>
      <c r="M195" s="101"/>
      <c r="N195" s="101"/>
      <c r="O195" s="101"/>
      <c r="P195" s="101"/>
      <c r="Q195" s="101"/>
      <c r="R195" s="101"/>
    </row>
    <row r="196" spans="1:19" x14ac:dyDescent="0.3">
      <c r="K196" s="101"/>
      <c r="L196" s="101"/>
      <c r="M196" s="101"/>
      <c r="N196" s="101"/>
      <c r="O196" s="101"/>
      <c r="P196" s="101"/>
      <c r="Q196" s="101"/>
      <c r="R196" s="101"/>
    </row>
    <row r="203" spans="1:19" x14ac:dyDescent="0.3">
      <c r="A203" s="136" t="s">
        <v>60</v>
      </c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</row>
    <row r="204" spans="1:19" x14ac:dyDescent="0.3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</row>
    <row r="208" spans="1:19" ht="18" x14ac:dyDescent="0.35">
      <c r="A208" s="111" t="s">
        <v>31</v>
      </c>
      <c r="B208" s="112" t="s">
        <v>58</v>
      </c>
    </row>
    <row r="209" spans="1:7" x14ac:dyDescent="0.3">
      <c r="A209" s="95">
        <v>4</v>
      </c>
      <c r="B209" s="40">
        <v>1</v>
      </c>
    </row>
    <row r="210" spans="1:7" ht="15" thickBot="1" x14ac:dyDescent="0.35">
      <c r="A210" s="95">
        <v>5</v>
      </c>
      <c r="B210" s="40">
        <v>2</v>
      </c>
    </row>
    <row r="211" spans="1:7" x14ac:dyDescent="0.3">
      <c r="A211" s="95">
        <v>3</v>
      </c>
      <c r="B211" s="40">
        <v>3</v>
      </c>
      <c r="D211" s="59" t="s">
        <v>58</v>
      </c>
      <c r="E211" s="73" t="s">
        <v>45</v>
      </c>
      <c r="F211" s="59" t="s">
        <v>58</v>
      </c>
      <c r="G211" s="59" t="s">
        <v>45</v>
      </c>
    </row>
    <row r="212" spans="1:7" x14ac:dyDescent="0.3">
      <c r="A212" s="95">
        <v>4</v>
      </c>
      <c r="B212" s="40">
        <v>4</v>
      </c>
      <c r="D212">
        <v>1</v>
      </c>
      <c r="E212">
        <v>0</v>
      </c>
      <c r="F212">
        <v>4</v>
      </c>
      <c r="G212">
        <v>39</v>
      </c>
    </row>
    <row r="213" spans="1:7" x14ac:dyDescent="0.3">
      <c r="A213" s="95">
        <v>4</v>
      </c>
      <c r="B213" s="40">
        <v>5</v>
      </c>
      <c r="D213">
        <v>2</v>
      </c>
      <c r="E213">
        <v>8</v>
      </c>
      <c r="F213">
        <v>3</v>
      </c>
      <c r="G213">
        <v>30</v>
      </c>
    </row>
    <row r="214" spans="1:7" x14ac:dyDescent="0.3">
      <c r="A214" s="14">
        <v>3</v>
      </c>
      <c r="D214">
        <v>3</v>
      </c>
      <c r="E214">
        <v>30</v>
      </c>
      <c r="F214">
        <v>5</v>
      </c>
      <c r="G214">
        <v>23</v>
      </c>
    </row>
    <row r="215" spans="1:7" x14ac:dyDescent="0.3">
      <c r="A215" s="14">
        <v>2</v>
      </c>
      <c r="D215">
        <v>4</v>
      </c>
      <c r="E215">
        <v>39</v>
      </c>
      <c r="F215">
        <v>2</v>
      </c>
      <c r="G215">
        <v>8</v>
      </c>
    </row>
    <row r="216" spans="1:7" x14ac:dyDescent="0.3">
      <c r="A216" s="14">
        <v>5</v>
      </c>
      <c r="D216">
        <v>5</v>
      </c>
      <c r="E216">
        <v>23</v>
      </c>
      <c r="F216">
        <v>1</v>
      </c>
      <c r="G216">
        <v>0</v>
      </c>
    </row>
    <row r="217" spans="1:7" ht="15" thickBot="1" x14ac:dyDescent="0.35">
      <c r="A217" s="14">
        <v>4</v>
      </c>
      <c r="D217" s="2" t="s">
        <v>44</v>
      </c>
      <c r="E217" s="2">
        <v>0</v>
      </c>
      <c r="F217" s="2" t="s">
        <v>44</v>
      </c>
      <c r="G217" s="2">
        <v>0</v>
      </c>
    </row>
    <row r="218" spans="1:7" x14ac:dyDescent="0.3">
      <c r="A218" s="14">
        <v>3</v>
      </c>
    </row>
    <row r="219" spans="1:7" x14ac:dyDescent="0.3">
      <c r="A219" s="14">
        <v>5</v>
      </c>
    </row>
    <row r="220" spans="1:7" x14ac:dyDescent="0.3">
      <c r="A220" s="14">
        <v>4</v>
      </c>
    </row>
    <row r="221" spans="1:7" x14ac:dyDescent="0.3">
      <c r="A221" s="14">
        <v>2</v>
      </c>
    </row>
    <row r="222" spans="1:7" x14ac:dyDescent="0.3">
      <c r="A222" s="14">
        <v>3</v>
      </c>
    </row>
    <row r="223" spans="1:7" ht="15.6" x14ac:dyDescent="0.3">
      <c r="A223" s="14">
        <v>4</v>
      </c>
      <c r="D223" s="74" t="s">
        <v>4</v>
      </c>
      <c r="E223" s="75">
        <f>MODE(A209:A308)</f>
        <v>4</v>
      </c>
    </row>
    <row r="224" spans="1:7" x14ac:dyDescent="0.3">
      <c r="A224" s="14">
        <v>5</v>
      </c>
    </row>
    <row r="225" spans="1:1" x14ac:dyDescent="0.3">
      <c r="A225" s="14">
        <v>3</v>
      </c>
    </row>
    <row r="226" spans="1:1" x14ac:dyDescent="0.3">
      <c r="A226" s="14">
        <v>4</v>
      </c>
    </row>
    <row r="227" spans="1:1" x14ac:dyDescent="0.3">
      <c r="A227" s="14">
        <v>5</v>
      </c>
    </row>
    <row r="228" spans="1:1" x14ac:dyDescent="0.3">
      <c r="A228" s="14">
        <v>3</v>
      </c>
    </row>
    <row r="229" spans="1:1" x14ac:dyDescent="0.3">
      <c r="A229" s="14">
        <v>4</v>
      </c>
    </row>
    <row r="230" spans="1:1" x14ac:dyDescent="0.3">
      <c r="A230" s="14">
        <v>3</v>
      </c>
    </row>
    <row r="231" spans="1:1" x14ac:dyDescent="0.3">
      <c r="A231" s="14">
        <v>2</v>
      </c>
    </row>
    <row r="232" spans="1:1" x14ac:dyDescent="0.3">
      <c r="A232" s="14">
        <v>4</v>
      </c>
    </row>
    <row r="233" spans="1:1" x14ac:dyDescent="0.3">
      <c r="A233" s="14">
        <v>5</v>
      </c>
    </row>
    <row r="234" spans="1:1" x14ac:dyDescent="0.3">
      <c r="A234" s="14">
        <v>3</v>
      </c>
    </row>
    <row r="235" spans="1:1" x14ac:dyDescent="0.3">
      <c r="A235" s="14">
        <v>4</v>
      </c>
    </row>
    <row r="236" spans="1:1" x14ac:dyDescent="0.3">
      <c r="A236" s="14">
        <v>5</v>
      </c>
    </row>
    <row r="237" spans="1:1" x14ac:dyDescent="0.3">
      <c r="A237" s="14">
        <v>4</v>
      </c>
    </row>
    <row r="238" spans="1:1" x14ac:dyDescent="0.3">
      <c r="A238" s="14">
        <v>3</v>
      </c>
    </row>
    <row r="239" spans="1:1" x14ac:dyDescent="0.3">
      <c r="A239" s="14">
        <v>3</v>
      </c>
    </row>
    <row r="240" spans="1:1" x14ac:dyDescent="0.3">
      <c r="A240" s="14">
        <v>4</v>
      </c>
    </row>
    <row r="241" spans="1:1" x14ac:dyDescent="0.3">
      <c r="A241" s="14">
        <v>5</v>
      </c>
    </row>
    <row r="242" spans="1:1" x14ac:dyDescent="0.3">
      <c r="A242" s="14">
        <v>2</v>
      </c>
    </row>
    <row r="243" spans="1:1" x14ac:dyDescent="0.3">
      <c r="A243" s="14">
        <v>3</v>
      </c>
    </row>
    <row r="244" spans="1:1" x14ac:dyDescent="0.3">
      <c r="A244" s="14">
        <v>4</v>
      </c>
    </row>
    <row r="245" spans="1:1" x14ac:dyDescent="0.3">
      <c r="A245" s="14">
        <v>4</v>
      </c>
    </row>
    <row r="246" spans="1:1" x14ac:dyDescent="0.3">
      <c r="A246" s="14">
        <v>3</v>
      </c>
    </row>
    <row r="247" spans="1:1" x14ac:dyDescent="0.3">
      <c r="A247" s="14">
        <v>5</v>
      </c>
    </row>
    <row r="248" spans="1:1" x14ac:dyDescent="0.3">
      <c r="A248" s="14">
        <v>4</v>
      </c>
    </row>
    <row r="249" spans="1:1" x14ac:dyDescent="0.3">
      <c r="A249" s="14">
        <v>3</v>
      </c>
    </row>
    <row r="250" spans="1:1" x14ac:dyDescent="0.3">
      <c r="A250" s="14">
        <v>4</v>
      </c>
    </row>
    <row r="251" spans="1:1" x14ac:dyDescent="0.3">
      <c r="A251" s="14">
        <v>5</v>
      </c>
    </row>
    <row r="252" spans="1:1" x14ac:dyDescent="0.3">
      <c r="A252" s="14">
        <v>4</v>
      </c>
    </row>
    <row r="253" spans="1:1" x14ac:dyDescent="0.3">
      <c r="A253" s="14">
        <v>2</v>
      </c>
    </row>
    <row r="254" spans="1:1" x14ac:dyDescent="0.3">
      <c r="A254" s="14">
        <v>3</v>
      </c>
    </row>
    <row r="255" spans="1:1" x14ac:dyDescent="0.3">
      <c r="A255" s="14">
        <v>4</v>
      </c>
    </row>
    <row r="256" spans="1:1" x14ac:dyDescent="0.3">
      <c r="A256" s="14">
        <v>5</v>
      </c>
    </row>
    <row r="257" spans="1:1" x14ac:dyDescent="0.3">
      <c r="A257" s="14">
        <v>3</v>
      </c>
    </row>
    <row r="258" spans="1:1" x14ac:dyDescent="0.3">
      <c r="A258" s="14">
        <v>4</v>
      </c>
    </row>
    <row r="259" spans="1:1" x14ac:dyDescent="0.3">
      <c r="A259" s="14">
        <v>5</v>
      </c>
    </row>
    <row r="260" spans="1:1" x14ac:dyDescent="0.3">
      <c r="A260" s="14">
        <v>4</v>
      </c>
    </row>
    <row r="261" spans="1:1" x14ac:dyDescent="0.3">
      <c r="A261" s="14">
        <v>3</v>
      </c>
    </row>
    <row r="262" spans="1:1" x14ac:dyDescent="0.3">
      <c r="A262" s="14">
        <v>4</v>
      </c>
    </row>
    <row r="263" spans="1:1" x14ac:dyDescent="0.3">
      <c r="A263" s="14">
        <v>5</v>
      </c>
    </row>
    <row r="264" spans="1:1" x14ac:dyDescent="0.3">
      <c r="A264" s="14">
        <v>3</v>
      </c>
    </row>
    <row r="265" spans="1:1" x14ac:dyDescent="0.3">
      <c r="A265" s="14">
        <v>4</v>
      </c>
    </row>
    <row r="266" spans="1:1" x14ac:dyDescent="0.3">
      <c r="A266" s="14">
        <v>5</v>
      </c>
    </row>
    <row r="267" spans="1:1" x14ac:dyDescent="0.3">
      <c r="A267" s="14">
        <v>4</v>
      </c>
    </row>
    <row r="268" spans="1:1" x14ac:dyDescent="0.3">
      <c r="A268" s="14">
        <v>3</v>
      </c>
    </row>
    <row r="269" spans="1:1" x14ac:dyDescent="0.3">
      <c r="A269" s="14">
        <v>3</v>
      </c>
    </row>
    <row r="270" spans="1:1" x14ac:dyDescent="0.3">
      <c r="A270" s="14">
        <v>4</v>
      </c>
    </row>
    <row r="271" spans="1:1" x14ac:dyDescent="0.3">
      <c r="A271" s="14">
        <v>5</v>
      </c>
    </row>
    <row r="272" spans="1:1" x14ac:dyDescent="0.3">
      <c r="A272" s="14">
        <v>2</v>
      </c>
    </row>
    <row r="273" spans="1:1" x14ac:dyDescent="0.3">
      <c r="A273" s="14">
        <v>3</v>
      </c>
    </row>
    <row r="274" spans="1:1" x14ac:dyDescent="0.3">
      <c r="A274" s="14">
        <v>4</v>
      </c>
    </row>
    <row r="275" spans="1:1" x14ac:dyDescent="0.3">
      <c r="A275" s="14">
        <v>4</v>
      </c>
    </row>
    <row r="276" spans="1:1" x14ac:dyDescent="0.3">
      <c r="A276" s="14">
        <v>3</v>
      </c>
    </row>
    <row r="277" spans="1:1" x14ac:dyDescent="0.3">
      <c r="A277" s="14">
        <v>5</v>
      </c>
    </row>
    <row r="278" spans="1:1" x14ac:dyDescent="0.3">
      <c r="A278" s="14">
        <v>4</v>
      </c>
    </row>
    <row r="279" spans="1:1" x14ac:dyDescent="0.3">
      <c r="A279" s="14">
        <v>3</v>
      </c>
    </row>
    <row r="280" spans="1:1" x14ac:dyDescent="0.3">
      <c r="A280" s="14">
        <v>4</v>
      </c>
    </row>
    <row r="281" spans="1:1" x14ac:dyDescent="0.3">
      <c r="A281" s="14">
        <v>5</v>
      </c>
    </row>
    <row r="282" spans="1:1" x14ac:dyDescent="0.3">
      <c r="A282" s="14">
        <v>4</v>
      </c>
    </row>
    <row r="283" spans="1:1" x14ac:dyDescent="0.3">
      <c r="A283" s="14">
        <v>2</v>
      </c>
    </row>
    <row r="284" spans="1:1" x14ac:dyDescent="0.3">
      <c r="A284" s="14">
        <v>3</v>
      </c>
    </row>
    <row r="285" spans="1:1" x14ac:dyDescent="0.3">
      <c r="A285" s="14">
        <v>4</v>
      </c>
    </row>
    <row r="286" spans="1:1" x14ac:dyDescent="0.3">
      <c r="A286" s="14">
        <v>5</v>
      </c>
    </row>
    <row r="287" spans="1:1" x14ac:dyDescent="0.3">
      <c r="A287" s="14">
        <v>3</v>
      </c>
    </row>
    <row r="288" spans="1:1" x14ac:dyDescent="0.3">
      <c r="A288" s="14">
        <v>4</v>
      </c>
    </row>
    <row r="289" spans="1:1" x14ac:dyDescent="0.3">
      <c r="A289" s="14">
        <v>5</v>
      </c>
    </row>
    <row r="290" spans="1:1" x14ac:dyDescent="0.3">
      <c r="A290" s="14">
        <v>4</v>
      </c>
    </row>
    <row r="291" spans="1:1" x14ac:dyDescent="0.3">
      <c r="A291" s="14">
        <v>3</v>
      </c>
    </row>
    <row r="292" spans="1:1" x14ac:dyDescent="0.3">
      <c r="A292" s="14">
        <v>4</v>
      </c>
    </row>
    <row r="293" spans="1:1" x14ac:dyDescent="0.3">
      <c r="A293" s="14">
        <v>5</v>
      </c>
    </row>
    <row r="294" spans="1:1" x14ac:dyDescent="0.3">
      <c r="A294" s="14">
        <v>3</v>
      </c>
    </row>
    <row r="295" spans="1:1" x14ac:dyDescent="0.3">
      <c r="A295" s="14">
        <v>4</v>
      </c>
    </row>
    <row r="296" spans="1:1" x14ac:dyDescent="0.3">
      <c r="A296" s="14">
        <v>5</v>
      </c>
    </row>
    <row r="297" spans="1:1" x14ac:dyDescent="0.3">
      <c r="A297" s="14">
        <v>4</v>
      </c>
    </row>
    <row r="298" spans="1:1" x14ac:dyDescent="0.3">
      <c r="A298" s="14">
        <v>3</v>
      </c>
    </row>
    <row r="299" spans="1:1" x14ac:dyDescent="0.3">
      <c r="A299" s="14">
        <v>3</v>
      </c>
    </row>
    <row r="300" spans="1:1" x14ac:dyDescent="0.3">
      <c r="A300" s="14">
        <v>4</v>
      </c>
    </row>
    <row r="301" spans="1:1" x14ac:dyDescent="0.3">
      <c r="A301" s="14">
        <v>5</v>
      </c>
    </row>
    <row r="302" spans="1:1" x14ac:dyDescent="0.3">
      <c r="A302" s="14">
        <v>2</v>
      </c>
    </row>
    <row r="303" spans="1:1" x14ac:dyDescent="0.3">
      <c r="A303" s="14">
        <v>3</v>
      </c>
    </row>
    <row r="304" spans="1:1" x14ac:dyDescent="0.3">
      <c r="A304" s="14">
        <v>4</v>
      </c>
    </row>
    <row r="305" spans="1:18" x14ac:dyDescent="0.3">
      <c r="A305" s="14">
        <v>4</v>
      </c>
    </row>
    <row r="306" spans="1:18" x14ac:dyDescent="0.3">
      <c r="A306" s="14">
        <v>3</v>
      </c>
    </row>
    <row r="307" spans="1:18" x14ac:dyDescent="0.3">
      <c r="A307" s="14">
        <v>5</v>
      </c>
    </row>
    <row r="308" spans="1:18" x14ac:dyDescent="0.3">
      <c r="A308" s="14">
        <v>4</v>
      </c>
    </row>
    <row r="316" spans="1:18" x14ac:dyDescent="0.3">
      <c r="A316" s="137" t="s">
        <v>61</v>
      </c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</row>
    <row r="317" spans="1:18" x14ac:dyDescent="0.3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</row>
    <row r="319" spans="1:18" ht="15" thickBot="1" x14ac:dyDescent="0.35"/>
    <row r="320" spans="1:18" ht="18" x14ac:dyDescent="0.35">
      <c r="A320" s="76" t="s">
        <v>62</v>
      </c>
      <c r="B320" s="78" t="s">
        <v>63</v>
      </c>
      <c r="D320" s="108" t="s">
        <v>168</v>
      </c>
      <c r="E320" s="109">
        <f>AVERAGE(A321:A370)</f>
        <v>36.14</v>
      </c>
    </row>
    <row r="321" spans="1:19" x14ac:dyDescent="0.3">
      <c r="A321" s="77">
        <v>35</v>
      </c>
      <c r="B321" s="72">
        <v>25</v>
      </c>
    </row>
    <row r="322" spans="1:19" x14ac:dyDescent="0.3">
      <c r="A322" s="77">
        <v>28</v>
      </c>
      <c r="B322" s="72">
        <v>30</v>
      </c>
    </row>
    <row r="323" spans="1:19" ht="15" thickBot="1" x14ac:dyDescent="0.35">
      <c r="A323" s="77">
        <v>32</v>
      </c>
      <c r="B323" s="72">
        <v>35</v>
      </c>
    </row>
    <row r="324" spans="1:19" x14ac:dyDescent="0.3">
      <c r="A324" s="77">
        <v>45</v>
      </c>
      <c r="B324" s="72">
        <v>40</v>
      </c>
      <c r="D324" s="59" t="s">
        <v>63</v>
      </c>
      <c r="E324" s="79" t="s">
        <v>45</v>
      </c>
      <c r="F324" s="59" t="s">
        <v>59</v>
      </c>
      <c r="G324" s="81" t="s">
        <v>63</v>
      </c>
      <c r="H324" s="81" t="s">
        <v>45</v>
      </c>
      <c r="I324" s="59" t="s">
        <v>59</v>
      </c>
    </row>
    <row r="325" spans="1:19" x14ac:dyDescent="0.3">
      <c r="A325" s="77">
        <v>38</v>
      </c>
      <c r="B325" s="72">
        <v>45</v>
      </c>
      <c r="D325">
        <v>25</v>
      </c>
      <c r="E325">
        <v>0</v>
      </c>
      <c r="F325" s="57">
        <v>0</v>
      </c>
      <c r="G325" s="56">
        <v>40</v>
      </c>
      <c r="H325" s="56">
        <v>15</v>
      </c>
      <c r="I325" s="57">
        <v>0.3</v>
      </c>
    </row>
    <row r="326" spans="1:19" x14ac:dyDescent="0.3">
      <c r="A326" s="77">
        <v>29</v>
      </c>
      <c r="B326" s="72">
        <v>50</v>
      </c>
      <c r="D326">
        <v>30</v>
      </c>
      <c r="E326">
        <v>10</v>
      </c>
      <c r="F326" s="57">
        <v>0.2</v>
      </c>
      <c r="G326" s="56">
        <v>35</v>
      </c>
      <c r="H326" s="56">
        <v>13</v>
      </c>
      <c r="I326" s="57">
        <v>0.56000000000000005</v>
      </c>
      <c r="L326" s="110"/>
      <c r="M326" s="110"/>
      <c r="N326" s="110"/>
      <c r="O326" s="110"/>
      <c r="P326" s="110"/>
      <c r="Q326" s="110"/>
      <c r="R326" s="110"/>
      <c r="S326" s="110"/>
    </row>
    <row r="327" spans="1:19" x14ac:dyDescent="0.3">
      <c r="A327" s="54">
        <v>42</v>
      </c>
      <c r="D327">
        <v>35</v>
      </c>
      <c r="E327">
        <v>13</v>
      </c>
      <c r="F327" s="57">
        <v>0.46</v>
      </c>
      <c r="G327" s="56">
        <v>30</v>
      </c>
      <c r="H327" s="56">
        <v>10</v>
      </c>
      <c r="I327" s="57">
        <v>0.76</v>
      </c>
      <c r="L327" s="110" t="s">
        <v>166</v>
      </c>
      <c r="M327" s="110"/>
      <c r="N327" s="110"/>
      <c r="O327" s="110"/>
      <c r="P327" s="110"/>
      <c r="Q327" s="110"/>
      <c r="R327" s="110"/>
      <c r="S327" s="110"/>
    </row>
    <row r="328" spans="1:19" x14ac:dyDescent="0.3">
      <c r="A328" s="54">
        <v>30</v>
      </c>
      <c r="D328">
        <v>40</v>
      </c>
      <c r="E328">
        <v>15</v>
      </c>
      <c r="F328" s="57">
        <v>0.76</v>
      </c>
      <c r="G328" s="56">
        <v>45</v>
      </c>
      <c r="H328" s="56">
        <v>10</v>
      </c>
      <c r="I328" s="57">
        <v>0.96</v>
      </c>
      <c r="L328" s="110"/>
      <c r="M328" s="110"/>
      <c r="N328" s="110"/>
      <c r="O328" s="110"/>
      <c r="P328" s="110"/>
      <c r="Q328" s="110"/>
      <c r="R328" s="110"/>
      <c r="S328" s="110"/>
    </row>
    <row r="329" spans="1:19" x14ac:dyDescent="0.3">
      <c r="A329" s="54">
        <v>36</v>
      </c>
      <c r="D329">
        <v>45</v>
      </c>
      <c r="E329">
        <v>10</v>
      </c>
      <c r="F329" s="57">
        <v>0.96</v>
      </c>
      <c r="G329" s="56">
        <v>50</v>
      </c>
      <c r="H329" s="56">
        <v>2</v>
      </c>
      <c r="I329" s="57">
        <v>1</v>
      </c>
      <c r="L329" s="110" t="s">
        <v>167</v>
      </c>
      <c r="M329" s="110"/>
      <c r="N329" s="110"/>
      <c r="O329" s="110"/>
      <c r="P329" s="110"/>
      <c r="Q329" s="110"/>
      <c r="R329" s="110"/>
      <c r="S329" s="110"/>
    </row>
    <row r="330" spans="1:19" x14ac:dyDescent="0.3">
      <c r="A330" s="54">
        <v>41</v>
      </c>
      <c r="D330">
        <v>50</v>
      </c>
      <c r="E330">
        <v>2</v>
      </c>
      <c r="F330" s="57">
        <v>1</v>
      </c>
      <c r="G330" s="56">
        <v>25</v>
      </c>
      <c r="H330" s="56">
        <v>0</v>
      </c>
      <c r="I330" s="57">
        <v>1</v>
      </c>
      <c r="L330" s="110" t="s">
        <v>169</v>
      </c>
      <c r="M330" s="110"/>
      <c r="N330" s="110"/>
      <c r="O330" s="110"/>
      <c r="P330" s="110"/>
      <c r="Q330" s="110"/>
      <c r="R330" s="110"/>
      <c r="S330" s="110"/>
    </row>
    <row r="331" spans="1:19" ht="15" thickBot="1" x14ac:dyDescent="0.35">
      <c r="A331" s="54">
        <v>47</v>
      </c>
      <c r="D331" s="2" t="s">
        <v>44</v>
      </c>
      <c r="E331" s="2">
        <v>0</v>
      </c>
      <c r="F331" s="58">
        <v>1</v>
      </c>
      <c r="G331" s="56" t="s">
        <v>44</v>
      </c>
      <c r="H331" s="56">
        <v>0</v>
      </c>
      <c r="I331" s="58">
        <v>1</v>
      </c>
      <c r="L331" s="110"/>
      <c r="M331" s="110"/>
      <c r="N331" s="110"/>
      <c r="O331" s="110"/>
      <c r="P331" s="110"/>
      <c r="Q331" s="110"/>
      <c r="R331" s="110"/>
      <c r="S331" s="110"/>
    </row>
    <row r="332" spans="1:19" x14ac:dyDescent="0.3">
      <c r="A332" s="54">
        <v>31</v>
      </c>
      <c r="L332" s="110" t="s">
        <v>170</v>
      </c>
      <c r="M332" s="110"/>
      <c r="N332" s="110"/>
      <c r="O332" s="110"/>
      <c r="P332" s="110"/>
      <c r="Q332" s="110"/>
      <c r="R332" s="110"/>
      <c r="S332" s="110"/>
    </row>
    <row r="333" spans="1:19" x14ac:dyDescent="0.3">
      <c r="A333" s="54">
        <v>39</v>
      </c>
      <c r="L333" s="110"/>
      <c r="M333" s="110"/>
      <c r="N333" s="110"/>
      <c r="O333" s="110"/>
      <c r="P333" s="110"/>
      <c r="Q333" s="110"/>
      <c r="R333" s="110"/>
      <c r="S333" s="110"/>
    </row>
    <row r="334" spans="1:19" x14ac:dyDescent="0.3">
      <c r="A334" s="54">
        <v>43</v>
      </c>
      <c r="L334" s="110"/>
      <c r="M334" s="110"/>
      <c r="N334" s="110"/>
      <c r="O334" s="110"/>
      <c r="P334" s="110"/>
      <c r="Q334" s="110"/>
      <c r="R334" s="110"/>
      <c r="S334" s="110"/>
    </row>
    <row r="335" spans="1:19" x14ac:dyDescent="0.3">
      <c r="A335" s="54">
        <v>37</v>
      </c>
    </row>
    <row r="336" spans="1:19" x14ac:dyDescent="0.3">
      <c r="A336" s="54">
        <v>30</v>
      </c>
    </row>
    <row r="337" spans="1:1" x14ac:dyDescent="0.3">
      <c r="A337" s="54">
        <v>34</v>
      </c>
    </row>
    <row r="338" spans="1:1" x14ac:dyDescent="0.3">
      <c r="A338" s="54">
        <v>39</v>
      </c>
    </row>
    <row r="339" spans="1:1" x14ac:dyDescent="0.3">
      <c r="A339" s="54">
        <v>28</v>
      </c>
    </row>
    <row r="340" spans="1:1" x14ac:dyDescent="0.3">
      <c r="A340" s="54">
        <v>33</v>
      </c>
    </row>
    <row r="341" spans="1:1" x14ac:dyDescent="0.3">
      <c r="A341" s="54">
        <v>36</v>
      </c>
    </row>
    <row r="342" spans="1:1" x14ac:dyDescent="0.3">
      <c r="A342" s="54">
        <v>40</v>
      </c>
    </row>
    <row r="343" spans="1:1" x14ac:dyDescent="0.3">
      <c r="A343" s="54">
        <v>42</v>
      </c>
    </row>
    <row r="344" spans="1:1" x14ac:dyDescent="0.3">
      <c r="A344" s="54">
        <v>29</v>
      </c>
    </row>
    <row r="345" spans="1:1" x14ac:dyDescent="0.3">
      <c r="A345" s="54">
        <v>31</v>
      </c>
    </row>
    <row r="346" spans="1:1" x14ac:dyDescent="0.3">
      <c r="A346" s="54">
        <v>45</v>
      </c>
    </row>
    <row r="347" spans="1:1" x14ac:dyDescent="0.3">
      <c r="A347" s="54">
        <v>38</v>
      </c>
    </row>
    <row r="348" spans="1:1" x14ac:dyDescent="0.3">
      <c r="A348" s="54">
        <v>33</v>
      </c>
    </row>
    <row r="349" spans="1:1" x14ac:dyDescent="0.3">
      <c r="A349" s="54">
        <v>41</v>
      </c>
    </row>
    <row r="350" spans="1:1" x14ac:dyDescent="0.3">
      <c r="A350" s="54">
        <v>35</v>
      </c>
    </row>
    <row r="351" spans="1:1" x14ac:dyDescent="0.3">
      <c r="A351" s="54">
        <v>37</v>
      </c>
    </row>
    <row r="352" spans="1:1" x14ac:dyDescent="0.3">
      <c r="A352" s="54">
        <v>34</v>
      </c>
    </row>
    <row r="353" spans="1:1" x14ac:dyDescent="0.3">
      <c r="A353" s="54">
        <v>46</v>
      </c>
    </row>
    <row r="354" spans="1:1" x14ac:dyDescent="0.3">
      <c r="A354" s="54">
        <v>30</v>
      </c>
    </row>
    <row r="355" spans="1:1" x14ac:dyDescent="0.3">
      <c r="A355" s="54">
        <v>39</v>
      </c>
    </row>
    <row r="356" spans="1:1" x14ac:dyDescent="0.3">
      <c r="A356" s="54">
        <v>43</v>
      </c>
    </row>
    <row r="357" spans="1:1" x14ac:dyDescent="0.3">
      <c r="A357" s="54">
        <v>28</v>
      </c>
    </row>
    <row r="358" spans="1:1" x14ac:dyDescent="0.3">
      <c r="A358" s="54">
        <v>32</v>
      </c>
    </row>
    <row r="359" spans="1:1" x14ac:dyDescent="0.3">
      <c r="A359" s="54">
        <v>36</v>
      </c>
    </row>
    <row r="360" spans="1:1" x14ac:dyDescent="0.3">
      <c r="A360" s="54">
        <v>29</v>
      </c>
    </row>
    <row r="361" spans="1:1" x14ac:dyDescent="0.3">
      <c r="A361" s="54">
        <v>31</v>
      </c>
    </row>
    <row r="362" spans="1:1" x14ac:dyDescent="0.3">
      <c r="A362" s="54">
        <v>37</v>
      </c>
    </row>
    <row r="363" spans="1:1" x14ac:dyDescent="0.3">
      <c r="A363" s="54">
        <v>40</v>
      </c>
    </row>
    <row r="364" spans="1:1" x14ac:dyDescent="0.3">
      <c r="A364" s="54">
        <v>42</v>
      </c>
    </row>
    <row r="365" spans="1:1" x14ac:dyDescent="0.3">
      <c r="A365" s="54">
        <v>33</v>
      </c>
    </row>
    <row r="366" spans="1:1" x14ac:dyDescent="0.3">
      <c r="A366" s="54">
        <v>39</v>
      </c>
    </row>
    <row r="367" spans="1:1" x14ac:dyDescent="0.3">
      <c r="A367" s="54">
        <v>28</v>
      </c>
    </row>
    <row r="368" spans="1:1" x14ac:dyDescent="0.3">
      <c r="A368" s="54">
        <v>35</v>
      </c>
    </row>
    <row r="369" spans="1:20" x14ac:dyDescent="0.3">
      <c r="A369" s="54">
        <v>38</v>
      </c>
    </row>
    <row r="370" spans="1:20" ht="15" thickBot="1" x14ac:dyDescent="0.35">
      <c r="A370" s="55">
        <v>43</v>
      </c>
    </row>
    <row r="375" spans="1:20" x14ac:dyDescent="0.3">
      <c r="A375" s="131" t="s">
        <v>64</v>
      </c>
      <c r="B375" s="131"/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</row>
    <row r="376" spans="1:20" x14ac:dyDescent="0.3">
      <c r="A376" s="131"/>
      <c r="B376" s="131"/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</row>
    <row r="377" spans="1:20" ht="15" thickBot="1" x14ac:dyDescent="0.35"/>
    <row r="378" spans="1:20" ht="15" thickBot="1" x14ac:dyDescent="0.35">
      <c r="A378" s="138" t="s">
        <v>66</v>
      </c>
      <c r="B378" s="140" t="s">
        <v>65</v>
      </c>
      <c r="D378" s="82" t="s">
        <v>3</v>
      </c>
      <c r="E378" s="83">
        <f>MEDIAN(A380:A479)</f>
        <v>130.5</v>
      </c>
    </row>
    <row r="379" spans="1:20" ht="15" thickBot="1" x14ac:dyDescent="0.35">
      <c r="A379" s="139"/>
      <c r="B379" s="140"/>
    </row>
    <row r="380" spans="1:20" x14ac:dyDescent="0.3">
      <c r="A380" s="77">
        <v>125</v>
      </c>
      <c r="B380" s="72">
        <v>110</v>
      </c>
      <c r="D380" s="59" t="s">
        <v>65</v>
      </c>
      <c r="E380" s="73" t="s">
        <v>45</v>
      </c>
      <c r="F380" s="59" t="s">
        <v>65</v>
      </c>
      <c r="G380" s="59" t="s">
        <v>45</v>
      </c>
      <c r="H380" s="59"/>
      <c r="I380" s="59"/>
    </row>
    <row r="381" spans="1:20" x14ac:dyDescent="0.3">
      <c r="A381" s="77">
        <v>148</v>
      </c>
      <c r="B381" s="72">
        <v>120</v>
      </c>
      <c r="D381">
        <v>110</v>
      </c>
      <c r="E381" s="4">
        <v>0</v>
      </c>
      <c r="F381" t="s">
        <v>44</v>
      </c>
      <c r="G381" t="e">
        <v>#N/A</v>
      </c>
      <c r="L381" s="110"/>
      <c r="M381" s="110"/>
      <c r="N381" s="110"/>
      <c r="O381" s="110"/>
      <c r="P381" s="110"/>
      <c r="Q381" s="110"/>
      <c r="R381" s="110"/>
      <c r="S381" s="110"/>
      <c r="T381" s="110"/>
    </row>
    <row r="382" spans="1:20" x14ac:dyDescent="0.3">
      <c r="A382" s="77">
        <v>137</v>
      </c>
      <c r="B382" s="72">
        <v>130</v>
      </c>
      <c r="D382">
        <v>120</v>
      </c>
      <c r="E382" s="4">
        <v>6</v>
      </c>
      <c r="F382">
        <v>130</v>
      </c>
      <c r="G382">
        <v>44</v>
      </c>
      <c r="L382" s="110" t="s">
        <v>171</v>
      </c>
      <c r="M382" s="110"/>
      <c r="N382" s="110"/>
      <c r="O382" s="110"/>
      <c r="P382" s="110"/>
      <c r="Q382" s="110"/>
      <c r="R382" s="110"/>
      <c r="S382" s="110"/>
      <c r="T382" s="110"/>
    </row>
    <row r="383" spans="1:20" x14ac:dyDescent="0.3">
      <c r="A383" s="77">
        <v>120</v>
      </c>
      <c r="B383" s="72">
        <v>140</v>
      </c>
      <c r="D383">
        <v>130</v>
      </c>
      <c r="E383" s="4">
        <v>44</v>
      </c>
      <c r="F383">
        <v>140</v>
      </c>
      <c r="G383">
        <v>43</v>
      </c>
      <c r="L383" s="110"/>
      <c r="M383" s="110"/>
      <c r="N383" s="110"/>
      <c r="O383" s="110"/>
      <c r="P383" s="110"/>
      <c r="Q383" s="110"/>
      <c r="R383" s="110"/>
      <c r="S383" s="110"/>
      <c r="T383" s="110"/>
    </row>
    <row r="384" spans="1:20" x14ac:dyDescent="0.3">
      <c r="A384" s="77">
        <v>135</v>
      </c>
      <c r="B384" s="72">
        <v>150</v>
      </c>
      <c r="D384">
        <v>140</v>
      </c>
      <c r="E384" s="4">
        <v>43</v>
      </c>
      <c r="G384">
        <v>7</v>
      </c>
      <c r="L384" s="110" t="s">
        <v>172</v>
      </c>
      <c r="M384" s="110"/>
      <c r="N384" s="110"/>
      <c r="O384" s="110"/>
      <c r="P384" s="110"/>
      <c r="Q384" s="110"/>
      <c r="R384" s="110"/>
      <c r="S384" s="110"/>
      <c r="T384" s="110"/>
    </row>
    <row r="385" spans="1:20" x14ac:dyDescent="0.3">
      <c r="A385" s="54">
        <v>132</v>
      </c>
      <c r="E385" s="4">
        <v>7</v>
      </c>
      <c r="F385">
        <v>120</v>
      </c>
      <c r="G385">
        <v>6</v>
      </c>
      <c r="L385" s="110" t="s">
        <v>173</v>
      </c>
      <c r="M385" s="110"/>
      <c r="N385" s="110"/>
      <c r="O385" s="110"/>
      <c r="P385" s="110"/>
      <c r="Q385" s="110"/>
      <c r="R385" s="110"/>
      <c r="S385" s="110"/>
      <c r="T385" s="110"/>
    </row>
    <row r="386" spans="1:20" ht="15" thickBot="1" x14ac:dyDescent="0.35">
      <c r="A386" s="54">
        <v>145</v>
      </c>
      <c r="D386" s="2" t="s">
        <v>44</v>
      </c>
      <c r="E386" s="2" t="e">
        <v>#N/A</v>
      </c>
      <c r="F386" s="2">
        <v>110</v>
      </c>
      <c r="G386" s="2">
        <v>0</v>
      </c>
      <c r="H386" s="2"/>
      <c r="I386" s="2"/>
      <c r="L386" s="110"/>
      <c r="M386" s="110"/>
      <c r="N386" s="110"/>
      <c r="O386" s="110"/>
      <c r="P386" s="110"/>
      <c r="Q386" s="110"/>
      <c r="R386" s="110"/>
      <c r="S386" s="110"/>
      <c r="T386" s="110"/>
    </row>
    <row r="387" spans="1:20" x14ac:dyDescent="0.3">
      <c r="A387" s="54">
        <v>122</v>
      </c>
      <c r="L387" s="110" t="s">
        <v>174</v>
      </c>
      <c r="M387" s="110"/>
      <c r="N387" s="110"/>
      <c r="O387" s="110"/>
      <c r="P387" s="110"/>
      <c r="Q387" s="110"/>
      <c r="R387" s="110"/>
      <c r="S387" s="110"/>
      <c r="T387" s="110"/>
    </row>
    <row r="388" spans="1:20" x14ac:dyDescent="0.3">
      <c r="A388" s="54">
        <v>130</v>
      </c>
      <c r="L388" s="110"/>
      <c r="M388" s="110"/>
      <c r="N388" s="110"/>
      <c r="O388" s="110"/>
      <c r="P388" s="110"/>
      <c r="Q388" s="110"/>
      <c r="R388" s="110"/>
      <c r="S388" s="110"/>
      <c r="T388" s="110"/>
    </row>
    <row r="389" spans="1:20" x14ac:dyDescent="0.3">
      <c r="A389" s="54">
        <v>141</v>
      </c>
      <c r="L389" s="110"/>
      <c r="M389" s="110"/>
      <c r="N389" s="110"/>
      <c r="O389" s="110"/>
      <c r="P389" s="110"/>
      <c r="Q389" s="110"/>
      <c r="R389" s="110"/>
      <c r="S389" s="110"/>
      <c r="T389" s="110"/>
    </row>
    <row r="390" spans="1:20" x14ac:dyDescent="0.3">
      <c r="A390" s="54">
        <v>118</v>
      </c>
    </row>
    <row r="391" spans="1:20" x14ac:dyDescent="0.3">
      <c r="A391" s="54">
        <v>125</v>
      </c>
    </row>
    <row r="392" spans="1:20" x14ac:dyDescent="0.3">
      <c r="A392" s="54">
        <v>132</v>
      </c>
    </row>
    <row r="393" spans="1:20" x14ac:dyDescent="0.3">
      <c r="A393" s="54">
        <v>136</v>
      </c>
    </row>
    <row r="394" spans="1:20" x14ac:dyDescent="0.3">
      <c r="A394" s="54">
        <v>128</v>
      </c>
    </row>
    <row r="395" spans="1:20" x14ac:dyDescent="0.3">
      <c r="A395" s="54">
        <v>123</v>
      </c>
    </row>
    <row r="396" spans="1:20" x14ac:dyDescent="0.3">
      <c r="A396" s="54">
        <v>132</v>
      </c>
    </row>
    <row r="397" spans="1:20" x14ac:dyDescent="0.3">
      <c r="A397" s="54">
        <v>138</v>
      </c>
    </row>
    <row r="398" spans="1:20" x14ac:dyDescent="0.3">
      <c r="A398" s="54">
        <v>126</v>
      </c>
    </row>
    <row r="399" spans="1:20" x14ac:dyDescent="0.3">
      <c r="A399" s="54">
        <v>129</v>
      </c>
    </row>
    <row r="400" spans="1:20" x14ac:dyDescent="0.3">
      <c r="A400" s="54">
        <v>136</v>
      </c>
    </row>
    <row r="401" spans="1:1" x14ac:dyDescent="0.3">
      <c r="A401" s="54">
        <v>127</v>
      </c>
    </row>
    <row r="402" spans="1:1" x14ac:dyDescent="0.3">
      <c r="A402" s="54">
        <v>130</v>
      </c>
    </row>
    <row r="403" spans="1:1" x14ac:dyDescent="0.3">
      <c r="A403" s="54">
        <v>122</v>
      </c>
    </row>
    <row r="404" spans="1:1" x14ac:dyDescent="0.3">
      <c r="A404" s="54">
        <v>125</v>
      </c>
    </row>
    <row r="405" spans="1:1" x14ac:dyDescent="0.3">
      <c r="A405" s="54">
        <v>133</v>
      </c>
    </row>
    <row r="406" spans="1:1" x14ac:dyDescent="0.3">
      <c r="A406" s="54">
        <v>140</v>
      </c>
    </row>
    <row r="407" spans="1:1" x14ac:dyDescent="0.3">
      <c r="A407" s="54">
        <v>126</v>
      </c>
    </row>
    <row r="408" spans="1:1" x14ac:dyDescent="0.3">
      <c r="A408" s="54">
        <v>133</v>
      </c>
    </row>
    <row r="409" spans="1:1" x14ac:dyDescent="0.3">
      <c r="A409" s="54">
        <v>135</v>
      </c>
    </row>
    <row r="410" spans="1:1" x14ac:dyDescent="0.3">
      <c r="A410" s="54">
        <v>130</v>
      </c>
    </row>
    <row r="411" spans="1:1" x14ac:dyDescent="0.3">
      <c r="A411" s="54">
        <v>134</v>
      </c>
    </row>
    <row r="412" spans="1:1" x14ac:dyDescent="0.3">
      <c r="A412" s="54">
        <v>141</v>
      </c>
    </row>
    <row r="413" spans="1:1" x14ac:dyDescent="0.3">
      <c r="A413" s="54">
        <v>119</v>
      </c>
    </row>
    <row r="414" spans="1:1" x14ac:dyDescent="0.3">
      <c r="A414" s="54">
        <v>125</v>
      </c>
    </row>
    <row r="415" spans="1:1" x14ac:dyDescent="0.3">
      <c r="A415" s="54">
        <v>131</v>
      </c>
    </row>
    <row r="416" spans="1:1" x14ac:dyDescent="0.3">
      <c r="A416" s="54">
        <v>136</v>
      </c>
    </row>
    <row r="417" spans="1:1" x14ac:dyDescent="0.3">
      <c r="A417" s="54">
        <v>128</v>
      </c>
    </row>
    <row r="418" spans="1:1" x14ac:dyDescent="0.3">
      <c r="A418" s="54">
        <v>124</v>
      </c>
    </row>
    <row r="419" spans="1:1" x14ac:dyDescent="0.3">
      <c r="A419" s="54">
        <v>132</v>
      </c>
    </row>
    <row r="420" spans="1:1" x14ac:dyDescent="0.3">
      <c r="A420" s="54">
        <v>136</v>
      </c>
    </row>
    <row r="421" spans="1:1" x14ac:dyDescent="0.3">
      <c r="A421" s="54">
        <v>127</v>
      </c>
    </row>
    <row r="422" spans="1:1" x14ac:dyDescent="0.3">
      <c r="A422" s="54">
        <v>130</v>
      </c>
    </row>
    <row r="423" spans="1:1" x14ac:dyDescent="0.3">
      <c r="A423" s="54">
        <v>122</v>
      </c>
    </row>
    <row r="424" spans="1:1" x14ac:dyDescent="0.3">
      <c r="A424" s="54">
        <v>125</v>
      </c>
    </row>
    <row r="425" spans="1:1" x14ac:dyDescent="0.3">
      <c r="A425" s="54">
        <v>133</v>
      </c>
    </row>
    <row r="426" spans="1:1" x14ac:dyDescent="0.3">
      <c r="A426" s="54">
        <v>140</v>
      </c>
    </row>
    <row r="427" spans="1:1" x14ac:dyDescent="0.3">
      <c r="A427" s="54">
        <v>126</v>
      </c>
    </row>
    <row r="428" spans="1:1" x14ac:dyDescent="0.3">
      <c r="A428" s="54">
        <v>133</v>
      </c>
    </row>
    <row r="429" spans="1:1" x14ac:dyDescent="0.3">
      <c r="A429" s="54">
        <v>135</v>
      </c>
    </row>
    <row r="430" spans="1:1" x14ac:dyDescent="0.3">
      <c r="A430" s="54">
        <v>130</v>
      </c>
    </row>
    <row r="431" spans="1:1" x14ac:dyDescent="0.3">
      <c r="A431" s="54">
        <v>134</v>
      </c>
    </row>
    <row r="432" spans="1:1" x14ac:dyDescent="0.3">
      <c r="A432" s="54">
        <v>141</v>
      </c>
    </row>
    <row r="433" spans="1:1" x14ac:dyDescent="0.3">
      <c r="A433" s="54">
        <v>119</v>
      </c>
    </row>
    <row r="434" spans="1:1" x14ac:dyDescent="0.3">
      <c r="A434" s="54">
        <v>125</v>
      </c>
    </row>
    <row r="435" spans="1:1" x14ac:dyDescent="0.3">
      <c r="A435" s="54">
        <v>131</v>
      </c>
    </row>
    <row r="436" spans="1:1" x14ac:dyDescent="0.3">
      <c r="A436" s="54">
        <v>136</v>
      </c>
    </row>
    <row r="437" spans="1:1" x14ac:dyDescent="0.3">
      <c r="A437" s="54">
        <v>128</v>
      </c>
    </row>
    <row r="438" spans="1:1" x14ac:dyDescent="0.3">
      <c r="A438" s="54">
        <v>124</v>
      </c>
    </row>
    <row r="439" spans="1:1" x14ac:dyDescent="0.3">
      <c r="A439" s="54">
        <v>132</v>
      </c>
    </row>
    <row r="440" spans="1:1" x14ac:dyDescent="0.3">
      <c r="A440" s="54">
        <v>136</v>
      </c>
    </row>
    <row r="441" spans="1:1" x14ac:dyDescent="0.3">
      <c r="A441" s="54">
        <v>127</v>
      </c>
    </row>
    <row r="442" spans="1:1" x14ac:dyDescent="0.3">
      <c r="A442" s="54">
        <v>130</v>
      </c>
    </row>
    <row r="443" spans="1:1" x14ac:dyDescent="0.3">
      <c r="A443" s="54">
        <v>122</v>
      </c>
    </row>
    <row r="444" spans="1:1" x14ac:dyDescent="0.3">
      <c r="A444" s="54">
        <v>125</v>
      </c>
    </row>
    <row r="445" spans="1:1" x14ac:dyDescent="0.3">
      <c r="A445" s="54">
        <v>133</v>
      </c>
    </row>
    <row r="446" spans="1:1" x14ac:dyDescent="0.3">
      <c r="A446" s="54">
        <v>140</v>
      </c>
    </row>
    <row r="447" spans="1:1" x14ac:dyDescent="0.3">
      <c r="A447" s="54">
        <v>126</v>
      </c>
    </row>
    <row r="448" spans="1:1" x14ac:dyDescent="0.3">
      <c r="A448" s="54">
        <v>133</v>
      </c>
    </row>
    <row r="449" spans="1:1" x14ac:dyDescent="0.3">
      <c r="A449" s="54">
        <v>135</v>
      </c>
    </row>
    <row r="450" spans="1:1" x14ac:dyDescent="0.3">
      <c r="A450" s="54">
        <v>130</v>
      </c>
    </row>
    <row r="451" spans="1:1" x14ac:dyDescent="0.3">
      <c r="A451" s="54">
        <v>134</v>
      </c>
    </row>
    <row r="452" spans="1:1" x14ac:dyDescent="0.3">
      <c r="A452" s="54">
        <v>141</v>
      </c>
    </row>
    <row r="453" spans="1:1" x14ac:dyDescent="0.3">
      <c r="A453" s="54">
        <v>119</v>
      </c>
    </row>
    <row r="454" spans="1:1" x14ac:dyDescent="0.3">
      <c r="A454" s="54">
        <v>125</v>
      </c>
    </row>
    <row r="455" spans="1:1" x14ac:dyDescent="0.3">
      <c r="A455" s="54">
        <v>131</v>
      </c>
    </row>
    <row r="456" spans="1:1" x14ac:dyDescent="0.3">
      <c r="A456" s="54">
        <v>136</v>
      </c>
    </row>
    <row r="457" spans="1:1" x14ac:dyDescent="0.3">
      <c r="A457" s="54">
        <v>128</v>
      </c>
    </row>
    <row r="458" spans="1:1" x14ac:dyDescent="0.3">
      <c r="A458" s="54">
        <v>124</v>
      </c>
    </row>
    <row r="459" spans="1:1" x14ac:dyDescent="0.3">
      <c r="A459" s="54">
        <v>132</v>
      </c>
    </row>
    <row r="460" spans="1:1" x14ac:dyDescent="0.3">
      <c r="A460" s="54">
        <v>130</v>
      </c>
    </row>
    <row r="461" spans="1:1" x14ac:dyDescent="0.3">
      <c r="A461" s="54">
        <v>134</v>
      </c>
    </row>
    <row r="462" spans="1:1" x14ac:dyDescent="0.3">
      <c r="A462" s="54">
        <v>141</v>
      </c>
    </row>
    <row r="463" spans="1:1" x14ac:dyDescent="0.3">
      <c r="A463" s="54">
        <v>119</v>
      </c>
    </row>
    <row r="464" spans="1:1" x14ac:dyDescent="0.3">
      <c r="A464" s="54">
        <v>125</v>
      </c>
    </row>
    <row r="465" spans="1:1" x14ac:dyDescent="0.3">
      <c r="A465" s="54">
        <v>131</v>
      </c>
    </row>
    <row r="466" spans="1:1" x14ac:dyDescent="0.3">
      <c r="A466" s="54">
        <v>136</v>
      </c>
    </row>
    <row r="467" spans="1:1" x14ac:dyDescent="0.3">
      <c r="A467" s="54">
        <v>128</v>
      </c>
    </row>
    <row r="468" spans="1:1" x14ac:dyDescent="0.3">
      <c r="A468" s="54">
        <v>124</v>
      </c>
    </row>
    <row r="469" spans="1:1" x14ac:dyDescent="0.3">
      <c r="A469" s="54">
        <v>132</v>
      </c>
    </row>
    <row r="470" spans="1:1" x14ac:dyDescent="0.3">
      <c r="A470" s="54">
        <v>136</v>
      </c>
    </row>
    <row r="471" spans="1:1" x14ac:dyDescent="0.3">
      <c r="A471" s="54">
        <v>127</v>
      </c>
    </row>
    <row r="472" spans="1:1" x14ac:dyDescent="0.3">
      <c r="A472" s="54">
        <v>130</v>
      </c>
    </row>
    <row r="473" spans="1:1" x14ac:dyDescent="0.3">
      <c r="A473" s="54">
        <v>122</v>
      </c>
    </row>
    <row r="474" spans="1:1" x14ac:dyDescent="0.3">
      <c r="A474" s="54">
        <v>125</v>
      </c>
    </row>
    <row r="475" spans="1:1" x14ac:dyDescent="0.3">
      <c r="A475" s="54">
        <v>133</v>
      </c>
    </row>
    <row r="476" spans="1:1" x14ac:dyDescent="0.3">
      <c r="A476" s="54">
        <v>140</v>
      </c>
    </row>
    <row r="477" spans="1:1" x14ac:dyDescent="0.3">
      <c r="A477" s="54">
        <v>126</v>
      </c>
    </row>
    <row r="478" spans="1:1" x14ac:dyDescent="0.3">
      <c r="A478" s="54">
        <v>133</v>
      </c>
    </row>
    <row r="479" spans="1:1" ht="15" thickBot="1" x14ac:dyDescent="0.35">
      <c r="A479" s="55">
        <v>135</v>
      </c>
    </row>
    <row r="484" spans="1:18" x14ac:dyDescent="0.3">
      <c r="A484" s="131" t="s">
        <v>67</v>
      </c>
      <c r="B484" s="131"/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</row>
    <row r="485" spans="1:18" x14ac:dyDescent="0.3">
      <c r="A485" s="131"/>
      <c r="B485" s="131"/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</row>
    <row r="488" spans="1:18" ht="15" thickBot="1" x14ac:dyDescent="0.35"/>
    <row r="489" spans="1:18" ht="18" x14ac:dyDescent="0.35">
      <c r="A489" s="114" t="s">
        <v>68</v>
      </c>
      <c r="B489" s="114" t="s">
        <v>69</v>
      </c>
      <c r="C489" s="114" t="s">
        <v>70</v>
      </c>
      <c r="D489" t="s">
        <v>71</v>
      </c>
    </row>
    <row r="490" spans="1:18" ht="15" thickBot="1" x14ac:dyDescent="0.35">
      <c r="A490" s="117">
        <v>45</v>
      </c>
      <c r="B490" s="118">
        <v>32</v>
      </c>
      <c r="C490" s="115">
        <v>40</v>
      </c>
    </row>
    <row r="491" spans="1:18" ht="15" thickBot="1" x14ac:dyDescent="0.35">
      <c r="A491" s="117">
        <v>35</v>
      </c>
      <c r="B491" s="118">
        <v>28</v>
      </c>
      <c r="C491" s="115">
        <v>39</v>
      </c>
      <c r="D491" t="s">
        <v>72</v>
      </c>
      <c r="L491" s="59" t="s">
        <v>68</v>
      </c>
      <c r="M491" s="59"/>
      <c r="N491" s="59" t="s">
        <v>69</v>
      </c>
      <c r="O491" s="59"/>
      <c r="P491" s="59" t="s">
        <v>70</v>
      </c>
      <c r="Q491" s="59"/>
    </row>
    <row r="492" spans="1:18" x14ac:dyDescent="0.3">
      <c r="A492" s="117">
        <v>40</v>
      </c>
      <c r="B492" s="118">
        <v>30</v>
      </c>
      <c r="C492" s="115">
        <v>42</v>
      </c>
      <c r="D492" s="59" t="s">
        <v>73</v>
      </c>
      <c r="E492" s="59" t="s">
        <v>15</v>
      </c>
      <c r="F492" s="59" t="s">
        <v>14</v>
      </c>
      <c r="G492" s="73" t="s">
        <v>74</v>
      </c>
      <c r="H492" s="59" t="s">
        <v>75</v>
      </c>
      <c r="I492" s="84" t="s">
        <v>86</v>
      </c>
    </row>
    <row r="493" spans="1:18" x14ac:dyDescent="0.3">
      <c r="A493" s="117">
        <v>38</v>
      </c>
      <c r="B493" s="118">
        <v>34</v>
      </c>
      <c r="C493" s="115">
        <v>41</v>
      </c>
      <c r="D493" t="s">
        <v>68</v>
      </c>
      <c r="E493">
        <v>10</v>
      </c>
      <c r="F493">
        <v>404</v>
      </c>
      <c r="G493" s="4">
        <v>40.4</v>
      </c>
      <c r="H493">
        <v>10.266666666666666</v>
      </c>
      <c r="L493" t="s">
        <v>2</v>
      </c>
      <c r="M493">
        <v>40.4</v>
      </c>
      <c r="N493" t="s">
        <v>2</v>
      </c>
      <c r="O493">
        <v>32.5</v>
      </c>
      <c r="P493" t="s">
        <v>2</v>
      </c>
      <c r="Q493">
        <v>41</v>
      </c>
    </row>
    <row r="494" spans="1:18" x14ac:dyDescent="0.3">
      <c r="A494" s="117">
        <v>42</v>
      </c>
      <c r="B494" s="118">
        <v>33</v>
      </c>
      <c r="C494" s="115">
        <v>38</v>
      </c>
      <c r="D494" t="s">
        <v>69</v>
      </c>
      <c r="E494">
        <v>10</v>
      </c>
      <c r="F494">
        <v>325</v>
      </c>
      <c r="G494" s="4">
        <v>32.5</v>
      </c>
      <c r="H494">
        <v>9.1666666666666661</v>
      </c>
      <c r="L494" t="s">
        <v>6</v>
      </c>
      <c r="M494">
        <v>1.013245610238044</v>
      </c>
      <c r="N494" t="s">
        <v>6</v>
      </c>
      <c r="O494">
        <v>0.9574271077563381</v>
      </c>
      <c r="P494" t="s">
        <v>6</v>
      </c>
      <c r="Q494">
        <v>0.81649658092772592</v>
      </c>
    </row>
    <row r="495" spans="1:18" ht="15" thickBot="1" x14ac:dyDescent="0.35">
      <c r="A495" s="117">
        <v>37</v>
      </c>
      <c r="B495" s="118">
        <v>35</v>
      </c>
      <c r="C495" s="115">
        <v>43</v>
      </c>
      <c r="D495" s="2" t="s">
        <v>70</v>
      </c>
      <c r="E495" s="2">
        <v>10</v>
      </c>
      <c r="F495" s="2">
        <v>410</v>
      </c>
      <c r="G495" s="80">
        <v>41</v>
      </c>
      <c r="H495" s="2">
        <v>6.666666666666667</v>
      </c>
      <c r="L495" t="s">
        <v>3</v>
      </c>
      <c r="M495">
        <v>40.5</v>
      </c>
      <c r="N495" t="s">
        <v>3</v>
      </c>
      <c r="O495">
        <v>32.5</v>
      </c>
      <c r="P495" t="s">
        <v>3</v>
      </c>
      <c r="Q495">
        <v>41</v>
      </c>
    </row>
    <row r="496" spans="1:18" x14ac:dyDescent="0.3">
      <c r="A496" s="117">
        <v>39</v>
      </c>
      <c r="B496" s="118">
        <v>31</v>
      </c>
      <c r="C496" s="115">
        <v>45</v>
      </c>
      <c r="L496" t="s">
        <v>4</v>
      </c>
      <c r="M496" t="e">
        <v>#N/A</v>
      </c>
      <c r="N496" t="s">
        <v>4</v>
      </c>
      <c r="O496" t="e">
        <v>#N/A</v>
      </c>
      <c r="P496" t="s">
        <v>4</v>
      </c>
      <c r="Q496">
        <v>41</v>
      </c>
    </row>
    <row r="497" spans="1:19" x14ac:dyDescent="0.3">
      <c r="A497" s="117">
        <v>43</v>
      </c>
      <c r="B497" s="118">
        <v>29</v>
      </c>
      <c r="C497" s="115">
        <v>44</v>
      </c>
      <c r="L497" t="s">
        <v>7</v>
      </c>
      <c r="M497">
        <v>3.2041639575194441</v>
      </c>
      <c r="N497" t="s">
        <v>7</v>
      </c>
      <c r="O497">
        <v>3.0276503540974917</v>
      </c>
      <c r="P497" t="s">
        <v>7</v>
      </c>
      <c r="Q497">
        <v>2.5819888974716112</v>
      </c>
    </row>
    <row r="498" spans="1:19" ht="15" thickBot="1" x14ac:dyDescent="0.35">
      <c r="A498" s="117">
        <v>44</v>
      </c>
      <c r="B498" s="118">
        <v>36</v>
      </c>
      <c r="C498" s="115">
        <v>41</v>
      </c>
      <c r="D498" t="s">
        <v>76</v>
      </c>
      <c r="L498" t="s">
        <v>8</v>
      </c>
      <c r="M498">
        <v>10.266666666666666</v>
      </c>
      <c r="N498" t="s">
        <v>8</v>
      </c>
      <c r="O498">
        <v>9.1666666666666661</v>
      </c>
      <c r="P498" t="s">
        <v>8</v>
      </c>
      <c r="Q498">
        <v>6.666666666666667</v>
      </c>
    </row>
    <row r="499" spans="1:19" ht="15" thickBot="1" x14ac:dyDescent="0.35">
      <c r="A499" s="119">
        <v>41</v>
      </c>
      <c r="B499" s="120">
        <v>37</v>
      </c>
      <c r="C499" s="116">
        <v>37</v>
      </c>
      <c r="D499" s="59" t="s">
        <v>77</v>
      </c>
      <c r="E499" s="59" t="s">
        <v>78</v>
      </c>
      <c r="F499" s="59" t="s">
        <v>79</v>
      </c>
      <c r="G499" s="59" t="s">
        <v>80</v>
      </c>
      <c r="H499" s="59" t="s">
        <v>56</v>
      </c>
      <c r="I499" s="59" t="s">
        <v>81</v>
      </c>
      <c r="J499" s="59" t="s">
        <v>82</v>
      </c>
      <c r="L499" t="s">
        <v>9</v>
      </c>
      <c r="M499">
        <v>-0.84183673469387843</v>
      </c>
      <c r="N499" t="s">
        <v>9</v>
      </c>
      <c r="O499">
        <v>-1.2000000000000002</v>
      </c>
      <c r="P499" t="s">
        <v>9</v>
      </c>
      <c r="Q499">
        <v>-0.86249999999999938</v>
      </c>
    </row>
    <row r="500" spans="1:19" x14ac:dyDescent="0.3">
      <c r="D500" t="s">
        <v>83</v>
      </c>
      <c r="E500">
        <v>450.06666666666683</v>
      </c>
      <c r="F500">
        <v>2</v>
      </c>
      <c r="G500">
        <v>225.03333333333342</v>
      </c>
      <c r="H500">
        <v>25.865900383141774</v>
      </c>
      <c r="I500">
        <v>5.3135322549252589E-7</v>
      </c>
      <c r="J500">
        <v>3.3541308285291991</v>
      </c>
      <c r="L500" t="s">
        <v>10</v>
      </c>
      <c r="M500">
        <v>-0.20063178769254245</v>
      </c>
      <c r="N500" t="s">
        <v>10</v>
      </c>
      <c r="O500">
        <v>0</v>
      </c>
      <c r="P500" t="s">
        <v>10</v>
      </c>
      <c r="Q500">
        <v>0</v>
      </c>
    </row>
    <row r="501" spans="1:19" x14ac:dyDescent="0.3">
      <c r="D501" t="s">
        <v>84</v>
      </c>
      <c r="E501">
        <v>234.89999999999998</v>
      </c>
      <c r="F501">
        <v>27</v>
      </c>
      <c r="G501">
        <v>8.6999999999999993</v>
      </c>
      <c r="L501" s="4" t="s">
        <v>11</v>
      </c>
      <c r="M501" s="4">
        <v>10</v>
      </c>
      <c r="N501" s="4" t="s">
        <v>11</v>
      </c>
      <c r="O501" s="4">
        <v>9</v>
      </c>
      <c r="P501" s="4" t="s">
        <v>11</v>
      </c>
      <c r="Q501" s="4">
        <v>8</v>
      </c>
    </row>
    <row r="502" spans="1:19" x14ac:dyDescent="0.3">
      <c r="L502" t="s">
        <v>12</v>
      </c>
      <c r="M502">
        <v>35</v>
      </c>
      <c r="N502" t="s">
        <v>12</v>
      </c>
      <c r="O502">
        <v>28</v>
      </c>
      <c r="P502" t="s">
        <v>12</v>
      </c>
      <c r="Q502">
        <v>37</v>
      </c>
    </row>
    <row r="503" spans="1:19" ht="15" thickBot="1" x14ac:dyDescent="0.35">
      <c r="D503" s="2" t="s">
        <v>85</v>
      </c>
      <c r="E503" s="2">
        <v>684.96666666666681</v>
      </c>
      <c r="F503" s="2">
        <v>29</v>
      </c>
      <c r="G503" s="2"/>
      <c r="H503" s="2"/>
      <c r="I503" s="2"/>
      <c r="J503" s="2"/>
      <c r="L503" t="s">
        <v>13</v>
      </c>
      <c r="M503">
        <v>45</v>
      </c>
      <c r="N503" t="s">
        <v>13</v>
      </c>
      <c r="O503">
        <v>37</v>
      </c>
      <c r="P503" t="s">
        <v>13</v>
      </c>
      <c r="Q503">
        <v>45</v>
      </c>
    </row>
    <row r="504" spans="1:19" x14ac:dyDescent="0.3">
      <c r="L504" t="s">
        <v>14</v>
      </c>
      <c r="M504">
        <v>404</v>
      </c>
      <c r="N504" t="s">
        <v>14</v>
      </c>
      <c r="O504">
        <v>325</v>
      </c>
      <c r="P504" t="s">
        <v>14</v>
      </c>
      <c r="Q504">
        <v>410</v>
      </c>
    </row>
    <row r="505" spans="1:19" ht="15" thickBot="1" x14ac:dyDescent="0.35">
      <c r="L505" s="2" t="s">
        <v>15</v>
      </c>
      <c r="M505" s="2">
        <v>10</v>
      </c>
      <c r="N505" s="2" t="s">
        <v>15</v>
      </c>
      <c r="O505" s="2">
        <v>10</v>
      </c>
      <c r="P505" s="2" t="s">
        <v>15</v>
      </c>
      <c r="Q505" s="2">
        <v>10</v>
      </c>
    </row>
    <row r="509" spans="1:19" x14ac:dyDescent="0.3">
      <c r="L509" s="110"/>
      <c r="M509" s="110"/>
      <c r="N509" s="110"/>
      <c r="O509" s="110"/>
      <c r="P509" s="110"/>
      <c r="Q509" s="110"/>
      <c r="R509" s="110"/>
      <c r="S509" s="110"/>
    </row>
    <row r="510" spans="1:19" x14ac:dyDescent="0.3">
      <c r="L510" s="110" t="s">
        <v>175</v>
      </c>
      <c r="M510" s="110"/>
      <c r="N510" s="110"/>
      <c r="O510" s="110"/>
      <c r="P510" s="110"/>
      <c r="Q510" s="110"/>
      <c r="R510" s="110"/>
      <c r="S510" s="110"/>
    </row>
    <row r="511" spans="1:19" x14ac:dyDescent="0.3">
      <c r="L511" s="110" t="s">
        <v>147</v>
      </c>
      <c r="M511" s="110"/>
      <c r="N511" s="110"/>
      <c r="O511" s="110"/>
      <c r="P511" s="110"/>
      <c r="Q511" s="110"/>
      <c r="R511" s="110"/>
      <c r="S511" s="110"/>
    </row>
    <row r="512" spans="1:19" x14ac:dyDescent="0.3">
      <c r="L512" s="110"/>
      <c r="M512" s="110"/>
      <c r="N512" s="110"/>
      <c r="O512" s="110"/>
      <c r="P512" s="110"/>
      <c r="Q512" s="110"/>
      <c r="R512" s="110"/>
      <c r="S512" s="110"/>
    </row>
    <row r="513" spans="12:19" x14ac:dyDescent="0.3">
      <c r="L513" s="110" t="s">
        <v>176</v>
      </c>
      <c r="M513" s="110"/>
      <c r="N513" s="110"/>
      <c r="O513" s="110"/>
      <c r="P513" s="110"/>
      <c r="Q513" s="110"/>
      <c r="R513" s="110"/>
      <c r="S513" s="110"/>
    </row>
    <row r="514" spans="12:19" x14ac:dyDescent="0.3">
      <c r="L514" s="110" t="s">
        <v>177</v>
      </c>
      <c r="M514" s="110"/>
      <c r="N514" s="110"/>
      <c r="O514" s="110"/>
      <c r="P514" s="110"/>
      <c r="Q514" s="110"/>
      <c r="R514" s="110"/>
      <c r="S514" s="110"/>
    </row>
    <row r="515" spans="12:19" x14ac:dyDescent="0.3">
      <c r="L515" s="110" t="s">
        <v>178</v>
      </c>
      <c r="M515" s="110"/>
      <c r="N515" s="110"/>
      <c r="O515" s="110"/>
      <c r="P515" s="110"/>
      <c r="Q515" s="110"/>
      <c r="R515" s="110"/>
      <c r="S515" s="110"/>
    </row>
    <row r="516" spans="12:19" x14ac:dyDescent="0.3">
      <c r="L516" s="110" t="s">
        <v>179</v>
      </c>
      <c r="M516" s="110"/>
      <c r="N516" s="110"/>
      <c r="O516" s="110"/>
      <c r="P516" s="110"/>
      <c r="Q516" s="110"/>
      <c r="R516" s="110"/>
      <c r="S516" s="110"/>
    </row>
    <row r="517" spans="12:19" x14ac:dyDescent="0.3">
      <c r="L517" s="110"/>
      <c r="M517" s="110"/>
      <c r="N517" s="110"/>
      <c r="O517" s="110"/>
      <c r="P517" s="110"/>
      <c r="Q517" s="110"/>
      <c r="R517" s="110"/>
      <c r="S517" s="110"/>
    </row>
    <row r="518" spans="12:19" x14ac:dyDescent="0.3">
      <c r="L518" s="110" t="s">
        <v>180</v>
      </c>
      <c r="M518" s="110"/>
      <c r="N518" s="110"/>
      <c r="O518" s="110"/>
      <c r="P518" s="110"/>
      <c r="Q518" s="110"/>
      <c r="R518" s="110"/>
      <c r="S518" s="110"/>
    </row>
    <row r="519" spans="12:19" x14ac:dyDescent="0.3">
      <c r="L519" s="110" t="s">
        <v>181</v>
      </c>
      <c r="M519" s="110"/>
      <c r="N519" s="110"/>
      <c r="O519" s="110"/>
      <c r="P519" s="110"/>
      <c r="Q519" s="110"/>
      <c r="R519" s="110"/>
      <c r="S519" s="110"/>
    </row>
    <row r="520" spans="12:19" x14ac:dyDescent="0.3">
      <c r="L520" s="110" t="s">
        <v>182</v>
      </c>
      <c r="M520" s="110"/>
      <c r="N520" s="110"/>
      <c r="O520" s="110"/>
      <c r="P520" s="110"/>
      <c r="Q520" s="110"/>
      <c r="R520" s="110"/>
      <c r="S520" s="110"/>
    </row>
    <row r="521" spans="12:19" x14ac:dyDescent="0.3">
      <c r="L521" s="110" t="s">
        <v>183</v>
      </c>
      <c r="M521" s="110"/>
      <c r="N521" s="110"/>
      <c r="O521" s="110"/>
      <c r="P521" s="110"/>
      <c r="Q521" s="110"/>
      <c r="R521" s="110"/>
      <c r="S521" s="110"/>
    </row>
    <row r="522" spans="12:19" x14ac:dyDescent="0.3">
      <c r="L522" s="110"/>
      <c r="M522" s="110"/>
      <c r="N522" s="110"/>
      <c r="O522" s="110"/>
      <c r="P522" s="110"/>
      <c r="Q522" s="110"/>
      <c r="R522" s="110"/>
      <c r="S522" s="110"/>
    </row>
  </sheetData>
  <sortState xmlns:xlrd2="http://schemas.microsoft.com/office/spreadsheetml/2017/richdata2" ref="G122:G149">
    <sortCondition ref="G122"/>
  </sortState>
  <mergeCells count="11">
    <mergeCell ref="A1:K3"/>
    <mergeCell ref="A6:M7"/>
    <mergeCell ref="D21:E21"/>
    <mergeCell ref="A116:O117"/>
    <mergeCell ref="A175:M177"/>
    <mergeCell ref="A484:R485"/>
    <mergeCell ref="A203:S204"/>
    <mergeCell ref="A316:R317"/>
    <mergeCell ref="A375:Q376"/>
    <mergeCell ref="A378:A379"/>
    <mergeCell ref="B378:B37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3953-642D-4716-870E-8C6CE8D0C236}">
  <dimension ref="A3:T277"/>
  <sheetViews>
    <sheetView workbookViewId="0">
      <selection activeCell="A282" sqref="A282"/>
    </sheetView>
  </sheetViews>
  <sheetFormatPr defaultRowHeight="14.4" x14ac:dyDescent="0.3"/>
  <cols>
    <col min="4" max="4" width="16.5546875" bestFit="1" customWidth="1"/>
    <col min="5" max="5" width="12.6640625" bestFit="1" customWidth="1"/>
  </cols>
  <sheetData>
    <row r="3" spans="1:20" ht="25.8" x14ac:dyDescent="0.5">
      <c r="A3" s="121" t="s">
        <v>184</v>
      </c>
      <c r="B3" s="113"/>
      <c r="C3" s="113"/>
      <c r="D3" s="113"/>
      <c r="E3" s="113"/>
      <c r="F3" s="113"/>
      <c r="G3" s="113"/>
      <c r="H3" s="113"/>
      <c r="I3" s="113"/>
    </row>
    <row r="6" spans="1:20" x14ac:dyDescent="0.3">
      <c r="A6" s="147" t="s">
        <v>186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20" x14ac:dyDescent="0.3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10" spans="1:20" x14ac:dyDescent="0.3"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</row>
    <row r="11" spans="1:20" ht="16.2" thickBot="1" x14ac:dyDescent="0.35">
      <c r="A11" s="122" t="s">
        <v>185</v>
      </c>
      <c r="J11" s="110" t="s">
        <v>187</v>
      </c>
      <c r="K11" s="110"/>
      <c r="L11" s="110"/>
      <c r="M11" s="110"/>
      <c r="N11" s="110"/>
      <c r="O11" s="110"/>
      <c r="P11" s="110"/>
      <c r="Q11" s="110"/>
      <c r="R11" s="110"/>
      <c r="S11" s="110"/>
      <c r="T11" s="110"/>
    </row>
    <row r="12" spans="1:20" x14ac:dyDescent="0.3">
      <c r="A12" s="14">
        <v>-2.5</v>
      </c>
      <c r="D12" s="3" t="s">
        <v>185</v>
      </c>
      <c r="E12" s="3"/>
      <c r="J12" s="110" t="s">
        <v>188</v>
      </c>
      <c r="K12" s="110"/>
      <c r="L12" s="110"/>
      <c r="M12" s="110"/>
      <c r="N12" s="110"/>
      <c r="O12" s="110"/>
      <c r="P12" s="110"/>
      <c r="Q12" s="110"/>
      <c r="R12" s="110"/>
      <c r="S12" s="110"/>
      <c r="T12" s="110"/>
    </row>
    <row r="13" spans="1:20" x14ac:dyDescent="0.3">
      <c r="A13" s="14">
        <v>1.3</v>
      </c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</row>
    <row r="14" spans="1:20" x14ac:dyDescent="0.3">
      <c r="A14" s="14">
        <v>-0.8</v>
      </c>
      <c r="D14" t="s">
        <v>2</v>
      </c>
      <c r="E14">
        <v>0.23599999999999999</v>
      </c>
      <c r="J14" s="110" t="s">
        <v>189</v>
      </c>
      <c r="K14" s="110"/>
      <c r="L14" s="110"/>
      <c r="M14" s="110"/>
      <c r="N14" s="110"/>
      <c r="O14" s="110"/>
      <c r="P14" s="110"/>
      <c r="Q14" s="110"/>
      <c r="R14" s="110"/>
      <c r="S14" s="110"/>
      <c r="T14" s="110"/>
    </row>
    <row r="15" spans="1:20" x14ac:dyDescent="0.3">
      <c r="A15" s="14">
        <v>-1.9</v>
      </c>
      <c r="D15" t="s">
        <v>6</v>
      </c>
      <c r="E15">
        <v>0.21813233205032737</v>
      </c>
      <c r="J15" s="110" t="s">
        <v>190</v>
      </c>
      <c r="K15" s="110"/>
      <c r="L15" s="110"/>
      <c r="M15" s="110"/>
      <c r="N15" s="110"/>
      <c r="O15" s="110"/>
      <c r="P15" s="110"/>
      <c r="Q15" s="110"/>
      <c r="R15" s="110"/>
      <c r="S15" s="110"/>
      <c r="T15" s="110"/>
    </row>
    <row r="16" spans="1:20" x14ac:dyDescent="0.3">
      <c r="A16" s="14">
        <v>2.1</v>
      </c>
      <c r="D16" t="s">
        <v>3</v>
      </c>
      <c r="E16">
        <v>0.1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</row>
    <row r="17" spans="1:20" x14ac:dyDescent="0.3">
      <c r="A17" s="14">
        <v>0.5</v>
      </c>
      <c r="D17" t="s">
        <v>4</v>
      </c>
      <c r="E17">
        <v>-0.3</v>
      </c>
      <c r="J17" s="110" t="s">
        <v>191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</row>
    <row r="18" spans="1:20" x14ac:dyDescent="0.3">
      <c r="A18" s="14">
        <v>-1.2</v>
      </c>
      <c r="D18" t="s">
        <v>7</v>
      </c>
      <c r="E18">
        <v>1.5424285118882217</v>
      </c>
      <c r="J18" s="110" t="s">
        <v>192</v>
      </c>
      <c r="K18" s="110"/>
      <c r="L18" s="110"/>
      <c r="M18" s="110"/>
      <c r="N18" s="110"/>
      <c r="O18" s="110"/>
      <c r="P18" s="110"/>
      <c r="Q18" s="110"/>
      <c r="R18" s="110"/>
      <c r="S18" s="110"/>
      <c r="T18" s="110"/>
    </row>
    <row r="19" spans="1:20" ht="15" x14ac:dyDescent="0.35">
      <c r="A19" s="14">
        <v>1.8</v>
      </c>
      <c r="D19" t="s">
        <v>8</v>
      </c>
      <c r="E19">
        <v>2.3790857142857145</v>
      </c>
      <c r="J19" s="148" t="s">
        <v>193</v>
      </c>
      <c r="K19" s="110"/>
      <c r="L19" s="110"/>
      <c r="M19" s="110"/>
      <c r="N19" s="110"/>
      <c r="O19" s="110"/>
      <c r="P19" s="110"/>
      <c r="Q19" s="110"/>
      <c r="R19" s="110"/>
      <c r="S19" s="110"/>
      <c r="T19" s="110"/>
    </row>
    <row r="20" spans="1:20" ht="15.6" x14ac:dyDescent="0.3">
      <c r="A20" s="14">
        <v>-0.5</v>
      </c>
      <c r="D20" s="74" t="s">
        <v>9</v>
      </c>
      <c r="E20" s="74">
        <v>-1.3042496425917365</v>
      </c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</row>
    <row r="21" spans="1:20" ht="15.6" x14ac:dyDescent="0.3">
      <c r="A21" s="14">
        <v>2.2999999999999998</v>
      </c>
      <c r="D21" s="74" t="s">
        <v>10</v>
      </c>
      <c r="E21" s="74">
        <v>5.4546017084340551E-2</v>
      </c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</row>
    <row r="22" spans="1:20" x14ac:dyDescent="0.3">
      <c r="A22" s="14">
        <v>-0.7</v>
      </c>
      <c r="D22" t="s">
        <v>11</v>
      </c>
      <c r="E22">
        <v>5.3</v>
      </c>
    </row>
    <row r="23" spans="1:20" x14ac:dyDescent="0.3">
      <c r="A23" s="14">
        <v>1.2</v>
      </c>
      <c r="D23" t="s">
        <v>12</v>
      </c>
      <c r="E23">
        <v>-2.5</v>
      </c>
    </row>
    <row r="24" spans="1:20" x14ac:dyDescent="0.3">
      <c r="A24" s="14">
        <v>-1.5</v>
      </c>
      <c r="D24" t="s">
        <v>13</v>
      </c>
      <c r="E24">
        <v>2.8</v>
      </c>
    </row>
    <row r="25" spans="1:20" x14ac:dyDescent="0.3">
      <c r="A25" s="14">
        <v>-0.3</v>
      </c>
      <c r="D25" t="s">
        <v>14</v>
      </c>
      <c r="E25">
        <v>11.799999999999999</v>
      </c>
    </row>
    <row r="26" spans="1:20" ht="15" thickBot="1" x14ac:dyDescent="0.35">
      <c r="A26" s="14">
        <v>2.6</v>
      </c>
      <c r="D26" s="2" t="s">
        <v>15</v>
      </c>
      <c r="E26" s="2">
        <v>50</v>
      </c>
    </row>
    <row r="27" spans="1:20" x14ac:dyDescent="0.3">
      <c r="A27" s="14">
        <v>1.1000000000000001</v>
      </c>
    </row>
    <row r="28" spans="1:20" x14ac:dyDescent="0.3">
      <c r="A28" s="14">
        <v>-1.7</v>
      </c>
    </row>
    <row r="29" spans="1:20" x14ac:dyDescent="0.3">
      <c r="A29" s="14">
        <v>0.9</v>
      </c>
    </row>
    <row r="30" spans="1:20" x14ac:dyDescent="0.3">
      <c r="A30" s="14">
        <v>-1.4</v>
      </c>
    </row>
    <row r="31" spans="1:20" x14ac:dyDescent="0.3">
      <c r="A31" s="14">
        <v>0.3</v>
      </c>
    </row>
    <row r="32" spans="1:20" x14ac:dyDescent="0.3">
      <c r="A32" s="14">
        <v>1.9</v>
      </c>
    </row>
    <row r="33" spans="1:1" x14ac:dyDescent="0.3">
      <c r="A33" s="14">
        <v>-1.1000000000000001</v>
      </c>
    </row>
    <row r="34" spans="1:1" x14ac:dyDescent="0.3">
      <c r="A34" s="14">
        <v>-0.4</v>
      </c>
    </row>
    <row r="35" spans="1:1" x14ac:dyDescent="0.3">
      <c r="A35" s="14">
        <v>2.2000000000000002</v>
      </c>
    </row>
    <row r="36" spans="1:1" x14ac:dyDescent="0.3">
      <c r="A36" s="14">
        <v>-0.9</v>
      </c>
    </row>
    <row r="37" spans="1:1" x14ac:dyDescent="0.3">
      <c r="A37" s="14">
        <v>1.6</v>
      </c>
    </row>
    <row r="38" spans="1:1" x14ac:dyDescent="0.3">
      <c r="A38" s="14">
        <v>-0.6</v>
      </c>
    </row>
    <row r="39" spans="1:1" x14ac:dyDescent="0.3">
      <c r="A39" s="14">
        <v>-1.3</v>
      </c>
    </row>
    <row r="40" spans="1:1" x14ac:dyDescent="0.3">
      <c r="A40" s="14">
        <v>2.4</v>
      </c>
    </row>
    <row r="41" spans="1:1" x14ac:dyDescent="0.3">
      <c r="A41" s="14">
        <v>0.7</v>
      </c>
    </row>
    <row r="42" spans="1:1" x14ac:dyDescent="0.3">
      <c r="A42" s="14">
        <v>-1.8</v>
      </c>
    </row>
    <row r="43" spans="1:1" x14ac:dyDescent="0.3">
      <c r="A43" s="14">
        <v>1.5</v>
      </c>
    </row>
    <row r="44" spans="1:1" x14ac:dyDescent="0.3">
      <c r="A44" s="14">
        <v>-0.2</v>
      </c>
    </row>
    <row r="45" spans="1:1" x14ac:dyDescent="0.3">
      <c r="A45" s="14">
        <v>-2.1</v>
      </c>
    </row>
    <row r="46" spans="1:1" x14ac:dyDescent="0.3">
      <c r="A46" s="14">
        <v>2.8</v>
      </c>
    </row>
    <row r="47" spans="1:1" x14ac:dyDescent="0.3">
      <c r="A47" s="14">
        <v>0.8</v>
      </c>
    </row>
    <row r="48" spans="1:1" x14ac:dyDescent="0.3">
      <c r="A48" s="14">
        <v>-1.6</v>
      </c>
    </row>
    <row r="49" spans="1:1" x14ac:dyDescent="0.3">
      <c r="A49" s="14">
        <v>1.4</v>
      </c>
    </row>
    <row r="50" spans="1:1" x14ac:dyDescent="0.3">
      <c r="A50" s="14">
        <v>-0.1</v>
      </c>
    </row>
    <row r="51" spans="1:1" x14ac:dyDescent="0.3">
      <c r="A51" s="14">
        <v>2.5</v>
      </c>
    </row>
    <row r="52" spans="1:1" x14ac:dyDescent="0.3">
      <c r="A52" s="14">
        <v>-1</v>
      </c>
    </row>
    <row r="53" spans="1:1" x14ac:dyDescent="0.3">
      <c r="A53" s="14">
        <v>1.7</v>
      </c>
    </row>
    <row r="54" spans="1:1" x14ac:dyDescent="0.3">
      <c r="A54" s="14">
        <v>-0.9</v>
      </c>
    </row>
    <row r="55" spans="1:1" x14ac:dyDescent="0.3">
      <c r="A55" s="14">
        <v>-2</v>
      </c>
    </row>
    <row r="56" spans="1:1" x14ac:dyDescent="0.3">
      <c r="A56" s="14">
        <v>2.7</v>
      </c>
    </row>
    <row r="57" spans="1:1" x14ac:dyDescent="0.3">
      <c r="A57" s="14">
        <v>0.6</v>
      </c>
    </row>
    <row r="58" spans="1:1" x14ac:dyDescent="0.3">
      <c r="A58" s="14">
        <v>-1.4</v>
      </c>
    </row>
    <row r="59" spans="1:1" x14ac:dyDescent="0.3">
      <c r="A59" s="14">
        <v>1.1000000000000001</v>
      </c>
    </row>
    <row r="60" spans="1:1" x14ac:dyDescent="0.3">
      <c r="A60" s="14">
        <v>-0.3</v>
      </c>
    </row>
    <row r="61" spans="1:1" x14ac:dyDescent="0.3">
      <c r="A61" s="14">
        <v>2</v>
      </c>
    </row>
    <row r="66" spans="1:19" x14ac:dyDescent="0.3">
      <c r="A66" s="149" t="s">
        <v>195</v>
      </c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x14ac:dyDescent="0.3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</row>
    <row r="71" spans="1:19" ht="15" thickBot="1" x14ac:dyDescent="0.35"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1:19" ht="15.6" x14ac:dyDescent="0.3">
      <c r="A72" s="150" t="s">
        <v>194</v>
      </c>
      <c r="D72" s="153" t="s">
        <v>194</v>
      </c>
      <c r="E72" s="153"/>
      <c r="I72" s="101" t="s">
        <v>196</v>
      </c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1:19" x14ac:dyDescent="0.3">
      <c r="A73" s="14">
        <v>2.5</v>
      </c>
      <c r="D73" s="151"/>
      <c r="E73" s="151"/>
      <c r="I73" s="101" t="s">
        <v>197</v>
      </c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1:19" x14ac:dyDescent="0.3">
      <c r="A74" s="14">
        <v>4.8</v>
      </c>
      <c r="D74" s="151" t="s">
        <v>2</v>
      </c>
      <c r="E74" s="151">
        <v>3.379166666666666</v>
      </c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1:19" x14ac:dyDescent="0.3">
      <c r="A75" s="14">
        <v>3.2</v>
      </c>
      <c r="D75" s="151" t="s">
        <v>6</v>
      </c>
      <c r="E75" s="151">
        <v>8.0567023785401773E-2</v>
      </c>
      <c r="I75" s="101" t="s">
        <v>198</v>
      </c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1:19" x14ac:dyDescent="0.3">
      <c r="A76" s="14">
        <v>2.1</v>
      </c>
      <c r="D76" s="151" t="s">
        <v>3</v>
      </c>
      <c r="E76" s="151">
        <v>3.3</v>
      </c>
      <c r="I76" s="101" t="s">
        <v>199</v>
      </c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1:19" x14ac:dyDescent="0.3">
      <c r="A77" s="14">
        <v>4.5</v>
      </c>
      <c r="D77" s="151" t="s">
        <v>4</v>
      </c>
      <c r="E77" s="151">
        <v>3.3</v>
      </c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1:19" x14ac:dyDescent="0.3">
      <c r="A78" s="14">
        <v>2.9</v>
      </c>
      <c r="D78" s="151" t="s">
        <v>7</v>
      </c>
      <c r="E78" s="151">
        <v>0.78939239347563983</v>
      </c>
      <c r="I78" s="101" t="s">
        <v>200</v>
      </c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1:19" x14ac:dyDescent="0.3">
      <c r="A79" s="14">
        <v>2.2999999999999998</v>
      </c>
      <c r="D79" s="151" t="s">
        <v>8</v>
      </c>
      <c r="E79" s="151">
        <v>0.62314035087719943</v>
      </c>
      <c r="I79" s="101" t="s">
        <v>192</v>
      </c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1:19" ht="15" x14ac:dyDescent="0.35">
      <c r="A80" s="14">
        <v>3.1</v>
      </c>
      <c r="D80" s="154" t="s">
        <v>9</v>
      </c>
      <c r="E80" s="154">
        <v>-0.93120912452529181</v>
      </c>
      <c r="I80" s="155" t="s">
        <v>201</v>
      </c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1:19" x14ac:dyDescent="0.3">
      <c r="A81" s="14">
        <v>4.2</v>
      </c>
      <c r="D81" s="154" t="s">
        <v>10</v>
      </c>
      <c r="E81" s="154">
        <v>0.22402536454542335</v>
      </c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1:19" x14ac:dyDescent="0.3">
      <c r="A82" s="14">
        <v>3.9</v>
      </c>
      <c r="D82" s="151" t="s">
        <v>11</v>
      </c>
      <c r="E82" s="151">
        <v>2.9000000000000004</v>
      </c>
    </row>
    <row r="83" spans="1:19" x14ac:dyDescent="0.3">
      <c r="A83" s="14">
        <v>2.8</v>
      </c>
      <c r="D83" s="151" t="s">
        <v>12</v>
      </c>
      <c r="E83" s="151">
        <v>2</v>
      </c>
    </row>
    <row r="84" spans="1:19" x14ac:dyDescent="0.3">
      <c r="A84" s="14">
        <v>4.0999999999999996</v>
      </c>
      <c r="D84" s="151" t="s">
        <v>13</v>
      </c>
      <c r="E84" s="151">
        <v>4.9000000000000004</v>
      </c>
    </row>
    <row r="85" spans="1:19" x14ac:dyDescent="0.3">
      <c r="A85" s="14">
        <v>2.6</v>
      </c>
      <c r="D85" s="151" t="s">
        <v>14</v>
      </c>
      <c r="E85" s="151">
        <v>324.39999999999992</v>
      </c>
    </row>
    <row r="86" spans="1:19" ht="15" thickBot="1" x14ac:dyDescent="0.35">
      <c r="A86" s="14">
        <v>2.4</v>
      </c>
      <c r="D86" s="152" t="s">
        <v>15</v>
      </c>
      <c r="E86" s="152">
        <v>96</v>
      </c>
    </row>
    <row r="87" spans="1:19" x14ac:dyDescent="0.3">
      <c r="A87" s="14">
        <v>4.7</v>
      </c>
    </row>
    <row r="88" spans="1:19" x14ac:dyDescent="0.3">
      <c r="A88" s="14">
        <v>3.3</v>
      </c>
    </row>
    <row r="89" spans="1:19" x14ac:dyDescent="0.3">
      <c r="A89" s="14">
        <v>2.7</v>
      </c>
    </row>
    <row r="90" spans="1:19" x14ac:dyDescent="0.3">
      <c r="A90" s="14">
        <v>3</v>
      </c>
    </row>
    <row r="91" spans="1:19" x14ac:dyDescent="0.3">
      <c r="A91" s="14">
        <v>4.3</v>
      </c>
    </row>
    <row r="92" spans="1:19" x14ac:dyDescent="0.3">
      <c r="A92" s="14">
        <v>3.7</v>
      </c>
    </row>
    <row r="93" spans="1:19" x14ac:dyDescent="0.3">
      <c r="A93" s="14">
        <v>2.2000000000000002</v>
      </c>
    </row>
    <row r="94" spans="1:19" x14ac:dyDescent="0.3">
      <c r="A94" s="14">
        <v>3.6</v>
      </c>
    </row>
    <row r="95" spans="1:19" x14ac:dyDescent="0.3">
      <c r="A95" s="14">
        <v>4</v>
      </c>
    </row>
    <row r="96" spans="1:19" x14ac:dyDescent="0.3">
      <c r="A96" s="14">
        <v>2.7</v>
      </c>
    </row>
    <row r="97" spans="1:1" x14ac:dyDescent="0.3">
      <c r="A97" s="14">
        <v>3.8</v>
      </c>
    </row>
    <row r="98" spans="1:1" x14ac:dyDescent="0.3">
      <c r="A98" s="14">
        <v>3.5</v>
      </c>
    </row>
    <row r="99" spans="1:1" x14ac:dyDescent="0.3">
      <c r="A99" s="14">
        <v>3.2</v>
      </c>
    </row>
    <row r="100" spans="1:1" x14ac:dyDescent="0.3">
      <c r="A100" s="14">
        <v>4.4000000000000004</v>
      </c>
    </row>
    <row r="101" spans="1:1" x14ac:dyDescent="0.3">
      <c r="A101" s="14">
        <v>2</v>
      </c>
    </row>
    <row r="102" spans="1:1" x14ac:dyDescent="0.3">
      <c r="A102" s="14">
        <v>3.4</v>
      </c>
    </row>
    <row r="103" spans="1:1" x14ac:dyDescent="0.3">
      <c r="A103" s="14">
        <v>3.1</v>
      </c>
    </row>
    <row r="104" spans="1:1" x14ac:dyDescent="0.3">
      <c r="A104" s="14">
        <v>2.9</v>
      </c>
    </row>
    <row r="105" spans="1:1" x14ac:dyDescent="0.3">
      <c r="A105" s="14">
        <v>4.5999999999999996</v>
      </c>
    </row>
    <row r="106" spans="1:1" x14ac:dyDescent="0.3">
      <c r="A106" s="14">
        <v>3.3</v>
      </c>
    </row>
    <row r="107" spans="1:1" x14ac:dyDescent="0.3">
      <c r="A107" s="14">
        <v>2.5</v>
      </c>
    </row>
    <row r="108" spans="1:1" x14ac:dyDescent="0.3">
      <c r="A108" s="14">
        <v>4.9000000000000004</v>
      </c>
    </row>
    <row r="109" spans="1:1" x14ac:dyDescent="0.3">
      <c r="A109" s="14">
        <v>2.8</v>
      </c>
    </row>
    <row r="110" spans="1:1" x14ac:dyDescent="0.3">
      <c r="A110" s="14">
        <v>3</v>
      </c>
    </row>
    <row r="111" spans="1:1" x14ac:dyDescent="0.3">
      <c r="A111" s="14">
        <v>4.2</v>
      </c>
    </row>
    <row r="112" spans="1:1" x14ac:dyDescent="0.3">
      <c r="A112" s="14">
        <v>3.9</v>
      </c>
    </row>
    <row r="113" spans="1:1" x14ac:dyDescent="0.3">
      <c r="A113" s="14">
        <v>2.8</v>
      </c>
    </row>
    <row r="114" spans="1:1" x14ac:dyDescent="0.3">
      <c r="A114" s="14">
        <v>4.0999999999999996</v>
      </c>
    </row>
    <row r="115" spans="1:1" x14ac:dyDescent="0.3">
      <c r="A115" s="14">
        <v>2.6</v>
      </c>
    </row>
    <row r="116" spans="1:1" x14ac:dyDescent="0.3">
      <c r="A116" s="14">
        <v>2.4</v>
      </c>
    </row>
    <row r="117" spans="1:1" x14ac:dyDescent="0.3">
      <c r="A117" s="14">
        <v>4.7</v>
      </c>
    </row>
    <row r="118" spans="1:1" x14ac:dyDescent="0.3">
      <c r="A118" s="14">
        <v>3.3</v>
      </c>
    </row>
    <row r="119" spans="1:1" x14ac:dyDescent="0.3">
      <c r="A119" s="14">
        <v>2.7</v>
      </c>
    </row>
    <row r="120" spans="1:1" x14ac:dyDescent="0.3">
      <c r="A120" s="14">
        <v>3</v>
      </c>
    </row>
    <row r="121" spans="1:1" x14ac:dyDescent="0.3">
      <c r="A121" s="14">
        <v>4.3</v>
      </c>
    </row>
    <row r="122" spans="1:1" x14ac:dyDescent="0.3">
      <c r="A122" s="14">
        <v>3.7</v>
      </c>
    </row>
    <row r="123" spans="1:1" x14ac:dyDescent="0.3">
      <c r="A123" s="14">
        <v>2.2000000000000002</v>
      </c>
    </row>
    <row r="124" spans="1:1" x14ac:dyDescent="0.3">
      <c r="A124" s="14">
        <v>3.6</v>
      </c>
    </row>
    <row r="125" spans="1:1" x14ac:dyDescent="0.3">
      <c r="A125" s="14">
        <v>4</v>
      </c>
    </row>
    <row r="126" spans="1:1" x14ac:dyDescent="0.3">
      <c r="A126" s="14">
        <v>2.7</v>
      </c>
    </row>
    <row r="127" spans="1:1" x14ac:dyDescent="0.3">
      <c r="A127" s="14">
        <v>3.8</v>
      </c>
    </row>
    <row r="128" spans="1:1" x14ac:dyDescent="0.3">
      <c r="A128" s="14">
        <v>3.5</v>
      </c>
    </row>
    <row r="129" spans="1:1" x14ac:dyDescent="0.3">
      <c r="A129" s="14">
        <v>3.2</v>
      </c>
    </row>
    <row r="130" spans="1:1" x14ac:dyDescent="0.3">
      <c r="A130" s="14">
        <v>4.4000000000000004</v>
      </c>
    </row>
    <row r="131" spans="1:1" x14ac:dyDescent="0.3">
      <c r="A131" s="14">
        <v>2</v>
      </c>
    </row>
    <row r="132" spans="1:1" x14ac:dyDescent="0.3">
      <c r="A132" s="14">
        <v>3.4</v>
      </c>
    </row>
    <row r="133" spans="1:1" x14ac:dyDescent="0.3">
      <c r="A133" s="14">
        <v>3.1</v>
      </c>
    </row>
    <row r="134" spans="1:1" x14ac:dyDescent="0.3">
      <c r="A134" s="14">
        <v>2.9</v>
      </c>
    </row>
    <row r="135" spans="1:1" x14ac:dyDescent="0.3">
      <c r="A135" s="14">
        <v>4.5999999999999996</v>
      </c>
    </row>
    <row r="136" spans="1:1" x14ac:dyDescent="0.3">
      <c r="A136" s="14">
        <v>3.3</v>
      </c>
    </row>
    <row r="137" spans="1:1" x14ac:dyDescent="0.3">
      <c r="A137" s="14">
        <v>2.5</v>
      </c>
    </row>
    <row r="138" spans="1:1" x14ac:dyDescent="0.3">
      <c r="A138" s="14">
        <v>4.9000000000000004</v>
      </c>
    </row>
    <row r="139" spans="1:1" x14ac:dyDescent="0.3">
      <c r="A139" s="14">
        <v>2.8</v>
      </c>
    </row>
    <row r="140" spans="1:1" x14ac:dyDescent="0.3">
      <c r="A140" s="14">
        <v>3</v>
      </c>
    </row>
    <row r="141" spans="1:1" x14ac:dyDescent="0.3">
      <c r="A141" s="14">
        <v>4.2</v>
      </c>
    </row>
    <row r="142" spans="1:1" x14ac:dyDescent="0.3">
      <c r="A142" s="14">
        <v>3.9</v>
      </c>
    </row>
    <row r="143" spans="1:1" x14ac:dyDescent="0.3">
      <c r="A143" s="14">
        <v>2.8</v>
      </c>
    </row>
    <row r="144" spans="1:1" x14ac:dyDescent="0.3">
      <c r="A144" s="14">
        <v>4.0999999999999996</v>
      </c>
    </row>
    <row r="145" spans="1:1" x14ac:dyDescent="0.3">
      <c r="A145" s="14">
        <v>2.6</v>
      </c>
    </row>
    <row r="146" spans="1:1" x14ac:dyDescent="0.3">
      <c r="A146" s="14">
        <v>2.4</v>
      </c>
    </row>
    <row r="147" spans="1:1" x14ac:dyDescent="0.3">
      <c r="A147" s="14">
        <v>4.7</v>
      </c>
    </row>
    <row r="148" spans="1:1" x14ac:dyDescent="0.3">
      <c r="A148" s="14">
        <v>3.3</v>
      </c>
    </row>
    <row r="149" spans="1:1" x14ac:dyDescent="0.3">
      <c r="A149" s="14">
        <v>2.7</v>
      </c>
    </row>
    <row r="150" spans="1:1" x14ac:dyDescent="0.3">
      <c r="A150" s="14">
        <v>3</v>
      </c>
    </row>
    <row r="151" spans="1:1" x14ac:dyDescent="0.3">
      <c r="A151" s="14">
        <v>4.3</v>
      </c>
    </row>
    <row r="152" spans="1:1" x14ac:dyDescent="0.3">
      <c r="A152" s="14">
        <v>3.7</v>
      </c>
    </row>
    <row r="153" spans="1:1" x14ac:dyDescent="0.3">
      <c r="A153" s="14">
        <v>2.2000000000000002</v>
      </c>
    </row>
    <row r="154" spans="1:1" x14ac:dyDescent="0.3">
      <c r="A154" s="14">
        <v>3.6</v>
      </c>
    </row>
    <row r="155" spans="1:1" x14ac:dyDescent="0.3">
      <c r="A155" s="14">
        <v>4</v>
      </c>
    </row>
    <row r="156" spans="1:1" x14ac:dyDescent="0.3">
      <c r="A156" s="14">
        <v>2.7</v>
      </c>
    </row>
    <row r="157" spans="1:1" x14ac:dyDescent="0.3">
      <c r="A157" s="14">
        <v>3.8</v>
      </c>
    </row>
    <row r="158" spans="1:1" x14ac:dyDescent="0.3">
      <c r="A158" s="14">
        <v>3.5</v>
      </c>
    </row>
    <row r="159" spans="1:1" x14ac:dyDescent="0.3">
      <c r="A159" s="14">
        <v>3.2</v>
      </c>
    </row>
    <row r="160" spans="1:1" x14ac:dyDescent="0.3">
      <c r="A160" s="14">
        <v>4.4000000000000004</v>
      </c>
    </row>
    <row r="161" spans="1:19" x14ac:dyDescent="0.3">
      <c r="A161" s="14">
        <v>2</v>
      </c>
    </row>
    <row r="162" spans="1:19" x14ac:dyDescent="0.3">
      <c r="A162" s="14">
        <v>3.4</v>
      </c>
    </row>
    <row r="163" spans="1:19" x14ac:dyDescent="0.3">
      <c r="A163" s="14">
        <v>3.1</v>
      </c>
    </row>
    <row r="164" spans="1:19" x14ac:dyDescent="0.3">
      <c r="A164" s="14">
        <v>2.9</v>
      </c>
    </row>
    <row r="165" spans="1:19" x14ac:dyDescent="0.3">
      <c r="A165" s="14">
        <v>4.5999999999999996</v>
      </c>
    </row>
    <row r="166" spans="1:19" x14ac:dyDescent="0.3">
      <c r="A166" s="14">
        <v>3.3</v>
      </c>
    </row>
    <row r="167" spans="1:19" x14ac:dyDescent="0.3">
      <c r="A167" s="14">
        <v>2.5</v>
      </c>
    </row>
    <row r="168" spans="1:19" x14ac:dyDescent="0.3">
      <c r="A168" s="14">
        <v>4.9000000000000004</v>
      </c>
    </row>
    <row r="172" spans="1:19" x14ac:dyDescent="0.3">
      <c r="A172" s="136" t="s">
        <v>202</v>
      </c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</row>
    <row r="173" spans="1:19" x14ac:dyDescent="0.3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</row>
    <row r="176" spans="1:19" ht="15" thickBot="1" x14ac:dyDescent="0.35"/>
    <row r="177" spans="1:20" ht="18" x14ac:dyDescent="0.35">
      <c r="A177" s="157" t="s">
        <v>31</v>
      </c>
      <c r="D177" s="153" t="s">
        <v>31</v>
      </c>
      <c r="E177" s="153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</row>
    <row r="178" spans="1:20" x14ac:dyDescent="0.3">
      <c r="A178" s="14">
        <v>4</v>
      </c>
      <c r="D178" s="151"/>
      <c r="E178" s="151"/>
      <c r="H178" s="110" t="s">
        <v>203</v>
      </c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</row>
    <row r="179" spans="1:20" x14ac:dyDescent="0.3">
      <c r="A179" s="14">
        <v>5</v>
      </c>
      <c r="D179" s="151" t="s">
        <v>2</v>
      </c>
      <c r="E179" s="151">
        <v>3.77</v>
      </c>
      <c r="H179" s="110" t="s">
        <v>204</v>
      </c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</row>
    <row r="180" spans="1:20" x14ac:dyDescent="0.3">
      <c r="A180" s="14">
        <v>3</v>
      </c>
      <c r="D180" s="151" t="s">
        <v>6</v>
      </c>
      <c r="E180" s="151">
        <v>8.9730235436641728E-2</v>
      </c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</row>
    <row r="181" spans="1:20" x14ac:dyDescent="0.3">
      <c r="A181" s="14">
        <v>4</v>
      </c>
      <c r="D181" s="151" t="s">
        <v>3</v>
      </c>
      <c r="E181" s="151">
        <v>4</v>
      </c>
      <c r="H181" s="110" t="s">
        <v>205</v>
      </c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</row>
    <row r="182" spans="1:20" x14ac:dyDescent="0.3">
      <c r="A182" s="14">
        <v>4</v>
      </c>
      <c r="D182" s="151" t="s">
        <v>4</v>
      </c>
      <c r="E182" s="151">
        <v>4</v>
      </c>
      <c r="H182" s="110" t="s">
        <v>206</v>
      </c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</row>
    <row r="183" spans="1:20" x14ac:dyDescent="0.3">
      <c r="A183" s="14">
        <v>3</v>
      </c>
      <c r="D183" s="151" t="s">
        <v>7</v>
      </c>
      <c r="E183" s="151">
        <v>0.89730235436641725</v>
      </c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</row>
    <row r="184" spans="1:20" x14ac:dyDescent="0.3">
      <c r="A184" s="14">
        <v>2</v>
      </c>
      <c r="D184" s="151" t="s">
        <v>8</v>
      </c>
      <c r="E184" s="151">
        <v>0.80515151515151551</v>
      </c>
      <c r="H184" s="110" t="s">
        <v>209</v>
      </c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</row>
    <row r="185" spans="1:20" x14ac:dyDescent="0.3">
      <c r="A185" s="14">
        <v>5</v>
      </c>
      <c r="D185" s="158" t="s">
        <v>9</v>
      </c>
      <c r="E185" s="158">
        <v>-0.74525627211662515</v>
      </c>
      <c r="H185" s="110" t="s">
        <v>207</v>
      </c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</row>
    <row r="186" spans="1:20" x14ac:dyDescent="0.3">
      <c r="A186" s="14">
        <v>4</v>
      </c>
      <c r="D186" s="158" t="s">
        <v>10</v>
      </c>
      <c r="E186" s="158">
        <v>-0.21090973977304461</v>
      </c>
      <c r="H186" s="110" t="s">
        <v>208</v>
      </c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</row>
    <row r="187" spans="1:20" x14ac:dyDescent="0.3">
      <c r="A187" s="14">
        <v>3</v>
      </c>
      <c r="D187" s="151" t="s">
        <v>11</v>
      </c>
      <c r="E187" s="151">
        <v>3</v>
      </c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</row>
    <row r="188" spans="1:20" x14ac:dyDescent="0.3">
      <c r="A188" s="14">
        <v>5</v>
      </c>
      <c r="D188" s="151" t="s">
        <v>12</v>
      </c>
      <c r="E188" s="151">
        <v>2</v>
      </c>
    </row>
    <row r="189" spans="1:20" x14ac:dyDescent="0.3">
      <c r="A189" s="14">
        <v>4</v>
      </c>
      <c r="D189" s="151" t="s">
        <v>13</v>
      </c>
      <c r="E189" s="151">
        <v>5</v>
      </c>
    </row>
    <row r="190" spans="1:20" x14ac:dyDescent="0.3">
      <c r="A190" s="14">
        <v>2</v>
      </c>
      <c r="D190" s="151" t="s">
        <v>14</v>
      </c>
      <c r="E190" s="151">
        <v>377</v>
      </c>
    </row>
    <row r="191" spans="1:20" ht="15" thickBot="1" x14ac:dyDescent="0.35">
      <c r="A191" s="14">
        <v>3</v>
      </c>
      <c r="D191" s="152" t="s">
        <v>15</v>
      </c>
      <c r="E191" s="152">
        <v>100</v>
      </c>
    </row>
    <row r="192" spans="1:20" x14ac:dyDescent="0.3">
      <c r="A192" s="14">
        <v>4</v>
      </c>
    </row>
    <row r="193" spans="1:1" x14ac:dyDescent="0.3">
      <c r="A193" s="14">
        <v>5</v>
      </c>
    </row>
    <row r="194" spans="1:1" x14ac:dyDescent="0.3">
      <c r="A194" s="14">
        <v>3</v>
      </c>
    </row>
    <row r="195" spans="1:1" x14ac:dyDescent="0.3">
      <c r="A195" s="14">
        <v>4</v>
      </c>
    </row>
    <row r="196" spans="1:1" x14ac:dyDescent="0.3">
      <c r="A196" s="14">
        <v>5</v>
      </c>
    </row>
    <row r="197" spans="1:1" x14ac:dyDescent="0.3">
      <c r="A197" s="14">
        <v>3</v>
      </c>
    </row>
    <row r="198" spans="1:1" x14ac:dyDescent="0.3">
      <c r="A198" s="14">
        <v>4</v>
      </c>
    </row>
    <row r="199" spans="1:1" x14ac:dyDescent="0.3">
      <c r="A199" s="14">
        <v>3</v>
      </c>
    </row>
    <row r="200" spans="1:1" x14ac:dyDescent="0.3">
      <c r="A200" s="14">
        <v>2</v>
      </c>
    </row>
    <row r="201" spans="1:1" x14ac:dyDescent="0.3">
      <c r="A201" s="14">
        <v>4</v>
      </c>
    </row>
    <row r="202" spans="1:1" x14ac:dyDescent="0.3">
      <c r="A202" s="14">
        <v>5</v>
      </c>
    </row>
    <row r="203" spans="1:1" x14ac:dyDescent="0.3">
      <c r="A203" s="14">
        <v>3</v>
      </c>
    </row>
    <row r="204" spans="1:1" x14ac:dyDescent="0.3">
      <c r="A204" s="14">
        <v>4</v>
      </c>
    </row>
    <row r="205" spans="1:1" x14ac:dyDescent="0.3">
      <c r="A205" s="14">
        <v>5</v>
      </c>
    </row>
    <row r="206" spans="1:1" x14ac:dyDescent="0.3">
      <c r="A206" s="14">
        <v>4</v>
      </c>
    </row>
    <row r="207" spans="1:1" x14ac:dyDescent="0.3">
      <c r="A207" s="14">
        <v>3</v>
      </c>
    </row>
    <row r="208" spans="1:1" x14ac:dyDescent="0.3">
      <c r="A208" s="14">
        <v>3</v>
      </c>
    </row>
    <row r="209" spans="1:1" x14ac:dyDescent="0.3">
      <c r="A209" s="14">
        <v>4</v>
      </c>
    </row>
    <row r="210" spans="1:1" x14ac:dyDescent="0.3">
      <c r="A210" s="14">
        <v>5</v>
      </c>
    </row>
    <row r="211" spans="1:1" x14ac:dyDescent="0.3">
      <c r="A211" s="14">
        <v>2</v>
      </c>
    </row>
    <row r="212" spans="1:1" x14ac:dyDescent="0.3">
      <c r="A212" s="14">
        <v>3</v>
      </c>
    </row>
    <row r="213" spans="1:1" x14ac:dyDescent="0.3">
      <c r="A213" s="14">
        <v>4</v>
      </c>
    </row>
    <row r="214" spans="1:1" x14ac:dyDescent="0.3">
      <c r="A214" s="14">
        <v>4</v>
      </c>
    </row>
    <row r="215" spans="1:1" x14ac:dyDescent="0.3">
      <c r="A215" s="14">
        <v>3</v>
      </c>
    </row>
    <row r="216" spans="1:1" x14ac:dyDescent="0.3">
      <c r="A216" s="14">
        <v>5</v>
      </c>
    </row>
    <row r="217" spans="1:1" x14ac:dyDescent="0.3">
      <c r="A217" s="14">
        <v>4</v>
      </c>
    </row>
    <row r="218" spans="1:1" x14ac:dyDescent="0.3">
      <c r="A218" s="14">
        <v>3</v>
      </c>
    </row>
    <row r="219" spans="1:1" x14ac:dyDescent="0.3">
      <c r="A219" s="14">
        <v>4</v>
      </c>
    </row>
    <row r="220" spans="1:1" x14ac:dyDescent="0.3">
      <c r="A220" s="14">
        <v>5</v>
      </c>
    </row>
    <row r="221" spans="1:1" x14ac:dyDescent="0.3">
      <c r="A221" s="14">
        <v>4</v>
      </c>
    </row>
    <row r="222" spans="1:1" x14ac:dyDescent="0.3">
      <c r="A222" s="14">
        <v>2</v>
      </c>
    </row>
    <row r="223" spans="1:1" x14ac:dyDescent="0.3">
      <c r="A223" s="14">
        <v>3</v>
      </c>
    </row>
    <row r="224" spans="1:1" x14ac:dyDescent="0.3">
      <c r="A224" s="14">
        <v>4</v>
      </c>
    </row>
    <row r="225" spans="1:1" x14ac:dyDescent="0.3">
      <c r="A225" s="14">
        <v>5</v>
      </c>
    </row>
    <row r="226" spans="1:1" x14ac:dyDescent="0.3">
      <c r="A226" s="14">
        <v>3</v>
      </c>
    </row>
    <row r="227" spans="1:1" x14ac:dyDescent="0.3">
      <c r="A227" s="14">
        <v>4</v>
      </c>
    </row>
    <row r="228" spans="1:1" x14ac:dyDescent="0.3">
      <c r="A228" s="14">
        <v>5</v>
      </c>
    </row>
    <row r="229" spans="1:1" x14ac:dyDescent="0.3">
      <c r="A229" s="14">
        <v>4</v>
      </c>
    </row>
    <row r="230" spans="1:1" x14ac:dyDescent="0.3">
      <c r="A230" s="14">
        <v>3</v>
      </c>
    </row>
    <row r="231" spans="1:1" x14ac:dyDescent="0.3">
      <c r="A231" s="14">
        <v>4</v>
      </c>
    </row>
    <row r="232" spans="1:1" x14ac:dyDescent="0.3">
      <c r="A232" s="14">
        <v>5</v>
      </c>
    </row>
    <row r="233" spans="1:1" x14ac:dyDescent="0.3">
      <c r="A233" s="14">
        <v>3</v>
      </c>
    </row>
    <row r="234" spans="1:1" x14ac:dyDescent="0.3">
      <c r="A234" s="14">
        <v>4</v>
      </c>
    </row>
    <row r="235" spans="1:1" x14ac:dyDescent="0.3">
      <c r="A235" s="14">
        <v>5</v>
      </c>
    </row>
    <row r="236" spans="1:1" x14ac:dyDescent="0.3">
      <c r="A236" s="14">
        <v>4</v>
      </c>
    </row>
    <row r="237" spans="1:1" x14ac:dyDescent="0.3">
      <c r="A237" s="14">
        <v>3</v>
      </c>
    </row>
    <row r="238" spans="1:1" x14ac:dyDescent="0.3">
      <c r="A238" s="14">
        <v>3</v>
      </c>
    </row>
    <row r="239" spans="1:1" x14ac:dyDescent="0.3">
      <c r="A239" s="14">
        <v>4</v>
      </c>
    </row>
    <row r="240" spans="1:1" x14ac:dyDescent="0.3">
      <c r="A240" s="14">
        <v>5</v>
      </c>
    </row>
    <row r="241" spans="1:1" x14ac:dyDescent="0.3">
      <c r="A241" s="14">
        <v>2</v>
      </c>
    </row>
    <row r="242" spans="1:1" x14ac:dyDescent="0.3">
      <c r="A242" s="14">
        <v>3</v>
      </c>
    </row>
    <row r="243" spans="1:1" x14ac:dyDescent="0.3">
      <c r="A243" s="14">
        <v>4</v>
      </c>
    </row>
    <row r="244" spans="1:1" x14ac:dyDescent="0.3">
      <c r="A244" s="14">
        <v>4</v>
      </c>
    </row>
    <row r="245" spans="1:1" x14ac:dyDescent="0.3">
      <c r="A245" s="14">
        <v>3</v>
      </c>
    </row>
    <row r="246" spans="1:1" x14ac:dyDescent="0.3">
      <c r="A246" s="14">
        <v>5</v>
      </c>
    </row>
    <row r="247" spans="1:1" x14ac:dyDescent="0.3">
      <c r="A247" s="14">
        <v>4</v>
      </c>
    </row>
    <row r="248" spans="1:1" x14ac:dyDescent="0.3">
      <c r="A248" s="14">
        <v>3</v>
      </c>
    </row>
    <row r="249" spans="1:1" x14ac:dyDescent="0.3">
      <c r="A249" s="14">
        <v>4</v>
      </c>
    </row>
    <row r="250" spans="1:1" x14ac:dyDescent="0.3">
      <c r="A250" s="14">
        <v>5</v>
      </c>
    </row>
    <row r="251" spans="1:1" x14ac:dyDescent="0.3">
      <c r="A251" s="14">
        <v>4</v>
      </c>
    </row>
    <row r="252" spans="1:1" x14ac:dyDescent="0.3">
      <c r="A252" s="14">
        <v>2</v>
      </c>
    </row>
    <row r="253" spans="1:1" x14ac:dyDescent="0.3">
      <c r="A253" s="14">
        <v>3</v>
      </c>
    </row>
    <row r="254" spans="1:1" x14ac:dyDescent="0.3">
      <c r="A254" s="14">
        <v>4</v>
      </c>
    </row>
    <row r="255" spans="1:1" x14ac:dyDescent="0.3">
      <c r="A255" s="14">
        <v>5</v>
      </c>
    </row>
    <row r="256" spans="1:1" x14ac:dyDescent="0.3">
      <c r="A256" s="14">
        <v>3</v>
      </c>
    </row>
    <row r="257" spans="1:1" x14ac:dyDescent="0.3">
      <c r="A257" s="14">
        <v>4</v>
      </c>
    </row>
    <row r="258" spans="1:1" x14ac:dyDescent="0.3">
      <c r="A258" s="14">
        <v>5</v>
      </c>
    </row>
    <row r="259" spans="1:1" x14ac:dyDescent="0.3">
      <c r="A259" s="14">
        <v>4</v>
      </c>
    </row>
    <row r="260" spans="1:1" x14ac:dyDescent="0.3">
      <c r="A260" s="14">
        <v>3</v>
      </c>
    </row>
    <row r="261" spans="1:1" x14ac:dyDescent="0.3">
      <c r="A261" s="14">
        <v>4</v>
      </c>
    </row>
    <row r="262" spans="1:1" x14ac:dyDescent="0.3">
      <c r="A262" s="14">
        <v>5</v>
      </c>
    </row>
    <row r="263" spans="1:1" x14ac:dyDescent="0.3">
      <c r="A263" s="14">
        <v>3</v>
      </c>
    </row>
    <row r="264" spans="1:1" x14ac:dyDescent="0.3">
      <c r="A264" s="14">
        <v>4</v>
      </c>
    </row>
    <row r="265" spans="1:1" x14ac:dyDescent="0.3">
      <c r="A265" s="14">
        <v>5</v>
      </c>
    </row>
    <row r="266" spans="1:1" x14ac:dyDescent="0.3">
      <c r="A266" s="14">
        <v>4</v>
      </c>
    </row>
    <row r="267" spans="1:1" x14ac:dyDescent="0.3">
      <c r="A267" s="14">
        <v>3</v>
      </c>
    </row>
    <row r="268" spans="1:1" x14ac:dyDescent="0.3">
      <c r="A268" s="14">
        <v>3</v>
      </c>
    </row>
    <row r="269" spans="1:1" x14ac:dyDescent="0.3">
      <c r="A269" s="14">
        <v>4</v>
      </c>
    </row>
    <row r="270" spans="1:1" x14ac:dyDescent="0.3">
      <c r="A270" s="14">
        <v>5</v>
      </c>
    </row>
    <row r="271" spans="1:1" x14ac:dyDescent="0.3">
      <c r="A271" s="14">
        <v>2</v>
      </c>
    </row>
    <row r="272" spans="1:1" x14ac:dyDescent="0.3">
      <c r="A272" s="14">
        <v>3</v>
      </c>
    </row>
    <row r="273" spans="1:1" x14ac:dyDescent="0.3">
      <c r="A273" s="14">
        <v>4</v>
      </c>
    </row>
    <row r="274" spans="1:1" x14ac:dyDescent="0.3">
      <c r="A274" s="14">
        <v>4</v>
      </c>
    </row>
    <row r="275" spans="1:1" x14ac:dyDescent="0.3">
      <c r="A275" s="14">
        <v>3</v>
      </c>
    </row>
    <row r="276" spans="1:1" x14ac:dyDescent="0.3">
      <c r="A276" s="14">
        <v>5</v>
      </c>
    </row>
    <row r="277" spans="1:1" x14ac:dyDescent="0.3">
      <c r="A277" s="14">
        <v>4</v>
      </c>
    </row>
  </sheetData>
  <mergeCells count="3">
    <mergeCell ref="A6:S7"/>
    <mergeCell ref="A66:S67"/>
    <mergeCell ref="A172:S1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0B1E-B818-40FE-BFD5-365DAB562CA1}">
  <dimension ref="A2:S340"/>
  <sheetViews>
    <sheetView workbookViewId="0">
      <selection activeCell="G221" sqref="G221"/>
    </sheetView>
  </sheetViews>
  <sheetFormatPr defaultRowHeight="14.4" x14ac:dyDescent="0.3"/>
  <cols>
    <col min="4" max="4" width="14.88671875" bestFit="1" customWidth="1"/>
    <col min="8" max="8" width="13.33203125" bestFit="1" customWidth="1"/>
  </cols>
  <sheetData>
    <row r="2" spans="1:14" x14ac:dyDescent="0.3">
      <c r="A2" s="159" t="s">
        <v>210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4" x14ac:dyDescent="0.3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</row>
    <row r="4" spans="1:14" x14ac:dyDescent="0.3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</row>
    <row r="8" spans="1:14" ht="21" x14ac:dyDescent="0.4">
      <c r="A8" s="160" t="s">
        <v>211</v>
      </c>
    </row>
    <row r="9" spans="1:14" ht="15" thickBot="1" x14ac:dyDescent="0.35"/>
    <row r="10" spans="1:14" x14ac:dyDescent="0.3">
      <c r="D10" s="165" t="s">
        <v>216</v>
      </c>
      <c r="E10" s="166"/>
      <c r="H10" s="169" t="s">
        <v>221</v>
      </c>
      <c r="I10" s="170"/>
    </row>
    <row r="11" spans="1:14" ht="15" thickBot="1" x14ac:dyDescent="0.35">
      <c r="D11" s="167"/>
      <c r="E11" s="168"/>
      <c r="H11" s="171"/>
      <c r="I11" s="172"/>
    </row>
    <row r="12" spans="1:14" ht="18.600000000000001" thickBot="1" x14ac:dyDescent="0.4">
      <c r="A12" s="161" t="s">
        <v>212</v>
      </c>
      <c r="D12" s="82" t="s">
        <v>213</v>
      </c>
      <c r="E12" s="164">
        <f>QUARTILE(A13:A112,1)</f>
        <v>128.75</v>
      </c>
      <c r="H12" s="175" t="s">
        <v>217</v>
      </c>
      <c r="I12" s="176">
        <f>PERCENTILE(A13:A112,0.1)</f>
        <v>74.7</v>
      </c>
    </row>
    <row r="13" spans="1:14" ht="15" thickBot="1" x14ac:dyDescent="0.35">
      <c r="A13" s="54">
        <v>40</v>
      </c>
      <c r="D13" s="162"/>
      <c r="E13" s="163"/>
      <c r="H13" s="173"/>
      <c r="I13" s="174"/>
    </row>
    <row r="14" spans="1:14" ht="15" thickBot="1" x14ac:dyDescent="0.35">
      <c r="A14" s="54">
        <v>45</v>
      </c>
      <c r="D14" s="82" t="s">
        <v>215</v>
      </c>
      <c r="E14" s="164">
        <f>QUARTILE(A13:A112,2)</f>
        <v>252.5</v>
      </c>
      <c r="H14" s="175" t="s">
        <v>218</v>
      </c>
      <c r="I14" s="176">
        <f>PERCENTILE(A13:A112,0.25)</f>
        <v>128.75</v>
      </c>
    </row>
    <row r="15" spans="1:14" ht="15" thickBot="1" x14ac:dyDescent="0.35">
      <c r="A15" s="54">
        <v>50</v>
      </c>
      <c r="D15" s="162"/>
      <c r="E15" s="163"/>
      <c r="H15" s="173"/>
      <c r="I15" s="174"/>
    </row>
    <row r="16" spans="1:14" ht="15" thickBot="1" x14ac:dyDescent="0.35">
      <c r="A16" s="54">
        <v>55</v>
      </c>
      <c r="D16" s="82" t="s">
        <v>214</v>
      </c>
      <c r="E16" s="83">
        <f>QUARTILE(A13:A112,3)</f>
        <v>376.25</v>
      </c>
      <c r="H16" s="175" t="s">
        <v>219</v>
      </c>
      <c r="I16" s="176">
        <f>PERCENTILE(A13:A112,0.75)</f>
        <v>376.25</v>
      </c>
    </row>
    <row r="17" spans="1:9" x14ac:dyDescent="0.3">
      <c r="A17" s="54">
        <v>60</v>
      </c>
      <c r="H17" s="173"/>
      <c r="I17" s="174"/>
    </row>
    <row r="18" spans="1:9" ht="15" thickBot="1" x14ac:dyDescent="0.35">
      <c r="A18" s="54">
        <v>62</v>
      </c>
      <c r="H18" s="177" t="s">
        <v>220</v>
      </c>
      <c r="I18" s="178">
        <f>PERCENTILE(A13:A112,0.9)</f>
        <v>450.50000000000006</v>
      </c>
    </row>
    <row r="19" spans="1:9" x14ac:dyDescent="0.3">
      <c r="A19" s="54">
        <v>65</v>
      </c>
    </row>
    <row r="20" spans="1:9" x14ac:dyDescent="0.3">
      <c r="A20" s="54">
        <v>68</v>
      </c>
    </row>
    <row r="21" spans="1:9" x14ac:dyDescent="0.3">
      <c r="A21" s="54">
        <v>70</v>
      </c>
    </row>
    <row r="22" spans="1:9" x14ac:dyDescent="0.3">
      <c r="A22" s="54">
        <v>72</v>
      </c>
    </row>
    <row r="23" spans="1:9" x14ac:dyDescent="0.3">
      <c r="A23" s="54">
        <v>75</v>
      </c>
    </row>
    <row r="24" spans="1:9" x14ac:dyDescent="0.3">
      <c r="A24" s="54">
        <v>78</v>
      </c>
    </row>
    <row r="25" spans="1:9" x14ac:dyDescent="0.3">
      <c r="A25" s="54">
        <v>80</v>
      </c>
    </row>
    <row r="26" spans="1:9" x14ac:dyDescent="0.3">
      <c r="A26" s="54">
        <v>82</v>
      </c>
    </row>
    <row r="27" spans="1:9" x14ac:dyDescent="0.3">
      <c r="A27" s="54">
        <v>85</v>
      </c>
    </row>
    <row r="28" spans="1:9" x14ac:dyDescent="0.3">
      <c r="A28" s="54">
        <v>88</v>
      </c>
    </row>
    <row r="29" spans="1:9" x14ac:dyDescent="0.3">
      <c r="A29" s="54">
        <v>90</v>
      </c>
    </row>
    <row r="30" spans="1:9" x14ac:dyDescent="0.3">
      <c r="A30" s="54">
        <v>92</v>
      </c>
    </row>
    <row r="31" spans="1:9" x14ac:dyDescent="0.3">
      <c r="A31" s="54">
        <v>95</v>
      </c>
    </row>
    <row r="32" spans="1:9" x14ac:dyDescent="0.3">
      <c r="A32" s="54">
        <v>100</v>
      </c>
    </row>
    <row r="33" spans="1:1" x14ac:dyDescent="0.3">
      <c r="A33" s="54">
        <v>105</v>
      </c>
    </row>
    <row r="34" spans="1:1" x14ac:dyDescent="0.3">
      <c r="A34" s="54">
        <v>110</v>
      </c>
    </row>
    <row r="35" spans="1:1" x14ac:dyDescent="0.3">
      <c r="A35" s="54">
        <v>115</v>
      </c>
    </row>
    <row r="36" spans="1:1" x14ac:dyDescent="0.3">
      <c r="A36" s="54">
        <v>120</v>
      </c>
    </row>
    <row r="37" spans="1:1" x14ac:dyDescent="0.3">
      <c r="A37" s="54">
        <v>125</v>
      </c>
    </row>
    <row r="38" spans="1:1" x14ac:dyDescent="0.3">
      <c r="A38" s="54">
        <v>130</v>
      </c>
    </row>
    <row r="39" spans="1:1" x14ac:dyDescent="0.3">
      <c r="A39" s="54">
        <v>135</v>
      </c>
    </row>
    <row r="40" spans="1:1" x14ac:dyDescent="0.3">
      <c r="A40" s="54">
        <v>140</v>
      </c>
    </row>
    <row r="41" spans="1:1" x14ac:dyDescent="0.3">
      <c r="A41" s="54">
        <v>145</v>
      </c>
    </row>
    <row r="42" spans="1:1" x14ac:dyDescent="0.3">
      <c r="A42" s="54">
        <v>150</v>
      </c>
    </row>
    <row r="43" spans="1:1" x14ac:dyDescent="0.3">
      <c r="A43" s="54">
        <v>155</v>
      </c>
    </row>
    <row r="44" spans="1:1" x14ac:dyDescent="0.3">
      <c r="A44" s="54">
        <v>160</v>
      </c>
    </row>
    <row r="45" spans="1:1" x14ac:dyDescent="0.3">
      <c r="A45" s="54">
        <v>165</v>
      </c>
    </row>
    <row r="46" spans="1:1" x14ac:dyDescent="0.3">
      <c r="A46" s="54">
        <v>170</v>
      </c>
    </row>
    <row r="47" spans="1:1" x14ac:dyDescent="0.3">
      <c r="A47" s="54">
        <v>175</v>
      </c>
    </row>
    <row r="48" spans="1:1" x14ac:dyDescent="0.3">
      <c r="A48" s="54">
        <v>180</v>
      </c>
    </row>
    <row r="49" spans="1:1" x14ac:dyDescent="0.3">
      <c r="A49" s="54">
        <v>185</v>
      </c>
    </row>
    <row r="50" spans="1:1" x14ac:dyDescent="0.3">
      <c r="A50" s="54">
        <v>190</v>
      </c>
    </row>
    <row r="51" spans="1:1" x14ac:dyDescent="0.3">
      <c r="A51" s="54">
        <v>195</v>
      </c>
    </row>
    <row r="52" spans="1:1" x14ac:dyDescent="0.3">
      <c r="A52" s="54">
        <v>200</v>
      </c>
    </row>
    <row r="53" spans="1:1" x14ac:dyDescent="0.3">
      <c r="A53" s="54">
        <v>205</v>
      </c>
    </row>
    <row r="54" spans="1:1" x14ac:dyDescent="0.3">
      <c r="A54" s="54">
        <v>210</v>
      </c>
    </row>
    <row r="55" spans="1:1" x14ac:dyDescent="0.3">
      <c r="A55" s="54">
        <v>215</v>
      </c>
    </row>
    <row r="56" spans="1:1" x14ac:dyDescent="0.3">
      <c r="A56" s="54">
        <v>220</v>
      </c>
    </row>
    <row r="57" spans="1:1" x14ac:dyDescent="0.3">
      <c r="A57" s="54">
        <v>225</v>
      </c>
    </row>
    <row r="58" spans="1:1" x14ac:dyDescent="0.3">
      <c r="A58" s="54">
        <v>230</v>
      </c>
    </row>
    <row r="59" spans="1:1" x14ac:dyDescent="0.3">
      <c r="A59" s="54">
        <v>235</v>
      </c>
    </row>
    <row r="60" spans="1:1" x14ac:dyDescent="0.3">
      <c r="A60" s="54">
        <v>240</v>
      </c>
    </row>
    <row r="61" spans="1:1" x14ac:dyDescent="0.3">
      <c r="A61" s="54">
        <v>245</v>
      </c>
    </row>
    <row r="62" spans="1:1" x14ac:dyDescent="0.3">
      <c r="A62" s="54">
        <v>250</v>
      </c>
    </row>
    <row r="63" spans="1:1" x14ac:dyDescent="0.3">
      <c r="A63" s="54">
        <v>255</v>
      </c>
    </row>
    <row r="64" spans="1:1" x14ac:dyDescent="0.3">
      <c r="A64" s="54">
        <v>260</v>
      </c>
    </row>
    <row r="65" spans="1:1" x14ac:dyDescent="0.3">
      <c r="A65" s="54">
        <v>265</v>
      </c>
    </row>
    <row r="66" spans="1:1" x14ac:dyDescent="0.3">
      <c r="A66" s="54">
        <v>270</v>
      </c>
    </row>
    <row r="67" spans="1:1" x14ac:dyDescent="0.3">
      <c r="A67" s="54">
        <v>275</v>
      </c>
    </row>
    <row r="68" spans="1:1" x14ac:dyDescent="0.3">
      <c r="A68" s="54">
        <v>280</v>
      </c>
    </row>
    <row r="69" spans="1:1" x14ac:dyDescent="0.3">
      <c r="A69" s="54">
        <v>285</v>
      </c>
    </row>
    <row r="70" spans="1:1" x14ac:dyDescent="0.3">
      <c r="A70" s="54">
        <v>290</v>
      </c>
    </row>
    <row r="71" spans="1:1" x14ac:dyDescent="0.3">
      <c r="A71" s="54">
        <v>295</v>
      </c>
    </row>
    <row r="72" spans="1:1" x14ac:dyDescent="0.3">
      <c r="A72" s="54">
        <v>300</v>
      </c>
    </row>
    <row r="73" spans="1:1" x14ac:dyDescent="0.3">
      <c r="A73" s="54">
        <v>305</v>
      </c>
    </row>
    <row r="74" spans="1:1" x14ac:dyDescent="0.3">
      <c r="A74" s="54">
        <v>310</v>
      </c>
    </row>
    <row r="75" spans="1:1" x14ac:dyDescent="0.3">
      <c r="A75" s="54">
        <v>315</v>
      </c>
    </row>
    <row r="76" spans="1:1" x14ac:dyDescent="0.3">
      <c r="A76" s="54">
        <v>320</v>
      </c>
    </row>
    <row r="77" spans="1:1" x14ac:dyDescent="0.3">
      <c r="A77" s="54">
        <v>325</v>
      </c>
    </row>
    <row r="78" spans="1:1" x14ac:dyDescent="0.3">
      <c r="A78" s="54">
        <v>330</v>
      </c>
    </row>
    <row r="79" spans="1:1" x14ac:dyDescent="0.3">
      <c r="A79" s="54">
        <v>335</v>
      </c>
    </row>
    <row r="80" spans="1:1" x14ac:dyDescent="0.3">
      <c r="A80" s="54">
        <v>340</v>
      </c>
    </row>
    <row r="81" spans="1:1" x14ac:dyDescent="0.3">
      <c r="A81" s="54">
        <v>345</v>
      </c>
    </row>
    <row r="82" spans="1:1" x14ac:dyDescent="0.3">
      <c r="A82" s="54">
        <v>350</v>
      </c>
    </row>
    <row r="83" spans="1:1" x14ac:dyDescent="0.3">
      <c r="A83" s="54">
        <v>355</v>
      </c>
    </row>
    <row r="84" spans="1:1" x14ac:dyDescent="0.3">
      <c r="A84" s="54">
        <v>360</v>
      </c>
    </row>
    <row r="85" spans="1:1" x14ac:dyDescent="0.3">
      <c r="A85" s="54">
        <v>365</v>
      </c>
    </row>
    <row r="86" spans="1:1" x14ac:dyDescent="0.3">
      <c r="A86" s="54">
        <v>370</v>
      </c>
    </row>
    <row r="87" spans="1:1" x14ac:dyDescent="0.3">
      <c r="A87" s="54">
        <v>375</v>
      </c>
    </row>
    <row r="88" spans="1:1" x14ac:dyDescent="0.3">
      <c r="A88" s="54">
        <v>380</v>
      </c>
    </row>
    <row r="89" spans="1:1" x14ac:dyDescent="0.3">
      <c r="A89" s="54">
        <v>385</v>
      </c>
    </row>
    <row r="90" spans="1:1" x14ac:dyDescent="0.3">
      <c r="A90" s="54">
        <v>390</v>
      </c>
    </row>
    <row r="91" spans="1:1" x14ac:dyDescent="0.3">
      <c r="A91" s="54">
        <v>395</v>
      </c>
    </row>
    <row r="92" spans="1:1" x14ac:dyDescent="0.3">
      <c r="A92" s="54">
        <v>400</v>
      </c>
    </row>
    <row r="93" spans="1:1" x14ac:dyDescent="0.3">
      <c r="A93" s="54">
        <v>405</v>
      </c>
    </row>
    <row r="94" spans="1:1" x14ac:dyDescent="0.3">
      <c r="A94" s="54">
        <v>410</v>
      </c>
    </row>
    <row r="95" spans="1:1" x14ac:dyDescent="0.3">
      <c r="A95" s="54">
        <v>415</v>
      </c>
    </row>
    <row r="96" spans="1:1" x14ac:dyDescent="0.3">
      <c r="A96" s="54">
        <v>420</v>
      </c>
    </row>
    <row r="97" spans="1:1" x14ac:dyDescent="0.3">
      <c r="A97" s="54">
        <v>425</v>
      </c>
    </row>
    <row r="98" spans="1:1" x14ac:dyDescent="0.3">
      <c r="A98" s="54">
        <v>430</v>
      </c>
    </row>
    <row r="99" spans="1:1" x14ac:dyDescent="0.3">
      <c r="A99" s="54">
        <v>435</v>
      </c>
    </row>
    <row r="100" spans="1:1" x14ac:dyDescent="0.3">
      <c r="A100" s="54">
        <v>440</v>
      </c>
    </row>
    <row r="101" spans="1:1" x14ac:dyDescent="0.3">
      <c r="A101" s="54">
        <v>445</v>
      </c>
    </row>
    <row r="102" spans="1:1" x14ac:dyDescent="0.3">
      <c r="A102" s="54">
        <v>450</v>
      </c>
    </row>
    <row r="103" spans="1:1" x14ac:dyDescent="0.3">
      <c r="A103" s="54">
        <v>455</v>
      </c>
    </row>
    <row r="104" spans="1:1" x14ac:dyDescent="0.3">
      <c r="A104" s="54">
        <v>460</v>
      </c>
    </row>
    <row r="105" spans="1:1" x14ac:dyDescent="0.3">
      <c r="A105" s="54">
        <v>465</v>
      </c>
    </row>
    <row r="106" spans="1:1" x14ac:dyDescent="0.3">
      <c r="A106" s="54">
        <v>470</v>
      </c>
    </row>
    <row r="107" spans="1:1" x14ac:dyDescent="0.3">
      <c r="A107" s="54">
        <v>475</v>
      </c>
    </row>
    <row r="108" spans="1:1" x14ac:dyDescent="0.3">
      <c r="A108" s="54">
        <v>480</v>
      </c>
    </row>
    <row r="109" spans="1:1" x14ac:dyDescent="0.3">
      <c r="A109" s="54">
        <v>485</v>
      </c>
    </row>
    <row r="110" spans="1:1" x14ac:dyDescent="0.3">
      <c r="A110" s="54">
        <v>490</v>
      </c>
    </row>
    <row r="111" spans="1:1" x14ac:dyDescent="0.3">
      <c r="A111" s="54">
        <v>495</v>
      </c>
    </row>
    <row r="112" spans="1:1" ht="15" thickBot="1" x14ac:dyDescent="0.35">
      <c r="A112" s="55">
        <v>500</v>
      </c>
    </row>
    <row r="116" spans="1:17" x14ac:dyDescent="0.3">
      <c r="A116" s="179" t="s">
        <v>222</v>
      </c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</row>
    <row r="117" spans="1:17" x14ac:dyDescent="0.3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</row>
    <row r="120" spans="1:17" ht="15" thickBot="1" x14ac:dyDescent="0.35"/>
    <row r="121" spans="1:17" ht="18" x14ac:dyDescent="0.35">
      <c r="A121" s="156" t="s">
        <v>223</v>
      </c>
      <c r="D121" s="165" t="s">
        <v>216</v>
      </c>
      <c r="E121" s="166"/>
      <c r="H121" s="169" t="s">
        <v>221</v>
      </c>
      <c r="I121" s="170"/>
    </row>
    <row r="122" spans="1:17" ht="15" thickBot="1" x14ac:dyDescent="0.35">
      <c r="A122" s="14">
        <v>55</v>
      </c>
      <c r="D122" s="167"/>
      <c r="E122" s="168"/>
      <c r="H122" s="171"/>
      <c r="I122" s="172"/>
    </row>
    <row r="123" spans="1:17" ht="15" thickBot="1" x14ac:dyDescent="0.35">
      <c r="A123" s="14">
        <v>60</v>
      </c>
      <c r="D123" s="82" t="s">
        <v>213</v>
      </c>
      <c r="E123" s="164">
        <f>QUARTILE(A122:A221,1)</f>
        <v>143.75</v>
      </c>
      <c r="H123" s="175" t="s">
        <v>217</v>
      </c>
      <c r="I123" s="176">
        <f>PERCENTILE(A122:A221,0.1)</f>
        <v>81.8</v>
      </c>
    </row>
    <row r="124" spans="1:17" ht="15" thickBot="1" x14ac:dyDescent="0.35">
      <c r="A124" s="14">
        <v>62</v>
      </c>
      <c r="D124" s="162"/>
      <c r="E124" s="163"/>
      <c r="H124" s="173"/>
      <c r="I124" s="174"/>
    </row>
    <row r="125" spans="1:17" ht="15" thickBot="1" x14ac:dyDescent="0.35">
      <c r="A125" s="14">
        <v>65</v>
      </c>
      <c r="D125" s="82" t="s">
        <v>215</v>
      </c>
      <c r="E125" s="164">
        <f>QUARTILE(A122:A221,2)</f>
        <v>267.5</v>
      </c>
      <c r="H125" s="175" t="s">
        <v>218</v>
      </c>
      <c r="I125" s="176">
        <f>PERCENTILE(A122:A221,0.25)</f>
        <v>143.75</v>
      </c>
    </row>
    <row r="126" spans="1:17" ht="15" thickBot="1" x14ac:dyDescent="0.35">
      <c r="A126" s="14">
        <v>68</v>
      </c>
      <c r="D126" s="162"/>
      <c r="E126" s="163"/>
      <c r="H126" s="173"/>
      <c r="I126" s="174"/>
    </row>
    <row r="127" spans="1:17" ht="15" thickBot="1" x14ac:dyDescent="0.35">
      <c r="A127" s="14">
        <v>70</v>
      </c>
      <c r="D127" s="82" t="s">
        <v>214</v>
      </c>
      <c r="E127" s="83">
        <f>QUARTILE(A122:A221,3)</f>
        <v>391.25</v>
      </c>
      <c r="H127" s="175" t="s">
        <v>219</v>
      </c>
      <c r="I127" s="176">
        <f>PERCENTILE(A122:A221,0.75)</f>
        <v>391.25</v>
      </c>
    </row>
    <row r="128" spans="1:17" x14ac:dyDescent="0.3">
      <c r="A128" s="14">
        <v>72</v>
      </c>
      <c r="H128" s="173"/>
      <c r="I128" s="174"/>
    </row>
    <row r="129" spans="1:9" ht="15" thickBot="1" x14ac:dyDescent="0.35">
      <c r="A129" s="14">
        <v>75</v>
      </c>
      <c r="H129" s="177" t="s">
        <v>220</v>
      </c>
      <c r="I129" s="178">
        <f>PERCENTILE(A122:A221,0.9)</f>
        <v>465.50000000000006</v>
      </c>
    </row>
    <row r="130" spans="1:9" x14ac:dyDescent="0.3">
      <c r="A130" s="14">
        <v>78</v>
      </c>
    </row>
    <row r="131" spans="1:9" x14ac:dyDescent="0.3">
      <c r="A131" s="14">
        <v>80</v>
      </c>
    </row>
    <row r="132" spans="1:9" x14ac:dyDescent="0.3">
      <c r="A132" s="14">
        <v>82</v>
      </c>
    </row>
    <row r="133" spans="1:9" x14ac:dyDescent="0.3">
      <c r="A133" s="14">
        <v>85</v>
      </c>
    </row>
    <row r="134" spans="1:9" x14ac:dyDescent="0.3">
      <c r="A134" s="14">
        <v>88</v>
      </c>
    </row>
    <row r="135" spans="1:9" x14ac:dyDescent="0.3">
      <c r="A135" s="14">
        <v>90</v>
      </c>
    </row>
    <row r="136" spans="1:9" x14ac:dyDescent="0.3">
      <c r="A136" s="14">
        <v>92</v>
      </c>
    </row>
    <row r="137" spans="1:9" x14ac:dyDescent="0.3">
      <c r="A137" s="14">
        <v>95</v>
      </c>
    </row>
    <row r="138" spans="1:9" x14ac:dyDescent="0.3">
      <c r="A138" s="14">
        <v>100</v>
      </c>
    </row>
    <row r="139" spans="1:9" x14ac:dyDescent="0.3">
      <c r="A139" s="14">
        <v>105</v>
      </c>
    </row>
    <row r="140" spans="1:9" x14ac:dyDescent="0.3">
      <c r="A140" s="14">
        <v>110</v>
      </c>
    </row>
    <row r="141" spans="1:9" x14ac:dyDescent="0.3">
      <c r="A141" s="14">
        <v>115</v>
      </c>
    </row>
    <row r="142" spans="1:9" x14ac:dyDescent="0.3">
      <c r="A142" s="14">
        <v>120</v>
      </c>
    </row>
    <row r="143" spans="1:9" x14ac:dyDescent="0.3">
      <c r="A143" s="14">
        <v>125</v>
      </c>
    </row>
    <row r="144" spans="1:9" x14ac:dyDescent="0.3">
      <c r="A144" s="14">
        <v>130</v>
      </c>
    </row>
    <row r="145" spans="1:1" x14ac:dyDescent="0.3">
      <c r="A145" s="14">
        <v>135</v>
      </c>
    </row>
    <row r="146" spans="1:1" x14ac:dyDescent="0.3">
      <c r="A146" s="14">
        <v>140</v>
      </c>
    </row>
    <row r="147" spans="1:1" x14ac:dyDescent="0.3">
      <c r="A147" s="14">
        <v>145</v>
      </c>
    </row>
    <row r="148" spans="1:1" x14ac:dyDescent="0.3">
      <c r="A148" s="14">
        <v>150</v>
      </c>
    </row>
    <row r="149" spans="1:1" x14ac:dyDescent="0.3">
      <c r="A149" s="14">
        <v>155</v>
      </c>
    </row>
    <row r="150" spans="1:1" x14ac:dyDescent="0.3">
      <c r="A150" s="14">
        <v>160</v>
      </c>
    </row>
    <row r="151" spans="1:1" x14ac:dyDescent="0.3">
      <c r="A151" s="14">
        <v>165</v>
      </c>
    </row>
    <row r="152" spans="1:1" x14ac:dyDescent="0.3">
      <c r="A152" s="14">
        <v>170</v>
      </c>
    </row>
    <row r="153" spans="1:1" x14ac:dyDescent="0.3">
      <c r="A153" s="14">
        <v>175</v>
      </c>
    </row>
    <row r="154" spans="1:1" x14ac:dyDescent="0.3">
      <c r="A154" s="14">
        <v>180</v>
      </c>
    </row>
    <row r="155" spans="1:1" x14ac:dyDescent="0.3">
      <c r="A155" s="14">
        <v>185</v>
      </c>
    </row>
    <row r="156" spans="1:1" x14ac:dyDescent="0.3">
      <c r="A156" s="14">
        <v>190</v>
      </c>
    </row>
    <row r="157" spans="1:1" x14ac:dyDescent="0.3">
      <c r="A157" s="14">
        <v>195</v>
      </c>
    </row>
    <row r="158" spans="1:1" x14ac:dyDescent="0.3">
      <c r="A158" s="14">
        <v>200</v>
      </c>
    </row>
    <row r="159" spans="1:1" x14ac:dyDescent="0.3">
      <c r="A159" s="14">
        <v>205</v>
      </c>
    </row>
    <row r="160" spans="1:1" x14ac:dyDescent="0.3">
      <c r="A160" s="14">
        <v>210</v>
      </c>
    </row>
    <row r="161" spans="1:1" x14ac:dyDescent="0.3">
      <c r="A161" s="14">
        <v>215</v>
      </c>
    </row>
    <row r="162" spans="1:1" x14ac:dyDescent="0.3">
      <c r="A162" s="14">
        <v>220</v>
      </c>
    </row>
    <row r="163" spans="1:1" x14ac:dyDescent="0.3">
      <c r="A163" s="14">
        <v>225</v>
      </c>
    </row>
    <row r="164" spans="1:1" x14ac:dyDescent="0.3">
      <c r="A164" s="14">
        <v>230</v>
      </c>
    </row>
    <row r="165" spans="1:1" x14ac:dyDescent="0.3">
      <c r="A165" s="14">
        <v>235</v>
      </c>
    </row>
    <row r="166" spans="1:1" x14ac:dyDescent="0.3">
      <c r="A166" s="14">
        <v>240</v>
      </c>
    </row>
    <row r="167" spans="1:1" x14ac:dyDescent="0.3">
      <c r="A167" s="14">
        <v>245</v>
      </c>
    </row>
    <row r="168" spans="1:1" x14ac:dyDescent="0.3">
      <c r="A168" s="14">
        <v>250</v>
      </c>
    </row>
    <row r="169" spans="1:1" x14ac:dyDescent="0.3">
      <c r="A169" s="14">
        <v>255</v>
      </c>
    </row>
    <row r="170" spans="1:1" x14ac:dyDescent="0.3">
      <c r="A170" s="14">
        <v>260</v>
      </c>
    </row>
    <row r="171" spans="1:1" x14ac:dyDescent="0.3">
      <c r="A171" s="14">
        <v>265</v>
      </c>
    </row>
    <row r="172" spans="1:1" x14ac:dyDescent="0.3">
      <c r="A172" s="14">
        <v>270</v>
      </c>
    </row>
    <row r="173" spans="1:1" x14ac:dyDescent="0.3">
      <c r="A173" s="14">
        <v>275</v>
      </c>
    </row>
    <row r="174" spans="1:1" x14ac:dyDescent="0.3">
      <c r="A174" s="14">
        <v>280</v>
      </c>
    </row>
    <row r="175" spans="1:1" x14ac:dyDescent="0.3">
      <c r="A175" s="14">
        <v>285</v>
      </c>
    </row>
    <row r="176" spans="1:1" x14ac:dyDescent="0.3">
      <c r="A176" s="14">
        <v>290</v>
      </c>
    </row>
    <row r="177" spans="1:1" x14ac:dyDescent="0.3">
      <c r="A177" s="14">
        <v>295</v>
      </c>
    </row>
    <row r="178" spans="1:1" x14ac:dyDescent="0.3">
      <c r="A178" s="14">
        <v>300</v>
      </c>
    </row>
    <row r="179" spans="1:1" x14ac:dyDescent="0.3">
      <c r="A179" s="14">
        <v>305</v>
      </c>
    </row>
    <row r="180" spans="1:1" x14ac:dyDescent="0.3">
      <c r="A180" s="14">
        <v>310</v>
      </c>
    </row>
    <row r="181" spans="1:1" x14ac:dyDescent="0.3">
      <c r="A181" s="14">
        <v>315</v>
      </c>
    </row>
    <row r="182" spans="1:1" x14ac:dyDescent="0.3">
      <c r="A182" s="14">
        <v>320</v>
      </c>
    </row>
    <row r="183" spans="1:1" x14ac:dyDescent="0.3">
      <c r="A183" s="14">
        <v>325</v>
      </c>
    </row>
    <row r="184" spans="1:1" x14ac:dyDescent="0.3">
      <c r="A184" s="14">
        <v>330</v>
      </c>
    </row>
    <row r="185" spans="1:1" x14ac:dyDescent="0.3">
      <c r="A185" s="14">
        <v>335</v>
      </c>
    </row>
    <row r="186" spans="1:1" x14ac:dyDescent="0.3">
      <c r="A186" s="14">
        <v>340</v>
      </c>
    </row>
    <row r="187" spans="1:1" x14ac:dyDescent="0.3">
      <c r="A187" s="14">
        <v>345</v>
      </c>
    </row>
    <row r="188" spans="1:1" x14ac:dyDescent="0.3">
      <c r="A188" s="14">
        <v>350</v>
      </c>
    </row>
    <row r="189" spans="1:1" x14ac:dyDescent="0.3">
      <c r="A189" s="14">
        <v>355</v>
      </c>
    </row>
    <row r="190" spans="1:1" x14ac:dyDescent="0.3">
      <c r="A190" s="14">
        <v>360</v>
      </c>
    </row>
    <row r="191" spans="1:1" x14ac:dyDescent="0.3">
      <c r="A191" s="14">
        <v>365</v>
      </c>
    </row>
    <row r="192" spans="1:1" x14ac:dyDescent="0.3">
      <c r="A192" s="14">
        <v>370</v>
      </c>
    </row>
    <row r="193" spans="1:1" x14ac:dyDescent="0.3">
      <c r="A193" s="14">
        <v>375</v>
      </c>
    </row>
    <row r="194" spans="1:1" x14ac:dyDescent="0.3">
      <c r="A194" s="14">
        <v>380</v>
      </c>
    </row>
    <row r="195" spans="1:1" x14ac:dyDescent="0.3">
      <c r="A195" s="14">
        <v>385</v>
      </c>
    </row>
    <row r="196" spans="1:1" x14ac:dyDescent="0.3">
      <c r="A196" s="14">
        <v>390</v>
      </c>
    </row>
    <row r="197" spans="1:1" x14ac:dyDescent="0.3">
      <c r="A197" s="14">
        <v>395</v>
      </c>
    </row>
    <row r="198" spans="1:1" x14ac:dyDescent="0.3">
      <c r="A198" s="14">
        <v>400</v>
      </c>
    </row>
    <row r="199" spans="1:1" x14ac:dyDescent="0.3">
      <c r="A199" s="14">
        <v>405</v>
      </c>
    </row>
    <row r="200" spans="1:1" x14ac:dyDescent="0.3">
      <c r="A200" s="14">
        <v>410</v>
      </c>
    </row>
    <row r="201" spans="1:1" x14ac:dyDescent="0.3">
      <c r="A201" s="14">
        <v>415</v>
      </c>
    </row>
    <row r="202" spans="1:1" x14ac:dyDescent="0.3">
      <c r="A202" s="14">
        <v>420</v>
      </c>
    </row>
    <row r="203" spans="1:1" x14ac:dyDescent="0.3">
      <c r="A203" s="14">
        <v>425</v>
      </c>
    </row>
    <row r="204" spans="1:1" x14ac:dyDescent="0.3">
      <c r="A204" s="14">
        <v>430</v>
      </c>
    </row>
    <row r="205" spans="1:1" x14ac:dyDescent="0.3">
      <c r="A205" s="14">
        <v>435</v>
      </c>
    </row>
    <row r="206" spans="1:1" x14ac:dyDescent="0.3">
      <c r="A206" s="14">
        <v>440</v>
      </c>
    </row>
    <row r="207" spans="1:1" x14ac:dyDescent="0.3">
      <c r="A207" s="14">
        <v>445</v>
      </c>
    </row>
    <row r="208" spans="1:1" x14ac:dyDescent="0.3">
      <c r="A208" s="14">
        <v>450</v>
      </c>
    </row>
    <row r="209" spans="1:1" x14ac:dyDescent="0.3">
      <c r="A209" s="14">
        <v>455</v>
      </c>
    </row>
    <row r="210" spans="1:1" x14ac:dyDescent="0.3">
      <c r="A210" s="14">
        <v>460</v>
      </c>
    </row>
    <row r="211" spans="1:1" x14ac:dyDescent="0.3">
      <c r="A211" s="14">
        <v>465</v>
      </c>
    </row>
    <row r="212" spans="1:1" x14ac:dyDescent="0.3">
      <c r="A212" s="14">
        <v>470</v>
      </c>
    </row>
    <row r="213" spans="1:1" x14ac:dyDescent="0.3">
      <c r="A213" s="14">
        <v>475</v>
      </c>
    </row>
    <row r="214" spans="1:1" x14ac:dyDescent="0.3">
      <c r="A214" s="14">
        <v>480</v>
      </c>
    </row>
    <row r="215" spans="1:1" x14ac:dyDescent="0.3">
      <c r="A215" s="14">
        <v>485</v>
      </c>
    </row>
    <row r="216" spans="1:1" x14ac:dyDescent="0.3">
      <c r="A216" s="14">
        <v>490</v>
      </c>
    </row>
    <row r="217" spans="1:1" x14ac:dyDescent="0.3">
      <c r="A217" s="14">
        <v>495</v>
      </c>
    </row>
    <row r="218" spans="1:1" x14ac:dyDescent="0.3">
      <c r="A218" s="14">
        <v>500</v>
      </c>
    </row>
    <row r="219" spans="1:1" x14ac:dyDescent="0.3">
      <c r="A219" s="14">
        <v>505</v>
      </c>
    </row>
    <row r="220" spans="1:1" x14ac:dyDescent="0.3">
      <c r="A220" s="14">
        <v>510</v>
      </c>
    </row>
    <row r="221" spans="1:1" x14ac:dyDescent="0.3">
      <c r="A221" s="14">
        <v>515</v>
      </c>
    </row>
    <row r="226" spans="1:19" x14ac:dyDescent="0.3">
      <c r="A226" s="180" t="s">
        <v>224</v>
      </c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</row>
    <row r="227" spans="1:19" x14ac:dyDescent="0.3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</row>
    <row r="228" spans="1:19" ht="15" thickBot="1" x14ac:dyDescent="0.35"/>
    <row r="229" spans="1:19" ht="15" thickBot="1" x14ac:dyDescent="0.35">
      <c r="A229" s="181" t="s">
        <v>225</v>
      </c>
    </row>
    <row r="230" spans="1:19" x14ac:dyDescent="0.3">
      <c r="A230" s="182"/>
      <c r="D230" s="165" t="s">
        <v>216</v>
      </c>
      <c r="E230" s="166"/>
      <c r="H230" s="169" t="s">
        <v>221</v>
      </c>
      <c r="I230" s="170"/>
    </row>
    <row r="231" spans="1:19" ht="15" thickBot="1" x14ac:dyDescent="0.35">
      <c r="A231" s="54">
        <v>20</v>
      </c>
      <c r="D231" s="167"/>
      <c r="E231" s="168"/>
      <c r="H231" s="171"/>
      <c r="I231" s="172"/>
    </row>
    <row r="232" spans="1:19" ht="15" thickBot="1" x14ac:dyDescent="0.35">
      <c r="A232" s="54">
        <v>25</v>
      </c>
      <c r="D232" s="82" t="s">
        <v>213</v>
      </c>
      <c r="E232" s="164">
        <f>QUARTILE(A231:A340,1)</f>
        <v>156.25</v>
      </c>
      <c r="H232" s="175" t="s">
        <v>217</v>
      </c>
      <c r="I232" s="176">
        <f>PERCENTILE(A231:A340,0.1)</f>
        <v>74.5</v>
      </c>
    </row>
    <row r="233" spans="1:19" ht="15" thickBot="1" x14ac:dyDescent="0.35">
      <c r="A233" s="54">
        <v>30</v>
      </c>
      <c r="D233" s="162"/>
      <c r="E233" s="163"/>
      <c r="H233" s="173"/>
      <c r="I233" s="174"/>
    </row>
    <row r="234" spans="1:19" ht="15" thickBot="1" x14ac:dyDescent="0.35">
      <c r="A234" s="54">
        <v>35</v>
      </c>
      <c r="D234" s="82" t="s">
        <v>215</v>
      </c>
      <c r="E234" s="164">
        <f>QUARTILE(A231:A340,2)</f>
        <v>292.5</v>
      </c>
      <c r="H234" s="175" t="s">
        <v>218</v>
      </c>
      <c r="I234" s="176">
        <f>PERCENTILE(A231:A340,0.25)</f>
        <v>156.25</v>
      </c>
    </row>
    <row r="235" spans="1:19" ht="15" thickBot="1" x14ac:dyDescent="0.35">
      <c r="A235" s="54">
        <v>40</v>
      </c>
      <c r="D235" s="162"/>
      <c r="E235" s="163"/>
      <c r="H235" s="173"/>
      <c r="I235" s="174"/>
    </row>
    <row r="236" spans="1:19" ht="15" thickBot="1" x14ac:dyDescent="0.35">
      <c r="A236" s="54">
        <v>45</v>
      </c>
      <c r="D236" s="82" t="s">
        <v>214</v>
      </c>
      <c r="E236" s="83">
        <f>QUARTILE(A231:A340,3)</f>
        <v>428.75</v>
      </c>
      <c r="H236" s="175" t="s">
        <v>219</v>
      </c>
      <c r="I236" s="176">
        <f>PERCENTILE(A231:A340,0.75)</f>
        <v>428.75</v>
      </c>
    </row>
    <row r="237" spans="1:19" x14ac:dyDescent="0.3">
      <c r="A237" s="54">
        <v>50</v>
      </c>
      <c r="H237" s="173"/>
      <c r="I237" s="174"/>
    </row>
    <row r="238" spans="1:19" ht="15" thickBot="1" x14ac:dyDescent="0.35">
      <c r="A238" s="54">
        <v>55</v>
      </c>
      <c r="H238" s="177" t="s">
        <v>220</v>
      </c>
      <c r="I238" s="178">
        <f>PERCENTILE(A231:A340,0.9)</f>
        <v>510.50000000000006</v>
      </c>
    </row>
    <row r="239" spans="1:19" x14ac:dyDescent="0.3">
      <c r="A239" s="54">
        <v>60</v>
      </c>
    </row>
    <row r="240" spans="1:19" x14ac:dyDescent="0.3">
      <c r="A240" s="54">
        <v>65</v>
      </c>
    </row>
    <row r="241" spans="1:1" x14ac:dyDescent="0.3">
      <c r="A241" s="54">
        <v>70</v>
      </c>
    </row>
    <row r="242" spans="1:1" x14ac:dyDescent="0.3">
      <c r="A242" s="54">
        <v>75</v>
      </c>
    </row>
    <row r="243" spans="1:1" x14ac:dyDescent="0.3">
      <c r="A243" s="54">
        <v>80</v>
      </c>
    </row>
    <row r="244" spans="1:1" x14ac:dyDescent="0.3">
      <c r="A244" s="54">
        <v>85</v>
      </c>
    </row>
    <row r="245" spans="1:1" x14ac:dyDescent="0.3">
      <c r="A245" s="54">
        <v>90</v>
      </c>
    </row>
    <row r="246" spans="1:1" x14ac:dyDescent="0.3">
      <c r="A246" s="54">
        <v>95</v>
      </c>
    </row>
    <row r="247" spans="1:1" x14ac:dyDescent="0.3">
      <c r="A247" s="54">
        <v>100</v>
      </c>
    </row>
    <row r="248" spans="1:1" x14ac:dyDescent="0.3">
      <c r="A248" s="54">
        <v>105</v>
      </c>
    </row>
    <row r="249" spans="1:1" x14ac:dyDescent="0.3">
      <c r="A249" s="54">
        <v>110</v>
      </c>
    </row>
    <row r="250" spans="1:1" x14ac:dyDescent="0.3">
      <c r="A250" s="54">
        <v>115</v>
      </c>
    </row>
    <row r="251" spans="1:1" x14ac:dyDescent="0.3">
      <c r="A251" s="54">
        <v>120</v>
      </c>
    </row>
    <row r="252" spans="1:1" x14ac:dyDescent="0.3">
      <c r="A252" s="54">
        <v>125</v>
      </c>
    </row>
    <row r="253" spans="1:1" x14ac:dyDescent="0.3">
      <c r="A253" s="54">
        <v>130</v>
      </c>
    </row>
    <row r="254" spans="1:1" x14ac:dyDescent="0.3">
      <c r="A254" s="54">
        <v>135</v>
      </c>
    </row>
    <row r="255" spans="1:1" x14ac:dyDescent="0.3">
      <c r="A255" s="54">
        <v>140</v>
      </c>
    </row>
    <row r="256" spans="1:1" x14ac:dyDescent="0.3">
      <c r="A256" s="54">
        <v>145</v>
      </c>
    </row>
    <row r="257" spans="1:1" x14ac:dyDescent="0.3">
      <c r="A257" s="54">
        <v>150</v>
      </c>
    </row>
    <row r="258" spans="1:1" x14ac:dyDescent="0.3">
      <c r="A258" s="54">
        <v>155</v>
      </c>
    </row>
    <row r="259" spans="1:1" x14ac:dyDescent="0.3">
      <c r="A259" s="54">
        <v>160</v>
      </c>
    </row>
    <row r="260" spans="1:1" x14ac:dyDescent="0.3">
      <c r="A260" s="54">
        <v>165</v>
      </c>
    </row>
    <row r="261" spans="1:1" x14ac:dyDescent="0.3">
      <c r="A261" s="54">
        <v>170</v>
      </c>
    </row>
    <row r="262" spans="1:1" x14ac:dyDescent="0.3">
      <c r="A262" s="54">
        <v>175</v>
      </c>
    </row>
    <row r="263" spans="1:1" x14ac:dyDescent="0.3">
      <c r="A263" s="54">
        <v>180</v>
      </c>
    </row>
    <row r="264" spans="1:1" x14ac:dyDescent="0.3">
      <c r="A264" s="54">
        <v>185</v>
      </c>
    </row>
    <row r="265" spans="1:1" x14ac:dyDescent="0.3">
      <c r="A265" s="54">
        <v>190</v>
      </c>
    </row>
    <row r="266" spans="1:1" x14ac:dyDescent="0.3">
      <c r="A266" s="54">
        <v>195</v>
      </c>
    </row>
    <row r="267" spans="1:1" x14ac:dyDescent="0.3">
      <c r="A267" s="54">
        <v>200</v>
      </c>
    </row>
    <row r="268" spans="1:1" x14ac:dyDescent="0.3">
      <c r="A268" s="54">
        <v>205</v>
      </c>
    </row>
    <row r="269" spans="1:1" x14ac:dyDescent="0.3">
      <c r="A269" s="54">
        <v>210</v>
      </c>
    </row>
    <row r="270" spans="1:1" x14ac:dyDescent="0.3">
      <c r="A270" s="54">
        <v>215</v>
      </c>
    </row>
    <row r="271" spans="1:1" x14ac:dyDescent="0.3">
      <c r="A271" s="54">
        <v>220</v>
      </c>
    </row>
    <row r="272" spans="1:1" x14ac:dyDescent="0.3">
      <c r="A272" s="54">
        <v>225</v>
      </c>
    </row>
    <row r="273" spans="1:1" x14ac:dyDescent="0.3">
      <c r="A273" s="54">
        <v>230</v>
      </c>
    </row>
    <row r="274" spans="1:1" x14ac:dyDescent="0.3">
      <c r="A274" s="54">
        <v>235</v>
      </c>
    </row>
    <row r="275" spans="1:1" x14ac:dyDescent="0.3">
      <c r="A275" s="54">
        <v>240</v>
      </c>
    </row>
    <row r="276" spans="1:1" x14ac:dyDescent="0.3">
      <c r="A276" s="54">
        <v>245</v>
      </c>
    </row>
    <row r="277" spans="1:1" x14ac:dyDescent="0.3">
      <c r="A277" s="54">
        <v>250</v>
      </c>
    </row>
    <row r="278" spans="1:1" x14ac:dyDescent="0.3">
      <c r="A278" s="54">
        <v>255</v>
      </c>
    </row>
    <row r="279" spans="1:1" x14ac:dyDescent="0.3">
      <c r="A279" s="54">
        <v>260</v>
      </c>
    </row>
    <row r="280" spans="1:1" x14ac:dyDescent="0.3">
      <c r="A280" s="54">
        <v>265</v>
      </c>
    </row>
    <row r="281" spans="1:1" x14ac:dyDescent="0.3">
      <c r="A281" s="54">
        <v>270</v>
      </c>
    </row>
    <row r="282" spans="1:1" x14ac:dyDescent="0.3">
      <c r="A282" s="54">
        <v>275</v>
      </c>
    </row>
    <row r="283" spans="1:1" x14ac:dyDescent="0.3">
      <c r="A283" s="54">
        <v>280</v>
      </c>
    </row>
    <row r="284" spans="1:1" x14ac:dyDescent="0.3">
      <c r="A284" s="54">
        <v>285</v>
      </c>
    </row>
    <row r="285" spans="1:1" x14ac:dyDescent="0.3">
      <c r="A285" s="54">
        <v>290</v>
      </c>
    </row>
    <row r="286" spans="1:1" x14ac:dyDescent="0.3">
      <c r="A286" s="54">
        <v>295</v>
      </c>
    </row>
    <row r="287" spans="1:1" x14ac:dyDescent="0.3">
      <c r="A287" s="54">
        <v>300</v>
      </c>
    </row>
    <row r="288" spans="1:1" x14ac:dyDescent="0.3">
      <c r="A288" s="54">
        <v>305</v>
      </c>
    </row>
    <row r="289" spans="1:1" x14ac:dyDescent="0.3">
      <c r="A289" s="54">
        <v>310</v>
      </c>
    </row>
    <row r="290" spans="1:1" x14ac:dyDescent="0.3">
      <c r="A290" s="54">
        <v>315</v>
      </c>
    </row>
    <row r="291" spans="1:1" x14ac:dyDescent="0.3">
      <c r="A291" s="54">
        <v>320</v>
      </c>
    </row>
    <row r="292" spans="1:1" x14ac:dyDescent="0.3">
      <c r="A292" s="54">
        <v>325</v>
      </c>
    </row>
    <row r="293" spans="1:1" x14ac:dyDescent="0.3">
      <c r="A293" s="54">
        <v>330</v>
      </c>
    </row>
    <row r="294" spans="1:1" x14ac:dyDescent="0.3">
      <c r="A294" s="54">
        <v>335</v>
      </c>
    </row>
    <row r="295" spans="1:1" x14ac:dyDescent="0.3">
      <c r="A295" s="54">
        <v>340</v>
      </c>
    </row>
    <row r="296" spans="1:1" x14ac:dyDescent="0.3">
      <c r="A296" s="54">
        <v>345</v>
      </c>
    </row>
    <row r="297" spans="1:1" x14ac:dyDescent="0.3">
      <c r="A297" s="54">
        <v>350</v>
      </c>
    </row>
    <row r="298" spans="1:1" x14ac:dyDescent="0.3">
      <c r="A298" s="54">
        <v>355</v>
      </c>
    </row>
    <row r="299" spans="1:1" x14ac:dyDescent="0.3">
      <c r="A299" s="54">
        <v>360</v>
      </c>
    </row>
    <row r="300" spans="1:1" x14ac:dyDescent="0.3">
      <c r="A300" s="54">
        <v>365</v>
      </c>
    </row>
    <row r="301" spans="1:1" x14ac:dyDescent="0.3">
      <c r="A301" s="54">
        <v>370</v>
      </c>
    </row>
    <row r="302" spans="1:1" x14ac:dyDescent="0.3">
      <c r="A302" s="54">
        <v>375</v>
      </c>
    </row>
    <row r="303" spans="1:1" x14ac:dyDescent="0.3">
      <c r="A303" s="54">
        <v>380</v>
      </c>
    </row>
    <row r="304" spans="1:1" x14ac:dyDescent="0.3">
      <c r="A304" s="54">
        <v>385</v>
      </c>
    </row>
    <row r="305" spans="1:1" x14ac:dyDescent="0.3">
      <c r="A305" s="54">
        <v>390</v>
      </c>
    </row>
    <row r="306" spans="1:1" x14ac:dyDescent="0.3">
      <c r="A306" s="54">
        <v>395</v>
      </c>
    </row>
    <row r="307" spans="1:1" x14ac:dyDescent="0.3">
      <c r="A307" s="54">
        <v>400</v>
      </c>
    </row>
    <row r="308" spans="1:1" x14ac:dyDescent="0.3">
      <c r="A308" s="54">
        <v>405</v>
      </c>
    </row>
    <row r="309" spans="1:1" x14ac:dyDescent="0.3">
      <c r="A309" s="54">
        <v>410</v>
      </c>
    </row>
    <row r="310" spans="1:1" x14ac:dyDescent="0.3">
      <c r="A310" s="54">
        <v>415</v>
      </c>
    </row>
    <row r="311" spans="1:1" x14ac:dyDescent="0.3">
      <c r="A311" s="54">
        <v>420</v>
      </c>
    </row>
    <row r="312" spans="1:1" x14ac:dyDescent="0.3">
      <c r="A312" s="54">
        <v>425</v>
      </c>
    </row>
    <row r="313" spans="1:1" x14ac:dyDescent="0.3">
      <c r="A313" s="54">
        <v>430</v>
      </c>
    </row>
    <row r="314" spans="1:1" x14ac:dyDescent="0.3">
      <c r="A314" s="54">
        <v>435</v>
      </c>
    </row>
    <row r="315" spans="1:1" x14ac:dyDescent="0.3">
      <c r="A315" s="54">
        <v>440</v>
      </c>
    </row>
    <row r="316" spans="1:1" x14ac:dyDescent="0.3">
      <c r="A316" s="54">
        <v>445</v>
      </c>
    </row>
    <row r="317" spans="1:1" x14ac:dyDescent="0.3">
      <c r="A317" s="54">
        <v>450</v>
      </c>
    </row>
    <row r="318" spans="1:1" x14ac:dyDescent="0.3">
      <c r="A318" s="54">
        <v>455</v>
      </c>
    </row>
    <row r="319" spans="1:1" x14ac:dyDescent="0.3">
      <c r="A319" s="54">
        <v>460</v>
      </c>
    </row>
    <row r="320" spans="1:1" x14ac:dyDescent="0.3">
      <c r="A320" s="54">
        <v>465</v>
      </c>
    </row>
    <row r="321" spans="1:1" x14ac:dyDescent="0.3">
      <c r="A321" s="54">
        <v>470</v>
      </c>
    </row>
    <row r="322" spans="1:1" x14ac:dyDescent="0.3">
      <c r="A322" s="54">
        <v>475</v>
      </c>
    </row>
    <row r="323" spans="1:1" x14ac:dyDescent="0.3">
      <c r="A323" s="54">
        <v>480</v>
      </c>
    </row>
    <row r="324" spans="1:1" x14ac:dyDescent="0.3">
      <c r="A324" s="54">
        <v>485</v>
      </c>
    </row>
    <row r="325" spans="1:1" x14ac:dyDescent="0.3">
      <c r="A325" s="54">
        <v>490</v>
      </c>
    </row>
    <row r="326" spans="1:1" x14ac:dyDescent="0.3">
      <c r="A326" s="54">
        <v>495</v>
      </c>
    </row>
    <row r="327" spans="1:1" x14ac:dyDescent="0.3">
      <c r="A327" s="54">
        <v>500</v>
      </c>
    </row>
    <row r="328" spans="1:1" x14ac:dyDescent="0.3">
      <c r="A328" s="54">
        <v>505</v>
      </c>
    </row>
    <row r="329" spans="1:1" x14ac:dyDescent="0.3">
      <c r="A329" s="54">
        <v>510</v>
      </c>
    </row>
    <row r="330" spans="1:1" x14ac:dyDescent="0.3">
      <c r="A330" s="54">
        <v>515</v>
      </c>
    </row>
    <row r="331" spans="1:1" x14ac:dyDescent="0.3">
      <c r="A331" s="54">
        <v>520</v>
      </c>
    </row>
    <row r="332" spans="1:1" x14ac:dyDescent="0.3">
      <c r="A332" s="54">
        <v>525</v>
      </c>
    </row>
    <row r="333" spans="1:1" x14ac:dyDescent="0.3">
      <c r="A333" s="54">
        <v>530</v>
      </c>
    </row>
    <row r="334" spans="1:1" x14ac:dyDescent="0.3">
      <c r="A334" s="54">
        <v>535</v>
      </c>
    </row>
    <row r="335" spans="1:1" x14ac:dyDescent="0.3">
      <c r="A335" s="54">
        <v>540</v>
      </c>
    </row>
    <row r="336" spans="1:1" x14ac:dyDescent="0.3">
      <c r="A336" s="54">
        <v>545</v>
      </c>
    </row>
    <row r="337" spans="1:1" x14ac:dyDescent="0.3">
      <c r="A337" s="54">
        <v>550</v>
      </c>
    </row>
    <row r="338" spans="1:1" x14ac:dyDescent="0.3">
      <c r="A338" s="54">
        <v>555</v>
      </c>
    </row>
    <row r="339" spans="1:1" x14ac:dyDescent="0.3">
      <c r="A339" s="54">
        <v>560</v>
      </c>
    </row>
    <row r="340" spans="1:1" ht="15" thickBot="1" x14ac:dyDescent="0.35">
      <c r="A340" s="55">
        <v>565</v>
      </c>
    </row>
  </sheetData>
  <mergeCells count="10">
    <mergeCell ref="A226:S227"/>
    <mergeCell ref="A229:A230"/>
    <mergeCell ref="D230:E231"/>
    <mergeCell ref="H230:I231"/>
    <mergeCell ref="A2:N4"/>
    <mergeCell ref="D10:E11"/>
    <mergeCell ref="H10:I11"/>
    <mergeCell ref="A116:Q117"/>
    <mergeCell ref="D121:E122"/>
    <mergeCell ref="H121:I1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1639-52D9-4633-AECE-780E8C52ACA7}">
  <dimension ref="A2:T53"/>
  <sheetViews>
    <sheetView tabSelected="1" workbookViewId="0">
      <selection activeCell="O14" sqref="O14"/>
    </sheetView>
  </sheetViews>
  <sheetFormatPr defaultRowHeight="14.4" x14ac:dyDescent="0.3"/>
  <cols>
    <col min="1" max="1" width="12.109375" customWidth="1"/>
    <col min="2" max="2" width="13.109375" bestFit="1" customWidth="1"/>
    <col min="5" max="5" width="20.21875" bestFit="1" customWidth="1"/>
    <col min="6" max="6" width="21" bestFit="1" customWidth="1"/>
    <col min="7" max="7" width="13.21875" bestFit="1" customWidth="1"/>
  </cols>
  <sheetData>
    <row r="2" spans="1:20" x14ac:dyDescent="0.3">
      <c r="A2" s="183" t="s">
        <v>226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x14ac:dyDescent="0.3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x14ac:dyDescent="0.3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8" spans="1:20" ht="18" x14ac:dyDescent="0.35">
      <c r="A8" s="108" t="s">
        <v>227</v>
      </c>
    </row>
    <row r="10" spans="1:20" ht="15" thickBot="1" x14ac:dyDescent="0.35">
      <c r="A10" s="184" t="s">
        <v>228</v>
      </c>
      <c r="B10" s="185" t="s">
        <v>229</v>
      </c>
    </row>
    <row r="11" spans="1:20" x14ac:dyDescent="0.3">
      <c r="A11" s="184"/>
      <c r="B11" s="185"/>
      <c r="E11" s="195"/>
      <c r="F11" s="196" t="s">
        <v>228</v>
      </c>
      <c r="G11" s="197" t="s">
        <v>229</v>
      </c>
    </row>
    <row r="12" spans="1:20" x14ac:dyDescent="0.3">
      <c r="A12" s="14">
        <v>10</v>
      </c>
      <c r="B12" s="14">
        <v>50</v>
      </c>
      <c r="E12" s="198" t="s">
        <v>228</v>
      </c>
      <c r="F12" s="194">
        <v>1</v>
      </c>
      <c r="G12" s="199"/>
    </row>
    <row r="13" spans="1:20" ht="15" thickBot="1" x14ac:dyDescent="0.35">
      <c r="A13" s="14">
        <v>12</v>
      </c>
      <c r="B13" s="14">
        <v>55</v>
      </c>
      <c r="E13" s="200" t="s">
        <v>229</v>
      </c>
      <c r="F13" s="201">
        <v>0.99921031003664817</v>
      </c>
      <c r="G13" s="202">
        <v>1</v>
      </c>
    </row>
    <row r="14" spans="1:20" x14ac:dyDescent="0.3">
      <c r="A14" s="14">
        <v>15</v>
      </c>
      <c r="B14" s="14">
        <v>60</v>
      </c>
    </row>
    <row r="15" spans="1:20" x14ac:dyDescent="0.3">
      <c r="A15" s="14">
        <v>18</v>
      </c>
      <c r="B15" s="14">
        <v>65</v>
      </c>
    </row>
    <row r="16" spans="1:20" x14ac:dyDescent="0.3">
      <c r="A16" s="14">
        <v>20</v>
      </c>
      <c r="B16" s="14">
        <v>70</v>
      </c>
    </row>
    <row r="17" spans="1:13" x14ac:dyDescent="0.3">
      <c r="A17" s="14">
        <v>22</v>
      </c>
      <c r="B17" s="14">
        <v>75</v>
      </c>
      <c r="E17" s="192" t="s">
        <v>230</v>
      </c>
      <c r="F17" s="192"/>
      <c r="G17" s="192"/>
      <c r="H17" s="192"/>
      <c r="I17" s="192"/>
      <c r="J17" s="192"/>
      <c r="K17" s="192"/>
    </row>
    <row r="18" spans="1:13" x14ac:dyDescent="0.3">
      <c r="A18" s="14">
        <v>25</v>
      </c>
      <c r="B18" s="14">
        <v>80</v>
      </c>
      <c r="E18" s="192"/>
      <c r="F18" s="192"/>
      <c r="G18" s="192"/>
      <c r="H18" s="192"/>
      <c r="I18" s="192"/>
      <c r="J18" s="192"/>
      <c r="K18" s="192"/>
    </row>
    <row r="19" spans="1:13" x14ac:dyDescent="0.3">
      <c r="A19" s="14">
        <v>28</v>
      </c>
      <c r="B19" s="14">
        <v>85</v>
      </c>
      <c r="E19" s="101"/>
      <c r="F19" s="101"/>
      <c r="G19" s="101"/>
      <c r="H19" s="101"/>
      <c r="I19" s="101"/>
      <c r="J19" s="101"/>
      <c r="K19" s="101"/>
    </row>
    <row r="20" spans="1:13" x14ac:dyDescent="0.3">
      <c r="A20" s="14">
        <v>30</v>
      </c>
      <c r="B20" s="14">
        <v>90</v>
      </c>
      <c r="E20" s="193" t="s">
        <v>231</v>
      </c>
      <c r="F20" s="193"/>
      <c r="G20" s="193"/>
      <c r="H20" s="193"/>
      <c r="I20" s="193"/>
      <c r="J20" s="193"/>
      <c r="K20" s="193"/>
    </row>
    <row r="21" spans="1:13" x14ac:dyDescent="0.3">
      <c r="A21" s="14">
        <v>32</v>
      </c>
      <c r="B21" s="14">
        <v>95</v>
      </c>
      <c r="E21" s="193"/>
      <c r="F21" s="193"/>
      <c r="G21" s="193"/>
      <c r="H21" s="193"/>
      <c r="I21" s="193"/>
      <c r="J21" s="193"/>
      <c r="K21" s="193"/>
    </row>
    <row r="22" spans="1:13" x14ac:dyDescent="0.3">
      <c r="A22" s="14">
        <v>35</v>
      </c>
      <c r="B22" s="14">
        <v>100</v>
      </c>
    </row>
    <row r="23" spans="1:13" x14ac:dyDescent="0.3">
      <c r="A23" s="14">
        <v>38</v>
      </c>
      <c r="B23" s="14">
        <v>105</v>
      </c>
    </row>
    <row r="27" spans="1:13" x14ac:dyDescent="0.3">
      <c r="A27" s="129" t="s">
        <v>232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</row>
    <row r="28" spans="1:13" x14ac:dyDescent="0.3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</row>
    <row r="32" spans="1:13" ht="15" thickBot="1" x14ac:dyDescent="0.35"/>
    <row r="33" spans="1:13" x14ac:dyDescent="0.3">
      <c r="A33" s="190" t="s">
        <v>233</v>
      </c>
      <c r="B33" s="191" t="s">
        <v>234</v>
      </c>
    </row>
    <row r="34" spans="1:13" x14ac:dyDescent="0.3">
      <c r="A34" s="186">
        <v>45</v>
      </c>
      <c r="B34" s="187">
        <v>52</v>
      </c>
      <c r="E34" s="81"/>
      <c r="F34" s="81" t="s">
        <v>233</v>
      </c>
      <c r="G34" s="81" t="s">
        <v>234</v>
      </c>
    </row>
    <row r="35" spans="1:13" x14ac:dyDescent="0.3">
      <c r="A35" s="186">
        <v>47</v>
      </c>
      <c r="B35" s="187">
        <v>54</v>
      </c>
      <c r="E35" s="194" t="s">
        <v>233</v>
      </c>
      <c r="F35" s="194">
        <v>1</v>
      </c>
      <c r="G35" s="194"/>
    </row>
    <row r="36" spans="1:13" x14ac:dyDescent="0.3">
      <c r="A36" s="186">
        <v>48</v>
      </c>
      <c r="B36" s="187">
        <v>55</v>
      </c>
      <c r="E36" s="194" t="s">
        <v>234</v>
      </c>
      <c r="F36" s="194">
        <v>0.99859572699637911</v>
      </c>
      <c r="G36" s="194">
        <v>1</v>
      </c>
    </row>
    <row r="37" spans="1:13" x14ac:dyDescent="0.3">
      <c r="A37" s="186">
        <v>50</v>
      </c>
      <c r="B37" s="187">
        <v>57</v>
      </c>
    </row>
    <row r="38" spans="1:13" x14ac:dyDescent="0.3">
      <c r="A38" s="186">
        <v>52</v>
      </c>
      <c r="B38" s="187">
        <v>59</v>
      </c>
    </row>
    <row r="39" spans="1:13" x14ac:dyDescent="0.3">
      <c r="A39" s="186">
        <v>53</v>
      </c>
      <c r="B39" s="187">
        <v>60</v>
      </c>
    </row>
    <row r="40" spans="1:13" x14ac:dyDescent="0.3">
      <c r="A40" s="186">
        <v>55</v>
      </c>
      <c r="B40" s="187">
        <v>61</v>
      </c>
      <c r="E40" s="192" t="s">
        <v>235</v>
      </c>
      <c r="F40" s="192"/>
      <c r="G40" s="192"/>
      <c r="H40" s="192"/>
      <c r="I40" s="192"/>
      <c r="J40" s="192"/>
      <c r="K40" s="192"/>
      <c r="L40" s="192"/>
      <c r="M40" s="192"/>
    </row>
    <row r="41" spans="1:13" x14ac:dyDescent="0.3">
      <c r="A41" s="186">
        <v>56</v>
      </c>
      <c r="B41" s="187">
        <v>62</v>
      </c>
      <c r="E41" s="192"/>
      <c r="F41" s="192"/>
      <c r="G41" s="192"/>
      <c r="H41" s="192"/>
      <c r="I41" s="192"/>
      <c r="J41" s="192"/>
      <c r="K41" s="192"/>
      <c r="L41" s="192"/>
      <c r="M41" s="192"/>
    </row>
    <row r="42" spans="1:13" x14ac:dyDescent="0.3">
      <c r="A42" s="186">
        <v>58</v>
      </c>
      <c r="B42" s="187">
        <v>64</v>
      </c>
      <c r="E42" s="192"/>
      <c r="F42" s="192"/>
      <c r="G42" s="192"/>
      <c r="H42" s="192"/>
      <c r="I42" s="192"/>
      <c r="J42" s="192"/>
      <c r="K42" s="192"/>
      <c r="L42" s="192"/>
      <c r="M42" s="192"/>
    </row>
    <row r="43" spans="1:13" x14ac:dyDescent="0.3">
      <c r="A43" s="186">
        <v>60</v>
      </c>
      <c r="B43" s="187">
        <v>66</v>
      </c>
    </row>
    <row r="44" spans="1:13" x14ac:dyDescent="0.3">
      <c r="A44" s="186">
        <v>62</v>
      </c>
      <c r="B44" s="187">
        <v>67</v>
      </c>
    </row>
    <row r="45" spans="1:13" x14ac:dyDescent="0.3">
      <c r="A45" s="186">
        <v>64</v>
      </c>
      <c r="B45" s="187">
        <v>69</v>
      </c>
    </row>
    <row r="46" spans="1:13" x14ac:dyDescent="0.3">
      <c r="A46" s="186">
        <v>65</v>
      </c>
      <c r="B46" s="187">
        <v>71</v>
      </c>
    </row>
    <row r="47" spans="1:13" x14ac:dyDescent="0.3">
      <c r="A47" s="186">
        <v>67</v>
      </c>
      <c r="B47" s="187">
        <v>73</v>
      </c>
    </row>
    <row r="48" spans="1:13" x14ac:dyDescent="0.3">
      <c r="A48" s="186">
        <v>69</v>
      </c>
      <c r="B48" s="187">
        <v>74</v>
      </c>
    </row>
    <row r="49" spans="1:2" x14ac:dyDescent="0.3">
      <c r="A49" s="186">
        <v>70</v>
      </c>
      <c r="B49" s="187">
        <v>76</v>
      </c>
    </row>
    <row r="50" spans="1:2" x14ac:dyDescent="0.3">
      <c r="A50" s="186">
        <v>72</v>
      </c>
      <c r="B50" s="187">
        <v>78</v>
      </c>
    </row>
    <row r="51" spans="1:2" x14ac:dyDescent="0.3">
      <c r="A51" s="186">
        <v>74</v>
      </c>
      <c r="B51" s="187">
        <v>80</v>
      </c>
    </row>
    <row r="52" spans="1:2" x14ac:dyDescent="0.3">
      <c r="A52" s="186">
        <v>76</v>
      </c>
      <c r="B52" s="187">
        <v>82</v>
      </c>
    </row>
    <row r="53" spans="1:2" ht="15" thickBot="1" x14ac:dyDescent="0.35">
      <c r="A53" s="188">
        <v>77</v>
      </c>
      <c r="B53" s="189">
        <v>83</v>
      </c>
    </row>
  </sheetData>
  <mergeCells count="7">
    <mergeCell ref="E40:M42"/>
    <mergeCell ref="A2:T4"/>
    <mergeCell ref="A10:A11"/>
    <mergeCell ref="B10:B11"/>
    <mergeCell ref="E17:K18"/>
    <mergeCell ref="E20:K21"/>
    <mergeCell ref="A27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 on measure of central</vt:lpstr>
      <vt:lpstr>Questions on measure of dispers</vt:lpstr>
      <vt:lpstr>More Statistics Questions</vt:lpstr>
      <vt:lpstr>Questions on Measure of Skewnes</vt:lpstr>
      <vt:lpstr>Questions on Percentile and Qua</vt:lpstr>
      <vt:lpstr>Questions on Correlation and 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2015-06-05T18:17:20Z</dcterms:created>
  <dcterms:modified xsi:type="dcterms:W3CDTF">2023-12-13T07:37:01Z</dcterms:modified>
</cp:coreProperties>
</file>