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na Pincay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htbMA7H8DwLq4gori8t7AN26wpyjw0YAiH5j0MAI+YE="/>
    </ext>
  </extLst>
</workbook>
</file>

<file path=xl/sharedStrings.xml><?xml version="1.0" encoding="utf-8"?>
<sst xmlns="http://schemas.openxmlformats.org/spreadsheetml/2006/main" count="23" uniqueCount="13">
  <si>
    <t xml:space="preserve">Average , Max,Minimum </t>
  </si>
  <si>
    <t>Details</t>
  </si>
  <si>
    <t>Reference</t>
  </si>
  <si>
    <t>NET</t>
  </si>
  <si>
    <t>VAT</t>
  </si>
  <si>
    <t>CIS</t>
  </si>
  <si>
    <t>GROSS</t>
  </si>
  <si>
    <t>Marot Ltd</t>
  </si>
  <si>
    <t>EU Developments</t>
  </si>
  <si>
    <t>Sum</t>
  </si>
  <si>
    <t xml:space="preserve">Average </t>
  </si>
  <si>
    <t>Maximum</t>
  </si>
  <si>
    <t>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</si>
</sst>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6">
    <font>
      <sz val="11.0"/>
      <color theme="1"/>
      <name val="Calibri"/>
      <scheme val="minor"/>
    </font>
    <font>
      <b/>
      <i/>
      <sz val="20.0"/>
      <color rgb="FFFF0000"/>
      <name val="Arial Rounded"/>
    </font>
    <font/>
    <font>
      <b/>
      <sz val="11.0"/>
      <color theme="1"/>
      <name val="Calibri"/>
      <scheme val="minor"/>
    </font>
    <font>
      <b/>
      <i/>
      <u/>
      <sz val="11.0"/>
      <color theme="1"/>
      <name val="Calibri"/>
      <scheme val="minor"/>
    </font>
    <font>
      <b/>
      <i/>
      <u/>
      <sz val="11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3" numFmtId="0" xfId="0" applyBorder="1" applyFill="1" applyFont="1"/>
    <xf borderId="9" fillId="2" fontId="3" numFmtId="2" xfId="0" applyBorder="1" applyFont="1" applyNumberFormat="1"/>
    <xf borderId="9" fillId="0" fontId="0" numFmtId="0" xfId="0" applyBorder="1" applyFont="1"/>
    <xf borderId="9" fillId="0" fontId="0" numFmtId="164" xfId="0" applyBorder="1" applyFont="1" applyNumberFormat="1"/>
    <xf borderId="9" fillId="3" fontId="0" numFmtId="164" xfId="0" applyBorder="1" applyFill="1" applyFont="1" applyNumberFormat="1"/>
    <xf borderId="9" fillId="4" fontId="0" numFmtId="164" xfId="0" applyBorder="1" applyFill="1" applyFont="1" applyNumberFormat="1"/>
    <xf borderId="10" fillId="3" fontId="4" numFmtId="0" xfId="0" applyBorder="1" applyFont="1"/>
    <xf borderId="9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6.86"/>
    <col customWidth="1" min="7" max="7" width="11.57"/>
    <col customWidth="1" min="8" max="8" width="11.29"/>
    <col customWidth="1" min="9" max="10" width="10.14"/>
    <col customWidth="1" min="11" max="11" width="10.71"/>
    <col customWidth="1" min="12" max="26" width="8.71"/>
  </cols>
  <sheetData>
    <row r="3">
      <c r="G3" s="1" t="s">
        <v>0</v>
      </c>
      <c r="H3" s="2"/>
      <c r="I3" s="2"/>
      <c r="J3" s="2"/>
      <c r="K3" s="3"/>
    </row>
    <row r="4">
      <c r="G4" s="4"/>
      <c r="K4" s="5"/>
    </row>
    <row r="5">
      <c r="G5" s="4"/>
      <c r="K5" s="5"/>
    </row>
    <row r="6">
      <c r="G6" s="6"/>
      <c r="H6" s="7"/>
      <c r="I6" s="7"/>
      <c r="J6" s="7"/>
      <c r="K6" s="8"/>
    </row>
    <row r="11">
      <c r="F11" s="9" t="s">
        <v>1</v>
      </c>
      <c r="G11" s="10" t="s">
        <v>2</v>
      </c>
      <c r="H11" s="9" t="s">
        <v>3</v>
      </c>
      <c r="I11" s="9" t="s">
        <v>4</v>
      </c>
      <c r="J11" s="9" t="s">
        <v>5</v>
      </c>
      <c r="K11" s="9" t="s">
        <v>6</v>
      </c>
    </row>
    <row r="12">
      <c r="F12" s="11" t="s">
        <v>7</v>
      </c>
      <c r="G12" s="11">
        <v>673.0</v>
      </c>
      <c r="H12" s="12">
        <v>2785.0</v>
      </c>
      <c r="I12" s="12">
        <v>557.0</v>
      </c>
      <c r="J12" s="12">
        <v>557.0</v>
      </c>
      <c r="K12" s="12">
        <v>2785.0</v>
      </c>
    </row>
    <row r="13">
      <c r="F13" s="11" t="s">
        <v>8</v>
      </c>
      <c r="G13" s="11">
        <v>675.0</v>
      </c>
      <c r="H13" s="12">
        <v>2486.0</v>
      </c>
      <c r="I13" s="12">
        <v>497.2</v>
      </c>
      <c r="J13" s="12">
        <v>497.2</v>
      </c>
      <c r="K13" s="12">
        <v>2486.0</v>
      </c>
    </row>
    <row r="14">
      <c r="F14" s="11" t="s">
        <v>8</v>
      </c>
      <c r="G14" s="11">
        <v>677.0</v>
      </c>
      <c r="H14" s="12">
        <v>3484.0</v>
      </c>
      <c r="I14" s="12">
        <v>696.8</v>
      </c>
      <c r="J14" s="12">
        <v>696.8</v>
      </c>
      <c r="K14" s="12">
        <v>3484.0</v>
      </c>
    </row>
    <row r="15">
      <c r="F15" s="11" t="s">
        <v>8</v>
      </c>
      <c r="G15" s="11">
        <v>679.0</v>
      </c>
      <c r="H15" s="12">
        <v>2318.0</v>
      </c>
      <c r="I15" s="12">
        <v>463.6</v>
      </c>
      <c r="J15" s="12">
        <v>463.6</v>
      </c>
      <c r="K15" s="12">
        <v>2318.0</v>
      </c>
    </row>
    <row r="16">
      <c r="F16" s="11" t="s">
        <v>8</v>
      </c>
      <c r="G16" s="11">
        <v>681.0</v>
      </c>
      <c r="H16" s="12">
        <v>1969.0</v>
      </c>
      <c r="I16" s="12">
        <v>393.8</v>
      </c>
      <c r="J16" s="12">
        <v>393.8</v>
      </c>
      <c r="K16" s="12">
        <v>1969.0000000000002</v>
      </c>
    </row>
    <row r="17">
      <c r="F17" s="11" t="s">
        <v>7</v>
      </c>
      <c r="G17" s="11">
        <v>683.0</v>
      </c>
      <c r="H17" s="12">
        <v>3722.0</v>
      </c>
      <c r="I17" s="13">
        <v>744.4</v>
      </c>
      <c r="J17" s="12">
        <v>744.4</v>
      </c>
      <c r="K17" s="12">
        <v>3721.9999999999995</v>
      </c>
    </row>
    <row r="18">
      <c r="F18" s="11" t="s">
        <v>8</v>
      </c>
      <c r="G18" s="11">
        <v>685.0</v>
      </c>
      <c r="H18" s="12">
        <v>3056.0</v>
      </c>
      <c r="I18" s="12">
        <v>611.2</v>
      </c>
      <c r="J18" s="12">
        <v>611.2</v>
      </c>
      <c r="K18" s="12">
        <v>3056.0</v>
      </c>
    </row>
    <row r="19">
      <c r="F19" s="11" t="s">
        <v>7</v>
      </c>
      <c r="G19" s="11">
        <v>687.0</v>
      </c>
      <c r="H19" s="12">
        <v>2302.0</v>
      </c>
      <c r="I19" s="12">
        <v>460.4</v>
      </c>
      <c r="J19" s="12">
        <v>460.4</v>
      </c>
      <c r="K19" s="12">
        <v>2302.0</v>
      </c>
    </row>
    <row r="20">
      <c r="F20" s="11" t="s">
        <v>8</v>
      </c>
      <c r="G20" s="11">
        <v>689.0</v>
      </c>
      <c r="H20" s="12">
        <v>152.0</v>
      </c>
      <c r="I20" s="14">
        <f>H20*0.2</f>
        <v>30.4</v>
      </c>
      <c r="J20" s="12">
        <v>30.4</v>
      </c>
      <c r="K20" s="12">
        <v>152.0</v>
      </c>
    </row>
    <row r="21" ht="15.75" customHeight="1">
      <c r="F21" s="11" t="s">
        <v>8</v>
      </c>
      <c r="G21" s="11">
        <v>690.0</v>
      </c>
      <c r="H21" s="12">
        <v>2320.0</v>
      </c>
      <c r="I21" s="12">
        <v>464.0</v>
      </c>
      <c r="J21" s="12">
        <v>464.0</v>
      </c>
      <c r="K21" s="12">
        <v>2320.0</v>
      </c>
    </row>
    <row r="22" ht="15.75" customHeight="1">
      <c r="F22" s="11" t="s">
        <v>7</v>
      </c>
      <c r="G22" s="11">
        <v>691.0</v>
      </c>
      <c r="H22" s="12">
        <v>2001.0</v>
      </c>
      <c r="I22" s="12">
        <v>400.2</v>
      </c>
      <c r="J22" s="12">
        <v>400.2</v>
      </c>
      <c r="K22" s="12">
        <v>2000.9999999999998</v>
      </c>
    </row>
    <row r="23" ht="15.75" customHeight="1">
      <c r="F23" s="11" t="s">
        <v>8</v>
      </c>
      <c r="G23" s="11">
        <v>692.0</v>
      </c>
      <c r="H23" s="11">
        <v>1886.0</v>
      </c>
      <c r="I23" s="11">
        <v>377.2</v>
      </c>
      <c r="J23" s="11">
        <v>377.2</v>
      </c>
      <c r="K23" s="11">
        <v>1885.9999999999998</v>
      </c>
    </row>
    <row r="24" ht="15.75" customHeight="1">
      <c r="F24" s="15" t="s">
        <v>9</v>
      </c>
      <c r="G24" s="11"/>
      <c r="H24" s="14">
        <f t="shared" ref="H24:K24" si="1">SUM(H12:H23)</f>
        <v>28481</v>
      </c>
      <c r="I24" s="14">
        <f t="shared" si="1"/>
        <v>5696.2</v>
      </c>
      <c r="J24" s="14">
        <f t="shared" si="1"/>
        <v>5696.2</v>
      </c>
      <c r="K24" s="14">
        <f t="shared" si="1"/>
        <v>28481</v>
      </c>
    </row>
    <row r="25" ht="15.75" customHeight="1">
      <c r="F25" s="16" t="s">
        <v>10</v>
      </c>
      <c r="G25" s="11">
        <f>average(G12:G23)</f>
        <v>683.5</v>
      </c>
      <c r="H25" s="14">
        <f t="shared" ref="H25:K25" si="2">AVERAGE(H12:H23)</f>
        <v>2373.416667</v>
      </c>
      <c r="I25" s="14">
        <f t="shared" si="2"/>
        <v>474.6833333</v>
      </c>
      <c r="J25" s="14">
        <f t="shared" si="2"/>
        <v>474.6833333</v>
      </c>
      <c r="K25" s="14">
        <f t="shared" si="2"/>
        <v>2373.416667</v>
      </c>
    </row>
    <row r="26" ht="15.75" customHeight="1">
      <c r="F26" s="16" t="s">
        <v>11</v>
      </c>
      <c r="G26" s="11">
        <f t="shared" ref="G26:K26" si="3">MAX(G12:G23)</f>
        <v>692</v>
      </c>
      <c r="H26" s="14">
        <f t="shared" si="3"/>
        <v>3722</v>
      </c>
      <c r="I26" s="14">
        <f t="shared" si="3"/>
        <v>744.4</v>
      </c>
      <c r="J26" s="14">
        <f t="shared" si="3"/>
        <v>744.4</v>
      </c>
      <c r="K26" s="14">
        <f t="shared" si="3"/>
        <v>3722</v>
      </c>
    </row>
    <row r="27" ht="15.75" customHeight="1">
      <c r="F27" s="16" t="s">
        <v>12</v>
      </c>
      <c r="G27" s="11">
        <f t="shared" ref="G27:K27" si="4">MIN(G12:G23)</f>
        <v>673</v>
      </c>
      <c r="H27" s="14">
        <f t="shared" si="4"/>
        <v>152</v>
      </c>
      <c r="I27" s="14">
        <f t="shared" si="4"/>
        <v>30.4</v>
      </c>
      <c r="J27" s="14">
        <f t="shared" si="4"/>
        <v>30.4</v>
      </c>
      <c r="K27" s="14">
        <f t="shared" si="4"/>
        <v>152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3:K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2021-11-26T17:53:27Z</dcterms:created>
  <dc:creator>Future Connect</dc:creator>
</cp:coreProperties>
</file>