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 Relative" sheetId="1" r:id="rId4"/>
    <sheet state="visible" name="Absolute" sheetId="2" r:id="rId5"/>
    <sheet state="visible" name="Mixed 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Start_5">#REF!</definedName>
    <definedName name="Increments">#REF!</definedName>
    <definedName name="dec">#REF!</definedName>
    <definedName name="ProductC_Profit">#REF!</definedName>
    <definedName name="codes1">#REF!</definedName>
    <definedName name="Start_3">#REF!</definedName>
    <definedName name="a">#REF!</definedName>
    <definedName name="codes">#REF!</definedName>
    <definedName name="KCosts_9">#REF!</definedName>
    <definedName name="Start_4">#REF!</definedName>
    <definedName name="x">#REF!</definedName>
    <definedName name="quarterly_rates">#REF!</definedName>
    <definedName name="name">#REF!</definedName>
    <definedName name="Start_10">#REF!</definedName>
    <definedName name="jan">#REF!</definedName>
    <definedName name="ProductA_Profit">#REF!</definedName>
    <definedName name="Tax">#REF!</definedName>
    <definedName name="Start_16">#REF!</definedName>
    <definedName name="b">#REF!</definedName>
    <definedName name="ProductB_Profit">#REF!</definedName>
    <definedName name="Start_7">#REF!</definedName>
    <definedName name="Start_18">#REF!</definedName>
    <definedName name="y">#REF!</definedName>
    <definedName name="Start_6">#REF!</definedName>
    <definedName name="profit">#REF!</definedName>
    <definedName name="Start_19">#REF!</definedName>
    <definedName name="lettergrade">#REF!</definedName>
    <definedName name="t">#REF!</definedName>
    <definedName name="Range1">#REF!</definedName>
    <definedName name="Response_rate">#REF!</definedName>
    <definedName name="Number_mailed">#REF!</definedName>
  </definedNames>
  <calcPr/>
  <extLst>
    <ext uri="GoogleSheetsCustomDataVersion2">
      <go:sheetsCustomData xmlns:go="http://customooxmlschemas.google.com/" r:id="rId20" roundtripDataChecksum="LluW16dpIay94CP0JF91umPbpL8vHu0cN4EGTI4cKnw="/>
    </ext>
  </extLst>
</workbook>
</file>

<file path=xl/sharedStrings.xml><?xml version="1.0" encoding="utf-8"?>
<sst xmlns="http://schemas.openxmlformats.org/spreadsheetml/2006/main" count="79" uniqueCount="38">
  <si>
    <t>Type of References (Use of $ Sign)</t>
  </si>
  <si>
    <t>1. Relative Reference:</t>
  </si>
  <si>
    <t>Day</t>
  </si>
  <si>
    <t>Jan</t>
  </si>
  <si>
    <t>Feb</t>
  </si>
  <si>
    <t>Mar</t>
  </si>
  <si>
    <t>Apr</t>
  </si>
  <si>
    <t>May</t>
  </si>
  <si>
    <t>Total</t>
  </si>
  <si>
    <t>Monday</t>
  </si>
  <si>
    <t>Tuesday</t>
  </si>
  <si>
    <t>Wednesday</t>
  </si>
  <si>
    <t>Thursday</t>
  </si>
  <si>
    <t>Friday</t>
  </si>
  <si>
    <t>Diana Pincay</t>
  </si>
  <si>
    <t>2. Absolute Reference:</t>
  </si>
  <si>
    <t xml:space="preserve">Price </t>
  </si>
  <si>
    <t>No of Users</t>
  </si>
  <si>
    <t>Income</t>
  </si>
  <si>
    <t>Income %</t>
  </si>
  <si>
    <t>Saturday</t>
  </si>
  <si>
    <t>Sunday</t>
  </si>
  <si>
    <t>Overall Total</t>
  </si>
  <si>
    <r>
      <rPr>
        <rFont val="Calibri"/>
        <b/>
        <i/>
        <color rgb="FF595959"/>
        <sz val="11.0"/>
      </rPr>
      <t>Income %</t>
    </r>
    <r>
      <rPr>
        <rFont val="Calibri"/>
        <i/>
        <color rgb="FF595959"/>
        <sz val="11.0"/>
      </rPr>
      <t xml:space="preserve"> = Income / Overall Total</t>
    </r>
  </si>
  <si>
    <t>VAT</t>
  </si>
  <si>
    <t>Item</t>
  </si>
  <si>
    <t>Unit Cost</t>
  </si>
  <si>
    <t>Number</t>
  </si>
  <si>
    <t>Drill</t>
  </si>
  <si>
    <t>Screws</t>
  </si>
  <si>
    <t>Nails</t>
  </si>
  <si>
    <t>Hammer</t>
  </si>
  <si>
    <t>Spanner</t>
  </si>
  <si>
    <t>Cloth</t>
  </si>
  <si>
    <t>Oil</t>
  </si>
  <si>
    <t>Grease</t>
  </si>
  <si>
    <t>3. Mixed Reference:</t>
  </si>
  <si>
    <t>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</si>
</sst>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1.0"/>
      <color theme="1"/>
      <name val="Calibri"/>
      <scheme val="minor"/>
    </font>
    <font>
      <sz val="10.0"/>
      <color rgb="FF595959"/>
      <name val="Cambria"/>
    </font>
    <font>
      <sz val="24.0"/>
      <color rgb="FF31859B"/>
      <name val="High tower text"/>
    </font>
    <font>
      <sz val="12.0"/>
      <color rgb="FF5F497A"/>
      <name val="High tower text"/>
    </font>
    <font>
      <b/>
      <sz val="20.0"/>
      <color theme="5"/>
      <name val="Teko"/>
    </font>
    <font>
      <b/>
      <sz val="11.0"/>
      <color theme="0"/>
      <name val="Calibri"/>
      <scheme val="minor"/>
    </font>
    <font>
      <b/>
      <sz val="11.0"/>
      <color rgb="FFFFFFFF"/>
      <name val="Calibri"/>
      <scheme val="minor"/>
    </font>
    <font>
      <b/>
      <sz val="10.0"/>
      <color rgb="FF595959"/>
      <name val="Cambria"/>
    </font>
    <font>
      <color theme="1"/>
      <name val="Calibri"/>
      <scheme val="minor"/>
    </font>
    <font>
      <i/>
      <sz val="11.0"/>
      <color rgb="FF595959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36C09"/>
        <bgColor rgb="FFE36C09"/>
      </patternFill>
    </fill>
  </fills>
  <borders count="5">
    <border/>
    <border>
      <bottom style="medium">
        <color rgb="FF953734"/>
      </bottom>
    </border>
    <border>
      <left/>
      <right/>
      <top style="thin">
        <color rgb="FFD8D8D8"/>
      </top>
      <bottom style="thin">
        <color rgb="FFD8D8D8"/>
      </bottom>
    </border>
    <border>
      <top style="thin">
        <color rgb="FFD8D8D8"/>
      </top>
    </border>
    <border>
      <left/>
      <right/>
      <top/>
      <bottom style="thin">
        <color rgb="FFD8D8D8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0" fontId="2" numFmtId="0" xfId="0" applyBorder="1" applyFont="1"/>
    <xf borderId="1" fillId="0" fontId="1" numFmtId="0" xfId="0" applyAlignment="1" applyBorder="1" applyFont="1">
      <alignment vertical="center"/>
    </xf>
    <xf borderId="0" fillId="0" fontId="3" numFmtId="0" xfId="0" applyFont="1"/>
    <xf borderId="0" fillId="0" fontId="4" numFmtId="0" xfId="0" applyAlignment="1" applyFont="1">
      <alignment vertical="center"/>
    </xf>
    <xf borderId="2" fillId="2" fontId="5" numFmtId="0" xfId="0" applyAlignment="1" applyBorder="1" applyFill="1" applyFont="1">
      <alignment horizontal="center" vertical="center"/>
    </xf>
    <xf borderId="2" fillId="2" fontId="6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vertical="center"/>
    </xf>
    <xf borderId="3" fillId="0" fontId="1" numFmtId="164" xfId="0" applyAlignment="1" applyBorder="1" applyFont="1" applyNumberFormat="1">
      <alignment horizontal="center" vertical="center"/>
    </xf>
    <xf borderId="3" fillId="0" fontId="7" numFmtId="164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164" xfId="0" applyAlignment="1" applyFont="1" applyNumberFormat="1">
      <alignment horizontal="center" vertical="center"/>
    </xf>
    <xf borderId="0" fillId="0" fontId="7" numFmtId="0" xfId="0" applyAlignment="1" applyFont="1">
      <alignment readingOrder="0" vertical="center"/>
    </xf>
    <xf borderId="0" fillId="0" fontId="8" numFmtId="9" xfId="0" applyAlignment="1" applyFont="1" applyNumberFormat="1">
      <alignment readingOrder="0"/>
    </xf>
    <xf borderId="0" fillId="0" fontId="1" numFmtId="9" xfId="0" applyAlignment="1" applyFont="1" applyNumberFormat="1">
      <alignment readingOrder="0" vertical="center"/>
    </xf>
    <xf borderId="3" fillId="0" fontId="1" numFmtId="4" xfId="0" applyAlignment="1" applyBorder="1" applyFont="1" applyNumberFormat="1">
      <alignment horizontal="center" vertical="center"/>
    </xf>
    <xf borderId="3" fillId="0" fontId="1" numFmtId="10" xfId="0" applyAlignment="1" applyBorder="1" applyFont="1" applyNumberFormat="1">
      <alignment horizontal="center" vertical="center"/>
    </xf>
    <xf borderId="0" fillId="0" fontId="8" numFmtId="0" xfId="0" applyFont="1"/>
    <xf borderId="0" fillId="0" fontId="1" numFmtId="0" xfId="0" applyAlignment="1" applyFont="1">
      <alignment horizontal="left" vertical="center"/>
    </xf>
    <xf borderId="3" fillId="0" fontId="7" numFmtId="4" xfId="0" applyAlignment="1" applyBorder="1" applyFont="1" applyNumberFormat="1">
      <alignment horizontal="center" vertical="center"/>
    </xf>
    <xf borderId="0" fillId="0" fontId="9" numFmtId="0" xfId="0" applyFont="1"/>
    <xf borderId="0" fillId="0" fontId="7" numFmtId="9" xfId="0" applyAlignment="1" applyFont="1" applyNumberFormat="1">
      <alignment horizontal="center" vertical="center"/>
    </xf>
    <xf borderId="4" fillId="2" fontId="5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F2F2F2"/>
          <bgColor rgb="FFF2F2F2"/>
        </patternFill>
      </fill>
      <border>
        <top style="thin">
          <color rgb="FFD8D8D8"/>
        </top>
        <bottom style="thin">
          <color rgb="FFD8D8D8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externalLink" Target="externalLinks/externalLink5.xml"/><Relationship Id="rId10" Type="http://schemas.openxmlformats.org/officeDocument/2006/relationships/externalLink" Target="externalLinks/externalLink4.xml"/><Relationship Id="rId13" Type="http://schemas.openxmlformats.org/officeDocument/2006/relationships/externalLink" Target="externalLinks/externalLink7.xml"/><Relationship Id="rId12" Type="http://schemas.openxmlformats.org/officeDocument/2006/relationships/externalLink" Target="externalLinks/externalLink6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3.xml"/><Relationship Id="rId15" Type="http://schemas.openxmlformats.org/officeDocument/2006/relationships/externalLink" Target="externalLinks/externalLink9.xml"/><Relationship Id="rId14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1.xml"/><Relationship Id="rId16" Type="http://schemas.openxmlformats.org/officeDocument/2006/relationships/externalLink" Target="externalLinks/externalLink10.xml"/><Relationship Id="rId5" Type="http://schemas.openxmlformats.org/officeDocument/2006/relationships/worksheet" Target="worksheets/sheet2.xml"/><Relationship Id="rId19" Type="http://schemas.openxmlformats.org/officeDocument/2006/relationships/externalLink" Target="externalLinks/externalLink13.xml"/><Relationship Id="rId6" Type="http://schemas.openxmlformats.org/officeDocument/2006/relationships/worksheet" Target="worksheets/sheet3.xml"/><Relationship Id="rId18" Type="http://schemas.openxmlformats.org/officeDocument/2006/relationships/externalLink" Target="externalLinks/externalLink12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2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3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Excel%20Contents%20-%20New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Documents%20and%20Settings/akumarja/Local%20Settings/Temporary%20Internet%20Files/Content.Outlook/HP0FWUWB/Conditional%20format/CondFormat01.xls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Folder/Folder/Excel%20Training%20-%20Illustrations%20v2/Excel%20Training%20-%20Illustrations%20v2.xls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Documents%20and%20Settings/akumarja/Local%20Settings/Temporary%20Internet%20Files/Content.Outlook/HP0FWUWB/Excel%20Manual.xls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cenario"/>
      <sheetName val="Scenarios"/>
      <sheetName val="Worksheet 5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2.57"/>
    <col customWidth="1" min="3" max="3" width="14.0"/>
    <col customWidth="1" min="4" max="9" width="15.14"/>
    <col customWidth="1" min="10" max="10" width="12.43"/>
    <col customWidth="1" min="11" max="26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8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8.25" customHeight="1">
      <c r="A4" s="1"/>
      <c r="B4" s="2" t="s">
        <v>0</v>
      </c>
      <c r="C4" s="3"/>
      <c r="D4" s="3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7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5.25" customHeight="1">
      <c r="A7" s="1"/>
      <c r="B7" s="1"/>
      <c r="C7" s="5" t="s">
        <v>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1"/>
      <c r="C8" s="6" t="s">
        <v>2</v>
      </c>
      <c r="D8" s="7" t="s">
        <v>3</v>
      </c>
      <c r="E8" s="6" t="s">
        <v>4</v>
      </c>
      <c r="F8" s="6" t="s">
        <v>5</v>
      </c>
      <c r="G8" s="6" t="s">
        <v>6</v>
      </c>
      <c r="H8" s="6" t="s">
        <v>7</v>
      </c>
      <c r="I8" s="6" t="s">
        <v>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1"/>
      <c r="C9" s="8" t="s">
        <v>9</v>
      </c>
      <c r="D9" s="9">
        <v>545654.0</v>
      </c>
      <c r="E9" s="9">
        <v>547856.0</v>
      </c>
      <c r="F9" s="9">
        <v>456775.0</v>
      </c>
      <c r="G9" s="9">
        <v>657681.0</v>
      </c>
      <c r="H9" s="9">
        <v>878788.0</v>
      </c>
      <c r="I9" s="10">
        <f t="shared" ref="I9:I13" si="1">SUM(D9:H9)</f>
        <v>3086754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1"/>
      <c r="C10" s="11" t="s">
        <v>10</v>
      </c>
      <c r="D10" s="12">
        <v>457625.0</v>
      </c>
      <c r="E10" s="12">
        <v>124578.0</v>
      </c>
      <c r="F10" s="12">
        <v>455676.0</v>
      </c>
      <c r="G10" s="12">
        <v>657314.0</v>
      </c>
      <c r="H10" s="12">
        <v>548787.0</v>
      </c>
      <c r="I10" s="10">
        <f t="shared" si="1"/>
        <v>2243980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1"/>
      <c r="C11" s="11" t="s">
        <v>11</v>
      </c>
      <c r="D11" s="12">
        <v>245654.0</v>
      </c>
      <c r="E11" s="12">
        <v>654878.0</v>
      </c>
      <c r="F11" s="12">
        <v>124354.0</v>
      </c>
      <c r="G11" s="12">
        <v>654732.0</v>
      </c>
      <c r="H11" s="12">
        <v>548748.0</v>
      </c>
      <c r="I11" s="10">
        <f t="shared" si="1"/>
        <v>2228366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1"/>
      <c r="C12" s="11" t="s">
        <v>12</v>
      </c>
      <c r="D12" s="12">
        <v>654789.0</v>
      </c>
      <c r="E12" s="12">
        <v>548658.0</v>
      </c>
      <c r="F12" s="12">
        <v>125742.0</v>
      </c>
      <c r="G12" s="12">
        <v>564632.0</v>
      </c>
      <c r="H12" s="12">
        <v>548745.0</v>
      </c>
      <c r="I12" s="10">
        <f t="shared" si="1"/>
        <v>2442566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1"/>
      <c r="C13" s="11" t="s">
        <v>13</v>
      </c>
      <c r="D13" s="12">
        <v>214545.0</v>
      </c>
      <c r="E13" s="12">
        <v>215478.0</v>
      </c>
      <c r="F13" s="12">
        <v>324576.0</v>
      </c>
      <c r="G13" s="12">
        <v>546362.0</v>
      </c>
      <c r="H13" s="12">
        <v>454887.0</v>
      </c>
      <c r="I13" s="10">
        <f t="shared" si="1"/>
        <v>1755848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7.25" customHeight="1">
      <c r="A14" s="1"/>
      <c r="C14" s="13" t="s">
        <v>8</v>
      </c>
      <c r="D14" s="14"/>
      <c r="E14" s="14"/>
      <c r="F14" s="14"/>
      <c r="G14" s="14"/>
      <c r="H14" s="14"/>
      <c r="I14" s="1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7.25" customHeight="1">
      <c r="A15" s="1"/>
      <c r="C15" s="13"/>
      <c r="D15" s="14">
        <f>SUM(D9:D13)</f>
        <v>2118267</v>
      </c>
      <c r="E15" s="14">
        <f t="shared" ref="E15:I15" si="2">AVERAGE(E9:E13)</f>
        <v>418289.6</v>
      </c>
      <c r="F15" s="14">
        <f t="shared" si="2"/>
        <v>297424.6</v>
      </c>
      <c r="G15" s="14">
        <f t="shared" si="2"/>
        <v>616144.2</v>
      </c>
      <c r="H15" s="14">
        <f t="shared" si="2"/>
        <v>595991</v>
      </c>
      <c r="I15" s="14">
        <f t="shared" si="2"/>
        <v>2351502.8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7.25" customHeight="1">
      <c r="A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5" t="s">
        <v>14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>
        <v>9.0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C9:I15">
    <cfRule type="expression" dxfId="0" priority="1">
      <formula>MOD(ROW(),2)=0</formula>
    </cfRule>
  </conditionalFormatting>
  <printOptions horizontalCentered="1"/>
  <pageMargins bottom="0.75" footer="0.0" header="0.0" left="0.25" right="0.25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2.57"/>
    <col customWidth="1" min="3" max="3" width="14.0"/>
    <col customWidth="1" min="4" max="9" width="15.14"/>
    <col customWidth="1" min="10" max="11" width="9.14"/>
    <col customWidth="1" min="12" max="12" width="12.0"/>
    <col customWidth="1" min="13" max="13" width="9.71"/>
    <col customWidth="1" min="14" max="14" width="9.57"/>
    <col customWidth="1" min="15" max="26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8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8.25" customHeight="1">
      <c r="A4" s="1"/>
      <c r="B4" s="2" t="s">
        <v>0</v>
      </c>
      <c r="C4" s="3"/>
      <c r="D4" s="3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7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5.25" customHeight="1">
      <c r="A7" s="1"/>
      <c r="B7" s="1"/>
      <c r="C7" s="5" t="s">
        <v>15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7.25" customHeight="1">
      <c r="A8" s="1"/>
      <c r="C8" s="6" t="s">
        <v>2</v>
      </c>
      <c r="D8" s="6" t="s">
        <v>16</v>
      </c>
      <c r="E8" s="6" t="s">
        <v>17</v>
      </c>
      <c r="F8" s="6" t="s">
        <v>18</v>
      </c>
      <c r="G8" s="6" t="s">
        <v>19</v>
      </c>
      <c r="H8" s="16">
        <v>0.2</v>
      </c>
      <c r="I8" s="6" t="s">
        <v>2</v>
      </c>
      <c r="J8" s="6" t="s">
        <v>16</v>
      </c>
      <c r="K8" s="6" t="s">
        <v>17</v>
      </c>
      <c r="L8" s="6" t="s">
        <v>18</v>
      </c>
      <c r="M8" s="6" t="s">
        <v>19</v>
      </c>
      <c r="N8" s="17">
        <v>0.2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7.25" customHeight="1">
      <c r="A9" s="1"/>
      <c r="C9" s="8" t="s">
        <v>9</v>
      </c>
      <c r="D9" s="8">
        <v>5.0</v>
      </c>
      <c r="E9" s="8">
        <v>998.0</v>
      </c>
      <c r="F9" s="18">
        <f t="shared" ref="F9:F15" si="1">D9*E9</f>
        <v>4990</v>
      </c>
      <c r="G9" s="19">
        <f t="shared" ref="G9:G15" si="2">F9/$F$16</f>
        <v>0.1714423143</v>
      </c>
      <c r="H9" s="20">
        <f t="shared" ref="H9:H15" si="3">(D9*E9*F9)*$H$8</f>
        <v>4980020</v>
      </c>
      <c r="I9" s="8" t="s">
        <v>9</v>
      </c>
      <c r="J9" s="8">
        <v>5.0</v>
      </c>
      <c r="K9" s="8">
        <v>998.0</v>
      </c>
      <c r="L9" s="18">
        <f t="shared" ref="L9:L15" si="4">J9*K9</f>
        <v>4990</v>
      </c>
      <c r="M9" s="19">
        <f t="shared" ref="M9:M15" si="5">L9/$L$16</f>
        <v>0.1714423143</v>
      </c>
      <c r="N9" s="1">
        <f t="shared" ref="N9:N15" si="6">(J9*K9*L9)*$N$8</f>
        <v>4980020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7.25" customHeight="1">
      <c r="A10" s="21"/>
      <c r="C10" s="8" t="s">
        <v>10</v>
      </c>
      <c r="D10" s="8">
        <v>9.0</v>
      </c>
      <c r="E10" s="8">
        <v>555.0</v>
      </c>
      <c r="F10" s="18">
        <f t="shared" si="1"/>
        <v>4995</v>
      </c>
      <c r="G10" s="19">
        <f t="shared" si="2"/>
        <v>0.1716141002</v>
      </c>
      <c r="H10" s="20">
        <f t="shared" si="3"/>
        <v>4990005</v>
      </c>
      <c r="I10" s="8" t="s">
        <v>10</v>
      </c>
      <c r="J10" s="8">
        <v>9.0</v>
      </c>
      <c r="K10" s="8">
        <v>555.0</v>
      </c>
      <c r="L10" s="18">
        <f t="shared" si="4"/>
        <v>4995</v>
      </c>
      <c r="M10" s="19">
        <f t="shared" si="5"/>
        <v>0.1716141002</v>
      </c>
      <c r="N10" s="1">
        <f t="shared" si="6"/>
        <v>4990005</v>
      </c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9.5" customHeight="1">
      <c r="A11" s="21"/>
      <c r="C11" s="8" t="s">
        <v>11</v>
      </c>
      <c r="D11" s="8">
        <v>8.0</v>
      </c>
      <c r="E11" s="8">
        <v>788.0</v>
      </c>
      <c r="F11" s="18">
        <f t="shared" si="1"/>
        <v>6304</v>
      </c>
      <c r="G11" s="19">
        <f t="shared" si="2"/>
        <v>0.2165876452</v>
      </c>
      <c r="H11" s="20">
        <f t="shared" si="3"/>
        <v>7948083.2</v>
      </c>
      <c r="I11" s="8" t="s">
        <v>11</v>
      </c>
      <c r="J11" s="8">
        <v>8.0</v>
      </c>
      <c r="K11" s="8">
        <v>788.0</v>
      </c>
      <c r="L11" s="18">
        <f t="shared" si="4"/>
        <v>6304</v>
      </c>
      <c r="M11" s="19">
        <f t="shared" si="5"/>
        <v>0.2165876452</v>
      </c>
      <c r="N11" s="1">
        <f t="shared" si="6"/>
        <v>7948083.2</v>
      </c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9.5" customHeight="1">
      <c r="A12" s="21"/>
      <c r="C12" s="8" t="s">
        <v>12</v>
      </c>
      <c r="D12" s="8">
        <v>5.0</v>
      </c>
      <c r="E12" s="8">
        <v>600.0</v>
      </c>
      <c r="F12" s="18">
        <f t="shared" si="1"/>
        <v>3000</v>
      </c>
      <c r="G12" s="19">
        <f t="shared" si="2"/>
        <v>0.1030715316</v>
      </c>
      <c r="H12" s="20">
        <f t="shared" si="3"/>
        <v>1800000</v>
      </c>
      <c r="I12" s="8" t="s">
        <v>12</v>
      </c>
      <c r="J12" s="8">
        <v>5.0</v>
      </c>
      <c r="K12" s="8">
        <v>600.0</v>
      </c>
      <c r="L12" s="18">
        <f t="shared" si="4"/>
        <v>3000</v>
      </c>
      <c r="M12" s="19">
        <f t="shared" si="5"/>
        <v>0.1030715316</v>
      </c>
      <c r="N12" s="1">
        <f t="shared" si="6"/>
        <v>1800000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9.5" customHeight="1">
      <c r="A13" s="21"/>
      <c r="C13" s="8" t="s">
        <v>13</v>
      </c>
      <c r="D13" s="8">
        <v>7.0</v>
      </c>
      <c r="E13" s="8">
        <v>565.0</v>
      </c>
      <c r="F13" s="18">
        <f t="shared" si="1"/>
        <v>3955</v>
      </c>
      <c r="G13" s="19">
        <f t="shared" si="2"/>
        <v>0.1358826359</v>
      </c>
      <c r="H13" s="20">
        <f t="shared" si="3"/>
        <v>3128405</v>
      </c>
      <c r="I13" s="8" t="s">
        <v>13</v>
      </c>
      <c r="J13" s="8">
        <v>7.0</v>
      </c>
      <c r="K13" s="8">
        <v>565.0</v>
      </c>
      <c r="L13" s="18">
        <f t="shared" si="4"/>
        <v>3955</v>
      </c>
      <c r="M13" s="19">
        <f t="shared" si="5"/>
        <v>0.1358826359</v>
      </c>
      <c r="N13" s="1">
        <f t="shared" si="6"/>
        <v>3128405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9.5" customHeight="1">
      <c r="A14" s="21"/>
      <c r="C14" s="8" t="s">
        <v>20</v>
      </c>
      <c r="D14" s="8">
        <v>5.0</v>
      </c>
      <c r="E14" s="8">
        <v>254.0</v>
      </c>
      <c r="F14" s="18">
        <f t="shared" si="1"/>
        <v>1270</v>
      </c>
      <c r="G14" s="19">
        <f t="shared" si="2"/>
        <v>0.04363361506</v>
      </c>
      <c r="H14" s="20">
        <f t="shared" si="3"/>
        <v>322580</v>
      </c>
      <c r="I14" s="8" t="s">
        <v>20</v>
      </c>
      <c r="J14" s="8">
        <v>5.0</v>
      </c>
      <c r="K14" s="8">
        <v>254.0</v>
      </c>
      <c r="L14" s="18">
        <f t="shared" si="4"/>
        <v>1270</v>
      </c>
      <c r="M14" s="19">
        <f t="shared" si="5"/>
        <v>0.04363361506</v>
      </c>
      <c r="N14" s="1">
        <f t="shared" si="6"/>
        <v>322580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9.5" customHeight="1">
      <c r="A15" s="21"/>
      <c r="C15" s="8" t="s">
        <v>21</v>
      </c>
      <c r="D15" s="8">
        <v>7.0</v>
      </c>
      <c r="E15" s="8">
        <v>656.0</v>
      </c>
      <c r="F15" s="18">
        <f t="shared" si="1"/>
        <v>4592</v>
      </c>
      <c r="G15" s="19">
        <f t="shared" si="2"/>
        <v>0.1577681578</v>
      </c>
      <c r="H15" s="20">
        <f t="shared" si="3"/>
        <v>4217292.8</v>
      </c>
      <c r="I15" s="8" t="s">
        <v>21</v>
      </c>
      <c r="J15" s="8">
        <v>7.0</v>
      </c>
      <c r="K15" s="8">
        <v>656.0</v>
      </c>
      <c r="L15" s="18">
        <f t="shared" si="4"/>
        <v>4592</v>
      </c>
      <c r="M15" s="19">
        <f t="shared" si="5"/>
        <v>0.1577681578</v>
      </c>
      <c r="N15" s="1">
        <f t="shared" si="6"/>
        <v>4217292.8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9.5" customHeight="1">
      <c r="A16" s="21"/>
      <c r="C16" s="8"/>
      <c r="D16" s="9"/>
      <c r="E16" s="8" t="s">
        <v>22</v>
      </c>
      <c r="F16" s="22">
        <f>SUM(F9:F15)</f>
        <v>29106</v>
      </c>
      <c r="G16" s="19"/>
      <c r="I16" s="8"/>
      <c r="J16" s="9"/>
      <c r="K16" s="8" t="s">
        <v>22</v>
      </c>
      <c r="L16" s="22">
        <f t="shared" ref="L16:M16" si="7">SUM(L9:L15)</f>
        <v>29106</v>
      </c>
      <c r="M16" s="19">
        <f t="shared" si="7"/>
        <v>1</v>
      </c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9.5" customHeight="1">
      <c r="A17" s="21"/>
      <c r="D17" s="21"/>
      <c r="E17" s="23" t="s">
        <v>23</v>
      </c>
      <c r="F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9.5" customHeight="1">
      <c r="A18" s="21"/>
      <c r="D18" s="21"/>
      <c r="E18" s="23"/>
      <c r="F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1.25" customHeight="1">
      <c r="A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9.5" customHeight="1">
      <c r="A20" s="21"/>
      <c r="C20" s="13" t="s">
        <v>24</v>
      </c>
      <c r="D20" s="24">
        <v>0.2</v>
      </c>
      <c r="E20" s="1"/>
      <c r="F20" s="1"/>
      <c r="G20" s="1"/>
      <c r="I20" s="13" t="s">
        <v>24</v>
      </c>
      <c r="J20" s="24">
        <v>0.2</v>
      </c>
      <c r="K20" s="1"/>
      <c r="L20" s="1"/>
      <c r="M20" s="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9.5" customHeight="1">
      <c r="A21" s="21"/>
      <c r="C21" s="25" t="s">
        <v>25</v>
      </c>
      <c r="D21" s="25" t="s">
        <v>26</v>
      </c>
      <c r="E21" s="6" t="s">
        <v>27</v>
      </c>
      <c r="F21" s="6" t="s">
        <v>8</v>
      </c>
      <c r="G21" s="6" t="s">
        <v>24</v>
      </c>
      <c r="I21" s="25" t="s">
        <v>25</v>
      </c>
      <c r="J21" s="25" t="s">
        <v>26</v>
      </c>
      <c r="K21" s="6" t="s">
        <v>27</v>
      </c>
      <c r="L21" s="6" t="s">
        <v>8</v>
      </c>
      <c r="M21" s="6" t="s">
        <v>24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9.5" customHeight="1">
      <c r="A22" s="21"/>
      <c r="C22" s="8" t="s">
        <v>28</v>
      </c>
      <c r="D22" s="18">
        <v>1.19</v>
      </c>
      <c r="E22" s="8">
        <v>4.0</v>
      </c>
      <c r="F22" s="18">
        <f t="shared" ref="F22:F29" si="8">D22*E22</f>
        <v>4.76</v>
      </c>
      <c r="G22" s="18">
        <f t="shared" ref="G22:G29" si="9">F22*$D$20</f>
        <v>0.952</v>
      </c>
      <c r="I22" s="8" t="s">
        <v>28</v>
      </c>
      <c r="J22" s="18">
        <v>1.19</v>
      </c>
      <c r="K22" s="8">
        <v>4.0</v>
      </c>
      <c r="L22" s="18">
        <f t="shared" ref="L22:L29" si="10">J22*K22</f>
        <v>4.76</v>
      </c>
      <c r="M22" s="18">
        <f t="shared" ref="M22:M28" si="11">L22*$J$20</f>
        <v>0.952</v>
      </c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9.5" customHeight="1">
      <c r="A23" s="21"/>
      <c r="C23" s="8" t="s">
        <v>29</v>
      </c>
      <c r="D23" s="18">
        <v>0.05</v>
      </c>
      <c r="E23" s="8">
        <v>50.0</v>
      </c>
      <c r="F23" s="18">
        <f t="shared" si="8"/>
        <v>2.5</v>
      </c>
      <c r="G23" s="18">
        <f t="shared" si="9"/>
        <v>0.5</v>
      </c>
      <c r="I23" s="8" t="s">
        <v>29</v>
      </c>
      <c r="J23" s="18">
        <v>0.05</v>
      </c>
      <c r="K23" s="8">
        <v>50.0</v>
      </c>
      <c r="L23" s="18">
        <f t="shared" si="10"/>
        <v>2.5</v>
      </c>
      <c r="M23" s="18">
        <f t="shared" si="11"/>
        <v>0.5</v>
      </c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9.5" customHeight="1">
      <c r="A24" s="1"/>
      <c r="C24" s="8" t="s">
        <v>30</v>
      </c>
      <c r="D24" s="18">
        <v>0.99</v>
      </c>
      <c r="E24" s="8">
        <v>52.0</v>
      </c>
      <c r="F24" s="18">
        <f t="shared" si="8"/>
        <v>51.48</v>
      </c>
      <c r="G24" s="18">
        <f t="shared" si="9"/>
        <v>10.296</v>
      </c>
      <c r="I24" s="8" t="s">
        <v>30</v>
      </c>
      <c r="J24" s="18">
        <v>0.99</v>
      </c>
      <c r="K24" s="8">
        <v>52.0</v>
      </c>
      <c r="L24" s="18">
        <f t="shared" si="10"/>
        <v>51.48</v>
      </c>
      <c r="M24" s="18">
        <f t="shared" si="11"/>
        <v>10.296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C25" s="8" t="s">
        <v>31</v>
      </c>
      <c r="D25" s="18">
        <v>2.0</v>
      </c>
      <c r="E25" s="8">
        <v>54.0</v>
      </c>
      <c r="F25" s="18">
        <f t="shared" si="8"/>
        <v>108</v>
      </c>
      <c r="G25" s="18">
        <f t="shared" si="9"/>
        <v>21.6</v>
      </c>
      <c r="I25" s="8" t="s">
        <v>31</v>
      </c>
      <c r="J25" s="18">
        <v>2.0</v>
      </c>
      <c r="K25" s="8">
        <v>54.0</v>
      </c>
      <c r="L25" s="18">
        <f t="shared" si="10"/>
        <v>108</v>
      </c>
      <c r="M25" s="18">
        <f t="shared" si="11"/>
        <v>21.6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C26" s="8" t="s">
        <v>32</v>
      </c>
      <c r="D26" s="18">
        <v>56.0</v>
      </c>
      <c r="E26" s="8">
        <v>56.0</v>
      </c>
      <c r="F26" s="18">
        <f t="shared" si="8"/>
        <v>3136</v>
      </c>
      <c r="G26" s="18">
        <f t="shared" si="9"/>
        <v>627.2</v>
      </c>
      <c r="I26" s="8" t="s">
        <v>32</v>
      </c>
      <c r="J26" s="18">
        <v>56.0</v>
      </c>
      <c r="K26" s="8">
        <v>56.0</v>
      </c>
      <c r="L26" s="18">
        <f t="shared" si="10"/>
        <v>3136</v>
      </c>
      <c r="M26" s="18">
        <f t="shared" si="11"/>
        <v>627.2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C27" s="8" t="s">
        <v>33</v>
      </c>
      <c r="D27" s="18">
        <v>12.0</v>
      </c>
      <c r="E27" s="8">
        <v>58.0</v>
      </c>
      <c r="F27" s="18">
        <f t="shared" si="8"/>
        <v>696</v>
      </c>
      <c r="G27" s="18">
        <f t="shared" si="9"/>
        <v>139.2</v>
      </c>
      <c r="I27" s="8" t="s">
        <v>33</v>
      </c>
      <c r="J27" s="18">
        <v>12.0</v>
      </c>
      <c r="K27" s="8">
        <v>58.0</v>
      </c>
      <c r="L27" s="18">
        <f t="shared" si="10"/>
        <v>696</v>
      </c>
      <c r="M27" s="18">
        <f t="shared" si="11"/>
        <v>139.2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C28" s="8" t="s">
        <v>34</v>
      </c>
      <c r="D28" s="18">
        <v>32.0</v>
      </c>
      <c r="E28" s="8">
        <v>60.0</v>
      </c>
      <c r="F28" s="18">
        <f t="shared" si="8"/>
        <v>1920</v>
      </c>
      <c r="G28" s="18">
        <f t="shared" si="9"/>
        <v>384</v>
      </c>
      <c r="I28" s="8" t="s">
        <v>34</v>
      </c>
      <c r="J28" s="18">
        <v>32.0</v>
      </c>
      <c r="K28" s="8">
        <v>60.0</v>
      </c>
      <c r="L28" s="18">
        <f t="shared" si="10"/>
        <v>1920</v>
      </c>
      <c r="M28" s="18">
        <f t="shared" si="11"/>
        <v>384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C29" s="8" t="s">
        <v>35</v>
      </c>
      <c r="D29" s="18">
        <v>12.0</v>
      </c>
      <c r="E29" s="8">
        <v>62.0</v>
      </c>
      <c r="F29" s="18">
        <f t="shared" si="8"/>
        <v>744</v>
      </c>
      <c r="G29" s="18">
        <f t="shared" si="9"/>
        <v>148.8</v>
      </c>
      <c r="I29" s="8" t="s">
        <v>35</v>
      </c>
      <c r="J29" s="18">
        <v>12.0</v>
      </c>
      <c r="K29" s="8">
        <v>62.0</v>
      </c>
      <c r="L29" s="18">
        <f t="shared" si="10"/>
        <v>744</v>
      </c>
      <c r="M29" s="18">
        <f>L29*$D$20</f>
        <v>148.8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5" t="s">
        <v>14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C9:E9 F9:F15 G9:G16 I9:K9 L9:L15 M9:M16">
    <cfRule type="expression" dxfId="0" priority="1">
      <formula>MOD(ROW(),2)=0</formula>
    </cfRule>
  </conditionalFormatting>
  <conditionalFormatting sqref="C10:E16 I10:K16 F16 L16">
    <cfRule type="expression" dxfId="0" priority="2">
      <formula>MOD(ROW(),2)=0</formula>
    </cfRule>
  </conditionalFormatting>
  <conditionalFormatting sqref="C22:E22 F22:G29 I22:K22 L22:M29">
    <cfRule type="expression" dxfId="0" priority="3">
      <formula>MOD(ROW(),2)=0</formula>
    </cfRule>
  </conditionalFormatting>
  <conditionalFormatting sqref="C23:E27 I23:K27">
    <cfRule type="expression" dxfId="0" priority="4">
      <formula>MOD(ROW(),2)=0</formula>
    </cfRule>
  </conditionalFormatting>
  <conditionalFormatting sqref="C20:D20 I20:J20">
    <cfRule type="expression" dxfId="0" priority="5">
      <formula>MOD(ROW(),2)=0</formula>
    </cfRule>
  </conditionalFormatting>
  <conditionalFormatting sqref="C28:E28 I28:K28">
    <cfRule type="expression" dxfId="0" priority="6">
      <formula>MOD(ROW(),2)=0</formula>
    </cfRule>
  </conditionalFormatting>
  <conditionalFormatting sqref="C29:E29 I29:K29">
    <cfRule type="expression" dxfId="0" priority="7">
      <formula>MOD(ROW(),2)=0</formula>
    </cfRule>
  </conditionalFormatting>
  <printOptions horizontalCentered="1"/>
  <pageMargins bottom="0.75" footer="0.0" header="0.0" left="0.25" right="0.25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2.57"/>
    <col customWidth="1" min="3" max="3" width="14.0"/>
    <col customWidth="1" min="4" max="9" width="15.14"/>
    <col customWidth="1" min="10" max="11" width="9.14"/>
    <col customWidth="1" min="12" max="12" width="12.0"/>
    <col customWidth="1" min="13" max="13" width="11.86"/>
    <col customWidth="1" min="14" max="26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8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8.25" customHeight="1">
      <c r="A4" s="1"/>
      <c r="B4" s="2" t="s">
        <v>0</v>
      </c>
      <c r="C4" s="3"/>
      <c r="D4" s="3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7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5.25" customHeight="1">
      <c r="A7" s="1"/>
      <c r="B7" s="1"/>
      <c r="C7" s="5" t="s">
        <v>36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C8" s="6" t="s">
        <v>37</v>
      </c>
      <c r="D8" s="6">
        <v>3.0</v>
      </c>
      <c r="E8" s="6">
        <v>10.0</v>
      </c>
      <c r="F8" s="6">
        <v>15.0</v>
      </c>
      <c r="G8" s="6">
        <v>30.0</v>
      </c>
      <c r="H8" s="6">
        <v>20.0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0.25" customHeight="1">
      <c r="A9" s="1"/>
      <c r="C9" s="8">
        <v>3.0</v>
      </c>
      <c r="D9" s="18">
        <f t="shared" ref="D9:H9" si="1">D$8*$C9</f>
        <v>9</v>
      </c>
      <c r="E9" s="18">
        <f t="shared" si="1"/>
        <v>30</v>
      </c>
      <c r="F9" s="18">
        <f t="shared" si="1"/>
        <v>45</v>
      </c>
      <c r="G9" s="18">
        <f t="shared" si="1"/>
        <v>90</v>
      </c>
      <c r="H9" s="18">
        <f t="shared" si="1"/>
        <v>60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0.25" customHeight="1">
      <c r="A10" s="1"/>
      <c r="C10" s="8">
        <v>10.0</v>
      </c>
      <c r="D10" s="18">
        <f t="shared" ref="D10:H10" si="2">D$8*$C10</f>
        <v>30</v>
      </c>
      <c r="E10" s="18">
        <f t="shared" si="2"/>
        <v>100</v>
      </c>
      <c r="F10" s="18">
        <f t="shared" si="2"/>
        <v>150</v>
      </c>
      <c r="G10" s="18">
        <f t="shared" si="2"/>
        <v>300</v>
      </c>
      <c r="H10" s="18">
        <f t="shared" si="2"/>
        <v>200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0.25" customHeight="1">
      <c r="A11" s="1"/>
      <c r="C11" s="8">
        <v>15.0</v>
      </c>
      <c r="D11" s="18">
        <f t="shared" ref="D11:H11" si="3">D$8*$C11</f>
        <v>45</v>
      </c>
      <c r="E11" s="18">
        <f t="shared" si="3"/>
        <v>150</v>
      </c>
      <c r="F11" s="18">
        <f t="shared" si="3"/>
        <v>225</v>
      </c>
      <c r="G11" s="18">
        <f t="shared" si="3"/>
        <v>450</v>
      </c>
      <c r="H11" s="18">
        <f t="shared" si="3"/>
        <v>300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0.25" customHeight="1">
      <c r="A12" s="1"/>
      <c r="C12" s="8">
        <v>30.0</v>
      </c>
      <c r="D12" s="18">
        <f t="shared" ref="D12:H12" si="4">D$8*$C12</f>
        <v>90</v>
      </c>
      <c r="E12" s="18">
        <f t="shared" si="4"/>
        <v>300</v>
      </c>
      <c r="F12" s="18">
        <f t="shared" si="4"/>
        <v>450</v>
      </c>
      <c r="G12" s="18">
        <f t="shared" si="4"/>
        <v>900</v>
      </c>
      <c r="H12" s="18">
        <f t="shared" si="4"/>
        <v>600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0.25" customHeight="1">
      <c r="A13" s="1"/>
      <c r="B13" s="1"/>
      <c r="C13" s="8">
        <v>60.0</v>
      </c>
      <c r="D13" s="18">
        <f t="shared" ref="D13:H13" si="5">D$8*$C13</f>
        <v>180</v>
      </c>
      <c r="E13" s="18">
        <f t="shared" si="5"/>
        <v>600</v>
      </c>
      <c r="F13" s="18">
        <f t="shared" si="5"/>
        <v>900</v>
      </c>
      <c r="G13" s="18">
        <f t="shared" si="5"/>
        <v>1800</v>
      </c>
      <c r="H13" s="18">
        <f t="shared" si="5"/>
        <v>1200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0.25" customHeight="1">
      <c r="A14" s="1"/>
      <c r="B14" s="1"/>
      <c r="C14" s="8">
        <v>90.0</v>
      </c>
      <c r="D14" s="18">
        <f t="shared" ref="D14:H14" si="6">D$8*$C14</f>
        <v>270</v>
      </c>
      <c r="E14" s="18">
        <f t="shared" si="6"/>
        <v>900</v>
      </c>
      <c r="F14" s="18">
        <f t="shared" si="6"/>
        <v>1350</v>
      </c>
      <c r="G14" s="18">
        <f t="shared" si="6"/>
        <v>2700</v>
      </c>
      <c r="H14" s="18">
        <f t="shared" si="6"/>
        <v>1800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6" t="s">
        <v>37</v>
      </c>
      <c r="D18" s="6">
        <v>3.0</v>
      </c>
      <c r="E18" s="6">
        <v>10.0</v>
      </c>
      <c r="F18" s="6">
        <v>15.0</v>
      </c>
      <c r="G18" s="6">
        <v>30.0</v>
      </c>
      <c r="H18" s="6">
        <v>20.0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8">
        <v>3.0</v>
      </c>
      <c r="D19" s="18">
        <f t="shared" ref="D19:H19" si="7">$C19*D$18</f>
        <v>9</v>
      </c>
      <c r="E19" s="18">
        <f t="shared" si="7"/>
        <v>30</v>
      </c>
      <c r="F19" s="18">
        <f t="shared" si="7"/>
        <v>45</v>
      </c>
      <c r="G19" s="18">
        <f t="shared" si="7"/>
        <v>90</v>
      </c>
      <c r="H19" s="18">
        <f t="shared" si="7"/>
        <v>60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8">
        <v>10.0</v>
      </c>
      <c r="D20" s="18">
        <f t="shared" ref="D20:H20" si="8">$C20*D$18</f>
        <v>30</v>
      </c>
      <c r="E20" s="18">
        <f t="shared" si="8"/>
        <v>100</v>
      </c>
      <c r="F20" s="18">
        <f t="shared" si="8"/>
        <v>150</v>
      </c>
      <c r="G20" s="18">
        <f t="shared" si="8"/>
        <v>300</v>
      </c>
      <c r="H20" s="18">
        <f t="shared" si="8"/>
        <v>200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8">
        <v>15.0</v>
      </c>
      <c r="D21" s="18">
        <f t="shared" ref="D21:H21" si="9">$C21*D$18</f>
        <v>45</v>
      </c>
      <c r="E21" s="18">
        <f t="shared" si="9"/>
        <v>150</v>
      </c>
      <c r="F21" s="18">
        <f t="shared" si="9"/>
        <v>225</v>
      </c>
      <c r="G21" s="18">
        <f t="shared" si="9"/>
        <v>450</v>
      </c>
      <c r="H21" s="18">
        <f t="shared" si="9"/>
        <v>300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8">
        <v>30.0</v>
      </c>
      <c r="D22" s="18">
        <f t="shared" ref="D22:H22" si="10">$C22*D$18</f>
        <v>90</v>
      </c>
      <c r="E22" s="18">
        <f t="shared" si="10"/>
        <v>300</v>
      </c>
      <c r="F22" s="18">
        <f t="shared" si="10"/>
        <v>450</v>
      </c>
      <c r="G22" s="18">
        <f t="shared" si="10"/>
        <v>900</v>
      </c>
      <c r="H22" s="18">
        <f t="shared" si="10"/>
        <v>600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8">
        <v>60.0</v>
      </c>
      <c r="D23" s="18">
        <f t="shared" ref="D23:H23" si="11">$C23*D$18</f>
        <v>180</v>
      </c>
      <c r="E23" s="18">
        <f t="shared" si="11"/>
        <v>600</v>
      </c>
      <c r="F23" s="18">
        <f t="shared" si="11"/>
        <v>900</v>
      </c>
      <c r="G23" s="18">
        <f t="shared" si="11"/>
        <v>1800</v>
      </c>
      <c r="H23" s="18">
        <f t="shared" si="11"/>
        <v>1200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8">
        <v>90.0</v>
      </c>
      <c r="D24" s="18">
        <f t="shared" ref="D24:H24" si="12">$C24*D$18</f>
        <v>270</v>
      </c>
      <c r="E24" s="18">
        <f t="shared" si="12"/>
        <v>900</v>
      </c>
      <c r="F24" s="18">
        <f t="shared" si="12"/>
        <v>1350</v>
      </c>
      <c r="G24" s="18">
        <f t="shared" si="12"/>
        <v>2700</v>
      </c>
      <c r="H24" s="18">
        <f t="shared" si="12"/>
        <v>1800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5" t="s">
        <v>14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C9 D9:H14 C19 D19:H24">
    <cfRule type="expression" dxfId="0" priority="1">
      <formula>MOD(ROW(),2)=0</formula>
    </cfRule>
  </conditionalFormatting>
  <conditionalFormatting sqref="C10:C13 C20:C23">
    <cfRule type="expression" dxfId="0" priority="2">
      <formula>MOD(ROW(),2)=0</formula>
    </cfRule>
  </conditionalFormatting>
  <conditionalFormatting sqref="C14 C24">
    <cfRule type="expression" dxfId="0" priority="3">
      <formula>MOD(ROW(),2)=0</formula>
    </cfRule>
  </conditionalFormatting>
  <printOptions horizontalCentered="1"/>
  <pageMargins bottom="0.75" footer="0.0" header="0.0" left="0.25" right="0.25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2016-05-23T11:52:45Z</dcterms:created>
  <dc:creator>mm</dc:creator>
</cp:coreProperties>
</file>