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38400" windowHeight="210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J10" i="1"/>
  <c r="F10" i="1"/>
  <c r="K10" i="1"/>
  <c r="G6" i="1"/>
  <c r="J6" i="1"/>
  <c r="F6" i="1"/>
  <c r="K6" i="1"/>
  <c r="G7" i="1"/>
  <c r="J7" i="1"/>
  <c r="F7" i="1"/>
  <c r="K7" i="1"/>
  <c r="G8" i="1"/>
  <c r="J8" i="1"/>
  <c r="F8" i="1"/>
  <c r="K8" i="1"/>
  <c r="G9" i="1"/>
  <c r="J9" i="1"/>
  <c r="F9" i="1"/>
  <c r="K9" i="1"/>
  <c r="G11" i="1"/>
  <c r="J11" i="1"/>
  <c r="F11" i="1"/>
  <c r="K11" i="1"/>
  <c r="G12" i="1"/>
  <c r="J12" i="1"/>
  <c r="F12" i="1"/>
  <c r="K12" i="1"/>
  <c r="K13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<sst xmlns="http://schemas.openxmlformats.org/spreadsheetml/2006/main" count="23" uniqueCount="23">
  <si>
    <t>Micosoft Licenses Select Plus Agreement</t>
  </si>
  <si>
    <t>No</t>
  </si>
  <si>
    <t>Product</t>
  </si>
  <si>
    <t>Chennai</t>
  </si>
  <si>
    <t>London</t>
  </si>
  <si>
    <t>NY</t>
  </si>
  <si>
    <t>Qty</t>
  </si>
  <si>
    <t>Select Plus</t>
  </si>
  <si>
    <t>Total Cost</t>
  </si>
  <si>
    <t>UK Price</t>
  </si>
  <si>
    <t>Savings</t>
  </si>
  <si>
    <t>Total Saving</t>
  </si>
  <si>
    <t>Pricing</t>
  </si>
  <si>
    <t>Phase1</t>
  </si>
  <si>
    <t>Windows server 2008 Standard</t>
  </si>
  <si>
    <t>Exchange 2010 Standard</t>
  </si>
  <si>
    <t>Microsoft Project 2010</t>
  </si>
  <si>
    <t>Microsoft Office 2010 Standard</t>
  </si>
  <si>
    <t>Microsft Office for Mac</t>
  </si>
  <si>
    <t>Exchange 2010 CAL Licenses</t>
  </si>
  <si>
    <t>Windows server 2008 CAL Licenses</t>
  </si>
  <si>
    <t>RAMESH</t>
  </si>
  <si>
    <t>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</si>
</sst>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1" xfId="0" applyFont="1" applyBorder="1"/>
    <xf numFmtId="44" fontId="2" fillId="0" borderId="1" xfId="1" applyFont="1" applyFill="1" applyBorder="1"/>
    <xf numFmtId="0" fontId="2" fillId="0" borderId="1" xfId="0" applyFont="1" applyFill="1" applyBorder="1"/>
    <xf numFmtId="0" fontId="2" fillId="0" borderId="2" xfId="0" applyFont="1" applyBorder="1"/>
    <xf numFmtId="44" fontId="2" fillId="0" borderId="2" xfId="1" applyFont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44" fontId="0" fillId="0" borderId="1" xfId="1" applyFont="1" applyBorder="1"/>
    <xf numFmtId="44" fontId="0" fillId="0" borderId="4" xfId="1" applyFont="1" applyBorder="1"/>
    <xf numFmtId="44" fontId="0" fillId="0" borderId="1" xfId="0" applyNumberFormat="1" applyBorder="1"/>
    <xf numFmtId="44" fontId="0" fillId="0" borderId="4" xfId="0" applyNumberFormat="1" applyBorder="1"/>
    <xf numFmtId="44" fontId="0" fillId="0" borderId="2" xfId="1" applyFont="1" applyBorder="1"/>
    <xf numFmtId="44" fontId="0" fillId="0" borderId="2" xfId="0" applyNumberFormat="1" applyBorder="1"/>
    <xf numFmtId="44" fontId="2" fillId="0" borderId="5" xfId="1" applyFont="1" applyBorder="1"/>
    <xf numFmtId="44" fontId="2" fillId="0" borderId="5" xfId="0" applyNumberFormat="1" applyFont="1" applyBorder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D45" sqref="D45"/>
    </sheetView>
  </sheetViews>
  <sheetFormatPr baseColWidth="10" defaultRowHeight="15" x14ac:dyDescent="0"/>
  <cols>
    <col min="1" max="1" width="9.33203125" customWidth="1"/>
    <col min="2" max="2" width="44.33203125" customWidth="1"/>
    <col min="3" max="5" width="7.33203125" customWidth="1"/>
    <col min="6" max="6" width="6.33203125" customWidth="1"/>
    <col min="7" max="7" width="11.83203125" bestFit="1" customWidth="1"/>
    <col min="8" max="8" width="11.83203125" customWidth="1"/>
    <col min="10" max="10" width="9.33203125" customWidth="1"/>
    <col min="11" max="11" width="12.5" customWidth="1"/>
  </cols>
  <sheetData>
    <row r="1" spans="1:11">
      <c r="G1" s="1"/>
      <c r="H1" s="1"/>
    </row>
    <row r="2" spans="1:11">
      <c r="G2" s="1"/>
      <c r="H2" s="1"/>
    </row>
    <row r="3" spans="1:11">
      <c r="A3" s="2" t="s">
        <v>0</v>
      </c>
      <c r="G3" s="1"/>
      <c r="H3" s="1"/>
    </row>
    <row r="4" spans="1:11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4" t="s">
        <v>7</v>
      </c>
      <c r="H4" s="4" t="s">
        <v>8</v>
      </c>
      <c r="I4" s="5" t="s">
        <v>9</v>
      </c>
      <c r="J4" s="5" t="s">
        <v>10</v>
      </c>
      <c r="K4" s="5" t="s">
        <v>11</v>
      </c>
    </row>
    <row r="5" spans="1:11">
      <c r="A5" s="6"/>
      <c r="B5" s="6"/>
      <c r="C5" s="6"/>
      <c r="D5" s="6"/>
      <c r="E5" s="6"/>
      <c r="F5" s="6"/>
      <c r="G5" s="7" t="s">
        <v>12</v>
      </c>
      <c r="H5" s="7"/>
      <c r="I5" s="8"/>
      <c r="J5" s="9"/>
      <c r="K5" s="9" t="s">
        <v>13</v>
      </c>
    </row>
    <row r="6" spans="1:11">
      <c r="A6" s="10">
        <v>1</v>
      </c>
      <c r="B6" s="10" t="s">
        <v>14</v>
      </c>
      <c r="C6" s="10">
        <v>6</v>
      </c>
      <c r="D6" s="10">
        <v>6</v>
      </c>
      <c r="E6" s="10">
        <v>2</v>
      </c>
      <c r="F6" s="10">
        <f>SUM(C6:E6)</f>
        <v>14</v>
      </c>
      <c r="G6" s="11">
        <f>29594/72</f>
        <v>411.02777777777777</v>
      </c>
      <c r="H6" s="12">
        <f>G6*F6</f>
        <v>5754.3888888888887</v>
      </c>
      <c r="I6" s="12">
        <v>500</v>
      </c>
      <c r="J6" s="13">
        <f t="shared" ref="J6:J12" si="0">I6-G6</f>
        <v>88.972222222222229</v>
      </c>
      <c r="K6" s="13">
        <f t="shared" ref="K6:K12" si="1">J6*F6</f>
        <v>1245.6111111111113</v>
      </c>
    </row>
    <row r="7" spans="1:11">
      <c r="A7" s="10">
        <v>2</v>
      </c>
      <c r="B7" s="10" t="s">
        <v>15</v>
      </c>
      <c r="C7" s="10">
        <v>0</v>
      </c>
      <c r="D7" s="10">
        <v>2</v>
      </c>
      <c r="E7" s="10">
        <v>0</v>
      </c>
      <c r="F7" s="10">
        <f t="shared" ref="F7:F12" si="2">SUM(C7:E7)</f>
        <v>2</v>
      </c>
      <c r="G7" s="12">
        <f>28870/72</f>
        <v>400.97222222222223</v>
      </c>
      <c r="H7" s="12">
        <f t="shared" ref="H7:H12" si="3">G7*F7</f>
        <v>801.94444444444446</v>
      </c>
      <c r="I7" s="12">
        <v>500</v>
      </c>
      <c r="J7" s="14">
        <f t="shared" si="0"/>
        <v>99.027777777777771</v>
      </c>
      <c r="K7" s="14">
        <f t="shared" si="1"/>
        <v>198.05555555555554</v>
      </c>
    </row>
    <row r="8" spans="1:11">
      <c r="A8" s="10">
        <v>3</v>
      </c>
      <c r="B8" s="10" t="s">
        <v>16</v>
      </c>
      <c r="C8" s="10">
        <v>4</v>
      </c>
      <c r="D8" s="10">
        <v>2</v>
      </c>
      <c r="E8" s="10">
        <v>2</v>
      </c>
      <c r="F8" s="10">
        <f t="shared" si="2"/>
        <v>8</v>
      </c>
      <c r="G8" s="12">
        <f>21877/72</f>
        <v>303.84722222222223</v>
      </c>
      <c r="H8" s="12">
        <f t="shared" si="3"/>
        <v>2430.7777777777778</v>
      </c>
      <c r="I8" s="12">
        <v>350</v>
      </c>
      <c r="J8" s="14">
        <f t="shared" si="0"/>
        <v>46.152777777777771</v>
      </c>
      <c r="K8" s="14">
        <f t="shared" si="1"/>
        <v>369.22222222222217</v>
      </c>
    </row>
    <row r="9" spans="1:11">
      <c r="A9" s="10">
        <v>4</v>
      </c>
      <c r="B9" s="10" t="s">
        <v>17</v>
      </c>
      <c r="C9" s="10">
        <v>45</v>
      </c>
      <c r="D9" s="10">
        <v>15</v>
      </c>
      <c r="E9" s="10">
        <v>5</v>
      </c>
      <c r="F9" s="10">
        <f t="shared" si="2"/>
        <v>65</v>
      </c>
      <c r="G9" s="12">
        <f>15180/72</f>
        <v>210.83333333333334</v>
      </c>
      <c r="H9" s="12">
        <f t="shared" si="3"/>
        <v>13704.166666666668</v>
      </c>
      <c r="I9" s="12">
        <v>285</v>
      </c>
      <c r="J9" s="14">
        <f t="shared" si="0"/>
        <v>74.166666666666657</v>
      </c>
      <c r="K9" s="14">
        <f t="shared" si="1"/>
        <v>4820.833333333333</v>
      </c>
    </row>
    <row r="10" spans="1:11">
      <c r="A10" s="10">
        <v>5</v>
      </c>
      <c r="B10" s="10" t="s">
        <v>18</v>
      </c>
      <c r="C10" s="10">
        <v>25</v>
      </c>
      <c r="D10" s="10">
        <v>40</v>
      </c>
      <c r="E10" s="10">
        <v>15</v>
      </c>
      <c r="F10" s="10">
        <f t="shared" si="2"/>
        <v>80</v>
      </c>
      <c r="G10" s="12">
        <f>15179/72</f>
        <v>210.81944444444446</v>
      </c>
      <c r="H10" s="12">
        <f t="shared" si="3"/>
        <v>16865.555555555555</v>
      </c>
      <c r="I10" s="12">
        <v>140</v>
      </c>
      <c r="J10" s="14">
        <f t="shared" si="0"/>
        <v>-70.819444444444457</v>
      </c>
      <c r="K10" s="14">
        <f t="shared" si="1"/>
        <v>-5665.5555555555566</v>
      </c>
    </row>
    <row r="11" spans="1:11">
      <c r="A11" s="10">
        <v>6</v>
      </c>
      <c r="B11" s="10" t="s">
        <v>19</v>
      </c>
      <c r="C11" s="10">
        <v>80</v>
      </c>
      <c r="D11" s="10">
        <v>100</v>
      </c>
      <c r="E11" s="10">
        <v>20</v>
      </c>
      <c r="F11" s="10">
        <f t="shared" si="2"/>
        <v>200</v>
      </c>
      <c r="G11" s="12">
        <f>2754/72</f>
        <v>38.25</v>
      </c>
      <c r="H11" s="12">
        <f t="shared" si="3"/>
        <v>7650</v>
      </c>
      <c r="I11" s="12">
        <v>51</v>
      </c>
      <c r="J11" s="14">
        <f t="shared" si="0"/>
        <v>12.75</v>
      </c>
      <c r="K11" s="14">
        <f t="shared" si="1"/>
        <v>2550</v>
      </c>
    </row>
    <row r="12" spans="1:11">
      <c r="A12" s="9">
        <v>7</v>
      </c>
      <c r="B12" s="9" t="s">
        <v>20</v>
      </c>
      <c r="C12" s="9">
        <v>80</v>
      </c>
      <c r="D12" s="9">
        <v>10</v>
      </c>
      <c r="E12" s="9">
        <v>10</v>
      </c>
      <c r="F12" s="9">
        <f t="shared" si="2"/>
        <v>100</v>
      </c>
      <c r="G12" s="15">
        <f>1192/72</f>
        <v>16.555555555555557</v>
      </c>
      <c r="H12" s="15">
        <f t="shared" si="3"/>
        <v>1655.5555555555557</v>
      </c>
      <c r="I12" s="15">
        <v>20</v>
      </c>
      <c r="J12" s="16">
        <f t="shared" si="0"/>
        <v>3.4444444444444429</v>
      </c>
      <c r="K12" s="16">
        <f t="shared" si="1"/>
        <v>344.44444444444429</v>
      </c>
    </row>
    <row r="13" spans="1:11" ht="16" thickBot="1">
      <c r="G13" s="1"/>
      <c r="H13" s="17">
        <f>SUM(H6:H12)</f>
        <v>48862.388888888891</v>
      </c>
      <c r="K13" s="18">
        <f>SUM(K6:K12)</f>
        <v>3862.6111111111104</v>
      </c>
    </row>
    <row r="14" spans="1:11" ht="16" thickTop="1">
      <c r="G14" s="1"/>
      <c r="H14" s="1"/>
    </row>
    <row r="16" spans="1:11">
      <c r="B16" t="s">
        <v>21</v>
      </c>
    </row>
    <row r="19" spans="2:2">
      <c r="B19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Mac User</cp:lastModifiedBy>
  <dcterms:created xsi:type="dcterms:W3CDTF">2011-06-30T12:11:57Z</dcterms:created>
  <dcterms:modified xsi:type="dcterms:W3CDTF">2011-07-06T13:20:00Z</dcterms:modified>
</cp:coreProperties>
</file>