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6595ACE-1481-48DF-AD01-4219AA2BA201}" xr6:coauthVersionLast="47" xr6:coauthVersionMax="47" xr10:uidLastSave="{00000000-0000-0000-0000-000000000000}"/>
  <bookViews>
    <workbookView xWindow="-120" yWindow="-120" windowWidth="20730" windowHeight="11160" xr2:uid="{07948E6A-5373-4636-B280-EA4B0E345C33}"/>
  </bookViews>
  <sheets>
    <sheet name="Sheet1" sheetId="1" r:id="rId1"/>
    <sheet name="Sheet2" sheetId="2" r:id="rId2"/>
  </sheets>
  <definedNames>
    <definedName name="_xlnm._FilterDatabase" localSheetId="0" hidden="1">Sheet1!$B$41:$E$49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4" i="1" l="1"/>
  <c r="N46" i="1"/>
  <c r="C69" i="1"/>
  <c r="E69" i="1"/>
  <c r="G61" i="1"/>
  <c r="F57" i="1"/>
  <c r="F44" i="1"/>
  <c r="E54" i="1"/>
  <c r="D54" i="1"/>
  <c r="I60" i="1"/>
  <c r="G59" i="1"/>
  <c r="K58" i="1"/>
  <c r="K59" i="1"/>
  <c r="K60" i="1"/>
  <c r="K57" i="1"/>
  <c r="J58" i="1"/>
  <c r="J59" i="1"/>
  <c r="J60" i="1"/>
  <c r="J57" i="1"/>
  <c r="B52" i="1"/>
  <c r="H57" i="1"/>
  <c r="E71" i="1"/>
  <c r="C72" i="1"/>
  <c r="F48" i="1"/>
  <c r="L54" i="1"/>
  <c r="K54" i="1"/>
  <c r="H51" i="1"/>
  <c r="G51" i="1"/>
  <c r="L65" i="1"/>
  <c r="L63" i="1"/>
  <c r="L61" i="1"/>
  <c r="L59" i="1"/>
  <c r="F70" i="1"/>
  <c r="C60" i="1"/>
  <c r="B60" i="1"/>
  <c r="A60" i="1"/>
  <c r="C53" i="1"/>
  <c r="C54" i="1"/>
  <c r="C55" i="1"/>
  <c r="J51" i="1" s="1"/>
  <c r="C56" i="1"/>
  <c r="C57" i="1"/>
  <c r="C58" i="1"/>
  <c r="G62" i="1" s="1"/>
  <c r="C59" i="1"/>
  <c r="Q42" i="1" s="1"/>
  <c r="B53" i="1"/>
  <c r="I64" i="1" s="1"/>
  <c r="B54" i="1"/>
  <c r="I62" i="1" s="1"/>
  <c r="B55" i="1"/>
  <c r="M46" i="1" s="1"/>
  <c r="B56" i="1"/>
  <c r="B57" i="1"/>
  <c r="B58" i="1"/>
  <c r="I63" i="1" s="1"/>
  <c r="B59" i="1"/>
  <c r="A53" i="1"/>
  <c r="A54" i="1"/>
  <c r="A55" i="1"/>
  <c r="A56" i="1"/>
  <c r="A57" i="1"/>
  <c r="A58" i="1"/>
  <c r="A59" i="1"/>
  <c r="C52" i="1"/>
  <c r="A52" i="1"/>
  <c r="I54" i="1"/>
  <c r="G54" i="1"/>
  <c r="O42" i="1"/>
  <c r="K42" i="1"/>
  <c r="N51" i="1"/>
  <c r="L51" i="1"/>
  <c r="O47" i="1"/>
  <c r="O46" i="1"/>
  <c r="K46" i="1"/>
  <c r="M42" i="1"/>
  <c r="I43" i="1"/>
  <c r="I44" i="1"/>
  <c r="I45" i="1"/>
  <c r="I46" i="1"/>
  <c r="I47" i="1"/>
  <c r="I48" i="1"/>
  <c r="G43" i="1"/>
  <c r="G44" i="1"/>
  <c r="G45" i="1"/>
  <c r="G46" i="1"/>
  <c r="G47" i="1"/>
  <c r="G48" i="1"/>
  <c r="I42" i="1"/>
  <c r="G42" i="1"/>
  <c r="H15" i="1"/>
  <c r="H16" i="1"/>
  <c r="H17" i="1"/>
  <c r="H14" i="1"/>
  <c r="E24" i="1"/>
  <c r="E23" i="1"/>
  <c r="F49" i="1"/>
</calcChain>
</file>

<file path=xl/sharedStrings.xml><?xml version="1.0" encoding="utf-8"?>
<sst xmlns="http://schemas.openxmlformats.org/spreadsheetml/2006/main" count="70" uniqueCount="68">
  <si>
    <t>TUESDAY</t>
  </si>
  <si>
    <t>WEDNESDAY</t>
  </si>
  <si>
    <t>THURSDAY</t>
  </si>
  <si>
    <t>FRIDAY</t>
  </si>
  <si>
    <t>SATURDAY</t>
  </si>
  <si>
    <t>SUNDAY</t>
  </si>
  <si>
    <t>MONDAY</t>
  </si>
  <si>
    <t>num</t>
  </si>
  <si>
    <t>num1</t>
  </si>
  <si>
    <t>text</t>
  </si>
  <si>
    <t>both</t>
  </si>
  <si>
    <t>day</t>
  </si>
  <si>
    <t>type</t>
  </si>
  <si>
    <t>light</t>
  </si>
  <si>
    <t>copy</t>
  </si>
  <si>
    <t>time</t>
  </si>
  <si>
    <t>ten</t>
  </si>
  <si>
    <t>yes</t>
  </si>
  <si>
    <t>no</t>
  </si>
  <si>
    <t>2. AVERAGE</t>
  </si>
  <si>
    <t>1. SUM</t>
  </si>
  <si>
    <t>3. COUNT</t>
  </si>
  <si>
    <t>4. COUNT A</t>
  </si>
  <si>
    <t>5. COUNTBLANK</t>
  </si>
  <si>
    <t>6. COUNTIF</t>
  </si>
  <si>
    <t>7. TRIM</t>
  </si>
  <si>
    <t>8. MEDIAN</t>
  </si>
  <si>
    <t>9. LENGTH</t>
  </si>
  <si>
    <t>9. LEFT</t>
  </si>
  <si>
    <t>10. RIGHT</t>
  </si>
  <si>
    <t>11. AVERAGEIF</t>
  </si>
  <si>
    <t>12. AVERAGEIFS</t>
  </si>
  <si>
    <t>13. CONCATENATE</t>
  </si>
  <si>
    <t>14. COUNTIF</t>
  </si>
  <si>
    <t>15. COUNTIFS</t>
  </si>
  <si>
    <t>16.IFERROR</t>
  </si>
  <si>
    <t>17. RAND</t>
  </si>
  <si>
    <t>USER</t>
  </si>
  <si>
    <t>18.SUMIF</t>
  </si>
  <si>
    <t>19. SUMIFS</t>
  </si>
  <si>
    <t>id</t>
  </si>
  <si>
    <t>course</t>
  </si>
  <si>
    <t>student</t>
  </si>
  <si>
    <t>bsc</t>
  </si>
  <si>
    <t>msc</t>
  </si>
  <si>
    <t>bcom</t>
  </si>
  <si>
    <t>mcom</t>
  </si>
  <si>
    <t>bca</t>
  </si>
  <si>
    <t>hlookup</t>
  </si>
  <si>
    <t>VLOOKUP</t>
  </si>
  <si>
    <t>MAX</t>
  </si>
  <si>
    <t>MIN</t>
  </si>
  <si>
    <t>r</t>
  </si>
  <si>
    <t>20. AND</t>
  </si>
  <si>
    <t>good</t>
  </si>
  <si>
    <t>21. UPPER</t>
  </si>
  <si>
    <t>22. LOWER</t>
  </si>
  <si>
    <t>23. OR</t>
  </si>
  <si>
    <t>1ST LECTURE</t>
  </si>
  <si>
    <t>24. IF</t>
  </si>
  <si>
    <t>25. IFS</t>
  </si>
  <si>
    <t>26. XOR</t>
  </si>
  <si>
    <t>27. MODE</t>
  </si>
  <si>
    <t xml:space="preserve">    Year</t>
  </si>
  <si>
    <t>Cash flow</t>
  </si>
  <si>
    <t>Discount Rate</t>
  </si>
  <si>
    <t>NPV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</si>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</sst>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_ [$₹-439]* #,##0.00_ ;_ [$₹-439]* \-#,##0.00_ ;_ [$₹-439]* &quot;-&quot;??_ ;_ @_ 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0" borderId="0" xfId="0" quotePrefix="1"/>
    <xf numFmtId="14" fontId="0" fillId="0" borderId="0" xfId="0" applyNumberFormat="1"/>
    <xf numFmtId="22" fontId="0" fillId="0" borderId="0" xfId="0" applyNumberFormat="1"/>
    <xf numFmtId="0" fontId="0" fillId="6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165" fontId="0" fillId="0" borderId="0" xfId="0" applyNumberFormat="1" applyBorder="1"/>
    <xf numFmtId="9" fontId="0" fillId="0" borderId="0" xfId="1" applyFont="1" applyBorder="1"/>
    <xf numFmtId="166" fontId="0" fillId="0" borderId="0" xfId="0" applyNumberFormat="1" applyBorder="1"/>
    <xf numFmtId="164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7" borderId="1" xfId="0" applyFont="1" applyFill="1" applyBorder="1"/>
    <xf numFmtId="9" fontId="0" fillId="0" borderId="0" xfId="0" applyNumberFormat="1"/>
    <xf numFmtId="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2E5F-9968-4EB3-9AE8-F7D0575CD4AB}">
  <sheetPr codeName="Sheet1"/>
  <dimension ref="A4:AC72"/>
  <sheetViews>
    <sheetView tabSelected="1" topLeftCell="M45" zoomScaleNormal="100" workbookViewId="0">
      <selection activeCell="W55" sqref="W55"/>
    </sheetView>
  </sheetViews>
  <sheetFormatPr defaultRowHeight="15" x14ac:dyDescent="0.25"/>
  <cols>
    <col min="5" max="5" width="38.85546875" customWidth="1"/>
    <col min="6" max="6" width="13.85546875" customWidth="1"/>
    <col min="7" max="7" width="13" customWidth="1"/>
    <col min="9" max="9" width="17.42578125" customWidth="1"/>
    <col min="10" max="11" width="14.28515625" customWidth="1"/>
    <col min="12" max="12" width="17.7109375" customWidth="1"/>
    <col min="13" max="13" width="11.28515625" customWidth="1"/>
    <col min="14" max="14" width="15.85546875" customWidth="1"/>
    <col min="15" max="15" width="15" customWidth="1"/>
    <col min="17" max="17" width="14" customWidth="1"/>
    <col min="19" max="19" width="13.7109375" customWidth="1"/>
  </cols>
  <sheetData>
    <row r="4" spans="3:13" x14ac:dyDescent="0.25">
      <c r="E4" s="23" t="s">
        <v>58</v>
      </c>
    </row>
    <row r="8" spans="3:13" x14ac:dyDescent="0.25">
      <c r="C8" s="10"/>
      <c r="D8" s="11"/>
      <c r="E8" s="11"/>
      <c r="F8" s="11"/>
      <c r="G8" s="11"/>
      <c r="H8" s="11"/>
      <c r="I8" s="11">
        <v>22</v>
      </c>
      <c r="J8" s="11"/>
      <c r="K8" s="11"/>
      <c r="L8" s="11"/>
      <c r="M8" s="12"/>
    </row>
    <row r="9" spans="3:13" x14ac:dyDescent="0.25">
      <c r="C9" s="13"/>
      <c r="D9" s="14"/>
      <c r="E9" s="14"/>
      <c r="F9" s="14"/>
      <c r="G9" s="14"/>
      <c r="H9" s="14"/>
      <c r="I9" s="14"/>
      <c r="J9" s="14"/>
      <c r="K9" s="14" t="s">
        <v>0</v>
      </c>
      <c r="L9" s="14"/>
      <c r="M9" s="15"/>
    </row>
    <row r="10" spans="3:13" x14ac:dyDescent="0.25">
      <c r="C10" s="13"/>
      <c r="D10" s="14"/>
      <c r="E10" s="14"/>
      <c r="F10" s="14"/>
      <c r="G10" s="14"/>
      <c r="H10" s="14"/>
      <c r="I10" s="14">
        <v>33</v>
      </c>
      <c r="J10" s="14"/>
      <c r="K10" s="14" t="s">
        <v>1</v>
      </c>
      <c r="L10" s="14"/>
      <c r="M10" s="15"/>
    </row>
    <row r="11" spans="3:13" x14ac:dyDescent="0.25">
      <c r="C11" s="13"/>
      <c r="D11" s="14"/>
      <c r="E11" s="14"/>
      <c r="F11" s="14"/>
      <c r="G11" s="14"/>
      <c r="H11" s="14"/>
      <c r="I11" s="14"/>
      <c r="J11" s="14"/>
      <c r="K11" s="14" t="s">
        <v>2</v>
      </c>
      <c r="L11" s="14"/>
      <c r="M11" s="15"/>
    </row>
    <row r="12" spans="3:13" x14ac:dyDescent="0.25">
      <c r="C12" s="13"/>
      <c r="D12" s="14">
        <v>1</v>
      </c>
      <c r="E12" s="14">
        <v>1</v>
      </c>
      <c r="F12" s="14"/>
      <c r="G12" s="14"/>
      <c r="H12" s="14"/>
      <c r="I12" s="14">
        <v>44</v>
      </c>
      <c r="J12" s="14"/>
      <c r="K12" s="14" t="s">
        <v>3</v>
      </c>
      <c r="L12" s="14"/>
      <c r="M12" s="15"/>
    </row>
    <row r="13" spans="3:13" x14ac:dyDescent="0.25">
      <c r="C13" s="13"/>
      <c r="D13" s="14">
        <v>1</v>
      </c>
      <c r="E13" s="14">
        <v>2</v>
      </c>
      <c r="F13" s="14"/>
      <c r="G13" s="14">
        <v>100</v>
      </c>
      <c r="H13" s="14"/>
      <c r="I13" s="14">
        <v>55</v>
      </c>
      <c r="J13" s="14"/>
      <c r="K13" s="14" t="s">
        <v>4</v>
      </c>
      <c r="L13" s="16">
        <v>19.98</v>
      </c>
      <c r="M13" s="15"/>
    </row>
    <row r="14" spans="3:13" x14ac:dyDescent="0.25">
      <c r="C14" s="13"/>
      <c r="D14" s="14">
        <v>1</v>
      </c>
      <c r="E14" s="14">
        <v>3</v>
      </c>
      <c r="F14" s="14"/>
      <c r="G14" s="14">
        <v>22</v>
      </c>
      <c r="H14" s="17">
        <f>(G14/$G$13)</f>
        <v>0.22</v>
      </c>
      <c r="I14" s="14"/>
      <c r="J14" s="14"/>
      <c r="K14" s="14" t="s">
        <v>5</v>
      </c>
      <c r="L14" s="14"/>
      <c r="M14" s="15"/>
    </row>
    <row r="15" spans="3:13" x14ac:dyDescent="0.25">
      <c r="C15" s="13"/>
      <c r="D15" s="14">
        <v>1</v>
      </c>
      <c r="E15" s="14">
        <v>4</v>
      </c>
      <c r="F15" s="14"/>
      <c r="G15" s="14">
        <v>54</v>
      </c>
      <c r="H15" s="17">
        <f t="shared" ref="H15:H17" si="0">(G15/$G$13)</f>
        <v>0.54</v>
      </c>
      <c r="I15" s="14">
        <v>66</v>
      </c>
      <c r="J15" s="14"/>
      <c r="K15" s="14" t="s">
        <v>6</v>
      </c>
      <c r="L15" s="14"/>
      <c r="M15" s="15"/>
    </row>
    <row r="16" spans="3:13" x14ac:dyDescent="0.25">
      <c r="C16" s="13"/>
      <c r="D16" s="14">
        <v>1</v>
      </c>
      <c r="E16" s="18">
        <v>5</v>
      </c>
      <c r="F16" s="14"/>
      <c r="G16" s="14">
        <v>23</v>
      </c>
      <c r="H16" s="17">
        <f t="shared" si="0"/>
        <v>0.23</v>
      </c>
      <c r="I16" s="14"/>
      <c r="J16" s="14"/>
      <c r="K16" s="14" t="s">
        <v>0</v>
      </c>
      <c r="L16" s="14"/>
      <c r="M16" s="15"/>
    </row>
    <row r="17" spans="3:14" x14ac:dyDescent="0.25">
      <c r="C17" s="13"/>
      <c r="D17" s="14">
        <v>1</v>
      </c>
      <c r="E17" s="14">
        <v>6</v>
      </c>
      <c r="F17" s="14"/>
      <c r="G17" s="19">
        <v>33</v>
      </c>
      <c r="H17" s="17">
        <f t="shared" si="0"/>
        <v>0.33</v>
      </c>
      <c r="I17" s="14">
        <v>77</v>
      </c>
      <c r="J17" s="14"/>
      <c r="K17" s="14"/>
      <c r="L17" s="14"/>
      <c r="M17" s="15"/>
    </row>
    <row r="18" spans="3:14" x14ac:dyDescent="0.25">
      <c r="C18" s="13"/>
      <c r="D18" s="14">
        <v>1</v>
      </c>
      <c r="E18" s="14">
        <v>7</v>
      </c>
      <c r="F18" s="14"/>
      <c r="G18" s="14"/>
      <c r="H18" s="14"/>
      <c r="I18" s="14">
        <v>88</v>
      </c>
      <c r="J18" s="14"/>
      <c r="K18" s="14"/>
      <c r="L18" s="14"/>
      <c r="M18" s="15"/>
    </row>
    <row r="19" spans="3:14" x14ac:dyDescent="0.25">
      <c r="C19" s="13"/>
      <c r="D19" s="14">
        <v>1</v>
      </c>
      <c r="E19" s="14">
        <v>8</v>
      </c>
      <c r="F19" s="14"/>
      <c r="G19" s="14"/>
      <c r="H19" s="14"/>
      <c r="I19" s="14"/>
      <c r="J19" s="14"/>
      <c r="K19" s="14">
        <v>12</v>
      </c>
      <c r="L19" s="14"/>
      <c r="M19" s="15"/>
      <c r="N19">
        <v>12</v>
      </c>
    </row>
    <row r="20" spans="3:14" x14ac:dyDescent="0.25">
      <c r="C20" s="13"/>
      <c r="D20" s="14">
        <v>1</v>
      </c>
      <c r="E20" s="14">
        <v>9</v>
      </c>
      <c r="F20" s="14"/>
      <c r="G20" s="14"/>
      <c r="H20" s="14"/>
      <c r="I20" s="14">
        <v>99</v>
      </c>
      <c r="J20" s="14"/>
      <c r="K20" s="14"/>
      <c r="L20" s="14"/>
      <c r="M20" s="15"/>
    </row>
    <row r="21" spans="3:14" x14ac:dyDescent="0.25">
      <c r="C21" s="13"/>
      <c r="D21" s="14">
        <v>1</v>
      </c>
      <c r="E21" s="14">
        <v>10</v>
      </c>
      <c r="F21" s="14"/>
      <c r="G21" s="14"/>
      <c r="H21" s="14"/>
      <c r="I21" s="14"/>
      <c r="J21" s="14"/>
      <c r="K21" s="14">
        <v>13</v>
      </c>
      <c r="L21" s="14"/>
      <c r="M21" s="15"/>
      <c r="N21">
        <v>14</v>
      </c>
    </row>
    <row r="22" spans="3:14" x14ac:dyDescent="0.25">
      <c r="C22" s="13"/>
      <c r="D22" s="14"/>
      <c r="E22" s="14">
        <v>11</v>
      </c>
      <c r="F22" s="14"/>
      <c r="G22" s="14"/>
      <c r="H22" s="14"/>
      <c r="I22" s="14">
        <v>110</v>
      </c>
      <c r="J22" s="14"/>
      <c r="K22" s="14"/>
      <c r="L22" s="14"/>
      <c r="M22" s="15"/>
    </row>
    <row r="23" spans="3:14" x14ac:dyDescent="0.25">
      <c r="C23" s="13"/>
      <c r="D23" s="14"/>
      <c r="E23" s="14">
        <f>SUM(E12:E22)</f>
        <v>66</v>
      </c>
      <c r="F23" s="14"/>
      <c r="G23" s="14"/>
      <c r="H23" s="14"/>
      <c r="I23" s="14">
        <v>121</v>
      </c>
      <c r="J23" s="14"/>
      <c r="K23" s="14">
        <v>14</v>
      </c>
      <c r="L23" s="14"/>
      <c r="M23" s="15"/>
      <c r="N23">
        <v>16</v>
      </c>
    </row>
    <row r="24" spans="3:14" x14ac:dyDescent="0.25">
      <c r="C24" s="13"/>
      <c r="D24" s="14"/>
      <c r="E24" s="14">
        <f>AVERAGE(E12:E22)</f>
        <v>6</v>
      </c>
      <c r="F24" s="14"/>
      <c r="G24" s="14"/>
      <c r="H24" s="14"/>
      <c r="I24" s="14"/>
      <c r="J24" s="14"/>
      <c r="K24" s="14">
        <v>15</v>
      </c>
      <c r="L24" s="14"/>
      <c r="M24" s="15"/>
    </row>
    <row r="25" spans="3:14" x14ac:dyDescent="0.25">
      <c r="C25" s="13"/>
      <c r="D25" s="14"/>
      <c r="E25" s="14"/>
      <c r="F25" s="14"/>
      <c r="G25" s="14"/>
      <c r="H25" s="14"/>
      <c r="I25" s="14">
        <v>132</v>
      </c>
      <c r="J25" s="14"/>
      <c r="K25" s="14"/>
      <c r="L25" s="14"/>
      <c r="M25" s="15"/>
      <c r="N25">
        <v>18</v>
      </c>
    </row>
    <row r="26" spans="3:14" x14ac:dyDescent="0.25">
      <c r="C26" s="13"/>
      <c r="D26" s="14"/>
      <c r="E26" s="14"/>
      <c r="F26" s="14"/>
      <c r="G26" s="14"/>
      <c r="H26" s="14"/>
      <c r="I26" s="14"/>
      <c r="J26" s="14"/>
      <c r="K26" s="14">
        <v>16</v>
      </c>
      <c r="L26" s="14"/>
      <c r="M26" s="15"/>
    </row>
    <row r="27" spans="3:14" x14ac:dyDescent="0.25">
      <c r="C27" s="13"/>
      <c r="D27" s="14"/>
      <c r="E27" s="14"/>
      <c r="F27" s="14"/>
      <c r="G27" s="14"/>
      <c r="H27" s="14"/>
      <c r="I27" s="14">
        <v>143</v>
      </c>
      <c r="J27" s="14"/>
      <c r="K27" s="14"/>
      <c r="L27" s="14"/>
      <c r="M27" s="15"/>
      <c r="N27">
        <v>20</v>
      </c>
    </row>
    <row r="28" spans="3:14" x14ac:dyDescent="0.25">
      <c r="C28" s="13"/>
      <c r="D28" s="14"/>
      <c r="E28" s="14"/>
      <c r="F28" s="14"/>
      <c r="G28" s="14"/>
      <c r="H28" s="14"/>
      <c r="I28" s="14">
        <v>154</v>
      </c>
      <c r="J28" s="14"/>
      <c r="K28" s="14">
        <v>17</v>
      </c>
      <c r="L28" s="14"/>
      <c r="M28" s="15"/>
    </row>
    <row r="29" spans="3:14" x14ac:dyDescent="0.25">
      <c r="C29" s="13"/>
      <c r="D29" s="14"/>
      <c r="E29" s="14"/>
      <c r="F29" s="14"/>
      <c r="G29" s="14"/>
      <c r="H29" s="14"/>
      <c r="I29" s="14"/>
      <c r="J29" s="14"/>
      <c r="K29" s="14">
        <v>18</v>
      </c>
      <c r="L29" s="14"/>
      <c r="M29" s="15"/>
      <c r="N29">
        <v>22</v>
      </c>
    </row>
    <row r="30" spans="3:14" x14ac:dyDescent="0.25">
      <c r="C30" s="13"/>
      <c r="D30" s="14"/>
      <c r="E30" s="14"/>
      <c r="F30" s="14"/>
      <c r="G30" s="14"/>
      <c r="H30" s="14"/>
      <c r="I30" s="14">
        <v>165</v>
      </c>
      <c r="J30" s="14"/>
      <c r="K30" s="14"/>
      <c r="L30" s="14"/>
      <c r="M30" s="15"/>
    </row>
    <row r="31" spans="3:14" x14ac:dyDescent="0.25">
      <c r="C31" s="13"/>
      <c r="D31" s="14"/>
      <c r="E31" s="14"/>
      <c r="F31" s="14"/>
      <c r="G31" s="14"/>
      <c r="H31" s="14"/>
      <c r="I31" s="14"/>
      <c r="J31" s="14"/>
      <c r="K31" s="14">
        <v>19</v>
      </c>
      <c r="L31" s="14"/>
      <c r="M31" s="15"/>
      <c r="N31">
        <v>24</v>
      </c>
    </row>
    <row r="32" spans="3:14" x14ac:dyDescent="0.25"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5"/>
    </row>
    <row r="33" spans="2:29" x14ac:dyDescent="0.25">
      <c r="C33" s="13"/>
      <c r="D33" s="14"/>
      <c r="E33" s="14"/>
      <c r="F33" s="14"/>
      <c r="G33" s="14"/>
      <c r="H33" s="14"/>
      <c r="I33" s="14"/>
      <c r="J33" s="14"/>
      <c r="K33" s="14">
        <v>20</v>
      </c>
      <c r="L33" s="14"/>
      <c r="M33" s="15"/>
      <c r="N33">
        <v>26</v>
      </c>
    </row>
    <row r="34" spans="2:29" x14ac:dyDescent="0.25">
      <c r="C34" s="13"/>
      <c r="D34" s="14"/>
      <c r="E34" s="14"/>
      <c r="F34" s="14"/>
      <c r="G34" s="14"/>
      <c r="H34" s="14"/>
      <c r="I34" s="14"/>
      <c r="J34" s="14"/>
      <c r="K34" s="14">
        <v>21</v>
      </c>
      <c r="L34" s="14"/>
      <c r="M34" s="15"/>
    </row>
    <row r="35" spans="2:29" x14ac:dyDescent="0.25"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>
        <v>28</v>
      </c>
    </row>
    <row r="36" spans="2:29" x14ac:dyDescent="0.25">
      <c r="C36" s="13"/>
      <c r="D36" s="14"/>
      <c r="E36" s="14"/>
      <c r="F36" s="14"/>
      <c r="G36" s="14"/>
      <c r="H36" s="14"/>
      <c r="I36" s="14"/>
      <c r="J36" s="14"/>
      <c r="K36" s="14">
        <v>22</v>
      </c>
      <c r="L36" s="14"/>
      <c r="M36" s="15"/>
    </row>
    <row r="37" spans="2:29" x14ac:dyDescent="0.25"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2"/>
      <c r="N37">
        <v>30</v>
      </c>
    </row>
    <row r="41" spans="2:29" x14ac:dyDescent="0.25">
      <c r="B41" s="2" t="s">
        <v>7</v>
      </c>
      <c r="C41" s="2" t="s">
        <v>8</v>
      </c>
      <c r="D41" s="2" t="s">
        <v>9</v>
      </c>
      <c r="E41" s="2" t="s">
        <v>10</v>
      </c>
      <c r="G41" s="3" t="s">
        <v>20</v>
      </c>
      <c r="I41" s="3" t="s">
        <v>19</v>
      </c>
      <c r="K41" s="3" t="s">
        <v>21</v>
      </c>
      <c r="M41" s="3" t="s">
        <v>22</v>
      </c>
      <c r="O41" s="3" t="s">
        <v>23</v>
      </c>
      <c r="Q41" s="3" t="s">
        <v>24</v>
      </c>
    </row>
    <row r="42" spans="2:29" x14ac:dyDescent="0.25">
      <c r="B42" s="1">
        <v>34</v>
      </c>
      <c r="C42" s="1">
        <v>500</v>
      </c>
      <c r="D42" s="1" t="s">
        <v>54</v>
      </c>
      <c r="E42" s="1" t="s">
        <v>16</v>
      </c>
      <c r="G42" s="14">
        <f>SUM(B42:C42)</f>
        <v>534</v>
      </c>
      <c r="H42" s="14"/>
      <c r="I42">
        <f>AVERAGE(B42:C42)</f>
        <v>267</v>
      </c>
      <c r="J42" s="14"/>
      <c r="K42">
        <f>COUNT(B42:E48)</f>
        <v>15</v>
      </c>
      <c r="L42" s="14"/>
      <c r="M42">
        <f>COUNTA(B42:E48)</f>
        <v>26</v>
      </c>
      <c r="N42" s="14"/>
      <c r="O42">
        <f>COUNTBLANK(B42:E48)</f>
        <v>2</v>
      </c>
      <c r="Q42">
        <f>COUNTIF(B42:E48,"DAY")</f>
        <v>1</v>
      </c>
    </row>
    <row r="43" spans="2:29" x14ac:dyDescent="0.25">
      <c r="B43" s="1">
        <v>34</v>
      </c>
      <c r="C43" s="1">
        <v>64</v>
      </c>
      <c r="D43" s="1" t="s">
        <v>14</v>
      </c>
      <c r="E43" s="1" t="s">
        <v>17</v>
      </c>
      <c r="F43" s="14"/>
      <c r="G43">
        <f>SUM(B43:C43)</f>
        <v>98</v>
      </c>
      <c r="H43" s="14"/>
      <c r="I43">
        <f>AVERAGE(B43:C43)</f>
        <v>49</v>
      </c>
      <c r="J43" s="14"/>
      <c r="K43" s="14"/>
    </row>
    <row r="44" spans="2:29" x14ac:dyDescent="0.25">
      <c r="B44" s="1">
        <v>34</v>
      </c>
      <c r="C44" s="1">
        <v>23</v>
      </c>
      <c r="D44" s="1" t="s">
        <v>11</v>
      </c>
      <c r="E44" s="1" t="s">
        <v>52</v>
      </c>
      <c r="F44" t="e">
        <f>C43/D43</f>
        <v>#VALUE!</v>
      </c>
      <c r="G44">
        <f>SUM(B44:C44)</f>
        <v>57</v>
      </c>
      <c r="I44">
        <f>AVERAGE(B44:C44)</f>
        <v>28.5</v>
      </c>
    </row>
    <row r="45" spans="2:29" x14ac:dyDescent="0.25">
      <c r="B45" s="1">
        <v>35</v>
      </c>
      <c r="C45" s="1">
        <v>57</v>
      </c>
      <c r="D45" s="1" t="s">
        <v>13</v>
      </c>
      <c r="E45" s="1">
        <v>66</v>
      </c>
      <c r="G45">
        <f>SUM(B45:C45)</f>
        <v>92</v>
      </c>
      <c r="I45">
        <f>AVERAGE(B45:C45)</f>
        <v>46</v>
      </c>
      <c r="K45" s="3" t="s">
        <v>25</v>
      </c>
      <c r="M45" s="3" t="s">
        <v>26</v>
      </c>
      <c r="N45" s="3" t="s">
        <v>62</v>
      </c>
      <c r="O45" s="3" t="s">
        <v>27</v>
      </c>
    </row>
    <row r="46" spans="2:29" x14ac:dyDescent="0.25">
      <c r="B46" s="1">
        <v>35</v>
      </c>
      <c r="C46" s="1">
        <v>46</v>
      </c>
      <c r="D46" s="1" t="s">
        <v>13</v>
      </c>
      <c r="E46" s="1">
        <v>66</v>
      </c>
      <c r="G46" s="14">
        <f>SUM(B46:C46)</f>
        <v>81</v>
      </c>
      <c r="I46" s="14">
        <f>AVERAGE(B46:C46)</f>
        <v>40.5</v>
      </c>
      <c r="K46" s="14" t="str">
        <f>TRIM(D44)</f>
        <v>day</v>
      </c>
      <c r="L46" s="14"/>
      <c r="M46">
        <f>MEDIAN(B42:B48)</f>
        <v>35</v>
      </c>
      <c r="N46">
        <f>MODE(B42:B48)</f>
        <v>34</v>
      </c>
      <c r="O46">
        <f>LEN(D46)</f>
        <v>5</v>
      </c>
      <c r="S46" t="s">
        <v>63</v>
      </c>
      <c r="T46">
        <v>1</v>
      </c>
      <c r="U46">
        <v>2</v>
      </c>
      <c r="V46">
        <v>3</v>
      </c>
      <c r="W46">
        <v>4</v>
      </c>
      <c r="X46">
        <v>5</v>
      </c>
      <c r="Y46">
        <v>6</v>
      </c>
      <c r="Z46">
        <v>7</v>
      </c>
      <c r="AA46">
        <v>8</v>
      </c>
      <c r="AB46">
        <v>9</v>
      </c>
      <c r="AC46">
        <v>10</v>
      </c>
    </row>
    <row r="47" spans="2:29" x14ac:dyDescent="0.25">
      <c r="B47" s="1">
        <v>79</v>
      </c>
      <c r="C47" s="1">
        <v>23</v>
      </c>
      <c r="D47" s="1" t="s">
        <v>15</v>
      </c>
      <c r="E47" s="1" t="s">
        <v>18</v>
      </c>
      <c r="G47">
        <f>SUM(B47:C47)</f>
        <v>102</v>
      </c>
      <c r="I47">
        <f>AVERAGE(B47:C47)</f>
        <v>51</v>
      </c>
      <c r="O47">
        <f>LEN(C47)</f>
        <v>2</v>
      </c>
      <c r="S47" t="s">
        <v>64</v>
      </c>
      <c r="T47">
        <v>10</v>
      </c>
      <c r="U47">
        <v>12</v>
      </c>
      <c r="V47">
        <v>16</v>
      </c>
      <c r="W47">
        <v>20</v>
      </c>
      <c r="X47">
        <v>28</v>
      </c>
      <c r="Y47">
        <v>50</v>
      </c>
      <c r="Z47">
        <v>80</v>
      </c>
      <c r="AA47">
        <v>140</v>
      </c>
      <c r="AB47">
        <v>200</v>
      </c>
      <c r="AC47">
        <v>250</v>
      </c>
    </row>
    <row r="48" spans="2:29" x14ac:dyDescent="0.25">
      <c r="B48" s="1">
        <v>86</v>
      </c>
      <c r="C48" s="1"/>
      <c r="D48" s="1" t="s">
        <v>12</v>
      </c>
      <c r="E48" s="1"/>
      <c r="F48" t="str">
        <f ca="1">IFERROR(sub(C42:C47,D42:D47),"r")</f>
        <v>r</v>
      </c>
      <c r="G48">
        <f>SUM(B48:C48)</f>
        <v>86</v>
      </c>
      <c r="I48">
        <f>AVERAGE(B48:C48)</f>
        <v>86</v>
      </c>
    </row>
    <row r="49" spans="1:23" x14ac:dyDescent="0.25">
      <c r="F49">
        <f>IFERROR(F47,"k")</f>
        <v>0</v>
      </c>
      <c r="I49" s="14"/>
    </row>
    <row r="50" spans="1:23" x14ac:dyDescent="0.25">
      <c r="G50" s="3" t="s">
        <v>28</v>
      </c>
      <c r="H50" s="3" t="s">
        <v>29</v>
      </c>
      <c r="J50" s="3" t="s">
        <v>30</v>
      </c>
      <c r="L50" s="3" t="s">
        <v>32</v>
      </c>
      <c r="N50" s="3" t="s">
        <v>31</v>
      </c>
    </row>
    <row r="51" spans="1:23" x14ac:dyDescent="0.25">
      <c r="A51" s="3" t="s">
        <v>36</v>
      </c>
      <c r="B51" t="s">
        <v>37</v>
      </c>
      <c r="G51" s="14" t="str">
        <f>LEFT(D45)</f>
        <v>l</v>
      </c>
      <c r="H51" t="str">
        <f>RIGHT(D45)</f>
        <v>t</v>
      </c>
      <c r="J51">
        <f>AVERAGEIF(C42:C47,C47,B42:B48)</f>
        <v>56.5</v>
      </c>
      <c r="L51" t="str">
        <f>CONCATENATE(D47," ",E47)</f>
        <v>time no</v>
      </c>
      <c r="N51">
        <f>AVERAGEIFS(B42:B48,D42:D48,D47,C42:C48,C47)</f>
        <v>79</v>
      </c>
    </row>
    <row r="52" spans="1:23" x14ac:dyDescent="0.25">
      <c r="A52">
        <f ca="1">RAND()</f>
        <v>0.27462417770955061</v>
      </c>
      <c r="B52" s="14">
        <f ca="1">RAND()*10</f>
        <v>7.0062194678781475</v>
      </c>
      <c r="C52" s="14">
        <f ca="1">INT(RAND()*40)</f>
        <v>22</v>
      </c>
      <c r="D52" s="14"/>
      <c r="E52" s="14"/>
      <c r="G52" s="14"/>
      <c r="I52" s="14"/>
      <c r="K52" s="14"/>
      <c r="M52" s="14"/>
    </row>
    <row r="53" spans="1:23" x14ac:dyDescent="0.25">
      <c r="A53">
        <f ca="1">RAND()</f>
        <v>0.71098872645220534</v>
      </c>
      <c r="B53" s="14">
        <f ca="1">RAND()*10</f>
        <v>6.8305583875254055</v>
      </c>
      <c r="C53" s="14">
        <f ca="1">INT(RAND()*40)</f>
        <v>14</v>
      </c>
      <c r="D53" s="3" t="s">
        <v>38</v>
      </c>
      <c r="E53" s="3" t="s">
        <v>39</v>
      </c>
      <c r="G53" s="3" t="s">
        <v>33</v>
      </c>
      <c r="I53" s="3" t="s">
        <v>34</v>
      </c>
      <c r="K53" s="3" t="s">
        <v>50</v>
      </c>
      <c r="L53" s="3" t="s">
        <v>51</v>
      </c>
      <c r="M53" s="14"/>
    </row>
    <row r="54" spans="1:23" x14ac:dyDescent="0.25">
      <c r="A54">
        <f ca="1">RAND()</f>
        <v>2.379121804980544E-2</v>
      </c>
      <c r="B54" s="14">
        <f ca="1">RAND()*10</f>
        <v>1.6094938874786358</v>
      </c>
      <c r="C54" s="14">
        <f ca="1">INT(RAND()*40)</f>
        <v>17</v>
      </c>
      <c r="D54" s="14">
        <f>SUMIF(C42:C46,C44,B42:B46)</f>
        <v>34</v>
      </c>
      <c r="E54" s="14">
        <f>SUMIFS(C42:C48,D42:D48,D45,E42:E48,E45)</f>
        <v>103</v>
      </c>
      <c r="G54">
        <f>COUNTIF(C42:C47,C44)</f>
        <v>2</v>
      </c>
      <c r="I54">
        <f>COUNTIFS(B42:B48,B44,C42:C48,C47)</f>
        <v>1</v>
      </c>
      <c r="K54">
        <f>MAX(B42:B48)</f>
        <v>86</v>
      </c>
      <c r="L54">
        <f>MIN(B42:C48)</f>
        <v>23</v>
      </c>
      <c r="S54" t="s">
        <v>65</v>
      </c>
      <c r="T54" s="24">
        <v>0.1</v>
      </c>
      <c r="V54" t="s">
        <v>66</v>
      </c>
      <c r="W54" s="25">
        <f>NPV(T54,T47:AC47)</f>
        <v>377.86809265258063</v>
      </c>
    </row>
    <row r="55" spans="1:23" x14ac:dyDescent="0.25">
      <c r="A55">
        <f ca="1">RAND()</f>
        <v>0.91079373022320587</v>
      </c>
      <c r="B55">
        <f ca="1">RAND()*10</f>
        <v>3.744977941889065</v>
      </c>
      <c r="C55">
        <f ca="1">INT(RAND()*40)</f>
        <v>13</v>
      </c>
      <c r="S55" t="s">
        <v>67</v>
      </c>
    </row>
    <row r="56" spans="1:23" x14ac:dyDescent="0.25">
      <c r="A56">
        <f ca="1">RAND()</f>
        <v>0.49899988685915431</v>
      </c>
      <c r="B56" s="14">
        <f ca="1">RAND()*10</f>
        <v>0.45545279209458611</v>
      </c>
      <c r="C56" s="14">
        <f ca="1">INT(RAND()*40)</f>
        <v>39</v>
      </c>
      <c r="D56" s="14"/>
      <c r="E56" s="14"/>
      <c r="F56" s="3" t="s">
        <v>35</v>
      </c>
      <c r="H56" s="3" t="s">
        <v>53</v>
      </c>
      <c r="J56" s="3" t="s">
        <v>55</v>
      </c>
      <c r="K56" s="3" t="s">
        <v>56</v>
      </c>
    </row>
    <row r="57" spans="1:23" x14ac:dyDescent="0.25">
      <c r="A57">
        <f ca="1">RAND()</f>
        <v>0.40627200008258579</v>
      </c>
      <c r="B57" s="14">
        <f ca="1">RAND()*10</f>
        <v>1.5315338272143852</v>
      </c>
      <c r="C57" s="14">
        <f ca="1">INT(RAND()*40)</f>
        <v>13</v>
      </c>
      <c r="D57" s="14"/>
      <c r="E57" s="14"/>
      <c r="F57" t="str">
        <f>IFERROR(C44/D44,"E")</f>
        <v>E</v>
      </c>
      <c r="H57" t="b">
        <f>AND(B42&lt;40,C43&gt;60,D42="good")</f>
        <v>1</v>
      </c>
      <c r="J57" t="str">
        <f>UPPER(D42)</f>
        <v>GOOD</v>
      </c>
      <c r="K57" t="str">
        <f>LOWER(D42)</f>
        <v>good</v>
      </c>
    </row>
    <row r="58" spans="1:23" x14ac:dyDescent="0.25">
      <c r="A58">
        <f ca="1">RAND()</f>
        <v>0.26432812668080641</v>
      </c>
      <c r="B58" s="14">
        <f ca="1">RAND()*10</f>
        <v>7.0184506006891585</v>
      </c>
      <c r="C58" s="14">
        <f ca="1">INT(RAND()*40)</f>
        <v>36</v>
      </c>
      <c r="D58" s="14"/>
      <c r="E58" s="14"/>
      <c r="G58" s="3" t="s">
        <v>57</v>
      </c>
      <c r="J58" t="str">
        <f>UPPER(D43)</f>
        <v>COPY</v>
      </c>
      <c r="K58" t="str">
        <f>LOWER(D43)</f>
        <v>copy</v>
      </c>
    </row>
    <row r="59" spans="1:23" x14ac:dyDescent="0.25">
      <c r="A59">
        <f ca="1">RAND()</f>
        <v>0.46141408498774761</v>
      </c>
      <c r="B59" s="14">
        <f ca="1">RAND()*10</f>
        <v>4.4010527179190282</v>
      </c>
      <c r="C59" s="14">
        <f ca="1">INT(RAND()*40)</f>
        <v>0</v>
      </c>
      <c r="D59" s="14"/>
      <c r="E59" s="14"/>
      <c r="G59" t="b">
        <f>OR(C42&lt;500,B43=80)</f>
        <v>0</v>
      </c>
      <c r="I59" s="3" t="s">
        <v>59</v>
      </c>
      <c r="J59" t="str">
        <f>UPPER(D44)</f>
        <v>DAY</v>
      </c>
      <c r="K59" t="str">
        <f>LOWER(D44)</f>
        <v>day</v>
      </c>
      <c r="L59" s="7">
        <f>DATE(2022,9,22)</f>
        <v>44826</v>
      </c>
    </row>
    <row r="60" spans="1:23" x14ac:dyDescent="0.25">
      <c r="A60">
        <f ca="1">RAND()</f>
        <v>0.58244271899483924</v>
      </c>
      <c r="B60" s="14">
        <f ca="1">RAND()*10</f>
        <v>8.0855959187825359</v>
      </c>
      <c r="C60" s="14">
        <f ca="1">INT(RAND()*40)</f>
        <v>11</v>
      </c>
      <c r="D60" s="14"/>
      <c r="E60" s="14"/>
      <c r="G60" s="3" t="s">
        <v>61</v>
      </c>
      <c r="I60" t="str">
        <f>IF(B42&lt;40,"t","f")</f>
        <v>t</v>
      </c>
      <c r="J60" t="str">
        <f>UPPER(D45)</f>
        <v>LIGHT</v>
      </c>
      <c r="K60" t="str">
        <f>LOWER(D45)</f>
        <v>light</v>
      </c>
    </row>
    <row r="61" spans="1:23" x14ac:dyDescent="0.25">
      <c r="G61" t="b">
        <f>_xlfn.XOR(D43="copy",C43&gt;60,C44&lt;30)</f>
        <v>1</v>
      </c>
      <c r="I61" s="3" t="s">
        <v>60</v>
      </c>
      <c r="L61" s="8">
        <f ca="1">NOW()</f>
        <v>44829.879807175923</v>
      </c>
    </row>
    <row r="62" spans="1:23" x14ac:dyDescent="0.25">
      <c r="G62" t="b">
        <f>_xlfn.XOR(D44="copy",C44&gt;60,C45&lt;30)</f>
        <v>0</v>
      </c>
      <c r="I62" t="str">
        <f>_xlfn.IFS(B43&gt;50,"q",B44&lt;50,"w",B45&gt;50,"i")</f>
        <v>w</v>
      </c>
    </row>
    <row r="63" spans="1:23" x14ac:dyDescent="0.25">
      <c r="C63" s="4" t="s">
        <v>40</v>
      </c>
      <c r="D63" s="9">
        <v>11</v>
      </c>
      <c r="E63" s="9">
        <v>34</v>
      </c>
      <c r="F63" s="9">
        <v>45</v>
      </c>
      <c r="G63" s="9">
        <v>21</v>
      </c>
      <c r="H63" s="9">
        <v>5</v>
      </c>
      <c r="I63" t="str">
        <f>_xlfn.IFS(B44&gt;50,"q",B45&lt;50,"w",B46&gt;50,"i")</f>
        <v>w</v>
      </c>
      <c r="L63">
        <f>_xlfn.DAYS(20,12)</f>
        <v>8</v>
      </c>
    </row>
    <row r="64" spans="1:23" x14ac:dyDescent="0.25">
      <c r="C64" s="4" t="s">
        <v>41</v>
      </c>
      <c r="D64" s="1" t="s">
        <v>43</v>
      </c>
      <c r="E64" s="1" t="s">
        <v>44</v>
      </c>
      <c r="F64" s="1" t="s">
        <v>45</v>
      </c>
      <c r="G64" s="1" t="s">
        <v>46</v>
      </c>
      <c r="H64" s="1" t="s">
        <v>47</v>
      </c>
      <c r="I64" t="str">
        <f>_xlfn.IFS(B45&gt;50,"q",B46&lt;50,"w",B47&gt;50,"i")</f>
        <v>w</v>
      </c>
    </row>
    <row r="65" spans="3:12" x14ac:dyDescent="0.25">
      <c r="C65" s="4" t="s">
        <v>42</v>
      </c>
      <c r="D65" s="1">
        <v>12</v>
      </c>
      <c r="E65" s="1">
        <v>15</v>
      </c>
      <c r="F65" s="1">
        <v>20</v>
      </c>
      <c r="G65" s="1">
        <v>17</v>
      </c>
      <c r="H65" s="1">
        <v>10</v>
      </c>
      <c r="L65">
        <f>DAYS360(11,25,FALSE)</f>
        <v>14</v>
      </c>
    </row>
    <row r="68" spans="3:12" x14ac:dyDescent="0.25">
      <c r="C68" s="5" t="s">
        <v>48</v>
      </c>
      <c r="E68" s="5" t="s">
        <v>49</v>
      </c>
    </row>
    <row r="69" spans="3:12" x14ac:dyDescent="0.25">
      <c r="C69">
        <f>HLOOKUP(E63,C63:H65,3,0)</f>
        <v>15</v>
      </c>
      <c r="E69" s="6" t="str">
        <f>VLOOKUP(C64,C63:H65,3,0)</f>
        <v>msc</v>
      </c>
    </row>
    <row r="70" spans="3:12" x14ac:dyDescent="0.25">
      <c r="F70" t="str">
        <f t="shared" ref="F70" si="1">LOWER(F68)</f>
        <v/>
      </c>
    </row>
    <row r="71" spans="3:12" x14ac:dyDescent="0.25">
      <c r="E71">
        <f>VLOOKUP(C65,C63:H65,4,0)</f>
        <v>20</v>
      </c>
    </row>
    <row r="72" spans="3:12" x14ac:dyDescent="0.25">
      <c r="C72">
        <f>HLOOKUP(G63,C63:H65,3,0)</f>
        <v>17</v>
      </c>
    </row>
  </sheetData>
  <sortState xmlns:xlrd2="http://schemas.microsoft.com/office/spreadsheetml/2017/richdata2" ref="B42:B48">
    <sortCondition ref="B42:B48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2291-2AD7-4D33-A274-99F1D23F1943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2022-09-13T07:53:07Z</dcterms:created>
  <dcterms:modified xsi:type="dcterms:W3CDTF">2022-09-25T16:07:16Z</dcterms:modified>
</cp:coreProperties>
</file>