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esment\"/>
    </mc:Choice>
  </mc:AlternateContent>
  <xr:revisionPtr revIDLastSave="0" documentId="13_ncr:1_{159CAA90-2587-4EF3-B4DB-844060188A3D}" xr6:coauthVersionLast="47" xr6:coauthVersionMax="47" xr10:uidLastSave="{00000000-0000-0000-0000-000000000000}"/>
  <bookViews>
    <workbookView xWindow="-108" yWindow="-108" windowWidth="23256" windowHeight="13896" xr2:uid="{0D4AC16A-7595-4F6B-B12E-21B7E22FC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" i="1" l="1"/>
  <c r="S62" i="1"/>
  <c r="S63" i="1"/>
  <c r="S64" i="1"/>
  <c r="S61" i="1"/>
  <c r="R62" i="1"/>
  <c r="R63" i="1"/>
  <c r="R64" i="1"/>
  <c r="R61" i="1"/>
  <c r="Q62" i="1"/>
  <c r="Q63" i="1"/>
  <c r="Q64" i="1"/>
  <c r="Q61" i="1"/>
  <c r="R55" i="1"/>
  <c r="R54" i="1"/>
  <c r="R53" i="1"/>
  <c r="Q55" i="1"/>
  <c r="P55" i="1"/>
  <c r="Q38" i="1" l="1"/>
  <c r="P38" i="1"/>
  <c r="R38" i="1" s="1"/>
  <c r="R37" i="1"/>
  <c r="R36" i="1"/>
  <c r="P10" i="1" l="1"/>
  <c r="S9" i="1"/>
  <c r="S8" i="1"/>
  <c r="S10" i="1" s="1"/>
  <c r="T10" i="1" l="1"/>
</calcChain>
</file>

<file path=xl/sharedStrings.xml><?xml version="1.0" encoding="utf-8"?>
<sst xmlns="http://schemas.openxmlformats.org/spreadsheetml/2006/main" count="48" uniqueCount="33">
  <si>
    <t>Mean</t>
  </si>
  <si>
    <t>Standard deviation</t>
  </si>
  <si>
    <t>Szie</t>
  </si>
  <si>
    <t>std sqr/size</t>
  </si>
  <si>
    <t>Z-test</t>
  </si>
  <si>
    <t>Girls</t>
  </si>
  <si>
    <t>Boys</t>
  </si>
  <si>
    <t>X-BAR</t>
  </si>
  <si>
    <t>ROOT</t>
  </si>
  <si>
    <t>ANS.</t>
  </si>
  <si>
    <t xml:space="preserve">AT 5% los, Ze = 1.645 &lt; Z  </t>
  </si>
  <si>
    <t>Reject HO</t>
  </si>
  <si>
    <t>INTRODUCTION TO STATISTIES</t>
  </si>
  <si>
    <t>CATEGORY</t>
  </si>
  <si>
    <t>DIAGNOSED AS CANCER</t>
  </si>
  <si>
    <t>WITHOUT CANCER</t>
  </si>
  <si>
    <t>TOTAL</t>
  </si>
  <si>
    <t>SMOKERS</t>
  </si>
  <si>
    <t>NON-SMOKERS</t>
  </si>
  <si>
    <t xml:space="preserve">DIAGNOSED AS CANCER </t>
  </si>
  <si>
    <t>REMARK (E- VALUES)</t>
  </si>
  <si>
    <t>O = 220,E=570*450/1440 = 178.125</t>
  </si>
  <si>
    <t>O = 350,E=570*990/1440 = 391.875</t>
  </si>
  <si>
    <t>O = 230,E=870*450/1440=271.875</t>
  </si>
  <si>
    <t>O = 640,E=870*990/1440=598.125</t>
  </si>
  <si>
    <t xml:space="preserve">TOTAL </t>
  </si>
  <si>
    <t xml:space="preserve"> </t>
  </si>
  <si>
    <t>E</t>
  </si>
  <si>
    <t>ANS…</t>
  </si>
  <si>
    <t>O</t>
  </si>
  <si>
    <t>O-E</t>
  </si>
  <si>
    <t>A=(O-E)^2</t>
  </si>
  <si>
    <t>X^2=(A/E)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</si>
</sst>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2" applyNumberFormat="0" applyFill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0" xfId="0" applyFill="1"/>
    <xf numFmtId="0" fontId="5" fillId="0" borderId="0" xfId="0" applyFont="1" applyAlignment="1">
      <alignment horizontal="center"/>
    </xf>
    <xf numFmtId="0" fontId="4" fillId="6" borderId="0" xfId="0" applyFont="1" applyFill="1"/>
    <xf numFmtId="0" fontId="0" fillId="6" borderId="1" xfId="0" applyFill="1" applyBorder="1"/>
    <xf numFmtId="0" fontId="4" fillId="2" borderId="0" xfId="0" applyFont="1" applyFill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/>
    </xf>
    <xf numFmtId="0" fontId="1" fillId="5" borderId="1" xfId="4" applyBorder="1"/>
    <xf numFmtId="0" fontId="4" fillId="0" borderId="2" xfId="3"/>
    <xf numFmtId="0" fontId="2" fillId="3" borderId="1" xfId="1" applyBorder="1"/>
    <xf numFmtId="0" fontId="6" fillId="4" borderId="0" xfId="2" applyFont="1"/>
  </cellXfs>
  <cellStyles count="5">
    <cellStyle name="60% - Accent6" xfId="4" builtinId="52"/>
    <cellStyle name="Bad" xfId="2" builtinId="27"/>
    <cellStyle name="Good" xfId="1" builtinId="2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12</xdr:col>
      <xdr:colOff>312975</xdr:colOff>
      <xdr:row>20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C054A-1742-EA43-63E9-ADB5DCAD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48640"/>
          <a:ext cx="6408975" cy="32156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12</xdr:col>
      <xdr:colOff>549216</xdr:colOff>
      <xdr:row>49</xdr:row>
      <xdr:rowOff>7922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2E5566-2FDC-2201-1CAF-3B5AB7DD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890260"/>
          <a:ext cx="6645216" cy="3482642"/>
        </a:xfrm>
        <a:prstGeom prst="rect">
          <a:avLst/>
        </a:prstGeom>
      </xdr:spPr>
    </xdr:pic>
    <xdr:clientData/>
  </xdr:twoCellAnchor>
  <xdr:twoCellAnchor editAs="oneCell">
    <xdr:from>
      <xdr:col>20</xdr:col>
      <xdr:colOff>419100</xdr:colOff>
      <xdr:row>2</xdr:row>
      <xdr:rowOff>175260</xdr:rowOff>
    </xdr:from>
    <xdr:to>
      <xdr:col>28</xdr:col>
      <xdr:colOff>396661</xdr:colOff>
      <xdr:row>22</xdr:row>
      <xdr:rowOff>46028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BE3324-414C-4DB9-966C-E06D4E7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4440" y="944880"/>
          <a:ext cx="4854361" cy="3558848"/>
        </a:xfrm>
        <a:prstGeom prst="rect">
          <a:avLst/>
        </a:prstGeom>
      </xdr:spPr>
    </xdr:pic>
    <xdr:clientData/>
  </xdr:twoCellAnchor>
  <xdr:twoCellAnchor editAs="oneCell">
    <xdr:from>
      <xdr:col>19</xdr:col>
      <xdr:colOff>182880</xdr:colOff>
      <xdr:row>43</xdr:row>
      <xdr:rowOff>114300</xdr:rowOff>
    </xdr:from>
    <xdr:to>
      <xdr:col>26</xdr:col>
      <xdr:colOff>563880</xdr:colOff>
      <xdr:row>64</xdr:row>
      <xdr:rowOff>137495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1C1109-E99F-4FFD-A41A-9337D743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28620" y="8382000"/>
          <a:ext cx="4648200" cy="3863675"/>
        </a:xfrm>
        <a:prstGeom prst="rect">
          <a:avLst/>
        </a:prstGeom>
      </xdr:spPr>
    </xdr:pic>
    <xdr:clientData/>
  </xdr:twoCellAnchor>
  <xdr:twoCellAnchor editAs="oneCell">
    <xdr:from>
      <xdr:col>19</xdr:col>
      <xdr:colOff>83820</xdr:colOff>
      <xdr:row>65</xdr:row>
      <xdr:rowOff>144780</xdr:rowOff>
    </xdr:from>
    <xdr:to>
      <xdr:col>25</xdr:col>
      <xdr:colOff>312757</xdr:colOff>
      <xdr:row>74</xdr:row>
      <xdr:rowOff>38234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27B14E-EAD9-4895-AD03-EE5B10703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29560" y="12435840"/>
          <a:ext cx="3886537" cy="1546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BFD2-7EF7-4283-978D-EB8AF1544DFA}">
  <dimension ref="K1:T66"/>
  <sheetViews>
    <sheetView tabSelected="1" topLeftCell="D1" workbookViewId="0">
      <selection activeCell="P19" sqref="P19"/>
    </sheetView>
  </sheetViews>
  <sheetFormatPr defaultRowHeight="14.4" x14ac:dyDescent="0.3"/>
  <cols>
    <col min="15" max="15" width="13.6640625" bestFit="1" customWidth="1"/>
    <col min="16" max="16" width="30.44140625" bestFit="1" customWidth="1"/>
    <col min="17" max="17" width="29.5546875" bestFit="1" customWidth="1"/>
    <col min="18" max="18" width="18.21875" bestFit="1" customWidth="1"/>
    <col min="19" max="19" width="12" bestFit="1" customWidth="1"/>
  </cols>
  <sheetData>
    <row r="1" spans="11:20" ht="46.2" x14ac:dyDescent="0.85">
      <c r="K1" s="3" t="s">
        <v>12</v>
      </c>
    </row>
    <row r="4" spans="11:20" x14ac:dyDescent="0.3">
      <c r="N4" s="2" t="s">
        <v>9</v>
      </c>
    </row>
    <row r="7" spans="11:20" x14ac:dyDescent="0.3">
      <c r="O7" s="11"/>
      <c r="P7" s="11" t="s">
        <v>0</v>
      </c>
      <c r="Q7" s="11" t="s">
        <v>1</v>
      </c>
      <c r="R7" s="11" t="s">
        <v>2</v>
      </c>
      <c r="S7" s="11" t="s">
        <v>3</v>
      </c>
      <c r="T7" s="11" t="s">
        <v>4</v>
      </c>
    </row>
    <row r="8" spans="11:20" x14ac:dyDescent="0.3">
      <c r="O8" s="1" t="s">
        <v>5</v>
      </c>
      <c r="P8" s="1">
        <v>89</v>
      </c>
      <c r="Q8" s="1">
        <v>4</v>
      </c>
      <c r="R8" s="1">
        <v>50</v>
      </c>
      <c r="S8" s="1">
        <f>16/50</f>
        <v>0.32</v>
      </c>
      <c r="T8" s="1"/>
    </row>
    <row r="9" spans="11:20" x14ac:dyDescent="0.3">
      <c r="O9" s="1" t="s">
        <v>6</v>
      </c>
      <c r="P9" s="1">
        <v>82</v>
      </c>
      <c r="Q9" s="1">
        <v>9</v>
      </c>
      <c r="R9" s="1">
        <v>120</v>
      </c>
      <c r="S9" s="1">
        <f>81/120</f>
        <v>0.67500000000000004</v>
      </c>
      <c r="T9" s="1"/>
    </row>
    <row r="10" spans="11:20" ht="15" thickBot="1" x14ac:dyDescent="0.35">
      <c r="O10" s="1" t="s">
        <v>7</v>
      </c>
      <c r="P10" s="1">
        <f>P8-P9</f>
        <v>7</v>
      </c>
      <c r="Q10" s="1"/>
      <c r="R10" s="1" t="s">
        <v>8</v>
      </c>
      <c r="S10" s="1">
        <f>S8+S9</f>
        <v>0.99500000000000011</v>
      </c>
      <c r="T10" s="10">
        <f>P10/S10</f>
        <v>7.0351758793969843</v>
      </c>
    </row>
    <row r="11" spans="11:20" ht="15" thickTop="1" x14ac:dyDescent="0.3"/>
    <row r="14" spans="11:20" ht="15" thickBot="1" x14ac:dyDescent="0.35">
      <c r="N14" s="10" t="s">
        <v>10</v>
      </c>
      <c r="O14" s="10"/>
    </row>
    <row r="15" spans="11:20" ht="15" thickTop="1" x14ac:dyDescent="0.3">
      <c r="N15" s="12" t="s">
        <v>11</v>
      </c>
    </row>
    <row r="30" spans="15:15" x14ac:dyDescent="0.3">
      <c r="O30" t="s">
        <v>26</v>
      </c>
    </row>
    <row r="33" spans="15:18" x14ac:dyDescent="0.3">
      <c r="O33" s="6" t="s">
        <v>28</v>
      </c>
    </row>
    <row r="35" spans="15:18" x14ac:dyDescent="0.3">
      <c r="O35" s="1" t="s">
        <v>13</v>
      </c>
      <c r="P35" s="1" t="s">
        <v>14</v>
      </c>
      <c r="Q35" s="1" t="s">
        <v>15</v>
      </c>
      <c r="R35" s="1" t="s">
        <v>16</v>
      </c>
    </row>
    <row r="36" spans="15:18" x14ac:dyDescent="0.3">
      <c r="O36" s="1" t="s">
        <v>17</v>
      </c>
      <c r="P36" s="1">
        <v>220</v>
      </c>
      <c r="Q36" s="1">
        <v>230</v>
      </c>
      <c r="R36" s="1">
        <f>P36+Q36</f>
        <v>450</v>
      </c>
    </row>
    <row r="37" spans="15:18" x14ac:dyDescent="0.3">
      <c r="O37" s="1" t="s">
        <v>18</v>
      </c>
      <c r="P37" s="1">
        <v>350</v>
      </c>
      <c r="Q37" s="1">
        <v>640</v>
      </c>
      <c r="R37" s="1">
        <f>P37+Q37</f>
        <v>990</v>
      </c>
    </row>
    <row r="38" spans="15:18" x14ac:dyDescent="0.3">
      <c r="O38" s="1" t="s">
        <v>16</v>
      </c>
      <c r="P38" s="1">
        <f>P36+P37</f>
        <v>570</v>
      </c>
      <c r="Q38" s="1">
        <f>Q36+Q37</f>
        <v>870</v>
      </c>
      <c r="R38" s="1">
        <f>P38+Q38</f>
        <v>1440</v>
      </c>
    </row>
    <row r="45" spans="15:18" x14ac:dyDescent="0.3">
      <c r="O45" s="1" t="s">
        <v>13</v>
      </c>
      <c r="P45" s="1" t="s">
        <v>19</v>
      </c>
      <c r="Q45" s="1" t="s">
        <v>15</v>
      </c>
      <c r="R45" s="5" t="s">
        <v>20</v>
      </c>
    </row>
    <row r="46" spans="15:18" x14ac:dyDescent="0.3">
      <c r="O46" s="1" t="s">
        <v>17</v>
      </c>
      <c r="P46" s="1" t="s">
        <v>21</v>
      </c>
      <c r="Q46" s="1" t="s">
        <v>23</v>
      </c>
      <c r="R46" s="1">
        <v>178.125</v>
      </c>
    </row>
    <row r="47" spans="15:18" x14ac:dyDescent="0.3">
      <c r="O47" s="1" t="s">
        <v>18</v>
      </c>
      <c r="P47" s="1" t="s">
        <v>22</v>
      </c>
      <c r="Q47" s="1" t="s">
        <v>24</v>
      </c>
      <c r="R47" s="1">
        <v>391.875</v>
      </c>
    </row>
    <row r="48" spans="15:18" x14ac:dyDescent="0.3">
      <c r="O48" s="1"/>
      <c r="P48" s="1"/>
      <c r="Q48" s="1"/>
      <c r="R48" s="1">
        <v>271.875</v>
      </c>
    </row>
    <row r="49" spans="12:19" x14ac:dyDescent="0.3">
      <c r="O49" s="1"/>
      <c r="P49" s="1"/>
      <c r="Q49" s="1"/>
      <c r="R49" s="1">
        <v>598.125</v>
      </c>
    </row>
    <row r="51" spans="12:19" x14ac:dyDescent="0.3">
      <c r="O51" s="4" t="s">
        <v>27</v>
      </c>
    </row>
    <row r="52" spans="12:19" x14ac:dyDescent="0.3">
      <c r="O52" s="1" t="s">
        <v>13</v>
      </c>
      <c r="P52" s="1" t="s">
        <v>14</v>
      </c>
      <c r="Q52" s="1" t="s">
        <v>15</v>
      </c>
      <c r="R52" s="1" t="s">
        <v>16</v>
      </c>
    </row>
    <row r="53" spans="12:19" x14ac:dyDescent="0.3">
      <c r="O53" s="1" t="s">
        <v>17</v>
      </c>
      <c r="P53" s="1">
        <v>178.125</v>
      </c>
      <c r="Q53" s="1">
        <v>271.875</v>
      </c>
      <c r="R53" s="1">
        <f>178.125+271.875</f>
        <v>450</v>
      </c>
    </row>
    <row r="54" spans="12:19" x14ac:dyDescent="0.3">
      <c r="L54" t="s">
        <v>26</v>
      </c>
      <c r="O54" s="1" t="s">
        <v>18</v>
      </c>
      <c r="P54" s="1">
        <v>391.875</v>
      </c>
      <c r="Q54" s="1">
        <v>598.125</v>
      </c>
      <c r="R54" s="1">
        <f>391.875+598.125</f>
        <v>990</v>
      </c>
    </row>
    <row r="55" spans="12:19" x14ac:dyDescent="0.3">
      <c r="O55" s="1" t="s">
        <v>25</v>
      </c>
      <c r="P55" s="1">
        <f>178.125+391.875</f>
        <v>570</v>
      </c>
      <c r="Q55" s="1">
        <f>271.875+598.125</f>
        <v>870</v>
      </c>
      <c r="R55" s="1">
        <f>450+990</f>
        <v>1440</v>
      </c>
    </row>
    <row r="56" spans="12:19" x14ac:dyDescent="0.3">
      <c r="Q56" t="s">
        <v>26</v>
      </c>
    </row>
    <row r="60" spans="12:19" x14ac:dyDescent="0.3">
      <c r="O60" s="7" t="s">
        <v>29</v>
      </c>
      <c r="P60" s="8" t="s">
        <v>27</v>
      </c>
      <c r="Q60" s="8" t="s">
        <v>30</v>
      </c>
      <c r="R60" s="9" t="s">
        <v>31</v>
      </c>
      <c r="S60" s="9" t="s">
        <v>32</v>
      </c>
    </row>
    <row r="61" spans="12:19" x14ac:dyDescent="0.3">
      <c r="O61" s="1">
        <v>220</v>
      </c>
      <c r="P61" s="1">
        <v>178.125</v>
      </c>
      <c r="Q61" s="1">
        <f>O61-P61</f>
        <v>41.875</v>
      </c>
      <c r="R61" s="1">
        <f>Q61^2</f>
        <v>1753.515625</v>
      </c>
      <c r="S61" s="1">
        <f>R61/P61</f>
        <v>9.8442982456140342</v>
      </c>
    </row>
    <row r="62" spans="12:19" x14ac:dyDescent="0.3">
      <c r="O62" s="1">
        <v>350</v>
      </c>
      <c r="P62" s="1">
        <v>391.875</v>
      </c>
      <c r="Q62" s="1">
        <f t="shared" ref="Q62:Q64" si="0">O62-P62</f>
        <v>-41.875</v>
      </c>
      <c r="R62" s="1">
        <f t="shared" ref="R62:R64" si="1">Q62^2</f>
        <v>1753.515625</v>
      </c>
      <c r="S62" s="1">
        <f t="shared" ref="S62:S64" si="2">R62/P62</f>
        <v>4.4746810207336525</v>
      </c>
    </row>
    <row r="63" spans="12:19" x14ac:dyDescent="0.3">
      <c r="O63" s="1">
        <v>230</v>
      </c>
      <c r="P63" s="1">
        <v>271.875</v>
      </c>
      <c r="Q63" s="1">
        <f t="shared" si="0"/>
        <v>-41.875</v>
      </c>
      <c r="R63" s="1">
        <f t="shared" si="1"/>
        <v>1753.515625</v>
      </c>
      <c r="S63" s="1">
        <f t="shared" si="2"/>
        <v>6.4497126436781613</v>
      </c>
    </row>
    <row r="64" spans="12:19" x14ac:dyDescent="0.3">
      <c r="O64" s="1">
        <v>640</v>
      </c>
      <c r="P64" s="1">
        <v>598.125</v>
      </c>
      <c r="Q64" s="1">
        <f t="shared" si="0"/>
        <v>41.875</v>
      </c>
      <c r="R64" s="1">
        <f t="shared" si="1"/>
        <v>1753.515625</v>
      </c>
      <c r="S64" s="1">
        <f t="shared" si="2"/>
        <v>2.931687565308255</v>
      </c>
    </row>
    <row r="65" spans="15:19" ht="15" thickBot="1" x14ac:dyDescent="0.35">
      <c r="O65" s="10" t="s">
        <v>16</v>
      </c>
      <c r="P65" s="10"/>
      <c r="Q65" s="10"/>
      <c r="R65" s="10"/>
      <c r="S65" s="10">
        <f>SUM(S61:S64)</f>
        <v>23.700379475334103</v>
      </c>
    </row>
    <row r="66" spans="15:19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2024-04-06T04:32:22Z</dcterms:created>
  <dcterms:modified xsi:type="dcterms:W3CDTF">2024-04-07T15:54:43Z</dcterms:modified>
</cp:coreProperties>
</file>